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yfssv01\Personal$\kowata_atusige\デスクトップ\未処理\040922　ストック\"/>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<sst xmlns="http://schemas.openxmlformats.org/spreadsheetml/2006/main" count="1244" uniqueCount="626">
  <si>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</si>
  <si>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</si>
  <si>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</si>
  <si>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</si>
  <si>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</si>
  <si>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</si>
  <si>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</si>
  <si>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</si>
  <si>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</si>
  <si>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</si>
  <si>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</si>
  <si>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</si>
  <si>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</si>
  <si>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</si>
  <si>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</si>
  <si>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</si>
  <si>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</si>
  <si>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</si>
  <si>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</si>
  <si>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</si>
  <si>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</si>
  <si>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</si>
  <si>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</si>
  <si>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</si>
  <si>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</si>
  <si>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</si>
  <si>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</si>
  <si>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</si>
  <si>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</si>
  <si>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</si>
  <si>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</si>
  <si>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</si>
  <si>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</si>
  <si>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</si>
  <si>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</si>
  <si>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</si>
  <si>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</si>
  <si>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</si>
  <si>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</si>
  <si>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</si>
  <si>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</si>
  <si>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</si>
  <si>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</si>
  <si>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</si>
  <si>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</si>
  <si>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</si>
  <si>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</si>
  <si>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</si>
  <si>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</si>
  <si>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</si>
  <si>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</si>
  <si>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</si>
  <si>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</si>
  <si>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</si>
  <si>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</si>
  <si>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</si>
  <si>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</si>
  <si>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</si>
  <si>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</si>
  <si>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</si>
  <si>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</si>
  <si>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</si>
  <si>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</si>
  <si>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</si>
  <si>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</si>
  <si>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</si>
  <si>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</si>
  <si>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</si>
  <si>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</si>
  <si>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</si>
  <si>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</si>
  <si>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</si>
  <si>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</si>
  <si>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</si>
  <si>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</si>
  <si>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</si>
  <si>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</si>
  <si>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</si>
  <si>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</si>
  <si>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</si>
  <si>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</si>
  <si>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</si>
  <si>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</si>
  <si>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</si>
  <si>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</si>
  <si>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</si>
  <si>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</si>
  <si>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</si>
  <si>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</si>
  <si>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</si>
  <si>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</si>
  <si>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</si>
  <si>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</si>
  <si>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</si>
  <si>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</si>
  <si>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</si>
  <si>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</si>
  <si>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</si>
  <si>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</si>
  <si>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</si>
  <si>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</si>
  <si>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</si>
  <si>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</si>
  <si>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</si>
  <si>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</si>
  <si>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</si>
  <si>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</si>
  <si>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</si>
  <si>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</si>
  <si>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</si>
  <si>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</si>
  <si>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</si>
  <si>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</si>
  <si>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</si>
  <si>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</si>
  <si>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</si>
  <si>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</si>
  <si>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</si>
  <si>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t>
    <phoneticPr fontId="5"/>
  </si>
  <si>
    <t>-</t>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</si>
  <si>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</si>
  <si>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</si>
  <si>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</si>
  <si>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</si>
  <si>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</si>
  <si>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</si>
  <si>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</si>
  <si>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</si>
  <si>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</si>
  <si>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</si>
  <si>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</si>
  <si>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</si>
  <si>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</si>
  <si>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</si>
  <si>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</si>
  <si>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</si>
  <si>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</si>
  <si>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</si>
  <si>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</si>
  <si>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</si>
  <si>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</si>
  <si>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</si>
  <si>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</si>
  <si>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</si>
  <si>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</si>
  <si>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</si>
  <si>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</si>
  <si>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</si>
  <si>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</si>
  <si>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</si>
  <si>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</si>
  <si>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</si>
  <si>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</si>
  <si>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</si>
  <si>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</si>
  <si>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</si>
  <si>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</si>
  <si>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</si>
  <si>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</si>
  <si>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</si>
  <si>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</si>
  <si>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</si>
  <si>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</si>
  <si>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</si>
  <si>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</si>
  <si>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</si>
  <si>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</si>
  <si>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</si>
  <si>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</si>
  <si>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</si>
  <si>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</si>
  <si>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</si>
  <si>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</si>
  <si>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</si>
  <si>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</si>
  <si>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</si>
  <si>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</si>
  <si>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</si>
  <si>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</si>
  <si>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</si>
  <si>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</si>
  <si>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</si>
  <si>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</si>
  <si>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</si>
  <si>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</si>
  <si>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</si>
  <si>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</si>
  <si>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</si>
  <si>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</si>
  <si>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</si>
  <si>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</si>
  <si>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</si>
  <si>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</si>
  <si>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</si>
  <si>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</si>
  <si>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</si>
  <si>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</si>
  <si>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</si>
  <si>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</si>
  <si>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</si>
  <si>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</si>
  <si>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</si>
  <si>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</si>
  <si>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</si>
  <si>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</si>
  <si>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</si>
  <si>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</si>
  <si>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</si>
  <si>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</si>
  <si>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</si>
  <si>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</si>
  <si>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</si>
  <si>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</si>
  <si>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福島県大熊町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</si>
  <si>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</si>
  <si>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</si>
  <si>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</si>
  <si>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</si>
  <si>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</si>
  <si>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</si>
  <si>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</si>
  <si>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</si>
  <si>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</si>
  <si>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</si>
  <si>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</si>
  <si>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</si>
  <si>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</si>
  <si>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</si>
  <si>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</si>
  <si>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</si>
  <si>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</si>
  <si>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</si>
  <si>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</si>
  <si>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</si>
  <si>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</si>
  <si>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</si>
  <si>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</si>
  <si>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</si>
  <si>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</si>
  <si>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</si>
  <si>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</si>
  <si>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</si>
  <si>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</si>
  <si>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</si>
  <si>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</si>
  <si>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</si>
  <si>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</si>
  <si>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</si>
  <si>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</si>
  <si>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</si>
  <si>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</si>
  <si>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</si>
  <si>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</si>
  <si>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</si>
  <si>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</si>
  <si>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</si>
  <si>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</si>
  <si>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</si>
  <si>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</si>
  <si>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</si>
  <si>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</si>
  <si>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</si>
  <si>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</si>
  <si>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</si>
  <si>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</si>
  <si>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</si>
  <si>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</si>
  <si>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</si>
  <si>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</si>
  <si>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</si>
  <si>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</si>
  <si>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</si>
  <si>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</si>
  <si>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</si>
  <si>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</si>
  <si>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</si>
  <si>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</si>
  <si>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</si>
  <si>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</si>
  <si>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</si>
  <si>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</si>
  <si>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</si>
  <si>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</si>
  <si>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</si>
  <si>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</si>
  <si>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</si>
  <si>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</si>
  <si>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</si>
  <si>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</si>
  <si>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</si>
  <si>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</si>
  <si>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</si>
  <si>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</si>
  <si>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</si>
  <si>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</si>
  <si>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</si>
  <si>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</si>
  <si>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</si>
  <si>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</si>
  <si>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</si>
  <si>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</si>
  <si>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</si>
  <si>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</si>
  <si>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</si>
  <si>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</si>
  <si>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</si>
  <si>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</si>
  <si>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</si>
  <si>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</si>
  <si>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</si>
  <si>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</si>
  <si>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</si>
  <si>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</si>
  <si>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</si>
  <si>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</si>
  <si>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</si>
  <si>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</si>
  <si>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</si>
  <si>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</si>
  <si>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</si>
  <si>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</si>
  <si>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</si>
  <si>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</si>
  <si>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</si>
  <si>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</si>
  <si>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</si>
  <si>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</si>
  <si>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</si>
  <si>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</si>
  <si>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</si>
  <si>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</si>
  <si>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</si>
  <si>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</si>
  <si>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</si>
  <si>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</si>
  <si>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</si>
  <si>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</si>
  <si>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</si>
  <si>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</si>
  <si>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</si>
  <si>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</si>
  <si>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</si>
  <si>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</si>
  <si>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</si>
  <si>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</si>
  <si>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</si>
  <si>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</si>
  <si>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</si>
  <si>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</si>
  <si>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</si>
  <si>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</si>
  <si>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</si>
  <si>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</si>
  <si>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</si>
  <si>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</si>
  <si>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</si>
  <si>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</si>
  <si>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</si>
  <si>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</si>
  <si>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</si>
  <si>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</si>
  <si>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</si>
  <si>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</si>
  <si>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</si>
  <si>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</si>
  <si>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</si>
  <si>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</si>
  <si>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</si>
  <si>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福島県大熊町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</si>
  <si>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</si>
  <si>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</si>
  <si>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</si>
  <si>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</si>
  <si>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</si>
  <si>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</si>
  <si>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</si>
  <si>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</si>
  <si>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</si>
  <si>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</si>
  <si>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</si>
  <si>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</si>
  <si>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</si>
  <si>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</si>
  <si>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</si>
  <si>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</si>
  <si>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</si>
  <si>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</si>
  <si>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</si>
  <si>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</si>
  <si>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坂下ダム施設管理事業特別会計</t>
    <phoneticPr fontId="5"/>
  </si>
  <si>
    <t>地域下水道事業特別会計</t>
    <phoneticPr fontId="5"/>
  </si>
  <si>
    <t>-</t>
    <phoneticPr fontId="5"/>
  </si>
  <si>
    <t>中央台霊園管理事業特別会計</t>
    <phoneticPr fontId="5"/>
  </si>
  <si>
    <t>やすらぎ霊園管理事業特別会計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</si>
  <si>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</si>
  <si>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</si>
  <si>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</si>
  <si>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</si>
  <si>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</si>
  <si>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</si>
  <si>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</si>
  <si>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</si>
  <si>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</si>
  <si>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</si>
  <si>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</si>
  <si>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</si>
  <si>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</si>
  <si>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</si>
  <si>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</si>
  <si>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</si>
  <si>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介護サービス特別会計</t>
    <phoneticPr fontId="5"/>
  </si>
  <si>
    <t>後期高齢者医療特別会計</t>
    <phoneticPr fontId="5"/>
  </si>
  <si>
    <t>特定環境保全公共下水道特別会計</t>
    <phoneticPr fontId="5"/>
  </si>
  <si>
    <t>-</t>
    <phoneticPr fontId="5"/>
  </si>
  <si>
    <t>法非適用企業</t>
    <phoneticPr fontId="5"/>
  </si>
  <si>
    <t>農業集落排水事業特別会計</t>
    <phoneticPr fontId="5"/>
  </si>
  <si>
    <t>-</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</si>
  <si>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</si>
  <si>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</si>
  <si>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</si>
  <si>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</si>
  <si>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</si>
  <si>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</si>
  <si>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</si>
  <si>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</si>
  <si>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</si>
  <si>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</si>
  <si>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</si>
  <si>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</si>
  <si>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</si>
  <si>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</si>
  <si>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</si>
  <si>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</si>
  <si>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</si>
  <si>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</si>
  <si>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</si>
  <si>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</si>
  <si>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</si>
  <si>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</si>
  <si>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</si>
  <si>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</si>
  <si>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</si>
  <si>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</si>
  <si>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</si>
  <si>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</si>
  <si>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</si>
  <si>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t>
    <phoneticPr fontId="5"/>
  </si>
  <si>
    <t>-</t>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</si>
  <si>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</si>
  <si>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</si>
  <si>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</si>
  <si>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</si>
  <si>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</si>
  <si>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</si>
  <si>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</si>
  <si>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</si>
  <si>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</si>
  <si>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</si>
  <si>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</si>
  <si>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</si>
  <si>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</si>
  <si>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</si>
  <si>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</si>
  <si>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</si>
  <si>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</si>
  <si>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</si>
  <si>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</si>
  <si>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</si>
  <si>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</si>
  <si>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</si>
  <si>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</si>
  <si>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</si>
  <si>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</si>
  <si>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</si>
  <si>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</si>
  <si>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</si>
  <si>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</si>
  <si>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</si>
  <si>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</si>
  <si>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</si>
  <si>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介護サービス特別会計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</si>
  <si>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</si>
  <si>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</si>
  <si>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</si>
  <si>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</si>
  <si>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</si>
  <si>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</si>
  <si>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</si>
  <si>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</si>
  <si>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</si>
  <si>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</si>
  <si>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</si>
  <si>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</si>
  <si>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</si>
  <si>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</si>
  <si>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</si>
  <si>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</si>
  <si>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</si>
  <si>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</si>
  <si>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</si>
  <si>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</si>
  <si>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</si>
  <si>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</si>
  <si>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</si>
  <si>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</si>
  <si>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</si>
  <si>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</si>
  <si>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</si>
  <si>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</si>
  <si>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</si>
  <si>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</si>
  <si>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</si>
  <si>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</si>
  <si>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</si>
  <si>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</si>
  <si>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</si>
  <si>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</si>
  <si>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</si>
  <si>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</si>
  <si>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</si>
  <si>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</si>
  <si>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</si>
  <si>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</si>
  <si>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</si>
  <si>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</si>
  <si>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</si>
  <si>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</si>
  <si>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</si>
  <si>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</si>
  <si>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</si>
  <si>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</si>
  <si>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</si>
  <si>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</si>
  <si>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</si>
  <si>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</si>
  <si>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</si>
  <si>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</si>
  <si>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</si>
  <si>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</si>
  <si>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</si>
  <si>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</si>
  <si>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</si>
  <si>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</si>
  <si>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</si>
  <si>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</si>
  <si>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</si>
  <si>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</si>
  <si>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</si>
  <si>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</si>
  <si>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</si>
  <si>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</si>
  <si>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</si>
  <si>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</si>
  <si>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</si>
  <si>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</si>
  <si>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</si>
  <si>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</si>
  <si>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</si>
  <si>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</si>
  <si>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</si>
  <si>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</si>
  <si>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</si>
  <si>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</si>
  <si>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</si>
  <si>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</si>
  <si>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</si>
  <si>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</si>
  <si>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</si>
  <si>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</si>
  <si>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</si>
  <si>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</si>
  <si>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</si>
  <si>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</si>
  <si>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</si>
  <si>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</si>
  <si>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1.82</t>
  </si>
  <si>
    <t>▲ 19.83</t>
  </si>
  <si>
    <t>一般会計</t>
  </si>
  <si>
    <t>介護保険特別会計</t>
  </si>
  <si>
    <t>宅地造成事業特別会計</t>
  </si>
  <si>
    <t>坂下ダム施設管理事業特別会計</t>
  </si>
  <si>
    <t>▲ 0.11</t>
  </si>
  <si>
    <t>やすらぎ霊園管理事業特別会計</t>
  </si>
  <si>
    <t>▲ 0.09</t>
  </si>
  <si>
    <t>後期高齢者医療特別会計</t>
  </si>
  <si>
    <t>介護サービス特別会計</t>
  </si>
  <si>
    <t>中央台霊園管理事業特別会計</t>
  </si>
  <si>
    <t>その他会計（赤字）</t>
  </si>
  <si>
    <t>▲ 0.93</t>
  </si>
  <si>
    <t>その他会計（黒字）</t>
  </si>
  <si>
    <t>（百万円）</t>
    <phoneticPr fontId="5"/>
  </si>
  <si>
    <t>H27末</t>
    <phoneticPr fontId="5"/>
  </si>
  <si>
    <t>H28末</t>
    <phoneticPr fontId="5"/>
  </si>
  <si>
    <t>H29末</t>
    <phoneticPr fontId="5"/>
  </si>
  <si>
    <t>H30末</t>
    <phoneticPr fontId="5"/>
  </si>
  <si>
    <t>R01末</t>
    <phoneticPr fontId="5"/>
  </si>
  <si>
    <t>双葉地方広域市町村圏組合（一般会計）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</si>
  <si>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</si>
  <si>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</si>
  <si>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</si>
  <si>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</si>
  <si>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</si>
  <si>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</si>
  <si>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</si>
  <si>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</si>
  <si>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双葉地方水道企業団　水道事業会計</t>
    <rPh sb="0" eb="9">
      <t>フタバチホウスイドウキギョウダン</t>
    </rPh>
    <rPh sb="10" eb="16">
      <t>スイドウジギョウカイケイ</t>
    </rPh>
    <phoneticPr fontId="4"/>
  </si>
  <si>
    <t>双葉地方水道企業団　工業用水道事業会計</t>
    <rPh sb="0" eb="9">
      <t>フタバチホウスイドウキギョウダン</t>
    </rPh>
    <rPh sb="10" eb="19">
      <t>コウギョウヨウスイドウジギョウカイケイ</t>
    </rPh>
    <phoneticPr fontId="4"/>
  </si>
  <si>
    <t>東日本大震災復興基金</t>
  </si>
  <si>
    <t>特定原子力施設交付金（維持補修）基金</t>
  </si>
  <si>
    <t>中間貯蔵施設整備等影響緩和交付金基金</t>
    <phoneticPr fontId="2"/>
  </si>
  <si>
    <t>電源交付金施設整備事業基金</t>
    <phoneticPr fontId="2"/>
  </si>
  <si>
    <t>帰還環境整備交付金基金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</si>
  <si>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</si>
  <si>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</si>
  <si>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</si>
  <si>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</si>
  <si>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</si>
  <si>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</si>
  <si>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</si>
  <si>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</si>
  <si>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</si>
  <si>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</si>
  <si>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</si>
  <si>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</si>
  <si>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</si>
  <si>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対象年度の該当数値なし
</t>
    <rPh sb="0" eb="2">
      <t>タイショウ</t>
    </rPh>
    <rPh sb="2" eb="4">
      <t>ネンド</t>
    </rPh>
    <rPh sb="5" eb="7">
      <t>ガイトウ</t>
    </rPh>
    <rPh sb="7" eb="9">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</si>
</sst>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xmlns:c16r2="http://schemas.microsoft.com/office/drawing/2015/06/chart">
            <c:ext xmlns:c16="http://schemas.microsoft.com/office/drawing/2014/chart" uri="{C3380CC4-5D6E-409C-BE32-E72D297353CC}">
              <c16:uniqueId val="{00000000-B493-4D0E-8C1B-A5CC3DEABD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27675</c:v>
                </c:pt>
                <c:pt idx="1">
                  <c:v>273263</c:v>
                </c:pt>
                <c:pt idx="2">
                  <c:v>1075216</c:v>
                </c:pt>
                <c:pt idx="3">
                  <c:v>710474</c:v>
                </c:pt>
                <c:pt idx="4">
                  <c:v>595029</c:v>
                </c:pt>
              </c:numCache>
            </c:numRef>
          </c:val>
          <c:smooth val="0"/>
          <c:extLst xmlns:c16r2="http://schemas.microsoft.com/office/drawing/2015/06/chart">
            <c:ext xmlns:c16="http://schemas.microsoft.com/office/drawing/2014/chart" uri="{C3380CC4-5D6E-409C-BE32-E72D297353CC}">
              <c16:uniqueId val="{00000001-B493-4D0E-8C1B-A5CC3DEABDEA}"/>
            </c:ext>
          </c:extLst>
        </c:ser>
        <c:dLbls>
          <c:showLegendKey val="0"/>
          <c:showVal val="0"/>
          <c:showCatName val="0"/>
          <c:showSerName val="0"/>
          <c:showPercent val="0"/>
          <c:showBubbleSize val="0"/>
        </c:dLbls>
        <c:marker val="1"/>
        <c:smooth val="0"/>
        <c:axId val="1959390816"/>
        <c:axId val="1959391904"/>
      </c:lineChart>
      <c:catAx>
        <c:axId val="1959390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9391904"/>
        <c:crosses val="autoZero"/>
        <c:auto val="1"/>
        <c:lblAlgn val="ctr"/>
        <c:lblOffset val="100"/>
        <c:tickLblSkip val="1"/>
        <c:tickMarkSkip val="1"/>
        <c:noMultiLvlLbl val="0"/>
      </c:catAx>
      <c:valAx>
        <c:axId val="1959391904"/>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9390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5.25</c:v>
                </c:pt>
                <c:pt idx="1">
                  <c:v>9.84</c:v>
                </c:pt>
                <c:pt idx="2">
                  <c:v>26.59</c:v>
                </c:pt>
                <c:pt idx="3">
                  <c:v>6.51</c:v>
                </c:pt>
                <c:pt idx="4">
                  <c:v>12.2</c:v>
                </c:pt>
              </c:numCache>
            </c:numRef>
          </c:val>
          <c:extLst xmlns:c16r2="http://schemas.microsoft.com/office/drawing/2015/06/chart">
            <c:ext xmlns:c16="http://schemas.microsoft.com/office/drawing/2014/chart" uri="{C3380CC4-5D6E-409C-BE32-E72D297353CC}">
              <c16:uniqueId val="{00000000-3A3C-42FE-AD50-1615EC4D5E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167.11</c:v>
                </c:pt>
                <c:pt idx="1">
                  <c:v>149.32</c:v>
                </c:pt>
                <c:pt idx="2">
                  <c:v>172.53</c:v>
                </c:pt>
                <c:pt idx="3">
                  <c:v>185.33</c:v>
                </c:pt>
                <c:pt idx="4">
                  <c:v>199.08</c:v>
                </c:pt>
              </c:numCache>
            </c:numRef>
          </c:val>
          <c:extLst xmlns:c16r2="http://schemas.microsoft.com/office/drawing/2015/06/chart">
            <c:ext xmlns:c16="http://schemas.microsoft.com/office/drawing/2014/chart" uri="{C3380CC4-5D6E-409C-BE32-E72D297353CC}">
              <c16:uniqueId val="{00000001-3A3C-42FE-AD50-1615EC4D5E71}"/>
            </c:ext>
          </c:extLst>
        </c:ser>
        <c:dLbls>
          <c:showLegendKey val="0"/>
          <c:showVal val="0"/>
          <c:showCatName val="0"/>
          <c:showSerName val="0"/>
          <c:showPercent val="0"/>
          <c:showBubbleSize val="0"/>
        </c:dLbls>
        <c:gapWidth val="250"/>
        <c:overlap val="100"/>
        <c:axId val="1959404416"/>
        <c:axId val="1959402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-1.82</c:v>
                </c:pt>
                <c:pt idx="1">
                  <c:v>5.38</c:v>
                </c:pt>
                <c:pt idx="2">
                  <c:v>15.74</c:v>
                </c:pt>
                <c:pt idx="3">
                  <c:v>-19.829999999999998</c:v>
                </c:pt>
                <c:pt idx="4">
                  <c:v>5.46</c:v>
                </c:pt>
              </c:numCache>
            </c:numRef>
          </c:val>
          <c:smooth val="0"/>
          <c:extLst xmlns:c16r2="http://schemas.microsoft.com/office/drawing/2015/06/chart">
            <c:ext xmlns:c16="http://schemas.microsoft.com/office/drawing/2014/chart" uri="{C3380CC4-5D6E-409C-BE32-E72D297353CC}">
              <c16:uniqueId val="{00000002-3A3C-42FE-AD50-1615EC4D5E71}"/>
            </c:ext>
          </c:extLst>
        </c:ser>
        <c:dLbls>
          <c:showLegendKey val="0"/>
          <c:showVal val="0"/>
          <c:showCatName val="0"/>
          <c:showSerName val="0"/>
          <c:showPercent val="0"/>
          <c:showBubbleSize val="0"/>
        </c:dLbls>
        <c:marker val="1"/>
        <c:smooth val="0"/>
        <c:axId val="1959404416"/>
        <c:axId val="1959402784"/>
      </c:lineChart>
      <c:catAx>
        <c:axId val="195940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59402784"/>
        <c:crosses val="autoZero"/>
        <c:auto val="1"/>
        <c:lblAlgn val="ctr"/>
        <c:lblOffset val="100"/>
        <c:tickLblSkip val="1"/>
        <c:tickMarkSkip val="1"/>
        <c:noMultiLvlLbl val="0"/>
      </c:catAx>
      <c:valAx>
        <c:axId val="195940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940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1.94</c:v>
                </c:pt>
                <c:pt idx="2">
                  <c:v>#N/A</c:v>
                </c:pt>
                <c:pt idx="3">
                  <c:v>2.39</c:v>
                </c:pt>
                <c:pt idx="4">
                  <c:v>#N/A</c:v>
                </c:pt>
                <c:pt idx="5">
                  <c:v>0.73</c:v>
                </c:pt>
                <c:pt idx="6">
                  <c:v>#N/A</c:v>
                </c:pt>
                <c:pt idx="7">
                  <c:v>0.89</c:v>
                </c:pt>
                <c:pt idx="8">
                  <c:v>#N/A</c:v>
                </c:pt>
                <c:pt idx="9">
                  <c:v>0</c:v>
                </c:pt>
              </c:numCache>
            </c:numRef>
          </c:val>
          <c:extLst xmlns:c16r2="http://schemas.microsoft.com/office/drawing/2015/06/chart">
            <c:ext xmlns:c16="http://schemas.microsoft.com/office/drawing/2014/chart" uri="{C3380CC4-5D6E-409C-BE32-E72D297353CC}">
              <c16:uniqueId val="{00000000-7D72-419B-B074-63BBD4A613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0.93</c:v>
                </c:pt>
                <c:pt idx="7">
                  <c:v>#N/A</c:v>
                </c:pt>
                <c:pt idx="8">
                  <c:v>0</c:v>
                </c:pt>
                <c:pt idx="9">
                  <c:v>0</c:v>
                </c:pt>
              </c:numCache>
            </c:numRef>
          </c:val>
          <c:extLst xmlns:c16r2="http://schemas.microsoft.com/office/drawing/2015/06/chart">
            <c:ext xmlns:c16="http://schemas.microsoft.com/office/drawing/2014/chart" uri="{C3380CC4-5D6E-409C-BE32-E72D297353CC}">
              <c16:uniqueId val="{00000001-7D72-419B-B074-63BBD4A613A3}"/>
            </c:ext>
          </c:extLst>
        </c:ser>
        <c:ser>
          <c:idx val="2"/>
          <c:order val="2"/>
          <c:tx>
            <c:strRef>
              <c:f>データシート!$A$29</c:f>
              <c:strCache>
                <c:ptCount val="1"/>
                <c:pt idx="0">
                  <c:v>中央台霊園管理事業特別会計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D72-419B-B074-63BBD4A613A3}"/>
            </c:ext>
          </c:extLst>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D72-419B-B074-63BBD4A613A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7D72-419B-B074-63BBD4A613A3}"/>
            </c:ext>
          </c:extLst>
        </c:ser>
        <c:ser>
          <c:idx val="5"/>
          <c:order val="5"/>
          <c:tx>
            <c:strRef>
              <c:f>データシート!$A$32</c:f>
              <c:strCache>
                <c:ptCount val="1"/>
                <c:pt idx="0">
                  <c:v>やすらぎ霊園管理事業特別会計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0.09</c:v>
                </c:pt>
                <c:pt idx="7">
                  <c:v>#N/A</c:v>
                </c:pt>
                <c:pt idx="8">
                  <c:v>#N/A</c:v>
                </c:pt>
                <c:pt idx="9">
                  <c:v>0.04</c:v>
                </c:pt>
              </c:numCache>
            </c:numRef>
          </c:val>
          <c:extLst xmlns:c16r2="http://schemas.microsoft.com/office/drawing/2015/06/chart">
            <c:ext xmlns:c16="http://schemas.microsoft.com/office/drawing/2014/chart" uri="{C3380CC4-5D6E-409C-BE32-E72D297353CC}">
              <c16:uniqueId val="{00000005-7D72-419B-B074-63BBD4A613A3}"/>
            </c:ext>
          </c:extLst>
        </c:ser>
        <c:ser>
          <c:idx val="6"/>
          <c:order val="6"/>
          <c:tx>
            <c:strRef>
              <c:f>データシート!$A$33</c:f>
              <c:strCache>
                <c:ptCount val="1"/>
                <c:pt idx="0">
                  <c:v>坂下ダム施設管理事業特別会計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0.09</c:v>
                </c:pt>
                <c:pt idx="2">
                  <c:v>#N/A</c:v>
                </c:pt>
                <c:pt idx="3">
                  <c:v>0.09</c:v>
                </c:pt>
                <c:pt idx="4">
                  <c:v>#N/A</c:v>
                </c:pt>
                <c:pt idx="5">
                  <c:v>0.08</c:v>
                </c:pt>
                <c:pt idx="6">
                  <c:v>0.11</c:v>
                </c:pt>
                <c:pt idx="7">
                  <c:v>#N/A</c:v>
                </c:pt>
                <c:pt idx="8">
                  <c:v>#N/A</c:v>
                </c:pt>
                <c:pt idx="9">
                  <c:v>0.38</c:v>
                </c:pt>
              </c:numCache>
            </c:numRef>
          </c:val>
          <c:extLst xmlns:c16r2="http://schemas.microsoft.com/office/drawing/2015/06/chart">
            <c:ext xmlns:c16="http://schemas.microsoft.com/office/drawing/2014/chart" uri="{C3380CC4-5D6E-409C-BE32-E72D297353CC}">
              <c16:uniqueId val="{00000006-7D72-419B-B074-63BBD4A613A3}"/>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c:v>
                </c:pt>
                <c:pt idx="4">
                  <c:v>#N/A</c:v>
                </c:pt>
                <c:pt idx="5">
                  <c:v>0.48</c:v>
                </c:pt>
                <c:pt idx="6">
                  <c:v>#N/A</c:v>
                </c:pt>
                <c:pt idx="7">
                  <c:v>0.48</c:v>
                </c:pt>
                <c:pt idx="8">
                  <c:v>#N/A</c:v>
                </c:pt>
                <c:pt idx="9">
                  <c:v>0.5</c:v>
                </c:pt>
              </c:numCache>
            </c:numRef>
          </c:val>
          <c:extLst xmlns:c16r2="http://schemas.microsoft.com/office/drawing/2015/06/chart">
            <c:ext xmlns:c16="http://schemas.microsoft.com/office/drawing/2014/chart" uri="{C3380CC4-5D6E-409C-BE32-E72D297353CC}">
              <c16:uniqueId val="{00000007-7D72-419B-B074-63BBD4A613A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2.6</c:v>
                </c:pt>
                <c:pt idx="2">
                  <c:v>#N/A</c:v>
                </c:pt>
                <c:pt idx="3">
                  <c:v>1.71</c:v>
                </c:pt>
                <c:pt idx="4">
                  <c:v>#N/A</c:v>
                </c:pt>
                <c:pt idx="5">
                  <c:v>1.07</c:v>
                </c:pt>
                <c:pt idx="6">
                  <c:v>#N/A</c:v>
                </c:pt>
                <c:pt idx="7">
                  <c:v>1.85</c:v>
                </c:pt>
                <c:pt idx="8">
                  <c:v>#N/A</c:v>
                </c:pt>
                <c:pt idx="9">
                  <c:v>3.01</c:v>
                </c:pt>
              </c:numCache>
            </c:numRef>
          </c:val>
          <c:extLst xmlns:c16r2="http://schemas.microsoft.com/office/drawing/2015/06/chart">
            <c:ext xmlns:c16="http://schemas.microsoft.com/office/drawing/2014/chart" uri="{C3380CC4-5D6E-409C-BE32-E72D297353CC}">
              <c16:uniqueId val="{00000008-7D72-419B-B074-63BBD4A613A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5.14</c:v>
                </c:pt>
                <c:pt idx="2">
                  <c:v>#N/A</c:v>
                </c:pt>
                <c:pt idx="3">
                  <c:v>9.74</c:v>
                </c:pt>
                <c:pt idx="4">
                  <c:v>#N/A</c:v>
                </c:pt>
                <c:pt idx="5">
                  <c:v>26.5</c:v>
                </c:pt>
                <c:pt idx="6">
                  <c:v>#N/A</c:v>
                </c:pt>
                <c:pt idx="7">
                  <c:v>7.65</c:v>
                </c:pt>
                <c:pt idx="8">
                  <c:v>#N/A</c:v>
                </c:pt>
                <c:pt idx="9">
                  <c:v>11.76</c:v>
                </c:pt>
              </c:numCache>
            </c:numRef>
          </c:val>
          <c:extLst xmlns:c16r2="http://schemas.microsoft.com/office/drawing/2015/06/chart">
            <c:ext xmlns:c16="http://schemas.microsoft.com/office/drawing/2014/chart" uri="{C3380CC4-5D6E-409C-BE32-E72D297353CC}">
              <c16:uniqueId val="{00000009-7D72-419B-B074-63BBD4A613A3}"/>
            </c:ext>
          </c:extLst>
        </c:ser>
        <c:dLbls>
          <c:showLegendKey val="0"/>
          <c:showVal val="0"/>
          <c:showCatName val="0"/>
          <c:showSerName val="0"/>
          <c:showPercent val="0"/>
          <c:showBubbleSize val="0"/>
        </c:dLbls>
        <c:gapWidth val="150"/>
        <c:overlap val="100"/>
        <c:axId val="1959398432"/>
        <c:axId val="1959395712"/>
      </c:barChart>
      <c:catAx>
        <c:axId val="195939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9395712"/>
        <c:crosses val="autoZero"/>
        <c:auto val="1"/>
        <c:lblAlgn val="ctr"/>
        <c:lblOffset val="100"/>
        <c:tickLblSkip val="1"/>
        <c:tickMarkSkip val="1"/>
        <c:noMultiLvlLbl val="0"/>
      </c:catAx>
      <c:valAx>
        <c:axId val="195939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9398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186</c:v>
                </c:pt>
                <c:pt idx="5">
                  <c:v>180</c:v>
                </c:pt>
                <c:pt idx="8">
                  <c:v>172</c:v>
                </c:pt>
                <c:pt idx="11">
                  <c:v>156</c:v>
                </c:pt>
                <c:pt idx="14">
                  <c:v>146</c:v>
                </c:pt>
              </c:numCache>
            </c:numRef>
          </c:val>
          <c:extLst xmlns:c16r2="http://schemas.microsoft.com/office/drawing/2015/06/chart">
            <c:ext xmlns:c16="http://schemas.microsoft.com/office/drawing/2014/chart" uri="{C3380CC4-5D6E-409C-BE32-E72D297353CC}">
              <c16:uniqueId val="{00000000-16F7-4630-AD62-DCABBAE243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6F7-4630-AD62-DCABBAE243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6F7-4630-AD62-DCABBAE243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51</c:v>
                </c:pt>
                <c:pt idx="3">
                  <c:v>47</c:v>
                </c:pt>
                <c:pt idx="6">
                  <c:v>39</c:v>
                </c:pt>
                <c:pt idx="9">
                  <c:v>30</c:v>
                </c:pt>
                <c:pt idx="12">
                  <c:v>34</c:v>
                </c:pt>
              </c:numCache>
            </c:numRef>
          </c:val>
          <c:extLst xmlns:c16r2="http://schemas.microsoft.com/office/drawing/2015/06/chart">
            <c:ext xmlns:c16="http://schemas.microsoft.com/office/drawing/2014/chart" uri="{C3380CC4-5D6E-409C-BE32-E72D297353CC}">
              <c16:uniqueId val="{00000003-16F7-4630-AD62-DCABBAE243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6F7-4630-AD62-DCABBAE243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6F7-4630-AD62-DCABBAE243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6F7-4630-AD62-DCABBAE243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c:v>
                </c:pt>
                <c:pt idx="3">
                  <c:v>5</c:v>
                </c:pt>
                <c:pt idx="6">
                  <c:v>3</c:v>
                </c:pt>
                <c:pt idx="9">
                  <c:v>0</c:v>
                </c:pt>
                <c:pt idx="12">
                  <c:v>0</c:v>
                </c:pt>
              </c:numCache>
            </c:numRef>
          </c:val>
          <c:extLst xmlns:c16r2="http://schemas.microsoft.com/office/drawing/2015/06/chart">
            <c:ext xmlns:c16="http://schemas.microsoft.com/office/drawing/2014/chart" uri="{C3380CC4-5D6E-409C-BE32-E72D297353CC}">
              <c16:uniqueId val="{00000007-16F7-4630-AD62-DCABBAE2437E}"/>
            </c:ext>
          </c:extLst>
        </c:ser>
        <c:dLbls>
          <c:showLegendKey val="0"/>
          <c:showVal val="0"/>
          <c:showCatName val="0"/>
          <c:showSerName val="0"/>
          <c:showPercent val="0"/>
          <c:showBubbleSize val="0"/>
        </c:dLbls>
        <c:gapWidth val="100"/>
        <c:overlap val="100"/>
        <c:axId val="1959396800"/>
        <c:axId val="1959401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-127</c:v>
                </c:pt>
                <c:pt idx="2">
                  <c:v>#N/A</c:v>
                </c:pt>
                <c:pt idx="3">
                  <c:v>#N/A</c:v>
                </c:pt>
                <c:pt idx="4">
                  <c:v>-128</c:v>
                </c:pt>
                <c:pt idx="5">
                  <c:v>#N/A</c:v>
                </c:pt>
                <c:pt idx="6">
                  <c:v>#N/A</c:v>
                </c:pt>
                <c:pt idx="7">
                  <c:v>-130</c:v>
                </c:pt>
                <c:pt idx="8">
                  <c:v>#N/A</c:v>
                </c:pt>
                <c:pt idx="9">
                  <c:v>#N/A</c:v>
                </c:pt>
                <c:pt idx="10">
                  <c:v>-126</c:v>
                </c:pt>
                <c:pt idx="11">
                  <c:v>#N/A</c:v>
                </c:pt>
                <c:pt idx="12">
                  <c:v>#N/A</c:v>
                </c:pt>
                <c:pt idx="13">
                  <c:v>-112</c:v>
                </c:pt>
                <c:pt idx="14">
                  <c:v>#N/A</c:v>
                </c:pt>
              </c:numCache>
            </c:numRef>
          </c:val>
          <c:smooth val="0"/>
          <c:extLst xmlns:c16r2="http://schemas.microsoft.com/office/drawing/2015/06/chart">
            <c:ext xmlns:c16="http://schemas.microsoft.com/office/drawing/2014/chart" uri="{C3380CC4-5D6E-409C-BE32-E72D297353CC}">
              <c16:uniqueId val="{00000008-16F7-4630-AD62-DCABBAE2437E}"/>
            </c:ext>
          </c:extLst>
        </c:ser>
        <c:dLbls>
          <c:showLegendKey val="0"/>
          <c:showVal val="0"/>
          <c:showCatName val="0"/>
          <c:showSerName val="0"/>
          <c:showPercent val="0"/>
          <c:showBubbleSize val="0"/>
        </c:dLbls>
        <c:marker val="1"/>
        <c:smooth val="0"/>
        <c:axId val="1959396800"/>
        <c:axId val="1959401696"/>
      </c:lineChart>
      <c:catAx>
        <c:axId val="195939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9401696"/>
        <c:crosses val="autoZero"/>
        <c:auto val="1"/>
        <c:lblAlgn val="ctr"/>
        <c:lblOffset val="100"/>
        <c:tickLblSkip val="1"/>
        <c:tickMarkSkip val="1"/>
        <c:noMultiLvlLbl val="0"/>
      </c:catAx>
      <c:valAx>
        <c:axId val="195940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939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1434</c:v>
                </c:pt>
                <c:pt idx="5">
                  <c:v>1268</c:v>
                </c:pt>
                <c:pt idx="8">
                  <c:v>1108</c:v>
                </c:pt>
                <c:pt idx="11">
                  <c:v>958</c:v>
                </c:pt>
                <c:pt idx="14">
                  <c:v>819</c:v>
                </c:pt>
              </c:numCache>
            </c:numRef>
          </c:val>
          <c:extLst xmlns:c16r2="http://schemas.microsoft.com/office/drawing/2015/06/chart">
            <c:ext xmlns:c16="http://schemas.microsoft.com/office/drawing/2014/chart" uri="{C3380CC4-5D6E-409C-BE32-E72D297353CC}">
              <c16:uniqueId val="{00000000-6A8D-447C-85A1-4C004D21E6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6A8D-447C-85A1-4C004D21E6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32449</c:v>
                </c:pt>
                <c:pt idx="5">
                  <c:v>29678</c:v>
                </c:pt>
                <c:pt idx="8">
                  <c:v>30699</c:v>
                </c:pt>
                <c:pt idx="11">
                  <c:v>25978</c:v>
                </c:pt>
                <c:pt idx="14">
                  <c:v>33077</c:v>
                </c:pt>
              </c:numCache>
            </c:numRef>
          </c:val>
          <c:extLst xmlns:c16r2="http://schemas.microsoft.com/office/drawing/2015/06/chart">
            <c:ext xmlns:c16="http://schemas.microsoft.com/office/drawing/2014/chart" uri="{C3380CC4-5D6E-409C-BE32-E72D297353CC}">
              <c16:uniqueId val="{00000002-6A8D-447C-85A1-4C004D21E6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A8D-447C-85A1-4C004D21E6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A8D-447C-85A1-4C004D21E6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A8D-447C-85A1-4C004D21E6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587</c:v>
                </c:pt>
                <c:pt idx="3">
                  <c:v>426</c:v>
                </c:pt>
                <c:pt idx="6">
                  <c:v>339</c:v>
                </c:pt>
                <c:pt idx="9">
                  <c:v>343</c:v>
                </c:pt>
                <c:pt idx="12">
                  <c:v>230</c:v>
                </c:pt>
              </c:numCache>
            </c:numRef>
          </c:val>
          <c:extLst xmlns:c16r2="http://schemas.microsoft.com/office/drawing/2015/06/chart">
            <c:ext xmlns:c16="http://schemas.microsoft.com/office/drawing/2014/chart" uri="{C3380CC4-5D6E-409C-BE32-E72D297353CC}">
              <c16:uniqueId val="{00000006-6A8D-447C-85A1-4C004D21E6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88</c:v>
                </c:pt>
                <c:pt idx="3">
                  <c:v>75</c:v>
                </c:pt>
                <c:pt idx="6">
                  <c:v>64</c:v>
                </c:pt>
                <c:pt idx="9">
                  <c:v>53</c:v>
                </c:pt>
                <c:pt idx="12">
                  <c:v>45</c:v>
                </c:pt>
              </c:numCache>
            </c:numRef>
          </c:val>
          <c:extLst xmlns:c16r2="http://schemas.microsoft.com/office/drawing/2015/06/chart">
            <c:ext xmlns:c16="http://schemas.microsoft.com/office/drawing/2014/chart" uri="{C3380CC4-5D6E-409C-BE32-E72D297353CC}">
              <c16:uniqueId val="{00000007-6A8D-447C-85A1-4C004D21E6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6A8D-447C-85A1-4C004D21E6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A8D-447C-85A1-4C004D21E6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A-6A8D-447C-85A1-4C004D21E6B1}"/>
            </c:ext>
          </c:extLst>
        </c:ser>
        <c:dLbls>
          <c:showLegendKey val="0"/>
          <c:showVal val="0"/>
          <c:showCatName val="0"/>
          <c:showSerName val="0"/>
          <c:showPercent val="0"/>
          <c:showBubbleSize val="0"/>
        </c:dLbls>
        <c:gapWidth val="100"/>
        <c:overlap val="100"/>
        <c:axId val="1959401152"/>
        <c:axId val="1959402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A8D-447C-85A1-4C004D21E6B1}"/>
            </c:ext>
          </c:extLst>
        </c:ser>
        <c:dLbls>
          <c:showLegendKey val="0"/>
          <c:showVal val="0"/>
          <c:showCatName val="0"/>
          <c:showSerName val="0"/>
          <c:showPercent val="0"/>
          <c:showBubbleSize val="0"/>
        </c:dLbls>
        <c:marker val="1"/>
        <c:smooth val="0"/>
        <c:axId val="1959401152"/>
        <c:axId val="1959402240"/>
      </c:lineChart>
      <c:catAx>
        <c:axId val="195940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59402240"/>
        <c:crosses val="autoZero"/>
        <c:auto val="1"/>
        <c:lblAlgn val="ctr"/>
        <c:lblOffset val="100"/>
        <c:tickLblSkip val="1"/>
        <c:tickMarkSkip val="1"/>
        <c:noMultiLvlLbl val="0"/>
      </c:catAx>
      <c:valAx>
        <c:axId val="195940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940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8967</c:v>
                </c:pt>
                <c:pt idx="1">
                  <c:v>9674</c:v>
                </c:pt>
                <c:pt idx="2">
                  <c:v>9851</c:v>
                </c:pt>
              </c:numCache>
            </c:numRef>
          </c:val>
          <c:extLst xmlns:c16r2="http://schemas.microsoft.com/office/drawing/2015/06/chart">
            <c:ext xmlns:c16="http://schemas.microsoft.com/office/drawing/2014/chart" uri="{C3380CC4-5D6E-409C-BE32-E72D297353CC}">
              <c16:uniqueId val="{00000000-70A1-45D5-9FC6-5449E13499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c:v>
                </c:pt>
                <c:pt idx="1">
                  <c:v>24</c:v>
                </c:pt>
                <c:pt idx="2">
                  <c:v>24</c:v>
                </c:pt>
              </c:numCache>
            </c:numRef>
          </c:val>
          <c:extLst xmlns:c16r2="http://schemas.microsoft.com/office/drawing/2015/06/chart">
            <c:ext xmlns:c16="http://schemas.microsoft.com/office/drawing/2014/chart" uri="{C3380CC4-5D6E-409C-BE32-E72D297353CC}">
              <c16:uniqueId val="{00000001-70A1-45D5-9FC6-5449E13499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82469</c:v>
                </c:pt>
                <c:pt idx="1">
                  <c:v>75065</c:v>
                </c:pt>
                <c:pt idx="2">
                  <c:v>89920</c:v>
                </c:pt>
              </c:numCache>
            </c:numRef>
          </c:val>
          <c:extLst xmlns:c16r2="http://schemas.microsoft.com/office/drawing/2015/06/chart">
            <c:ext xmlns:c16="http://schemas.microsoft.com/office/drawing/2014/chart" uri="{C3380CC4-5D6E-409C-BE32-E72D297353CC}">
              <c16:uniqueId val="{00000002-70A1-45D5-9FC6-5449E13499A6}"/>
            </c:ext>
          </c:extLst>
        </c:ser>
        <c:dLbls>
          <c:showLegendKey val="0"/>
          <c:showVal val="0"/>
          <c:showCatName val="0"/>
          <c:showSerName val="0"/>
          <c:showPercent val="0"/>
          <c:showBubbleSize val="0"/>
        </c:dLbls>
        <c:gapWidth val="120"/>
        <c:overlap val="100"/>
        <c:axId val="1959397344"/>
        <c:axId val="1959398976"/>
      </c:barChart>
      <c:catAx>
        <c:axId val="195939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59398976"/>
        <c:crosses val="autoZero"/>
        <c:auto val="1"/>
        <c:lblAlgn val="ctr"/>
        <c:lblOffset val="100"/>
        <c:tickLblSkip val="1"/>
        <c:tickMarkSkip val="1"/>
        <c:noMultiLvlLbl val="0"/>
      </c:catAx>
      <c:valAx>
        <c:axId val="1959398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5939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737-4E1B-8B1C-64956F67FFA0}"/>
                </c:ext>
                <c:ext xmlns:c15="http://schemas.microsoft.com/office/drawing/2012/chart" uri="{CE6537A1-D6FC-4f65-9D91-7224C49458BB}">
                  <c15:dlblFieldTable>
                    <c15:dlblFTEntry>
                      <c15:txfldGUID>{218199D7-7731-4D6C-B6D2-CDD35AEED430}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737-4E1B-8B1C-64956F67FFA0}"/>
                </c:ext>
                <c:ext xmlns:c15="http://schemas.microsoft.com/office/drawing/2012/chart" uri="{CE6537A1-D6FC-4f65-9D91-7224C49458BB}">
                  <c15:dlblFieldTable>
                    <c15:dlblFTEntry>
                      <c15:txfldGUID>{70040DBE-CE60-44C2-9136-396E7BE4EDB0}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737-4E1B-8B1C-64956F67FFA0}"/>
                </c:ext>
                <c:ext xmlns:c15="http://schemas.microsoft.com/office/drawing/2012/chart" uri="{CE6537A1-D6FC-4f65-9D91-7224C49458BB}">
                  <c15:dlblFieldTable>
                    <c15:dlblFTEntry>
                      <c15:txfldGUID>{C6C64691-CA9F-4459-894B-9DBD56AA3E63}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737-4E1B-8B1C-64956F67FFA0}"/>
                </c:ext>
                <c:ext xmlns:c15="http://schemas.microsoft.com/office/drawing/2012/chart" uri="{CE6537A1-D6FC-4f65-9D91-7224C49458BB}">
                  <c15:dlblFieldTable>
                    <c15:dlblFTEntry>
                      <c15:txfldGUID>{BF8F04A6-86E5-4856-972F-3FCEB7743BE8}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737-4E1B-8B1C-64956F67FFA0}"/>
                </c:ext>
                <c:ext xmlns:c15="http://schemas.microsoft.com/office/drawing/2012/chart" uri="{CE6537A1-D6FC-4f65-9D91-7224C49458BB}">
                  <c15:dlblFieldTable>
                    <c15:dlblFTEntry>
                      <c15:txfldGUID>{801D9F4C-C032-4478-88E4-9D76BFB7B4BB}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737-4E1B-8B1C-64956F67FFA0}"/>
                </c:ext>
                <c:ext xmlns:c15="http://schemas.microsoft.com/office/drawing/2012/chart" uri="{CE6537A1-D6FC-4f65-9D91-7224C49458BB}">
                  <c15:dlblFieldTable>
                    <c15:dlblFTEntry>
                      <c15:txfldGUID>{18CB41ED-EFBD-4DC7-AD50-E8073AB3CEAF}</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737-4E1B-8B1C-64956F67FFA0}"/>
                </c:ext>
                <c:ext xmlns:c15="http://schemas.microsoft.com/office/drawing/2012/chart" uri="{CE6537A1-D6FC-4f65-9D91-7224C49458BB}">
                  <c15:dlblFieldTable>
                    <c15:dlblFTEntry>
                      <c15:txfldGUID>{FB52655E-6016-4E3C-845B-80E07F53E75B}</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737-4E1B-8B1C-64956F67FFA0}"/>
                </c:ext>
                <c:ext xmlns:c15="http://schemas.microsoft.com/office/drawing/2012/chart" uri="{CE6537A1-D6FC-4f65-9D91-7224C49458BB}">
                  <c15:dlblFieldTable>
                    <c15:dlblFTEntry>
                      <c15:txfldGUID>{B42810B4-99C0-4198-B2DD-5C79F6AD69DE}</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737-4E1B-8B1C-64956F67FFA0}"/>
                </c:ext>
                <c:ext xmlns:c15="http://schemas.microsoft.com/office/drawing/2012/chart" uri="{CE6537A1-D6FC-4f65-9D91-7224C49458BB}">
                  <c15:dlblFieldTable>
                    <c15:dlblFTEntry>
                      <c15:txfldGUID>{26CF16CC-9180-468A-8E94-408C01EC8351}</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62.8</c:v>
                </c:pt>
                <c:pt idx="8">
                  <c:v>72.7</c:v>
                </c:pt>
                <c:pt idx="16">
                  <c:v>67.7</c:v>
                </c:pt>
                <c:pt idx="24">
                  <c:v>65.900000000000006</c:v>
                </c:pt>
                <c:pt idx="32">
                  <c:v>65.900000000000006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737-4E1B-8B1C-64956F67FF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737-4E1B-8B1C-64956F67FFA0}"/>
                </c:ext>
                <c:ext xmlns:c15="http://schemas.microsoft.com/office/drawing/2012/chart" uri="{CE6537A1-D6FC-4f65-9D91-7224C49458BB}">
                  <c15:layout/>
                  <c15:dlblFieldTable>
                    <c15:dlblFTEntry>
                      <c15:txfldGUID>{BCA45946-E649-48F8-8460-131712E01549}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737-4E1B-8B1C-64956F67FFA0}"/>
                </c:ext>
                <c:ext xmlns:c15="http://schemas.microsoft.com/office/drawing/2012/chart" uri="{CE6537A1-D6FC-4f65-9D91-7224C49458BB}">
                  <c15:dlblFieldTable>
                    <c15:dlblFTEntry>
                      <c15:txfldGUID>{9C1095F3-66F6-4B75-917D-651990A803C8}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737-4E1B-8B1C-64956F67FFA0}"/>
                </c:ext>
                <c:ext xmlns:c15="http://schemas.microsoft.com/office/drawing/2012/chart" uri="{CE6537A1-D6FC-4f65-9D91-7224C49458BB}">
                  <c15:dlblFieldTable>
                    <c15:dlblFTEntry>
                      <c15:txfldGUID>{0F21F7B6-27A3-4224-BB4F-51749470581D}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737-4E1B-8B1C-64956F67FFA0}"/>
                </c:ext>
                <c:ext xmlns:c15="http://schemas.microsoft.com/office/drawing/2012/chart" uri="{CE6537A1-D6FC-4f65-9D91-7224C49458BB}">
                  <c15:dlblFieldTable>
                    <c15:dlblFTEntry>
                      <c15:txfldGUID>{61BDC4E6-FFE4-47EC-B201-092A38E9FEB9}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737-4E1B-8B1C-64956F67FFA0}"/>
                </c:ext>
                <c:ext xmlns:c15="http://schemas.microsoft.com/office/drawing/2012/chart" uri="{CE6537A1-D6FC-4f65-9D91-7224C49458BB}">
                  <c15:dlblFieldTable>
                    <c15:dlblFTEntry>
                      <c15:txfldGUID>{70A3CB23-964C-46B5-A768-D664688B5578}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737-4E1B-8B1C-64956F67FFA0}"/>
                </c:ext>
                <c:ext xmlns:c15="http://schemas.microsoft.com/office/drawing/2012/chart" uri="{CE6537A1-D6FC-4f65-9D91-7224C49458BB}">
                  <c15:layout/>
                  <c15:dlblFieldTable>
                    <c15:dlblFTEntry>
                      <c15:txfldGUID>{CD851722-7CF3-476A-9C6F-B7916EC9E909}</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737-4E1B-8B1C-64956F67FFA0}"/>
                </c:ext>
                <c:ext xmlns:c15="http://schemas.microsoft.com/office/drawing/2012/chart" uri="{CE6537A1-D6FC-4f65-9D91-7224C49458BB}">
                  <c15:layout/>
                  <c15:dlblFieldTable>
                    <c15:dlblFTEntry>
                      <c15:txfldGUID>{582435A5-51F6-4C84-AC25-02E8E58E636A}</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737-4E1B-8B1C-64956F67FFA0}"/>
                </c:ext>
                <c:ext xmlns:c15="http://schemas.microsoft.com/office/drawing/2012/chart" uri="{CE6537A1-D6FC-4f65-9D91-7224C49458BB}">
                  <c15:layout/>
                  <c15:dlblFieldTable>
                    <c15:dlblFTEntry>
                      <c15:txfldGUID>{DBD3FB24-7176-43F6-903C-C9EEFA7B85E8}</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737-4E1B-8B1C-64956F67FFA0}"/>
                </c:ext>
                <c:ext xmlns:c15="http://schemas.microsoft.com/office/drawing/2012/chart" uri="{CE6537A1-D6FC-4f65-9D91-7224C49458BB}">
                  <c15:layout/>
                  <c15:dlblFieldTable>
                    <c15:dlblFTEntry>
                      <c15:txfldGUID>{E10B173E-C498-4A43-9739-D94D0B8EF681}</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737-4E1B-8B1C-64956F67FFA0}"/>
            </c:ext>
          </c:extLst>
        </c:ser>
        <c:dLbls>
          <c:showLegendKey val="0"/>
          <c:showVal val="1"/>
          <c:showCatName val="0"/>
          <c:showSerName val="0"/>
          <c:showPercent val="0"/>
          <c:showBubbleSize val="0"/>
        </c:dLbls>
        <c:axId val="1959399520"/>
        <c:axId val="1959403328"/>
      </c:scatterChart>
      <c:valAx>
        <c:axId val="195939952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9403328"/>
        <c:crosses val="autoZero"/>
        <c:crossBetween val="midCat"/>
      </c:valAx>
      <c:valAx>
        <c:axId val="195940332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959399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370-404D-A9CB-D7B120B986CD}"/>
                </c:ext>
                <c:ext xmlns:c15="http://schemas.microsoft.com/office/drawing/2012/chart" uri="{CE6537A1-D6FC-4f65-9D91-7224C49458BB}">
                  <c15:dlblFieldTable>
                    <c15:dlblFTEntry>
                      <c15:txfldGUID>{1825A548-AAD9-4DE1-8A9D-3121FF47A7DB}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370-404D-A9CB-D7B120B986CD}"/>
                </c:ext>
                <c:ext xmlns:c15="http://schemas.microsoft.com/office/drawing/2012/chart" uri="{CE6537A1-D6FC-4f65-9D91-7224C49458BB}">
                  <c15:dlblFieldTable>
                    <c15:dlblFTEntry>
                      <c15:txfldGUID>{7379407D-413D-469E-AE2F-3A86EEBDD6FF}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370-404D-A9CB-D7B120B986CD}"/>
                </c:ext>
                <c:ext xmlns:c15="http://schemas.microsoft.com/office/drawing/2012/chart" uri="{CE6537A1-D6FC-4f65-9D91-7224C49458BB}">
                  <c15:dlblFieldTable>
                    <c15:dlblFTEntry>
                      <c15:txfldGUID>{CA4CBF0E-B7A0-429A-9BD9-5FF746A3A534}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370-404D-A9CB-D7B120B986CD}"/>
                </c:ext>
                <c:ext xmlns:c15="http://schemas.microsoft.com/office/drawing/2012/chart" uri="{CE6537A1-D6FC-4f65-9D91-7224C49458BB}">
                  <c15:dlblFieldTable>
                    <c15:dlblFTEntry>
                      <c15:txfldGUID>{97EFBE1A-89C3-4752-A324-0837422659C9}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370-404D-A9CB-D7B120B986CD}"/>
                </c:ext>
                <c:ext xmlns:c15="http://schemas.microsoft.com/office/drawing/2012/chart" uri="{CE6537A1-D6FC-4f65-9D91-7224C49458BB}">
                  <c15:dlblFieldTable>
                    <c15:dlblFTEntry>
                      <c15:txfldGUID>{2B46CB23-A6D1-4ED8-A241-11046CC3FF50}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370-404D-A9CB-D7B120B986CD}"/>
                </c:ext>
                <c:ext xmlns:c15="http://schemas.microsoft.com/office/drawing/2012/chart" uri="{CE6537A1-D6FC-4f65-9D91-7224C49458BB}">
                  <c15:dlblFieldTable>
                    <c15:dlblFTEntry>
                      <c15:txfldGUID>{318A5889-5975-40DD-8162-C16F1F4E5E23}</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370-404D-A9CB-D7B120B986CD}"/>
                </c:ext>
                <c:ext xmlns:c15="http://schemas.microsoft.com/office/drawing/2012/chart" uri="{CE6537A1-D6FC-4f65-9D91-7224C49458BB}">
                  <c15:dlblFieldTable>
                    <c15:dlblFTEntry>
                      <c15:txfldGUID>{14D6029C-BB0D-484A-8B15-61233C09C642}</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370-404D-A9CB-D7B120B986CD}"/>
                </c:ext>
                <c:ext xmlns:c15="http://schemas.microsoft.com/office/drawing/2012/chart" uri="{CE6537A1-D6FC-4f65-9D91-7224C49458BB}">
                  <c15:dlblFieldTable>
                    <c15:dlblFTEntry>
                      <c15:txfldGUID>{FD732056-642D-465D-B790-EFD0981553C2}</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370-404D-A9CB-D7B120B986CD}"/>
                </c:ext>
                <c:ext xmlns:c15="http://schemas.microsoft.com/office/drawing/2012/chart" uri="{CE6537A1-D6FC-4f65-9D91-7224C49458BB}">
                  <c15:dlblFieldTable>
                    <c15:dlblFTEntry>
                      <c15:txfldGUID>{8E26D0C0-886E-49A8-AFDD-6EE4C48DC40B}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-2.2999999999999998</c:v>
                </c:pt>
                <c:pt idx="16">
                  <c:v>-2.4</c:v>
                </c:pt>
                <c:pt idx="24">
                  <c:v>-2.4</c:v>
                </c:pt>
                <c:pt idx="32">
                  <c:v>-2.4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370-404D-A9CB-D7B120B986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370-404D-A9CB-D7B120B986CD}"/>
                </c:ext>
                <c:ext xmlns:c15="http://schemas.microsoft.com/office/drawing/2012/chart" uri="{CE6537A1-D6FC-4f65-9D91-7224C49458BB}">
                  <c15:layout/>
                  <c15:dlblFieldTable>
                    <c15:dlblFTEntry>
                      <c15:txfldGUID>{31A3D404-C961-4284-8DD9-BCFF2595A2A2}</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370-404D-A9CB-D7B120B986CD}"/>
                </c:ext>
                <c:ext xmlns:c15="http://schemas.microsoft.com/office/drawing/2012/chart" uri="{CE6537A1-D6FC-4f65-9D91-7224C49458BB}">
                  <c15:dlblFieldTable>
                    <c15:dlblFTEntry>
                      <c15:txfldGUID>{975CE6DF-109D-4BD6-B907-2F332092217C}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370-404D-A9CB-D7B120B986CD}"/>
                </c:ext>
                <c:ext xmlns:c15="http://schemas.microsoft.com/office/drawing/2012/chart" uri="{CE6537A1-D6FC-4f65-9D91-7224C49458BB}">
                  <c15:dlblFieldTable>
                    <c15:dlblFTEntry>
                      <c15:txfldGUID>{3CA73CC4-CAB9-4261-A0ED-5CFB8FDE844E}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370-404D-A9CB-D7B120B986CD}"/>
                </c:ext>
                <c:ext xmlns:c15="http://schemas.microsoft.com/office/drawing/2012/chart" uri="{CE6537A1-D6FC-4f65-9D91-7224C49458BB}">
                  <c15:dlblFieldTable>
                    <c15:dlblFTEntry>
                      <c15:txfldGUID>{D4FFC394-5495-40D3-A27D-899BA03DAEEC}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370-404D-A9CB-D7B120B986CD}"/>
                </c:ext>
                <c:ext xmlns:c15="http://schemas.microsoft.com/office/drawing/2012/chart" uri="{CE6537A1-D6FC-4f65-9D91-7224C49458BB}">
                  <c15:dlblFieldTable>
                    <c15:dlblFTEntry>
                      <c15:txfldGUID>{ABA7D74E-4EE4-4754-AE80-4E1CA976D570}</c15:txfldGUID>
                      <c15:f>#REF!</c15:f>
                      <c15:dlblFieldTableCache>
                        <c:ptCount val="1"/>
                        <c:pt idx="0">
                          <c:v>#REF!</c:v>
                        </c:pt>
                      </c15:dlblFieldTableCache>
                    </c15:dlblFTEntry>
                  </c15:dlblFieldTable>
                  <c15:showDataLabelsRange val="0"/>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370-404D-A9CB-D7B120B986CD}"/>
                </c:ext>
                <c:ext xmlns:c15="http://schemas.microsoft.com/office/drawing/2012/chart" uri="{CE6537A1-D6FC-4f65-9D91-7224C49458BB}">
                  <c15:layout/>
                  <c15:dlblFieldTable>
                    <c15:dlblFTEntry>
                      <c15:txfldGUID>{76118E24-B75D-4B23-B75C-3C26D031446B}</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370-404D-A9CB-D7B120B986CD}"/>
                </c:ext>
                <c:ext xmlns:c15="http://schemas.microsoft.com/office/drawing/2012/chart" uri="{CE6537A1-D6FC-4f65-9D91-7224C49458BB}">
                  <c15:layout/>
                  <c15:dlblFieldTable>
                    <c15:dlblFTEntry>
                      <c15:txfldGUID>{F0C8A7A5-1872-46E5-868D-E2E5A2D3B52D}</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370-404D-A9CB-D7B120B986CD}"/>
                </c:ext>
                <c:ext xmlns:c15="http://schemas.microsoft.com/office/drawing/2012/chart" uri="{CE6537A1-D6FC-4f65-9D91-7224C49458BB}">
                  <c15:layout/>
                  <c15:dlblFieldTable>
                    <c15:dlblFTEntry>
                      <c15:txfldGUID>{CB440738-84E6-4CE1-A786-FC622C44C17B}</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370-404D-A9CB-D7B120B986CD}"/>
                </c:ext>
                <c:ext xmlns:c15="http://schemas.microsoft.com/office/drawing/2012/chart" uri="{CE6537A1-D6FC-4f65-9D91-7224C49458BB}">
                  <c15:layout/>
                  <c15:dlblFieldTable>
                    <c15:dlblFTEntry>
                      <c15:txfldGUID>{D48BB86D-0CF8-46C7-B6AE-142D40FE3B0C}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370-404D-A9CB-D7B120B986CD}"/>
            </c:ext>
          </c:extLst>
        </c:ser>
        <c:dLbls>
          <c:showLegendKey val="0"/>
          <c:showVal val="1"/>
          <c:showCatName val="0"/>
          <c:showSerName val="0"/>
          <c:showPercent val="0"/>
          <c:showBubbleSize val="0"/>
        </c:dLbls>
        <c:axId val="1959403872"/>
        <c:axId val="1959404960"/>
      </c:scatterChart>
      <c:valAx>
        <c:axId val="1959403872"/>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9404960"/>
        <c:crosses val="autoZero"/>
        <c:crossBetween val="midCat"/>
      </c:valAx>
      <c:valAx>
        <c:axId val="19594049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9594038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年度に全て償還となったため、新規起債が無い限り公債費は皆無である。一部事務組合にて起債した公債費のみが実質公債費比率に反映される。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や一般財源を原資とした目的基金が増加傾向にあり、反対に震災前に起債した公債費の償還が全て終わり将来負担額はほぼ皆無である。充当可能財源等が将来負担額を大きく上回っているため、将来負担比率の分子は▲</a:t>
          </a:r>
          <a:r>
            <a:rPr kumimoji="1" lang="en-US" altLang="ja-JP" sz="1400">
              <a:latin typeface="ＭＳ ゴシック" pitchFamily="49" charset="-128"/>
              <a:ea typeface="ＭＳ ゴシック" pitchFamily="49" charset="-128"/>
            </a:rPr>
            <a:t>33,620</a:t>
          </a:r>
          <a:r>
            <a:rPr kumimoji="1" lang="ja-JP" altLang="en-US" sz="1400">
              <a:latin typeface="ＭＳ ゴシック" pitchFamily="49" charset="-128"/>
              <a:ea typeface="ＭＳ ゴシック" pitchFamily="49" charset="-128"/>
            </a:rPr>
            <a:t>百万円となっている。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福島県大熊町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99,794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帰還環境整備交付金基金など一度、基金積立をし、復興整備事業等完了により取崩して使用する基金があり残高が増加している。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年度に（株）東京電力からの損害賠償金の一部が約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百万円収入となったこと等によって、前年度比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今後、復興拠点整備事業等に多くの財源が必要になると見込まれる。長期的な維持運営等の復興計画に基づいて適正な執行を検討している。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間貯蔵施設整備等影響緩和交付金基金については、中間貯蔵施設等の整備及び管理運営並びに同施設等への除去土壌等の収集及び運搬に伴う影響を緩和するために必要な生活再建及び地域振興等に係る幅広い事業に要する経費の財源に充てるため積立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その他については、復興拠点整備や地域振興等のために基金積立をしている。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前は各目的の事業の財源として基金を創設していたが、震災以降は住民が帰町できる環境整備事業の財源として、福島再生加速化交付金等の国庫支出金を基金に積立て、事業完了とともに取り崩ししているものもある。事業期間が長期に渡ることで交付金額が多額となり、それを基金に積み立てるため、震災以降はその他特定目的基金残高は増加傾向で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特定目的基金の多くは国庫等を財源としているため、適正な管理に努め、避難指示解除後に帰還環境の拠点を整備し、住民が安心安全に暮らせるよう必要な公共事業の財源として取り崩す方針である。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項の規定にある決算剰余金の積立と運用等による増加である。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将来的に復興事業や公共施設の維持管理等に係る財源として取崩しを考えているが、現在のところ、復旧・復興の財源を確保できているため、財政調整基金を取崩予定はない。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基金運用による利子積立のみ増加している。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基金取崩の計画により適正な執行を検討している。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10,265
10,223
78.71
35,701,478
34,838,422
603,557
4,948,021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東日本大震災に伴う福島第一原子力発電所事故の影響により、帰還困難区域と定められた町内にある公共施設等が年々減価償却し、また、新たに公共施設等の更新及び建設が無かったため、有形固定資産減価償却率が平成２９年度まで上昇していた。平成３０年度以降は復興拠点内に本庁舎など公共施設の建設等があったために減価償却率が下がってき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67056</xdr:rowOff>
    </xdr:from>
    <xdr:to>
      <xdr:col>23</xdr:col>
      <xdr:colOff>136525</xdr:colOff>
      <xdr:row>32</xdr:row>
      <xdr:rowOff>168656</xdr:rowOff>
    </xdr:to>
    <xdr:sp macro="" textlink="">
      <xdr:nvSpPr>
        <xdr:cNvPr id="89" name="楕円 88"/>
        <xdr:cNvSpPr/>
      </xdr:nvSpPr>
      <xdr:spPr>
        <a:xfrm>
          <a:off x="4711700" y="63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45483</xdr:rowOff>
    </xdr:from>
    <xdr:ext cx="405111" cy="259045"/>
    <xdr:sp macro="" textlink="">
      <xdr:nvSpPr>
        <xdr:cNvPr id="90" name="有形固定資産減価償却率該当値テキスト"/>
        <xdr:cNvSpPr txBox="1"/>
      </xdr:nvSpPr>
      <xdr:spPr>
        <a:xfrm>
          <a:off x="4813300" y="6303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67056</xdr:rowOff>
    </xdr:from>
    <xdr:to>
      <xdr:col>19</xdr:col>
      <xdr:colOff>187325</xdr:colOff>
      <xdr:row>32</xdr:row>
      <xdr:rowOff>168656</xdr:rowOff>
    </xdr:to>
    <xdr:sp macro="" textlink="">
      <xdr:nvSpPr>
        <xdr:cNvPr id="91" name="楕円 90"/>
        <xdr:cNvSpPr/>
      </xdr:nvSpPr>
      <xdr:spPr>
        <a:xfrm>
          <a:off x="4000500" y="63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117856</xdr:rowOff>
    </xdr:from>
    <xdr:to>
      <xdr:col>23</xdr:col>
      <xdr:colOff>85725</xdr:colOff>
      <xdr:row>32</xdr:row>
      <xdr:rowOff>117856</xdr:rowOff>
    </xdr:to>
    <xdr:cxnSp macro="">
      <xdr:nvCxnSpPr>
        <xdr:cNvPr id="92" name="直線コネクタ 91"/>
        <xdr:cNvCxnSpPr/>
      </xdr:nvCxnSpPr>
      <xdr:spPr>
        <a:xfrm>
          <a:off x="4051300" y="6375781"/>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105918</xdr:rowOff>
    </xdr:from>
    <xdr:to>
      <xdr:col>15</xdr:col>
      <xdr:colOff>187325</xdr:colOff>
      <xdr:row>33</xdr:row>
      <xdr:rowOff>36068</xdr:rowOff>
    </xdr:to>
    <xdr:sp macro="" textlink="">
      <xdr:nvSpPr>
        <xdr:cNvPr id="93" name="楕円 92"/>
        <xdr:cNvSpPr/>
      </xdr:nvSpPr>
      <xdr:spPr>
        <a:xfrm>
          <a:off x="3238500" y="63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117856</xdr:rowOff>
    </xdr:from>
    <xdr:to>
      <xdr:col>19</xdr:col>
      <xdr:colOff>136525</xdr:colOff>
      <xdr:row>32</xdr:row>
      <xdr:rowOff>156718</xdr:rowOff>
    </xdr:to>
    <xdr:cxnSp macro="">
      <xdr:nvCxnSpPr>
        <xdr:cNvPr id="94" name="直線コネクタ 93"/>
        <xdr:cNvCxnSpPr/>
      </xdr:nvCxnSpPr>
      <xdr:spPr>
        <a:xfrm flipV="1">
          <a:off x="3289300" y="6375781"/>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42418</xdr:rowOff>
    </xdr:from>
    <xdr:to>
      <xdr:col>11</xdr:col>
      <xdr:colOff>187325</xdr:colOff>
      <xdr:row>33</xdr:row>
      <xdr:rowOff>144018</xdr:rowOff>
    </xdr:to>
    <xdr:sp macro="" textlink="">
      <xdr:nvSpPr>
        <xdr:cNvPr id="95" name="楕円 94"/>
        <xdr:cNvSpPr/>
      </xdr:nvSpPr>
      <xdr:spPr>
        <a:xfrm>
          <a:off x="2476500" y="64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156718</xdr:rowOff>
    </xdr:from>
    <xdr:to>
      <xdr:col>15</xdr:col>
      <xdr:colOff>136525</xdr:colOff>
      <xdr:row>33</xdr:row>
      <xdr:rowOff>93218</xdr:rowOff>
    </xdr:to>
    <xdr:cxnSp macro="">
      <xdr:nvCxnSpPr>
        <xdr:cNvPr id="96" name="直線コネクタ 95"/>
        <xdr:cNvCxnSpPr/>
      </xdr:nvCxnSpPr>
      <xdr:spPr>
        <a:xfrm flipV="1">
          <a:off x="2527300" y="6414643"/>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127</xdr:rowOff>
    </xdr:from>
    <xdr:to>
      <xdr:col>7</xdr:col>
      <xdr:colOff>187325</xdr:colOff>
      <xdr:row>32</xdr:row>
      <xdr:rowOff>101727</xdr:rowOff>
    </xdr:to>
    <xdr:sp macro="" textlink="">
      <xdr:nvSpPr>
        <xdr:cNvPr id="97" name="楕円 96"/>
        <xdr:cNvSpPr/>
      </xdr:nvSpPr>
      <xdr:spPr>
        <a:xfrm>
          <a:off x="1714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50927</xdr:rowOff>
    </xdr:from>
    <xdr:to>
      <xdr:col>11</xdr:col>
      <xdr:colOff>136525</xdr:colOff>
      <xdr:row>33</xdr:row>
      <xdr:rowOff>93218</xdr:rowOff>
    </xdr:to>
    <xdr:cxnSp macro="">
      <xdr:nvCxnSpPr>
        <xdr:cNvPr id="98" name="直線コネクタ 97"/>
        <xdr:cNvCxnSpPr/>
      </xdr:nvCxnSpPr>
      <xdr:spPr>
        <a:xfrm>
          <a:off x="1765300" y="6308852"/>
          <a:ext cx="762000" cy="2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159783</xdr:rowOff>
    </xdr:from>
    <xdr:ext cx="405111" cy="259045"/>
    <xdr:sp macro="" textlink="">
      <xdr:nvSpPr>
        <xdr:cNvPr id="103" name="n_1mainValue有形固定資産減価償却率"/>
        <xdr:cNvSpPr txBox="1"/>
      </xdr:nvSpPr>
      <xdr:spPr>
        <a:xfrm>
          <a:off x="3836044" y="6417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27195</xdr:rowOff>
    </xdr:from>
    <xdr:ext cx="405111" cy="259045"/>
    <xdr:sp macro="" textlink="">
      <xdr:nvSpPr>
        <xdr:cNvPr id="104" name="n_2mainValue有形固定資産減価償却率"/>
        <xdr:cNvSpPr txBox="1"/>
      </xdr:nvSpPr>
      <xdr:spPr>
        <a:xfrm>
          <a:off x="3086744" y="6456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135145</xdr:rowOff>
    </xdr:from>
    <xdr:ext cx="405111" cy="259045"/>
    <xdr:sp macro="" textlink="">
      <xdr:nvSpPr>
        <xdr:cNvPr id="105" name="n_3mainValue有形固定資産減価償却率"/>
        <xdr:cNvSpPr txBox="1"/>
      </xdr:nvSpPr>
      <xdr:spPr>
        <a:xfrm>
          <a:off x="2324744" y="656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92854</xdr:rowOff>
    </xdr:from>
    <xdr:ext cx="405111" cy="259045"/>
    <xdr:sp macro="" textlink="">
      <xdr:nvSpPr>
        <xdr:cNvPr id="106" name="n_4mainValue有形固定資産減価償却率"/>
        <xdr:cNvSpPr txBox="1"/>
      </xdr:nvSpPr>
      <xdr:spPr>
        <a:xfrm>
          <a:off x="1562744" y="635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対象年度の該当数値なし</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60947</xdr:rowOff>
    </xdr:from>
    <xdr:ext cx="469744" cy="259045"/>
    <xdr:sp macro="" textlink="">
      <xdr:nvSpPr>
        <xdr:cNvPr id="153" name="n_1aveValue債務償還比率"/>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4" name="n_2aveValue債務償還比率"/>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5" name="n_3aveValue債務償還比率"/>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6" name="n_4aveValue債務償還比率"/>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10,265
10,223
78.71
35,701,478
34,838,422
603,557
4,948,021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38463</xdr:rowOff>
    </xdr:from>
    <xdr:to>
      <xdr:col>24</xdr:col>
      <xdr:colOff>114300</xdr:colOff>
      <xdr:row>41</xdr:row>
      <xdr:rowOff>140063</xdr:rowOff>
    </xdr:to>
    <xdr:sp macro="" textlink="">
      <xdr:nvSpPr>
        <xdr:cNvPr id="74" name="楕円 73"/>
        <xdr:cNvSpPr/>
      </xdr:nvSpPr>
      <xdr:spPr>
        <a:xfrm>
          <a:off x="45847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16890</xdr:rowOff>
    </xdr:from>
    <xdr:ext cx="405111" cy="259045"/>
    <xdr:sp macro="" textlink="">
      <xdr:nvSpPr>
        <xdr:cNvPr id="75" name="【道路】&#10;有形固定資産減価償却率該当値テキスト"/>
        <xdr:cNvSpPr txBox="1"/>
      </xdr:nvSpPr>
      <xdr:spPr>
        <a:xfrm>
          <a:off x="4673600" y="704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38463</xdr:rowOff>
    </xdr:from>
    <xdr:to>
      <xdr:col>20</xdr:col>
      <xdr:colOff>38100</xdr:colOff>
      <xdr:row>41</xdr:row>
      <xdr:rowOff>140063</xdr:rowOff>
    </xdr:to>
    <xdr:sp macro="" textlink="">
      <xdr:nvSpPr>
        <xdr:cNvPr id="76" name="楕円 75"/>
        <xdr:cNvSpPr/>
      </xdr:nvSpPr>
      <xdr:spPr>
        <a:xfrm>
          <a:off x="3746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89263</xdr:rowOff>
    </xdr:from>
    <xdr:to>
      <xdr:col>24</xdr:col>
      <xdr:colOff>63500</xdr:colOff>
      <xdr:row>41</xdr:row>
      <xdr:rowOff>89263</xdr:rowOff>
    </xdr:to>
    <xdr:cxnSp macro="">
      <xdr:nvCxnSpPr>
        <xdr:cNvPr id="77" name="直線コネクタ 76"/>
        <xdr:cNvCxnSpPr/>
      </xdr:nvCxnSpPr>
      <xdr:spPr>
        <a:xfrm>
          <a:off x="3797300" y="71187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30299</xdr:rowOff>
    </xdr:from>
    <xdr:to>
      <xdr:col>15</xdr:col>
      <xdr:colOff>101600</xdr:colOff>
      <xdr:row>41</xdr:row>
      <xdr:rowOff>131899</xdr:rowOff>
    </xdr:to>
    <xdr:sp macro="" textlink="">
      <xdr:nvSpPr>
        <xdr:cNvPr id="78" name="楕円 77"/>
        <xdr:cNvSpPr/>
      </xdr:nvSpPr>
      <xdr:spPr>
        <a:xfrm>
          <a:off x="2857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81099</xdr:rowOff>
    </xdr:from>
    <xdr:to>
      <xdr:col>19</xdr:col>
      <xdr:colOff>177800</xdr:colOff>
      <xdr:row>41</xdr:row>
      <xdr:rowOff>89263</xdr:rowOff>
    </xdr:to>
    <xdr:cxnSp macro="">
      <xdr:nvCxnSpPr>
        <xdr:cNvPr id="79" name="直線コネクタ 78"/>
        <xdr:cNvCxnSpPr/>
      </xdr:nvCxnSpPr>
      <xdr:spPr>
        <a:xfrm>
          <a:off x="2908300" y="71105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164193</xdr:rowOff>
    </xdr:from>
    <xdr:to>
      <xdr:col>10</xdr:col>
      <xdr:colOff>165100</xdr:colOff>
      <xdr:row>41</xdr:row>
      <xdr:rowOff>94343</xdr:rowOff>
    </xdr:to>
    <xdr:sp macro="" textlink="">
      <xdr:nvSpPr>
        <xdr:cNvPr id="80" name="楕円 79"/>
        <xdr:cNvSpPr/>
      </xdr:nvSpPr>
      <xdr:spPr>
        <a:xfrm>
          <a:off x="1968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43543</xdr:rowOff>
    </xdr:from>
    <xdr:to>
      <xdr:col>15</xdr:col>
      <xdr:colOff>50800</xdr:colOff>
      <xdr:row>41</xdr:row>
      <xdr:rowOff>81099</xdr:rowOff>
    </xdr:to>
    <xdr:cxnSp macro="">
      <xdr:nvCxnSpPr>
        <xdr:cNvPr id="81" name="直線コネクタ 80"/>
        <xdr:cNvCxnSpPr/>
      </xdr:nvCxnSpPr>
      <xdr:spPr>
        <a:xfrm>
          <a:off x="2019300" y="70729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110309</xdr:rowOff>
    </xdr:from>
    <xdr:to>
      <xdr:col>6</xdr:col>
      <xdr:colOff>38100</xdr:colOff>
      <xdr:row>41</xdr:row>
      <xdr:rowOff>40459</xdr:rowOff>
    </xdr:to>
    <xdr:sp macro="" textlink="">
      <xdr:nvSpPr>
        <xdr:cNvPr id="82" name="楕円 81"/>
        <xdr:cNvSpPr/>
      </xdr:nvSpPr>
      <xdr:spPr>
        <a:xfrm>
          <a:off x="1079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161109</xdr:rowOff>
    </xdr:from>
    <xdr:to>
      <xdr:col>10</xdr:col>
      <xdr:colOff>114300</xdr:colOff>
      <xdr:row>41</xdr:row>
      <xdr:rowOff>43543</xdr:rowOff>
    </xdr:to>
    <xdr:cxnSp macro="">
      <xdr:nvCxnSpPr>
        <xdr:cNvPr id="83" name="直線コネクタ 82"/>
        <xdr:cNvCxnSpPr/>
      </xdr:nvCxnSpPr>
      <xdr:spPr>
        <a:xfrm>
          <a:off x="1130300" y="701910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131190</xdr:rowOff>
    </xdr:from>
    <xdr:ext cx="405111" cy="259045"/>
    <xdr:sp macro="" textlink="">
      <xdr:nvSpPr>
        <xdr:cNvPr id="88" name="n_1mainValue【道路】&#10;有形固定資産減価償却率"/>
        <xdr:cNvSpPr txBox="1"/>
      </xdr:nvSpPr>
      <xdr:spPr>
        <a:xfrm>
          <a:off x="35820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123026</xdr:rowOff>
    </xdr:from>
    <xdr:ext cx="405111" cy="259045"/>
    <xdr:sp macro="" textlink="">
      <xdr:nvSpPr>
        <xdr:cNvPr id="89" name="n_2mainValue【道路】&#10;有形固定資産減価償却率"/>
        <xdr:cNvSpPr txBox="1"/>
      </xdr:nvSpPr>
      <xdr:spPr>
        <a:xfrm>
          <a:off x="2705744" y="715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85470</xdr:rowOff>
    </xdr:from>
    <xdr:ext cx="405111" cy="259045"/>
    <xdr:sp macro="" textlink="">
      <xdr:nvSpPr>
        <xdr:cNvPr id="90" name="n_3mainValue【道路】&#10;有形固定資産減価償却率"/>
        <xdr:cNvSpPr txBox="1"/>
      </xdr:nvSpPr>
      <xdr:spPr>
        <a:xfrm>
          <a:off x="1816744" y="711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31586</xdr:rowOff>
    </xdr:from>
    <xdr:ext cx="405111" cy="259045"/>
    <xdr:sp macro="" textlink="">
      <xdr:nvSpPr>
        <xdr:cNvPr id="91" name="n_4mainValue【道路】&#10;有形固定資産減価償却率"/>
        <xdr:cNvSpPr txBox="1"/>
      </xdr:nvSpPr>
      <xdr:spPr>
        <a:xfrm>
          <a:off x="9277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124726</xdr:rowOff>
    </xdr:from>
    <xdr:to>
      <xdr:col>55</xdr:col>
      <xdr:colOff>50800</xdr:colOff>
      <xdr:row>42</xdr:row>
      <xdr:rowOff>54876</xdr:rowOff>
    </xdr:to>
    <xdr:sp macro="" textlink="">
      <xdr:nvSpPr>
        <xdr:cNvPr id="131" name="楕円 130"/>
        <xdr:cNvSpPr/>
      </xdr:nvSpPr>
      <xdr:spPr>
        <a:xfrm>
          <a:off x="10426700" y="71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39653</xdr:rowOff>
    </xdr:from>
    <xdr:ext cx="534377" cy="259045"/>
    <xdr:sp macro="" textlink="">
      <xdr:nvSpPr>
        <xdr:cNvPr id="132" name="【道路】&#10;一人当たり延長該当値テキスト"/>
        <xdr:cNvSpPr txBox="1"/>
      </xdr:nvSpPr>
      <xdr:spPr>
        <a:xfrm>
          <a:off x="10515600" y="706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124885</xdr:rowOff>
    </xdr:from>
    <xdr:to>
      <xdr:col>50</xdr:col>
      <xdr:colOff>165100</xdr:colOff>
      <xdr:row>42</xdr:row>
      <xdr:rowOff>55035</xdr:rowOff>
    </xdr:to>
    <xdr:sp macro="" textlink="">
      <xdr:nvSpPr>
        <xdr:cNvPr id="133" name="楕円 132"/>
        <xdr:cNvSpPr/>
      </xdr:nvSpPr>
      <xdr:spPr>
        <a:xfrm>
          <a:off x="9588500" y="71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4076</xdr:rowOff>
    </xdr:from>
    <xdr:to>
      <xdr:col>55</xdr:col>
      <xdr:colOff>0</xdr:colOff>
      <xdr:row>42</xdr:row>
      <xdr:rowOff>4235</xdr:rowOff>
    </xdr:to>
    <xdr:cxnSp macro="">
      <xdr:nvCxnSpPr>
        <xdr:cNvPr id="134" name="直線コネクタ 133"/>
        <xdr:cNvCxnSpPr/>
      </xdr:nvCxnSpPr>
      <xdr:spPr>
        <a:xfrm flipV="1">
          <a:off x="9639300" y="7204976"/>
          <a:ext cx="8382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125159</xdr:rowOff>
    </xdr:from>
    <xdr:to>
      <xdr:col>46</xdr:col>
      <xdr:colOff>38100</xdr:colOff>
      <xdr:row>42</xdr:row>
      <xdr:rowOff>55309</xdr:rowOff>
    </xdr:to>
    <xdr:sp macro="" textlink="">
      <xdr:nvSpPr>
        <xdr:cNvPr id="135" name="楕円 134"/>
        <xdr:cNvSpPr/>
      </xdr:nvSpPr>
      <xdr:spPr>
        <a:xfrm>
          <a:off x="8699500" y="715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4235</xdr:rowOff>
    </xdr:from>
    <xdr:to>
      <xdr:col>50</xdr:col>
      <xdr:colOff>114300</xdr:colOff>
      <xdr:row>42</xdr:row>
      <xdr:rowOff>4509</xdr:rowOff>
    </xdr:to>
    <xdr:cxnSp macro="">
      <xdr:nvCxnSpPr>
        <xdr:cNvPr id="136" name="直線コネクタ 135"/>
        <xdr:cNvCxnSpPr/>
      </xdr:nvCxnSpPr>
      <xdr:spPr>
        <a:xfrm flipV="1">
          <a:off x="8750300" y="720513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128880</xdr:rowOff>
    </xdr:from>
    <xdr:to>
      <xdr:col>41</xdr:col>
      <xdr:colOff>101600</xdr:colOff>
      <xdr:row>42</xdr:row>
      <xdr:rowOff>59030</xdr:rowOff>
    </xdr:to>
    <xdr:sp macro="" textlink="">
      <xdr:nvSpPr>
        <xdr:cNvPr id="137" name="楕円 136"/>
        <xdr:cNvSpPr/>
      </xdr:nvSpPr>
      <xdr:spPr>
        <a:xfrm>
          <a:off x="7810500" y="71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4509</xdr:rowOff>
    </xdr:from>
    <xdr:to>
      <xdr:col>45</xdr:col>
      <xdr:colOff>177800</xdr:colOff>
      <xdr:row>42</xdr:row>
      <xdr:rowOff>8230</xdr:rowOff>
    </xdr:to>
    <xdr:cxnSp macro="">
      <xdr:nvCxnSpPr>
        <xdr:cNvPr id="138" name="直線コネクタ 137"/>
        <xdr:cNvCxnSpPr/>
      </xdr:nvCxnSpPr>
      <xdr:spPr>
        <a:xfrm flipV="1">
          <a:off x="7861300" y="7205409"/>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129346</xdr:rowOff>
    </xdr:from>
    <xdr:to>
      <xdr:col>36</xdr:col>
      <xdr:colOff>165100</xdr:colOff>
      <xdr:row>42</xdr:row>
      <xdr:rowOff>59496</xdr:rowOff>
    </xdr:to>
    <xdr:sp macro="" textlink="">
      <xdr:nvSpPr>
        <xdr:cNvPr id="139" name="楕円 138"/>
        <xdr:cNvSpPr/>
      </xdr:nvSpPr>
      <xdr:spPr>
        <a:xfrm>
          <a:off x="6921500" y="71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8230</xdr:rowOff>
    </xdr:from>
    <xdr:to>
      <xdr:col>41</xdr:col>
      <xdr:colOff>50800</xdr:colOff>
      <xdr:row>42</xdr:row>
      <xdr:rowOff>8696</xdr:rowOff>
    </xdr:to>
    <xdr:cxnSp macro="">
      <xdr:nvCxnSpPr>
        <xdr:cNvPr id="140" name="直線コネクタ 139"/>
        <xdr:cNvCxnSpPr/>
      </xdr:nvCxnSpPr>
      <xdr:spPr>
        <a:xfrm flipV="1">
          <a:off x="6972300" y="7209130"/>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46162</xdr:rowOff>
    </xdr:from>
    <xdr:ext cx="534377" cy="259045"/>
    <xdr:sp macro="" textlink="">
      <xdr:nvSpPr>
        <xdr:cNvPr id="145" name="n_1mainValue【道路】&#10;一人当たり延長"/>
        <xdr:cNvSpPr txBox="1"/>
      </xdr:nvSpPr>
      <xdr:spPr>
        <a:xfrm>
          <a:off x="9359411" y="724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46436</xdr:rowOff>
    </xdr:from>
    <xdr:ext cx="534377" cy="259045"/>
    <xdr:sp macro="" textlink="">
      <xdr:nvSpPr>
        <xdr:cNvPr id="146" name="n_2mainValue【道路】&#10;一人当たり延長"/>
        <xdr:cNvSpPr txBox="1"/>
      </xdr:nvSpPr>
      <xdr:spPr>
        <a:xfrm>
          <a:off x="8483111" y="724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50157</xdr:rowOff>
    </xdr:from>
    <xdr:ext cx="534377" cy="259045"/>
    <xdr:sp macro="" textlink="">
      <xdr:nvSpPr>
        <xdr:cNvPr id="147" name="n_3mainValue【道路】&#10;一人当たり延長"/>
        <xdr:cNvSpPr txBox="1"/>
      </xdr:nvSpPr>
      <xdr:spPr>
        <a:xfrm>
          <a:off x="7594111" y="725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50623</xdr:rowOff>
    </xdr:from>
    <xdr:ext cx="534377" cy="259045"/>
    <xdr:sp macro="" textlink="">
      <xdr:nvSpPr>
        <xdr:cNvPr id="148" name="n_4mainValue【道路】&#10;一人当たり延長"/>
        <xdr:cNvSpPr txBox="1"/>
      </xdr:nvSpPr>
      <xdr:spPr>
        <a:xfrm>
          <a:off x="6705111" y="725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90" name="楕円 189"/>
        <xdr:cNvSpPr/>
      </xdr:nvSpPr>
      <xdr:spPr>
        <a:xfrm>
          <a:off x="4584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89280</xdr:rowOff>
    </xdr:from>
    <xdr:ext cx="405111" cy="259045"/>
    <xdr:sp macro="" textlink="">
      <xdr:nvSpPr>
        <xdr:cNvPr id="191" name="【橋りょう・トンネル】&#10;有形固定資産減価償却率該当値テキスト"/>
        <xdr:cNvSpPr txBox="1"/>
      </xdr:nvSpPr>
      <xdr:spPr>
        <a:xfrm>
          <a:off x="4673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110853</xdr:rowOff>
    </xdr:from>
    <xdr:to>
      <xdr:col>20</xdr:col>
      <xdr:colOff>38100</xdr:colOff>
      <xdr:row>62</xdr:row>
      <xdr:rowOff>41003</xdr:rowOff>
    </xdr:to>
    <xdr:sp macro="" textlink="">
      <xdr:nvSpPr>
        <xdr:cNvPr id="192" name="楕円 191"/>
        <xdr:cNvSpPr/>
      </xdr:nvSpPr>
      <xdr:spPr>
        <a:xfrm>
          <a:off x="3746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161653</xdr:rowOff>
    </xdr:from>
    <xdr:to>
      <xdr:col>24</xdr:col>
      <xdr:colOff>63500</xdr:colOff>
      <xdr:row>61</xdr:row>
      <xdr:rowOff>161653</xdr:rowOff>
    </xdr:to>
    <xdr:cxnSp macro="">
      <xdr:nvCxnSpPr>
        <xdr:cNvPr id="193" name="直線コネクタ 192"/>
        <xdr:cNvCxnSpPr/>
      </xdr:nvCxnSpPr>
      <xdr:spPr>
        <a:xfrm>
          <a:off x="3797300" y="106201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96157</xdr:rowOff>
    </xdr:from>
    <xdr:to>
      <xdr:col>15</xdr:col>
      <xdr:colOff>101600</xdr:colOff>
      <xdr:row>62</xdr:row>
      <xdr:rowOff>26307</xdr:rowOff>
    </xdr:to>
    <xdr:sp macro="" textlink="">
      <xdr:nvSpPr>
        <xdr:cNvPr id="194" name="楕円 193"/>
        <xdr:cNvSpPr/>
      </xdr:nvSpPr>
      <xdr:spPr>
        <a:xfrm>
          <a:off x="2857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146957</xdr:rowOff>
    </xdr:from>
    <xdr:to>
      <xdr:col>19</xdr:col>
      <xdr:colOff>177800</xdr:colOff>
      <xdr:row>61</xdr:row>
      <xdr:rowOff>161653</xdr:rowOff>
    </xdr:to>
    <xdr:cxnSp macro="">
      <xdr:nvCxnSpPr>
        <xdr:cNvPr id="195" name="直線コネクタ 194"/>
        <xdr:cNvCxnSpPr/>
      </xdr:nvCxnSpPr>
      <xdr:spPr>
        <a:xfrm>
          <a:off x="2908300" y="1060540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xdr:rowOff>
    </xdr:from>
    <xdr:to>
      <xdr:col>10</xdr:col>
      <xdr:colOff>165100</xdr:colOff>
      <xdr:row>61</xdr:row>
      <xdr:rowOff>106317</xdr:rowOff>
    </xdr:to>
    <xdr:sp macro="" textlink="">
      <xdr:nvSpPr>
        <xdr:cNvPr id="196" name="楕円 195"/>
        <xdr:cNvSpPr/>
      </xdr:nvSpPr>
      <xdr:spPr>
        <a:xfrm>
          <a:off x="1968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55517</xdr:rowOff>
    </xdr:from>
    <xdr:to>
      <xdr:col>15</xdr:col>
      <xdr:colOff>50800</xdr:colOff>
      <xdr:row>61</xdr:row>
      <xdr:rowOff>146957</xdr:rowOff>
    </xdr:to>
    <xdr:cxnSp macro="">
      <xdr:nvCxnSpPr>
        <xdr:cNvPr id="197" name="直線コネクタ 196"/>
        <xdr:cNvCxnSpPr/>
      </xdr:nvCxnSpPr>
      <xdr:spPr>
        <a:xfrm>
          <a:off x="2019300" y="1051396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xdr:rowOff>
    </xdr:from>
    <xdr:to>
      <xdr:col>6</xdr:col>
      <xdr:colOff>38100</xdr:colOff>
      <xdr:row>60</xdr:row>
      <xdr:rowOff>107950</xdr:rowOff>
    </xdr:to>
    <xdr:sp macro="" textlink="">
      <xdr:nvSpPr>
        <xdr:cNvPr id="198" name="楕円 197"/>
        <xdr:cNvSpPr/>
      </xdr:nvSpPr>
      <xdr:spPr>
        <a:xfrm>
          <a:off x="1079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57150</xdr:rowOff>
    </xdr:from>
    <xdr:to>
      <xdr:col>10</xdr:col>
      <xdr:colOff>114300</xdr:colOff>
      <xdr:row>61</xdr:row>
      <xdr:rowOff>55517</xdr:rowOff>
    </xdr:to>
    <xdr:cxnSp macro="">
      <xdr:nvCxnSpPr>
        <xdr:cNvPr id="199" name="直線コネクタ 198"/>
        <xdr:cNvCxnSpPr/>
      </xdr:nvCxnSpPr>
      <xdr:spPr>
        <a:xfrm>
          <a:off x="1130300" y="10344150"/>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32130</xdr:rowOff>
    </xdr:from>
    <xdr:ext cx="405111" cy="259045"/>
    <xdr:sp macro="" textlink="">
      <xdr:nvSpPr>
        <xdr:cNvPr id="204" name="n_1mainValue【橋りょう・トンネル】&#10;有形固定資産減価償却率"/>
        <xdr:cNvSpPr txBox="1"/>
      </xdr:nvSpPr>
      <xdr:spPr>
        <a:xfrm>
          <a:off x="35820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17434</xdr:rowOff>
    </xdr:from>
    <xdr:ext cx="405111" cy="259045"/>
    <xdr:sp macro="" textlink="">
      <xdr:nvSpPr>
        <xdr:cNvPr id="205" name="n_2mainValue【橋りょう・トンネル】&#10;有形固定資産減価償却率"/>
        <xdr:cNvSpPr txBox="1"/>
      </xdr:nvSpPr>
      <xdr:spPr>
        <a:xfrm>
          <a:off x="2705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97444</xdr:rowOff>
    </xdr:from>
    <xdr:ext cx="405111" cy="259045"/>
    <xdr:sp macro="" textlink="">
      <xdr:nvSpPr>
        <xdr:cNvPr id="206" name="n_3mainValue【橋りょう・トンネル】&#10;有形固定資産減価償却率"/>
        <xdr:cNvSpPr txBox="1"/>
      </xdr:nvSpPr>
      <xdr:spPr>
        <a:xfrm>
          <a:off x="1816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124477</xdr:rowOff>
    </xdr:from>
    <xdr:ext cx="405111" cy="259045"/>
    <xdr:sp macro="" textlink="">
      <xdr:nvSpPr>
        <xdr:cNvPr id="207" name="n_4mainValue【橋りょう・トンネル】&#10;有形固定資産減価償却率"/>
        <xdr:cNvSpPr txBox="1"/>
      </xdr:nvSpPr>
      <xdr:spPr>
        <a:xfrm>
          <a:off x="927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67294</xdr:rowOff>
    </xdr:from>
    <xdr:to>
      <xdr:col>55</xdr:col>
      <xdr:colOff>50800</xdr:colOff>
      <xdr:row>63</xdr:row>
      <xdr:rowOff>168894</xdr:rowOff>
    </xdr:to>
    <xdr:sp macro="" textlink="">
      <xdr:nvSpPr>
        <xdr:cNvPr id="245" name="楕円 244"/>
        <xdr:cNvSpPr/>
      </xdr:nvSpPr>
      <xdr:spPr>
        <a:xfrm>
          <a:off x="10426700" y="108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153671</xdr:rowOff>
    </xdr:from>
    <xdr:ext cx="599010" cy="259045"/>
    <xdr:sp macro="" textlink="">
      <xdr:nvSpPr>
        <xdr:cNvPr id="246" name="【橋りょう・トンネル】&#10;一人当たり有形固定資産（償却資産）額該当値テキスト"/>
        <xdr:cNvSpPr txBox="1"/>
      </xdr:nvSpPr>
      <xdr:spPr>
        <a:xfrm>
          <a:off x="10515600" y="1078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67542</xdr:rowOff>
    </xdr:from>
    <xdr:to>
      <xdr:col>50</xdr:col>
      <xdr:colOff>165100</xdr:colOff>
      <xdr:row>63</xdr:row>
      <xdr:rowOff>169142</xdr:rowOff>
    </xdr:to>
    <xdr:sp macro="" textlink="">
      <xdr:nvSpPr>
        <xdr:cNvPr id="247" name="楕円 246"/>
        <xdr:cNvSpPr/>
      </xdr:nvSpPr>
      <xdr:spPr>
        <a:xfrm>
          <a:off x="9588500" y="1086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118094</xdr:rowOff>
    </xdr:from>
    <xdr:to>
      <xdr:col>55</xdr:col>
      <xdr:colOff>0</xdr:colOff>
      <xdr:row>63</xdr:row>
      <xdr:rowOff>118342</xdr:rowOff>
    </xdr:to>
    <xdr:cxnSp macro="">
      <xdr:nvCxnSpPr>
        <xdr:cNvPr id="248" name="直線コネクタ 247"/>
        <xdr:cNvCxnSpPr/>
      </xdr:nvCxnSpPr>
      <xdr:spPr>
        <a:xfrm flipV="1">
          <a:off x="9639300" y="10919444"/>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67972</xdr:rowOff>
    </xdr:from>
    <xdr:to>
      <xdr:col>46</xdr:col>
      <xdr:colOff>38100</xdr:colOff>
      <xdr:row>63</xdr:row>
      <xdr:rowOff>169572</xdr:rowOff>
    </xdr:to>
    <xdr:sp macro="" textlink="">
      <xdr:nvSpPr>
        <xdr:cNvPr id="249" name="楕円 248"/>
        <xdr:cNvSpPr/>
      </xdr:nvSpPr>
      <xdr:spPr>
        <a:xfrm>
          <a:off x="8699500" y="108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118342</xdr:rowOff>
    </xdr:from>
    <xdr:to>
      <xdr:col>50</xdr:col>
      <xdr:colOff>114300</xdr:colOff>
      <xdr:row>63</xdr:row>
      <xdr:rowOff>118772</xdr:rowOff>
    </xdr:to>
    <xdr:cxnSp macro="">
      <xdr:nvCxnSpPr>
        <xdr:cNvPr id="250" name="直線コネクタ 249"/>
        <xdr:cNvCxnSpPr/>
      </xdr:nvCxnSpPr>
      <xdr:spPr>
        <a:xfrm flipV="1">
          <a:off x="8750300" y="10919692"/>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74167</xdr:rowOff>
    </xdr:from>
    <xdr:to>
      <xdr:col>41</xdr:col>
      <xdr:colOff>101600</xdr:colOff>
      <xdr:row>64</xdr:row>
      <xdr:rowOff>4317</xdr:rowOff>
    </xdr:to>
    <xdr:sp macro="" textlink="">
      <xdr:nvSpPr>
        <xdr:cNvPr id="251" name="楕円 250"/>
        <xdr:cNvSpPr/>
      </xdr:nvSpPr>
      <xdr:spPr>
        <a:xfrm>
          <a:off x="7810500" y="1087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118772</xdr:rowOff>
    </xdr:from>
    <xdr:to>
      <xdr:col>45</xdr:col>
      <xdr:colOff>177800</xdr:colOff>
      <xdr:row>63</xdr:row>
      <xdr:rowOff>124967</xdr:rowOff>
    </xdr:to>
    <xdr:cxnSp macro="">
      <xdr:nvCxnSpPr>
        <xdr:cNvPr id="252" name="直線コネクタ 251"/>
        <xdr:cNvCxnSpPr/>
      </xdr:nvCxnSpPr>
      <xdr:spPr>
        <a:xfrm flipV="1">
          <a:off x="7861300" y="10920122"/>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66716</xdr:rowOff>
    </xdr:from>
    <xdr:to>
      <xdr:col>36</xdr:col>
      <xdr:colOff>165100</xdr:colOff>
      <xdr:row>63</xdr:row>
      <xdr:rowOff>168316</xdr:rowOff>
    </xdr:to>
    <xdr:sp macro="" textlink="">
      <xdr:nvSpPr>
        <xdr:cNvPr id="253" name="楕円 252"/>
        <xdr:cNvSpPr/>
      </xdr:nvSpPr>
      <xdr:spPr>
        <a:xfrm>
          <a:off x="6921500" y="108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117516</xdr:rowOff>
    </xdr:from>
    <xdr:to>
      <xdr:col>41</xdr:col>
      <xdr:colOff>50800</xdr:colOff>
      <xdr:row>63</xdr:row>
      <xdr:rowOff>124967</xdr:rowOff>
    </xdr:to>
    <xdr:cxnSp macro="">
      <xdr:nvCxnSpPr>
        <xdr:cNvPr id="254" name="直線コネクタ 253"/>
        <xdr:cNvCxnSpPr/>
      </xdr:nvCxnSpPr>
      <xdr:spPr>
        <a:xfrm>
          <a:off x="6972300" y="10918866"/>
          <a:ext cx="889000" cy="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160269</xdr:rowOff>
    </xdr:from>
    <xdr:ext cx="599010" cy="259045"/>
    <xdr:sp macro="" textlink="">
      <xdr:nvSpPr>
        <xdr:cNvPr id="259" name="n_1mainValue【橋りょう・トンネル】&#10;一人当たり有形固定資産（償却資産）額"/>
        <xdr:cNvSpPr txBox="1"/>
      </xdr:nvSpPr>
      <xdr:spPr>
        <a:xfrm>
          <a:off x="9327095" y="1096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160699</xdr:rowOff>
    </xdr:from>
    <xdr:ext cx="599010" cy="259045"/>
    <xdr:sp macro="" textlink="">
      <xdr:nvSpPr>
        <xdr:cNvPr id="260" name="n_2mainValue【橋りょう・トンネル】&#10;一人当たり有形固定資産（償却資産）額"/>
        <xdr:cNvSpPr txBox="1"/>
      </xdr:nvSpPr>
      <xdr:spPr>
        <a:xfrm>
          <a:off x="8450795" y="1096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166894</xdr:rowOff>
    </xdr:from>
    <xdr:ext cx="599010" cy="259045"/>
    <xdr:sp macro="" textlink="">
      <xdr:nvSpPr>
        <xdr:cNvPr id="261" name="n_3mainValue【橋りょう・トンネル】&#10;一人当たり有形固定資産（償却資産）額"/>
        <xdr:cNvSpPr txBox="1"/>
      </xdr:nvSpPr>
      <xdr:spPr>
        <a:xfrm>
          <a:off x="7561795" y="1096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159443</xdr:rowOff>
    </xdr:from>
    <xdr:ext cx="599010" cy="259045"/>
    <xdr:sp macro="" textlink="">
      <xdr:nvSpPr>
        <xdr:cNvPr id="262" name="n_4mainValue【橋りょう・トンネル】&#10;一人当たり有形固定資産（償却資産）額"/>
        <xdr:cNvSpPr txBox="1"/>
      </xdr:nvSpPr>
      <xdr:spPr>
        <a:xfrm>
          <a:off x="6672795" y="1096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166914</xdr:rowOff>
    </xdr:from>
    <xdr:to>
      <xdr:col>24</xdr:col>
      <xdr:colOff>114300</xdr:colOff>
      <xdr:row>80</xdr:row>
      <xdr:rowOff>97064</xdr:rowOff>
    </xdr:to>
    <xdr:sp macro="" textlink="">
      <xdr:nvSpPr>
        <xdr:cNvPr id="304" name="楕円 303"/>
        <xdr:cNvSpPr/>
      </xdr:nvSpPr>
      <xdr:spPr>
        <a:xfrm>
          <a:off x="4584700" y="137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18341</xdr:rowOff>
    </xdr:from>
    <xdr:ext cx="405111" cy="259045"/>
    <xdr:sp macro="" textlink="">
      <xdr:nvSpPr>
        <xdr:cNvPr id="305" name="【公営住宅】&#10;有形固定資産減価償却率該当値テキスト"/>
        <xdr:cNvSpPr txBox="1"/>
      </xdr:nvSpPr>
      <xdr:spPr>
        <a:xfrm>
          <a:off x="4673600" y="1356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166914</xdr:rowOff>
    </xdr:from>
    <xdr:to>
      <xdr:col>20</xdr:col>
      <xdr:colOff>38100</xdr:colOff>
      <xdr:row>80</xdr:row>
      <xdr:rowOff>97064</xdr:rowOff>
    </xdr:to>
    <xdr:sp macro="" textlink="">
      <xdr:nvSpPr>
        <xdr:cNvPr id="306" name="楕円 305"/>
        <xdr:cNvSpPr/>
      </xdr:nvSpPr>
      <xdr:spPr>
        <a:xfrm>
          <a:off x="3746500" y="137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46264</xdr:rowOff>
    </xdr:from>
    <xdr:to>
      <xdr:col>24</xdr:col>
      <xdr:colOff>63500</xdr:colOff>
      <xdr:row>80</xdr:row>
      <xdr:rowOff>46264</xdr:rowOff>
    </xdr:to>
    <xdr:cxnSp macro="">
      <xdr:nvCxnSpPr>
        <xdr:cNvPr id="307" name="直線コネクタ 306"/>
        <xdr:cNvCxnSpPr/>
      </xdr:nvCxnSpPr>
      <xdr:spPr>
        <a:xfrm>
          <a:off x="3797300" y="137622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80373</xdr:rowOff>
    </xdr:from>
    <xdr:to>
      <xdr:col>15</xdr:col>
      <xdr:colOff>101600</xdr:colOff>
      <xdr:row>81</xdr:row>
      <xdr:rowOff>10523</xdr:rowOff>
    </xdr:to>
    <xdr:sp macro="" textlink="">
      <xdr:nvSpPr>
        <xdr:cNvPr id="308" name="楕円 307"/>
        <xdr:cNvSpPr/>
      </xdr:nvSpPr>
      <xdr:spPr>
        <a:xfrm>
          <a:off x="2857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46264</xdr:rowOff>
    </xdr:from>
    <xdr:to>
      <xdr:col>19</xdr:col>
      <xdr:colOff>177800</xdr:colOff>
      <xdr:row>80</xdr:row>
      <xdr:rowOff>131173</xdr:rowOff>
    </xdr:to>
    <xdr:cxnSp macro="">
      <xdr:nvCxnSpPr>
        <xdr:cNvPr id="309" name="直線コネクタ 308"/>
        <xdr:cNvCxnSpPr/>
      </xdr:nvCxnSpPr>
      <xdr:spPr>
        <a:xfrm flipV="1">
          <a:off x="2908300" y="1376226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31387</xdr:rowOff>
    </xdr:from>
    <xdr:to>
      <xdr:col>10</xdr:col>
      <xdr:colOff>165100</xdr:colOff>
      <xdr:row>84</xdr:row>
      <xdr:rowOff>132987</xdr:rowOff>
    </xdr:to>
    <xdr:sp macro="" textlink="">
      <xdr:nvSpPr>
        <xdr:cNvPr id="310" name="楕円 309"/>
        <xdr:cNvSpPr/>
      </xdr:nvSpPr>
      <xdr:spPr>
        <a:xfrm>
          <a:off x="1968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131173</xdr:rowOff>
    </xdr:from>
    <xdr:to>
      <xdr:col>15</xdr:col>
      <xdr:colOff>50800</xdr:colOff>
      <xdr:row>84</xdr:row>
      <xdr:rowOff>82187</xdr:rowOff>
    </xdr:to>
    <xdr:cxnSp macro="">
      <xdr:nvCxnSpPr>
        <xdr:cNvPr id="311" name="直線コネクタ 310"/>
        <xdr:cNvCxnSpPr/>
      </xdr:nvCxnSpPr>
      <xdr:spPr>
        <a:xfrm flipV="1">
          <a:off x="2019300" y="13847173"/>
          <a:ext cx="889000" cy="63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75474</xdr:rowOff>
    </xdr:from>
    <xdr:to>
      <xdr:col>6</xdr:col>
      <xdr:colOff>38100</xdr:colOff>
      <xdr:row>84</xdr:row>
      <xdr:rowOff>5624</xdr:rowOff>
    </xdr:to>
    <xdr:sp macro="" textlink="">
      <xdr:nvSpPr>
        <xdr:cNvPr id="312" name="楕円 311"/>
        <xdr:cNvSpPr/>
      </xdr:nvSpPr>
      <xdr:spPr>
        <a:xfrm>
          <a:off x="1079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126274</xdr:rowOff>
    </xdr:from>
    <xdr:to>
      <xdr:col>10</xdr:col>
      <xdr:colOff>114300</xdr:colOff>
      <xdr:row>84</xdr:row>
      <xdr:rowOff>82187</xdr:rowOff>
    </xdr:to>
    <xdr:cxnSp macro="">
      <xdr:nvCxnSpPr>
        <xdr:cNvPr id="313" name="直線コネクタ 312"/>
        <xdr:cNvCxnSpPr/>
      </xdr:nvCxnSpPr>
      <xdr:spPr>
        <a:xfrm>
          <a:off x="1130300" y="14356624"/>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113591</xdr:rowOff>
    </xdr:from>
    <xdr:ext cx="405111" cy="259045"/>
    <xdr:sp macro="" textlink="">
      <xdr:nvSpPr>
        <xdr:cNvPr id="318" name="n_1mainValue【公営住宅】&#10;有形固定資産減価償却率"/>
        <xdr:cNvSpPr txBox="1"/>
      </xdr:nvSpPr>
      <xdr:spPr>
        <a:xfrm>
          <a:off x="3582044" y="1348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27050</xdr:rowOff>
    </xdr:from>
    <xdr:ext cx="405111" cy="259045"/>
    <xdr:sp macro="" textlink="">
      <xdr:nvSpPr>
        <xdr:cNvPr id="319" name="n_2mainValue【公営住宅】&#10;有形固定資産減価償却率"/>
        <xdr:cNvSpPr txBox="1"/>
      </xdr:nvSpPr>
      <xdr:spPr>
        <a:xfrm>
          <a:off x="27057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124114</xdr:rowOff>
    </xdr:from>
    <xdr:ext cx="405111" cy="259045"/>
    <xdr:sp macro="" textlink="">
      <xdr:nvSpPr>
        <xdr:cNvPr id="320" name="n_3mainValue【公営住宅】&#10;有形固定資産減価償却率"/>
        <xdr:cNvSpPr txBox="1"/>
      </xdr:nvSpPr>
      <xdr:spPr>
        <a:xfrm>
          <a:off x="1816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168201</xdr:rowOff>
    </xdr:from>
    <xdr:ext cx="405111" cy="259045"/>
    <xdr:sp macro="" textlink="">
      <xdr:nvSpPr>
        <xdr:cNvPr id="321" name="n_4mainValue【公営住宅】&#10;有形固定資産減価償却率"/>
        <xdr:cNvSpPr txBox="1"/>
      </xdr:nvSpPr>
      <xdr:spPr>
        <a:xfrm>
          <a:off x="927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144996</xdr:rowOff>
    </xdr:from>
    <xdr:to>
      <xdr:col>55</xdr:col>
      <xdr:colOff>50800</xdr:colOff>
      <xdr:row>86</xdr:row>
      <xdr:rowOff>75146</xdr:rowOff>
    </xdr:to>
    <xdr:sp macro="" textlink="">
      <xdr:nvSpPr>
        <xdr:cNvPr id="361" name="楕円 360"/>
        <xdr:cNvSpPr/>
      </xdr:nvSpPr>
      <xdr:spPr>
        <a:xfrm>
          <a:off x="10426700" y="1471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59923</xdr:rowOff>
    </xdr:from>
    <xdr:ext cx="469744" cy="259045"/>
    <xdr:sp macro="" textlink="">
      <xdr:nvSpPr>
        <xdr:cNvPr id="362" name="【公営住宅】&#10;一人当たり面積該当値テキスト"/>
        <xdr:cNvSpPr txBox="1"/>
      </xdr:nvSpPr>
      <xdr:spPr>
        <a:xfrm>
          <a:off x="10515600" y="1463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145414</xdr:rowOff>
    </xdr:from>
    <xdr:to>
      <xdr:col>50</xdr:col>
      <xdr:colOff>165100</xdr:colOff>
      <xdr:row>86</xdr:row>
      <xdr:rowOff>75564</xdr:rowOff>
    </xdr:to>
    <xdr:sp macro="" textlink="">
      <xdr:nvSpPr>
        <xdr:cNvPr id="363" name="楕円 362"/>
        <xdr:cNvSpPr/>
      </xdr:nvSpPr>
      <xdr:spPr>
        <a:xfrm>
          <a:off x="95885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24346</xdr:rowOff>
    </xdr:from>
    <xdr:to>
      <xdr:col>55</xdr:col>
      <xdr:colOff>0</xdr:colOff>
      <xdr:row>86</xdr:row>
      <xdr:rowOff>24764</xdr:rowOff>
    </xdr:to>
    <xdr:cxnSp macro="">
      <xdr:nvCxnSpPr>
        <xdr:cNvPr id="364" name="直線コネクタ 363"/>
        <xdr:cNvCxnSpPr/>
      </xdr:nvCxnSpPr>
      <xdr:spPr>
        <a:xfrm flipV="1">
          <a:off x="9639300" y="14769046"/>
          <a:ext cx="8382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160541</xdr:rowOff>
    </xdr:from>
    <xdr:to>
      <xdr:col>46</xdr:col>
      <xdr:colOff>38100</xdr:colOff>
      <xdr:row>86</xdr:row>
      <xdr:rowOff>90691</xdr:rowOff>
    </xdr:to>
    <xdr:sp macro="" textlink="">
      <xdr:nvSpPr>
        <xdr:cNvPr id="365" name="楕円 364"/>
        <xdr:cNvSpPr/>
      </xdr:nvSpPr>
      <xdr:spPr>
        <a:xfrm>
          <a:off x="8699500" y="1473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24764</xdr:rowOff>
    </xdr:from>
    <xdr:to>
      <xdr:col>50</xdr:col>
      <xdr:colOff>114300</xdr:colOff>
      <xdr:row>86</xdr:row>
      <xdr:rowOff>39891</xdr:rowOff>
    </xdr:to>
    <xdr:cxnSp macro="">
      <xdr:nvCxnSpPr>
        <xdr:cNvPr id="366" name="直線コネクタ 365"/>
        <xdr:cNvCxnSpPr/>
      </xdr:nvCxnSpPr>
      <xdr:spPr>
        <a:xfrm flipV="1">
          <a:off x="8750300" y="14769464"/>
          <a:ext cx="889000" cy="1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10503</xdr:rowOff>
    </xdr:from>
    <xdr:to>
      <xdr:col>41</xdr:col>
      <xdr:colOff>101600</xdr:colOff>
      <xdr:row>86</xdr:row>
      <xdr:rowOff>112103</xdr:rowOff>
    </xdr:to>
    <xdr:sp macro="" textlink="">
      <xdr:nvSpPr>
        <xdr:cNvPr id="367" name="楕円 366"/>
        <xdr:cNvSpPr/>
      </xdr:nvSpPr>
      <xdr:spPr>
        <a:xfrm>
          <a:off x="7810500" y="1475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39891</xdr:rowOff>
    </xdr:from>
    <xdr:to>
      <xdr:col>45</xdr:col>
      <xdr:colOff>177800</xdr:colOff>
      <xdr:row>86</xdr:row>
      <xdr:rowOff>61303</xdr:rowOff>
    </xdr:to>
    <xdr:cxnSp macro="">
      <xdr:nvCxnSpPr>
        <xdr:cNvPr id="368" name="直線コネクタ 367"/>
        <xdr:cNvCxnSpPr/>
      </xdr:nvCxnSpPr>
      <xdr:spPr>
        <a:xfrm flipV="1">
          <a:off x="7861300" y="14784591"/>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11151</xdr:rowOff>
    </xdr:from>
    <xdr:to>
      <xdr:col>36</xdr:col>
      <xdr:colOff>165100</xdr:colOff>
      <xdr:row>86</xdr:row>
      <xdr:rowOff>112751</xdr:rowOff>
    </xdr:to>
    <xdr:sp macro="" textlink="">
      <xdr:nvSpPr>
        <xdr:cNvPr id="369" name="楕円 368"/>
        <xdr:cNvSpPr/>
      </xdr:nvSpPr>
      <xdr:spPr>
        <a:xfrm>
          <a:off x="6921500" y="1475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61303</xdr:rowOff>
    </xdr:from>
    <xdr:to>
      <xdr:col>41</xdr:col>
      <xdr:colOff>50800</xdr:colOff>
      <xdr:row>86</xdr:row>
      <xdr:rowOff>61951</xdr:rowOff>
    </xdr:to>
    <xdr:cxnSp macro="">
      <xdr:nvCxnSpPr>
        <xdr:cNvPr id="370" name="直線コネクタ 369"/>
        <xdr:cNvCxnSpPr/>
      </xdr:nvCxnSpPr>
      <xdr:spPr>
        <a:xfrm flipV="1">
          <a:off x="6972300" y="14806003"/>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66691</xdr:rowOff>
    </xdr:from>
    <xdr:ext cx="469744" cy="259045"/>
    <xdr:sp macro="" textlink="">
      <xdr:nvSpPr>
        <xdr:cNvPr id="375" name="n_1mainValue【公営住宅】&#10;一人当たり面積"/>
        <xdr:cNvSpPr txBox="1"/>
      </xdr:nvSpPr>
      <xdr:spPr>
        <a:xfrm>
          <a:off x="9391727" y="1481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81818</xdr:rowOff>
    </xdr:from>
    <xdr:ext cx="469744" cy="259045"/>
    <xdr:sp macro="" textlink="">
      <xdr:nvSpPr>
        <xdr:cNvPr id="376" name="n_2mainValue【公営住宅】&#10;一人当たり面積"/>
        <xdr:cNvSpPr txBox="1"/>
      </xdr:nvSpPr>
      <xdr:spPr>
        <a:xfrm>
          <a:off x="8515427" y="1482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103230</xdr:rowOff>
    </xdr:from>
    <xdr:ext cx="469744" cy="259045"/>
    <xdr:sp macro="" textlink="">
      <xdr:nvSpPr>
        <xdr:cNvPr id="377" name="n_3mainValue【公営住宅】&#10;一人当たり面積"/>
        <xdr:cNvSpPr txBox="1"/>
      </xdr:nvSpPr>
      <xdr:spPr>
        <a:xfrm>
          <a:off x="7626427" y="1484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103878</xdr:rowOff>
    </xdr:from>
    <xdr:ext cx="469744" cy="259045"/>
    <xdr:sp macro="" textlink="">
      <xdr:nvSpPr>
        <xdr:cNvPr id="378" name="n_4mainValue【公営住宅】&#10;一人当たり面積"/>
        <xdr:cNvSpPr txBox="1"/>
      </xdr:nvSpPr>
      <xdr:spPr>
        <a:xfrm>
          <a:off x="6737427" y="1484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34" name="楕円 433"/>
        <xdr:cNvSpPr/>
      </xdr:nvSpPr>
      <xdr:spPr>
        <a:xfrm>
          <a:off x="16268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148607</xdr:rowOff>
    </xdr:from>
    <xdr:ext cx="405111" cy="259045"/>
    <xdr:sp macro="" textlink="">
      <xdr:nvSpPr>
        <xdr:cNvPr id="435" name="【認定こども園・幼稚園・保育所】&#10;有形固定資産減価償却率該当値テキスト"/>
        <xdr:cNvSpPr txBox="1"/>
      </xdr:nvSpPr>
      <xdr:spPr>
        <a:xfrm>
          <a:off x="16357600"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170180</xdr:rowOff>
    </xdr:from>
    <xdr:to>
      <xdr:col>81</xdr:col>
      <xdr:colOff>101600</xdr:colOff>
      <xdr:row>38</xdr:row>
      <xdr:rowOff>100330</xdr:rowOff>
    </xdr:to>
    <xdr:sp macro="" textlink="">
      <xdr:nvSpPr>
        <xdr:cNvPr id="436" name="楕円 435"/>
        <xdr:cNvSpPr/>
      </xdr:nvSpPr>
      <xdr:spPr>
        <a:xfrm>
          <a:off x="15430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49530</xdr:rowOff>
    </xdr:from>
    <xdr:to>
      <xdr:col>85</xdr:col>
      <xdr:colOff>127000</xdr:colOff>
      <xdr:row>38</xdr:row>
      <xdr:rowOff>49530</xdr:rowOff>
    </xdr:to>
    <xdr:cxnSp macro="">
      <xdr:nvCxnSpPr>
        <xdr:cNvPr id="437" name="直線コネクタ 436"/>
        <xdr:cNvCxnSpPr/>
      </xdr:nvCxnSpPr>
      <xdr:spPr>
        <a:xfrm>
          <a:off x="15481300" y="6564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142240</xdr:rowOff>
    </xdr:from>
    <xdr:to>
      <xdr:col>76</xdr:col>
      <xdr:colOff>165100</xdr:colOff>
      <xdr:row>38</xdr:row>
      <xdr:rowOff>72390</xdr:rowOff>
    </xdr:to>
    <xdr:sp macro="" textlink="">
      <xdr:nvSpPr>
        <xdr:cNvPr id="438" name="楕円 437"/>
        <xdr:cNvSpPr/>
      </xdr:nvSpPr>
      <xdr:spPr>
        <a:xfrm>
          <a:off x="14541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21590</xdr:rowOff>
    </xdr:from>
    <xdr:to>
      <xdr:col>81</xdr:col>
      <xdr:colOff>50800</xdr:colOff>
      <xdr:row>38</xdr:row>
      <xdr:rowOff>49530</xdr:rowOff>
    </xdr:to>
    <xdr:cxnSp macro="">
      <xdr:nvCxnSpPr>
        <xdr:cNvPr id="439" name="直線コネクタ 438"/>
        <xdr:cNvCxnSpPr/>
      </xdr:nvCxnSpPr>
      <xdr:spPr>
        <a:xfrm>
          <a:off x="14592300" y="653669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160020</xdr:rowOff>
    </xdr:from>
    <xdr:to>
      <xdr:col>72</xdr:col>
      <xdr:colOff>38100</xdr:colOff>
      <xdr:row>36</xdr:row>
      <xdr:rowOff>90170</xdr:rowOff>
    </xdr:to>
    <xdr:sp macro="" textlink="">
      <xdr:nvSpPr>
        <xdr:cNvPr id="440" name="楕円 439"/>
        <xdr:cNvSpPr/>
      </xdr:nvSpPr>
      <xdr:spPr>
        <a:xfrm>
          <a:off x="136525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39370</xdr:rowOff>
    </xdr:from>
    <xdr:to>
      <xdr:col>76</xdr:col>
      <xdr:colOff>114300</xdr:colOff>
      <xdr:row>38</xdr:row>
      <xdr:rowOff>21590</xdr:rowOff>
    </xdr:to>
    <xdr:cxnSp macro="">
      <xdr:nvCxnSpPr>
        <xdr:cNvPr id="441" name="直線コネクタ 440"/>
        <xdr:cNvCxnSpPr/>
      </xdr:nvCxnSpPr>
      <xdr:spPr>
        <a:xfrm>
          <a:off x="13703300" y="6211570"/>
          <a:ext cx="889000" cy="3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116840</xdr:rowOff>
    </xdr:from>
    <xdr:to>
      <xdr:col>67</xdr:col>
      <xdr:colOff>101600</xdr:colOff>
      <xdr:row>37</xdr:row>
      <xdr:rowOff>46990</xdr:rowOff>
    </xdr:to>
    <xdr:sp macro="" textlink="">
      <xdr:nvSpPr>
        <xdr:cNvPr id="442" name="楕円 441"/>
        <xdr:cNvSpPr/>
      </xdr:nvSpPr>
      <xdr:spPr>
        <a:xfrm>
          <a:off x="12763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39370</xdr:rowOff>
    </xdr:from>
    <xdr:to>
      <xdr:col>71</xdr:col>
      <xdr:colOff>177800</xdr:colOff>
      <xdr:row>36</xdr:row>
      <xdr:rowOff>167640</xdr:rowOff>
    </xdr:to>
    <xdr:cxnSp macro="">
      <xdr:nvCxnSpPr>
        <xdr:cNvPr id="443" name="直線コネクタ 442"/>
        <xdr:cNvCxnSpPr/>
      </xdr:nvCxnSpPr>
      <xdr:spPr>
        <a:xfrm flipV="1">
          <a:off x="12814300" y="6211570"/>
          <a:ext cx="8890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46" name="n_3aveValue【認定こども園・幼稚園・保育所】&#10;有形固定資産減価償却率"/>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143527</xdr:rowOff>
    </xdr:from>
    <xdr:ext cx="405111" cy="259045"/>
    <xdr:sp macro="" textlink="">
      <xdr:nvSpPr>
        <xdr:cNvPr id="447" name="n_4aveValue【認定こども園・幼稚園・保育所】&#10;有形固定資産減価償却率"/>
        <xdr:cNvSpPr txBox="1"/>
      </xdr:nvSpPr>
      <xdr:spPr>
        <a:xfrm>
          <a:off x="12611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91457</xdr:rowOff>
    </xdr:from>
    <xdr:ext cx="405111" cy="259045"/>
    <xdr:sp macro="" textlink="">
      <xdr:nvSpPr>
        <xdr:cNvPr id="448" name="n_1mainValue【認定こども園・幼稚園・保育所】&#10;有形固定資産減価償却率"/>
        <xdr:cNvSpPr txBox="1"/>
      </xdr:nvSpPr>
      <xdr:spPr>
        <a:xfrm>
          <a:off x="15266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63517</xdr:rowOff>
    </xdr:from>
    <xdr:ext cx="405111" cy="259045"/>
    <xdr:sp macro="" textlink="">
      <xdr:nvSpPr>
        <xdr:cNvPr id="449" name="n_2mainValue【認定こども園・幼稚園・保育所】&#10;有形固定資産減価償却率"/>
        <xdr:cNvSpPr txBox="1"/>
      </xdr:nvSpPr>
      <xdr:spPr>
        <a:xfrm>
          <a:off x="14389744" y="657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106697</xdr:rowOff>
    </xdr:from>
    <xdr:ext cx="405111" cy="259045"/>
    <xdr:sp macro="" textlink="">
      <xdr:nvSpPr>
        <xdr:cNvPr id="450" name="n_3mainValue【認定こども園・幼稚園・保育所】&#10;有形固定資産減価償却率"/>
        <xdr:cNvSpPr txBox="1"/>
      </xdr:nvSpPr>
      <xdr:spPr>
        <a:xfrm>
          <a:off x="13500744" y="593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63517</xdr:rowOff>
    </xdr:from>
    <xdr:ext cx="405111" cy="259045"/>
    <xdr:sp macro="" textlink="">
      <xdr:nvSpPr>
        <xdr:cNvPr id="451" name="n_4mainValue【認定こども園・幼稚園・保育所】&#10;有形固定資産減価償却率"/>
        <xdr:cNvSpPr txBox="1"/>
      </xdr:nvSpPr>
      <xdr:spPr>
        <a:xfrm>
          <a:off x="12611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164846</xdr:rowOff>
    </xdr:from>
    <xdr:to>
      <xdr:col>116</xdr:col>
      <xdr:colOff>114300</xdr:colOff>
      <xdr:row>40</xdr:row>
      <xdr:rowOff>94996</xdr:rowOff>
    </xdr:to>
    <xdr:sp macro="" textlink="">
      <xdr:nvSpPr>
        <xdr:cNvPr id="489" name="楕円 488"/>
        <xdr:cNvSpPr/>
      </xdr:nvSpPr>
      <xdr:spPr>
        <a:xfrm>
          <a:off x="22110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143273</xdr:rowOff>
    </xdr:from>
    <xdr:ext cx="469744" cy="259045"/>
    <xdr:sp macro="" textlink="">
      <xdr:nvSpPr>
        <xdr:cNvPr id="490" name="【認定こども園・幼稚園・保育所】&#10;一人当たり面積該当値テキスト"/>
        <xdr:cNvSpPr txBox="1"/>
      </xdr:nvSpPr>
      <xdr:spPr>
        <a:xfrm>
          <a:off x="22199600"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166675</xdr:rowOff>
    </xdr:from>
    <xdr:to>
      <xdr:col>112</xdr:col>
      <xdr:colOff>38100</xdr:colOff>
      <xdr:row>40</xdr:row>
      <xdr:rowOff>96825</xdr:rowOff>
    </xdr:to>
    <xdr:sp macro="" textlink="">
      <xdr:nvSpPr>
        <xdr:cNvPr id="491" name="楕円 490"/>
        <xdr:cNvSpPr/>
      </xdr:nvSpPr>
      <xdr:spPr>
        <a:xfrm>
          <a:off x="21272500" y="68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44196</xdr:rowOff>
    </xdr:from>
    <xdr:to>
      <xdr:col>116</xdr:col>
      <xdr:colOff>63500</xdr:colOff>
      <xdr:row>40</xdr:row>
      <xdr:rowOff>46025</xdr:rowOff>
    </xdr:to>
    <xdr:cxnSp macro="">
      <xdr:nvCxnSpPr>
        <xdr:cNvPr id="492" name="直線コネクタ 491"/>
        <xdr:cNvCxnSpPr/>
      </xdr:nvCxnSpPr>
      <xdr:spPr>
        <a:xfrm flipV="1">
          <a:off x="21323300" y="690219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168504</xdr:rowOff>
    </xdr:from>
    <xdr:to>
      <xdr:col>107</xdr:col>
      <xdr:colOff>101600</xdr:colOff>
      <xdr:row>40</xdr:row>
      <xdr:rowOff>98654</xdr:rowOff>
    </xdr:to>
    <xdr:sp macro="" textlink="">
      <xdr:nvSpPr>
        <xdr:cNvPr id="493" name="楕円 492"/>
        <xdr:cNvSpPr/>
      </xdr:nvSpPr>
      <xdr:spPr>
        <a:xfrm>
          <a:off x="20383500" y="68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46025</xdr:rowOff>
    </xdr:from>
    <xdr:to>
      <xdr:col>111</xdr:col>
      <xdr:colOff>177800</xdr:colOff>
      <xdr:row>40</xdr:row>
      <xdr:rowOff>47854</xdr:rowOff>
    </xdr:to>
    <xdr:cxnSp macro="">
      <xdr:nvCxnSpPr>
        <xdr:cNvPr id="494" name="直線コネクタ 493"/>
        <xdr:cNvCxnSpPr/>
      </xdr:nvCxnSpPr>
      <xdr:spPr>
        <a:xfrm flipV="1">
          <a:off x="20434300" y="690402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171247</xdr:rowOff>
    </xdr:from>
    <xdr:to>
      <xdr:col>102</xdr:col>
      <xdr:colOff>165100</xdr:colOff>
      <xdr:row>40</xdr:row>
      <xdr:rowOff>101397</xdr:rowOff>
    </xdr:to>
    <xdr:sp macro="" textlink="">
      <xdr:nvSpPr>
        <xdr:cNvPr id="495" name="楕円 494"/>
        <xdr:cNvSpPr/>
      </xdr:nvSpPr>
      <xdr:spPr>
        <a:xfrm>
          <a:off x="19494500" y="68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47854</xdr:rowOff>
    </xdr:from>
    <xdr:to>
      <xdr:col>107</xdr:col>
      <xdr:colOff>50800</xdr:colOff>
      <xdr:row>40</xdr:row>
      <xdr:rowOff>50597</xdr:rowOff>
    </xdr:to>
    <xdr:cxnSp macro="">
      <xdr:nvCxnSpPr>
        <xdr:cNvPr id="496" name="直線コネクタ 495"/>
        <xdr:cNvCxnSpPr/>
      </xdr:nvCxnSpPr>
      <xdr:spPr>
        <a:xfrm flipV="1">
          <a:off x="19545300" y="690585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3454</xdr:rowOff>
    </xdr:from>
    <xdr:to>
      <xdr:col>98</xdr:col>
      <xdr:colOff>38100</xdr:colOff>
      <xdr:row>40</xdr:row>
      <xdr:rowOff>105054</xdr:rowOff>
    </xdr:to>
    <xdr:sp macro="" textlink="">
      <xdr:nvSpPr>
        <xdr:cNvPr id="497" name="楕円 496"/>
        <xdr:cNvSpPr/>
      </xdr:nvSpPr>
      <xdr:spPr>
        <a:xfrm>
          <a:off x="18605500" y="68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50597</xdr:rowOff>
    </xdr:from>
    <xdr:to>
      <xdr:col>102</xdr:col>
      <xdr:colOff>114300</xdr:colOff>
      <xdr:row>40</xdr:row>
      <xdr:rowOff>54254</xdr:rowOff>
    </xdr:to>
    <xdr:cxnSp macro="">
      <xdr:nvCxnSpPr>
        <xdr:cNvPr id="498" name="直線コネクタ 497"/>
        <xdr:cNvCxnSpPr/>
      </xdr:nvCxnSpPr>
      <xdr:spPr>
        <a:xfrm flipV="1">
          <a:off x="18656300" y="690859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87952</xdr:rowOff>
    </xdr:from>
    <xdr:ext cx="469744" cy="259045"/>
    <xdr:sp macro="" textlink="">
      <xdr:nvSpPr>
        <xdr:cNvPr id="503" name="n_1mainValue【認定こども園・幼稚園・保育所】&#10;一人当たり面積"/>
        <xdr:cNvSpPr txBox="1"/>
      </xdr:nvSpPr>
      <xdr:spPr>
        <a:xfrm>
          <a:off x="21075727" y="694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89781</xdr:rowOff>
    </xdr:from>
    <xdr:ext cx="469744" cy="259045"/>
    <xdr:sp macro="" textlink="">
      <xdr:nvSpPr>
        <xdr:cNvPr id="504" name="n_2mainValue【認定こども園・幼稚園・保育所】&#10;一人当たり面積"/>
        <xdr:cNvSpPr txBox="1"/>
      </xdr:nvSpPr>
      <xdr:spPr>
        <a:xfrm>
          <a:off x="20199427" y="69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92524</xdr:rowOff>
    </xdr:from>
    <xdr:ext cx="469744" cy="259045"/>
    <xdr:sp macro="" textlink="">
      <xdr:nvSpPr>
        <xdr:cNvPr id="505" name="n_3mainValue【認定こども園・幼稚園・保育所】&#10;一人当たり面積"/>
        <xdr:cNvSpPr txBox="1"/>
      </xdr:nvSpPr>
      <xdr:spPr>
        <a:xfrm>
          <a:off x="19310427" y="695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96181</xdr:rowOff>
    </xdr:from>
    <xdr:ext cx="469744" cy="259045"/>
    <xdr:sp macro="" textlink="">
      <xdr:nvSpPr>
        <xdr:cNvPr id="506" name="n_4mainValue【認定こども園・幼稚園・保育所】&#10;一人当たり面積"/>
        <xdr:cNvSpPr txBox="1"/>
      </xdr:nvSpPr>
      <xdr:spPr>
        <a:xfrm>
          <a:off x="18421427" y="695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94524</xdr:rowOff>
    </xdr:from>
    <xdr:to>
      <xdr:col>85</xdr:col>
      <xdr:colOff>177800</xdr:colOff>
      <xdr:row>61</xdr:row>
      <xdr:rowOff>24674</xdr:rowOff>
    </xdr:to>
    <xdr:sp macro="" textlink="">
      <xdr:nvSpPr>
        <xdr:cNvPr id="548" name="楕円 547"/>
        <xdr:cNvSpPr/>
      </xdr:nvSpPr>
      <xdr:spPr>
        <a:xfrm>
          <a:off x="162687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117401</xdr:rowOff>
    </xdr:from>
    <xdr:ext cx="405111" cy="259045"/>
    <xdr:sp macro="" textlink="">
      <xdr:nvSpPr>
        <xdr:cNvPr id="549" name="【学校施設】&#10;有形固定資産減価償却率該当値テキスト"/>
        <xdr:cNvSpPr txBox="1"/>
      </xdr:nvSpPr>
      <xdr:spPr>
        <a:xfrm>
          <a:off x="16357600" y="1023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94524</xdr:rowOff>
    </xdr:from>
    <xdr:to>
      <xdr:col>81</xdr:col>
      <xdr:colOff>101600</xdr:colOff>
      <xdr:row>61</xdr:row>
      <xdr:rowOff>24674</xdr:rowOff>
    </xdr:to>
    <xdr:sp macro="" textlink="">
      <xdr:nvSpPr>
        <xdr:cNvPr id="550" name="楕円 549"/>
        <xdr:cNvSpPr/>
      </xdr:nvSpPr>
      <xdr:spPr>
        <a:xfrm>
          <a:off x="15430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145324</xdr:rowOff>
    </xdr:from>
    <xdr:to>
      <xdr:col>85</xdr:col>
      <xdr:colOff>127000</xdr:colOff>
      <xdr:row>60</xdr:row>
      <xdr:rowOff>145324</xdr:rowOff>
    </xdr:to>
    <xdr:cxnSp macro="">
      <xdr:nvCxnSpPr>
        <xdr:cNvPr id="551" name="直線コネクタ 550"/>
        <xdr:cNvCxnSpPr/>
      </xdr:nvCxnSpPr>
      <xdr:spPr>
        <a:xfrm>
          <a:off x="15481300" y="104323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56969</xdr:rowOff>
    </xdr:from>
    <xdr:to>
      <xdr:col>76</xdr:col>
      <xdr:colOff>165100</xdr:colOff>
      <xdr:row>60</xdr:row>
      <xdr:rowOff>158569</xdr:rowOff>
    </xdr:to>
    <xdr:sp macro="" textlink="">
      <xdr:nvSpPr>
        <xdr:cNvPr id="552" name="楕円 551"/>
        <xdr:cNvSpPr/>
      </xdr:nvSpPr>
      <xdr:spPr>
        <a:xfrm>
          <a:off x="14541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107769</xdr:rowOff>
    </xdr:from>
    <xdr:to>
      <xdr:col>81</xdr:col>
      <xdr:colOff>50800</xdr:colOff>
      <xdr:row>60</xdr:row>
      <xdr:rowOff>145324</xdr:rowOff>
    </xdr:to>
    <xdr:cxnSp macro="">
      <xdr:nvCxnSpPr>
        <xdr:cNvPr id="553" name="直線コネクタ 552"/>
        <xdr:cNvCxnSpPr/>
      </xdr:nvCxnSpPr>
      <xdr:spPr>
        <a:xfrm>
          <a:off x="14592300" y="103947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32476</xdr:rowOff>
    </xdr:from>
    <xdr:to>
      <xdr:col>72</xdr:col>
      <xdr:colOff>38100</xdr:colOff>
      <xdr:row>61</xdr:row>
      <xdr:rowOff>134076</xdr:rowOff>
    </xdr:to>
    <xdr:sp macro="" textlink="">
      <xdr:nvSpPr>
        <xdr:cNvPr id="554" name="楕円 553"/>
        <xdr:cNvSpPr/>
      </xdr:nvSpPr>
      <xdr:spPr>
        <a:xfrm>
          <a:off x="13652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107769</xdr:rowOff>
    </xdr:from>
    <xdr:to>
      <xdr:col>76</xdr:col>
      <xdr:colOff>114300</xdr:colOff>
      <xdr:row>61</xdr:row>
      <xdr:rowOff>83276</xdr:rowOff>
    </xdr:to>
    <xdr:cxnSp macro="">
      <xdr:nvCxnSpPr>
        <xdr:cNvPr id="555" name="直線コネクタ 554"/>
        <xdr:cNvCxnSpPr/>
      </xdr:nvCxnSpPr>
      <xdr:spPr>
        <a:xfrm flipV="1">
          <a:off x="13703300" y="10394769"/>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138612</xdr:rowOff>
    </xdr:from>
    <xdr:to>
      <xdr:col>67</xdr:col>
      <xdr:colOff>101600</xdr:colOff>
      <xdr:row>60</xdr:row>
      <xdr:rowOff>68762</xdr:rowOff>
    </xdr:to>
    <xdr:sp macro="" textlink="">
      <xdr:nvSpPr>
        <xdr:cNvPr id="556" name="楕円 555"/>
        <xdr:cNvSpPr/>
      </xdr:nvSpPr>
      <xdr:spPr>
        <a:xfrm>
          <a:off x="12763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17962</xdr:rowOff>
    </xdr:from>
    <xdr:to>
      <xdr:col>71</xdr:col>
      <xdr:colOff>177800</xdr:colOff>
      <xdr:row>61</xdr:row>
      <xdr:rowOff>83276</xdr:rowOff>
    </xdr:to>
    <xdr:cxnSp macro="">
      <xdr:nvCxnSpPr>
        <xdr:cNvPr id="557" name="直線コネクタ 556"/>
        <xdr:cNvCxnSpPr/>
      </xdr:nvCxnSpPr>
      <xdr:spPr>
        <a:xfrm>
          <a:off x="12814300" y="10304962"/>
          <a:ext cx="8890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58" name="n_1aveValue【学校施設】&#10;有形固定資産減価償却率"/>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59" name="n_2aveValue【学校施設】&#10;有形固定資産減価償却率"/>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61" name="n_4aveValue【学校施設】&#10;有形固定資産減価償却率"/>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41201</xdr:rowOff>
    </xdr:from>
    <xdr:ext cx="405111" cy="259045"/>
    <xdr:sp macro="" textlink="">
      <xdr:nvSpPr>
        <xdr:cNvPr id="562" name="n_1mainValue【学校施設】&#10;有形固定資産減価償却率"/>
        <xdr:cNvSpPr txBox="1"/>
      </xdr:nvSpPr>
      <xdr:spPr>
        <a:xfrm>
          <a:off x="15266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3646</xdr:rowOff>
    </xdr:from>
    <xdr:ext cx="405111" cy="259045"/>
    <xdr:sp macro="" textlink="">
      <xdr:nvSpPr>
        <xdr:cNvPr id="563" name="n_2mainValue【学校施設】&#10;有形固定資産減価償却率"/>
        <xdr:cNvSpPr txBox="1"/>
      </xdr:nvSpPr>
      <xdr:spPr>
        <a:xfrm>
          <a:off x="14389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125203</xdr:rowOff>
    </xdr:from>
    <xdr:ext cx="405111" cy="259045"/>
    <xdr:sp macro="" textlink="">
      <xdr:nvSpPr>
        <xdr:cNvPr id="564" name="n_3mainValue【学校施設】&#10;有形固定資産減価償却率"/>
        <xdr:cNvSpPr txBox="1"/>
      </xdr:nvSpPr>
      <xdr:spPr>
        <a:xfrm>
          <a:off x="13500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85289</xdr:rowOff>
    </xdr:from>
    <xdr:ext cx="405111" cy="259045"/>
    <xdr:sp macro="" textlink="">
      <xdr:nvSpPr>
        <xdr:cNvPr id="565" name="n_4mainValue【学校施設】&#10;有形固定資産減価償却率"/>
        <xdr:cNvSpPr txBox="1"/>
      </xdr:nvSpPr>
      <xdr:spPr>
        <a:xfrm>
          <a:off x="12611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34193</xdr:rowOff>
    </xdr:from>
    <xdr:to>
      <xdr:col>116</xdr:col>
      <xdr:colOff>114300</xdr:colOff>
      <xdr:row>63</xdr:row>
      <xdr:rowOff>135793</xdr:rowOff>
    </xdr:to>
    <xdr:sp macro="" textlink="">
      <xdr:nvSpPr>
        <xdr:cNvPr id="603" name="楕円 602"/>
        <xdr:cNvSpPr/>
      </xdr:nvSpPr>
      <xdr:spPr>
        <a:xfrm>
          <a:off x="22110700" y="1083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120570</xdr:rowOff>
    </xdr:from>
    <xdr:ext cx="469744" cy="259045"/>
    <xdr:sp macro="" textlink="">
      <xdr:nvSpPr>
        <xdr:cNvPr id="604" name="【学校施設】&#10;一人当たり面積該当値テキスト"/>
        <xdr:cNvSpPr txBox="1"/>
      </xdr:nvSpPr>
      <xdr:spPr>
        <a:xfrm>
          <a:off x="22199600" y="1075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34605</xdr:rowOff>
    </xdr:from>
    <xdr:to>
      <xdr:col>112</xdr:col>
      <xdr:colOff>38100</xdr:colOff>
      <xdr:row>63</xdr:row>
      <xdr:rowOff>136205</xdr:rowOff>
    </xdr:to>
    <xdr:sp macro="" textlink="">
      <xdr:nvSpPr>
        <xdr:cNvPr id="605" name="楕円 604"/>
        <xdr:cNvSpPr/>
      </xdr:nvSpPr>
      <xdr:spPr>
        <a:xfrm>
          <a:off x="21272500" y="108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84993</xdr:rowOff>
    </xdr:from>
    <xdr:to>
      <xdr:col>116</xdr:col>
      <xdr:colOff>63500</xdr:colOff>
      <xdr:row>63</xdr:row>
      <xdr:rowOff>85405</xdr:rowOff>
    </xdr:to>
    <xdr:cxnSp macro="">
      <xdr:nvCxnSpPr>
        <xdr:cNvPr id="606" name="直線コネクタ 605"/>
        <xdr:cNvCxnSpPr/>
      </xdr:nvCxnSpPr>
      <xdr:spPr>
        <a:xfrm flipV="1">
          <a:off x="21323300" y="10886343"/>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35291</xdr:rowOff>
    </xdr:from>
    <xdr:to>
      <xdr:col>107</xdr:col>
      <xdr:colOff>101600</xdr:colOff>
      <xdr:row>63</xdr:row>
      <xdr:rowOff>136891</xdr:rowOff>
    </xdr:to>
    <xdr:sp macro="" textlink="">
      <xdr:nvSpPr>
        <xdr:cNvPr id="607" name="楕円 606"/>
        <xdr:cNvSpPr/>
      </xdr:nvSpPr>
      <xdr:spPr>
        <a:xfrm>
          <a:off x="20383500" y="1083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85405</xdr:rowOff>
    </xdr:from>
    <xdr:to>
      <xdr:col>111</xdr:col>
      <xdr:colOff>177800</xdr:colOff>
      <xdr:row>63</xdr:row>
      <xdr:rowOff>86091</xdr:rowOff>
    </xdr:to>
    <xdr:cxnSp macro="">
      <xdr:nvCxnSpPr>
        <xdr:cNvPr id="608" name="直線コネクタ 607"/>
        <xdr:cNvCxnSpPr/>
      </xdr:nvCxnSpPr>
      <xdr:spPr>
        <a:xfrm flipV="1">
          <a:off x="20434300" y="1088675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76164</xdr:rowOff>
    </xdr:from>
    <xdr:to>
      <xdr:col>102</xdr:col>
      <xdr:colOff>165100</xdr:colOff>
      <xdr:row>64</xdr:row>
      <xdr:rowOff>6314</xdr:rowOff>
    </xdr:to>
    <xdr:sp macro="" textlink="">
      <xdr:nvSpPr>
        <xdr:cNvPr id="609" name="楕円 608"/>
        <xdr:cNvSpPr/>
      </xdr:nvSpPr>
      <xdr:spPr>
        <a:xfrm>
          <a:off x="19494500" y="10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86091</xdr:rowOff>
    </xdr:from>
    <xdr:to>
      <xdr:col>107</xdr:col>
      <xdr:colOff>50800</xdr:colOff>
      <xdr:row>63</xdr:row>
      <xdr:rowOff>126964</xdr:rowOff>
    </xdr:to>
    <xdr:cxnSp macro="">
      <xdr:nvCxnSpPr>
        <xdr:cNvPr id="610" name="直線コネクタ 609"/>
        <xdr:cNvCxnSpPr/>
      </xdr:nvCxnSpPr>
      <xdr:spPr>
        <a:xfrm flipV="1">
          <a:off x="19545300" y="10887441"/>
          <a:ext cx="889000" cy="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76713</xdr:rowOff>
    </xdr:from>
    <xdr:to>
      <xdr:col>98</xdr:col>
      <xdr:colOff>38100</xdr:colOff>
      <xdr:row>64</xdr:row>
      <xdr:rowOff>6863</xdr:rowOff>
    </xdr:to>
    <xdr:sp macro="" textlink="">
      <xdr:nvSpPr>
        <xdr:cNvPr id="611" name="楕円 610"/>
        <xdr:cNvSpPr/>
      </xdr:nvSpPr>
      <xdr:spPr>
        <a:xfrm>
          <a:off x="18605500" y="1087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126964</xdr:rowOff>
    </xdr:from>
    <xdr:to>
      <xdr:col>102</xdr:col>
      <xdr:colOff>114300</xdr:colOff>
      <xdr:row>63</xdr:row>
      <xdr:rowOff>127513</xdr:rowOff>
    </xdr:to>
    <xdr:cxnSp macro="">
      <xdr:nvCxnSpPr>
        <xdr:cNvPr id="612" name="直線コネクタ 611"/>
        <xdr:cNvCxnSpPr/>
      </xdr:nvCxnSpPr>
      <xdr:spPr>
        <a:xfrm flipV="1">
          <a:off x="18656300" y="10928314"/>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127332</xdr:rowOff>
    </xdr:from>
    <xdr:ext cx="469744" cy="259045"/>
    <xdr:sp macro="" textlink="">
      <xdr:nvSpPr>
        <xdr:cNvPr id="617" name="n_1mainValue【学校施設】&#10;一人当たり面積"/>
        <xdr:cNvSpPr txBox="1"/>
      </xdr:nvSpPr>
      <xdr:spPr>
        <a:xfrm>
          <a:off x="21075727" y="1092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128018</xdr:rowOff>
    </xdr:from>
    <xdr:ext cx="469744" cy="259045"/>
    <xdr:sp macro="" textlink="">
      <xdr:nvSpPr>
        <xdr:cNvPr id="618" name="n_2mainValue【学校施設】&#10;一人当たり面積"/>
        <xdr:cNvSpPr txBox="1"/>
      </xdr:nvSpPr>
      <xdr:spPr>
        <a:xfrm>
          <a:off x="20199427" y="10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168891</xdr:rowOff>
    </xdr:from>
    <xdr:ext cx="469744" cy="259045"/>
    <xdr:sp macro="" textlink="">
      <xdr:nvSpPr>
        <xdr:cNvPr id="619" name="n_3mainValue【学校施設】&#10;一人当たり面積"/>
        <xdr:cNvSpPr txBox="1"/>
      </xdr:nvSpPr>
      <xdr:spPr>
        <a:xfrm>
          <a:off x="19310427" y="1097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169440</xdr:rowOff>
    </xdr:from>
    <xdr:ext cx="469744" cy="259045"/>
    <xdr:sp macro="" textlink="">
      <xdr:nvSpPr>
        <xdr:cNvPr id="620" name="n_4mainValue【学校施設】&#10;一人当たり面積"/>
        <xdr:cNvSpPr txBox="1"/>
      </xdr:nvSpPr>
      <xdr:spPr>
        <a:xfrm>
          <a:off x="18421427" y="1097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46" name="直線コネクタ 645"/>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49" name="【児童館】&#10;有形固定資産減価償却率最大値テキスト"/>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50" name="直線コネクタ 649"/>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10177</xdr:rowOff>
    </xdr:from>
    <xdr:ext cx="405111" cy="259045"/>
    <xdr:sp macro="" textlink="">
      <xdr:nvSpPr>
        <xdr:cNvPr id="651" name="【児童館】&#10;有形固定資産減価償却率平均値テキスト"/>
        <xdr:cNvSpPr txBox="1"/>
      </xdr:nvSpPr>
      <xdr:spPr>
        <a:xfrm>
          <a:off x="16357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52" name="フローチャート: 判断 651"/>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653" name="フローチャート: 判断 652"/>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4" name="フローチャート: 判断 653"/>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55" name="フローチャート: 判断 654"/>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56" name="フローチャート: 判断 655"/>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127726</xdr:rowOff>
    </xdr:from>
    <xdr:to>
      <xdr:col>85</xdr:col>
      <xdr:colOff>177800</xdr:colOff>
      <xdr:row>85</xdr:row>
      <xdr:rowOff>57876</xdr:rowOff>
    </xdr:to>
    <xdr:sp macro="" textlink="">
      <xdr:nvSpPr>
        <xdr:cNvPr id="662" name="楕円 661"/>
        <xdr:cNvSpPr/>
      </xdr:nvSpPr>
      <xdr:spPr>
        <a:xfrm>
          <a:off x="162687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106153</xdr:rowOff>
    </xdr:from>
    <xdr:ext cx="405111" cy="259045"/>
    <xdr:sp macro="" textlink="">
      <xdr:nvSpPr>
        <xdr:cNvPr id="663" name="【児童館】&#10;有形固定資産減価償却率該当値テキスト"/>
        <xdr:cNvSpPr txBox="1"/>
      </xdr:nvSpPr>
      <xdr:spPr>
        <a:xfrm>
          <a:off x="16357600"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127726</xdr:rowOff>
    </xdr:from>
    <xdr:to>
      <xdr:col>81</xdr:col>
      <xdr:colOff>101600</xdr:colOff>
      <xdr:row>85</xdr:row>
      <xdr:rowOff>57876</xdr:rowOff>
    </xdr:to>
    <xdr:sp macro="" textlink="">
      <xdr:nvSpPr>
        <xdr:cNvPr id="664" name="楕円 663"/>
        <xdr:cNvSpPr/>
      </xdr:nvSpPr>
      <xdr:spPr>
        <a:xfrm>
          <a:off x="15430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7076</xdr:rowOff>
    </xdr:from>
    <xdr:to>
      <xdr:col>85</xdr:col>
      <xdr:colOff>127000</xdr:colOff>
      <xdr:row>85</xdr:row>
      <xdr:rowOff>7076</xdr:rowOff>
    </xdr:to>
    <xdr:cxnSp macro="">
      <xdr:nvCxnSpPr>
        <xdr:cNvPr id="665" name="直線コネクタ 664"/>
        <xdr:cNvCxnSpPr/>
      </xdr:nvCxnSpPr>
      <xdr:spPr>
        <a:xfrm>
          <a:off x="15481300" y="145803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59145</xdr:rowOff>
    </xdr:from>
    <xdr:to>
      <xdr:col>76</xdr:col>
      <xdr:colOff>165100</xdr:colOff>
      <xdr:row>84</xdr:row>
      <xdr:rowOff>160745</xdr:rowOff>
    </xdr:to>
    <xdr:sp macro="" textlink="">
      <xdr:nvSpPr>
        <xdr:cNvPr id="666" name="楕円 665"/>
        <xdr:cNvSpPr/>
      </xdr:nvSpPr>
      <xdr:spPr>
        <a:xfrm>
          <a:off x="14541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109945</xdr:rowOff>
    </xdr:from>
    <xdr:to>
      <xdr:col>81</xdr:col>
      <xdr:colOff>50800</xdr:colOff>
      <xdr:row>85</xdr:row>
      <xdr:rowOff>7076</xdr:rowOff>
    </xdr:to>
    <xdr:cxnSp macro="">
      <xdr:nvCxnSpPr>
        <xdr:cNvPr id="667" name="直線コネクタ 666"/>
        <xdr:cNvCxnSpPr/>
      </xdr:nvCxnSpPr>
      <xdr:spPr>
        <a:xfrm>
          <a:off x="14592300" y="1451174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93436</xdr:rowOff>
    </xdr:from>
    <xdr:to>
      <xdr:col>72</xdr:col>
      <xdr:colOff>38100</xdr:colOff>
      <xdr:row>84</xdr:row>
      <xdr:rowOff>23586</xdr:rowOff>
    </xdr:to>
    <xdr:sp macro="" textlink="">
      <xdr:nvSpPr>
        <xdr:cNvPr id="668" name="楕円 667"/>
        <xdr:cNvSpPr/>
      </xdr:nvSpPr>
      <xdr:spPr>
        <a:xfrm>
          <a:off x="13652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144236</xdr:rowOff>
    </xdr:from>
    <xdr:to>
      <xdr:col>76</xdr:col>
      <xdr:colOff>114300</xdr:colOff>
      <xdr:row>84</xdr:row>
      <xdr:rowOff>109945</xdr:rowOff>
    </xdr:to>
    <xdr:cxnSp macro="">
      <xdr:nvCxnSpPr>
        <xdr:cNvPr id="669" name="直線コネクタ 668"/>
        <xdr:cNvCxnSpPr/>
      </xdr:nvCxnSpPr>
      <xdr:spPr>
        <a:xfrm>
          <a:off x="13703300" y="1437458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108131</xdr:rowOff>
    </xdr:from>
    <xdr:to>
      <xdr:col>67</xdr:col>
      <xdr:colOff>101600</xdr:colOff>
      <xdr:row>83</xdr:row>
      <xdr:rowOff>38281</xdr:rowOff>
    </xdr:to>
    <xdr:sp macro="" textlink="">
      <xdr:nvSpPr>
        <xdr:cNvPr id="670" name="楕円 669"/>
        <xdr:cNvSpPr/>
      </xdr:nvSpPr>
      <xdr:spPr>
        <a:xfrm>
          <a:off x="12763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158931</xdr:rowOff>
    </xdr:from>
    <xdr:to>
      <xdr:col>71</xdr:col>
      <xdr:colOff>177800</xdr:colOff>
      <xdr:row>83</xdr:row>
      <xdr:rowOff>144236</xdr:rowOff>
    </xdr:to>
    <xdr:cxnSp macro="">
      <xdr:nvCxnSpPr>
        <xdr:cNvPr id="671" name="直線コネクタ 670"/>
        <xdr:cNvCxnSpPr/>
      </xdr:nvCxnSpPr>
      <xdr:spPr>
        <a:xfrm>
          <a:off x="12814300" y="1421783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160945</xdr:rowOff>
    </xdr:from>
    <xdr:ext cx="405111" cy="259045"/>
    <xdr:sp macro="" textlink="">
      <xdr:nvSpPr>
        <xdr:cNvPr id="672" name="n_1aveValue【児童館】&#10;有形固定資産減価償却率"/>
        <xdr:cNvSpPr txBox="1"/>
      </xdr:nvSpPr>
      <xdr:spPr>
        <a:xfrm>
          <a:off x="152660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73" name="n_2aveValue【児童館】&#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674" name="n_3aveValue【児童館】&#10;有形固定資産減価償却率"/>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35940</xdr:rowOff>
    </xdr:from>
    <xdr:ext cx="405111" cy="259045"/>
    <xdr:sp macro="" textlink="">
      <xdr:nvSpPr>
        <xdr:cNvPr id="675" name="n_4aveValue【児童館】&#10;有形固定資産減価償却率"/>
        <xdr:cNvSpPr txBox="1"/>
      </xdr:nvSpPr>
      <xdr:spPr>
        <a:xfrm>
          <a:off x="12611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49003</xdr:rowOff>
    </xdr:from>
    <xdr:ext cx="405111" cy="259045"/>
    <xdr:sp macro="" textlink="">
      <xdr:nvSpPr>
        <xdr:cNvPr id="676" name="n_1mainValue【児童館】&#10;有形固定資産減価償却率"/>
        <xdr:cNvSpPr txBox="1"/>
      </xdr:nvSpPr>
      <xdr:spPr>
        <a:xfrm>
          <a:off x="152660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151872</xdr:rowOff>
    </xdr:from>
    <xdr:ext cx="405111" cy="259045"/>
    <xdr:sp macro="" textlink="">
      <xdr:nvSpPr>
        <xdr:cNvPr id="677" name="n_2mainValue【児童館】&#10;有形固定資産減価償却率"/>
        <xdr:cNvSpPr txBox="1"/>
      </xdr:nvSpPr>
      <xdr:spPr>
        <a:xfrm>
          <a:off x="143897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14713</xdr:rowOff>
    </xdr:from>
    <xdr:ext cx="405111" cy="259045"/>
    <xdr:sp macro="" textlink="">
      <xdr:nvSpPr>
        <xdr:cNvPr id="678" name="n_3mainValue【児童館】&#10;有形固定資産減価償却率"/>
        <xdr:cNvSpPr txBox="1"/>
      </xdr:nvSpPr>
      <xdr:spPr>
        <a:xfrm>
          <a:off x="13500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54808</xdr:rowOff>
    </xdr:from>
    <xdr:ext cx="405111" cy="259045"/>
    <xdr:sp macro="" textlink="">
      <xdr:nvSpPr>
        <xdr:cNvPr id="679" name="n_4mainValue【児童館】&#10;有形固定資産減価償却率"/>
        <xdr:cNvSpPr txBox="1"/>
      </xdr:nvSpPr>
      <xdr:spPr>
        <a:xfrm>
          <a:off x="12611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703" name="直線コネクタ 702"/>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704" name="【児童館】&#10;一人当たり面積最小値テキスト"/>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705" name="直線コネクタ 704"/>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706" name="【児童館】&#10;一人当たり面積最大値テキスト"/>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707" name="直線コネクタ 706"/>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08" name="【児童館】&#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9" name="フローチャート: 判断 708"/>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710" name="フローチャート: 判断 709"/>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12" name="フローチャート: 判断 711"/>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86361</xdr:rowOff>
    </xdr:from>
    <xdr:to>
      <xdr:col>116</xdr:col>
      <xdr:colOff>114300</xdr:colOff>
      <xdr:row>84</xdr:row>
      <xdr:rowOff>16511</xdr:rowOff>
    </xdr:to>
    <xdr:sp macro="" textlink="">
      <xdr:nvSpPr>
        <xdr:cNvPr id="719" name="楕円 718"/>
        <xdr:cNvSpPr/>
      </xdr:nvSpPr>
      <xdr:spPr>
        <a:xfrm>
          <a:off x="221107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64788</xdr:rowOff>
    </xdr:from>
    <xdr:ext cx="469744" cy="259045"/>
    <xdr:sp macro="" textlink="">
      <xdr:nvSpPr>
        <xdr:cNvPr id="720" name="【児童館】&#10;一人当たり面積該当値テキスト"/>
        <xdr:cNvSpPr txBox="1"/>
      </xdr:nvSpPr>
      <xdr:spPr>
        <a:xfrm>
          <a:off x="22199600" y="142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721" name="楕円 720"/>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137161</xdr:rowOff>
    </xdr:from>
    <xdr:to>
      <xdr:col>116</xdr:col>
      <xdr:colOff>63500</xdr:colOff>
      <xdr:row>83</xdr:row>
      <xdr:rowOff>140970</xdr:rowOff>
    </xdr:to>
    <xdr:cxnSp macro="">
      <xdr:nvCxnSpPr>
        <xdr:cNvPr id="722" name="直線コネクタ 721"/>
        <xdr:cNvCxnSpPr/>
      </xdr:nvCxnSpPr>
      <xdr:spPr>
        <a:xfrm flipV="1">
          <a:off x="21323300" y="143675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93980</xdr:rowOff>
    </xdr:from>
    <xdr:to>
      <xdr:col>107</xdr:col>
      <xdr:colOff>101600</xdr:colOff>
      <xdr:row>84</xdr:row>
      <xdr:rowOff>24130</xdr:rowOff>
    </xdr:to>
    <xdr:sp macro="" textlink="">
      <xdr:nvSpPr>
        <xdr:cNvPr id="723" name="楕円 722"/>
        <xdr:cNvSpPr/>
      </xdr:nvSpPr>
      <xdr:spPr>
        <a:xfrm>
          <a:off x="20383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144780</xdr:rowOff>
    </xdr:to>
    <xdr:cxnSp macro="">
      <xdr:nvCxnSpPr>
        <xdr:cNvPr id="724" name="直線コネクタ 723"/>
        <xdr:cNvCxnSpPr/>
      </xdr:nvCxnSpPr>
      <xdr:spPr>
        <a:xfrm flipV="1">
          <a:off x="20434300" y="14371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97789</xdr:rowOff>
    </xdr:from>
    <xdr:to>
      <xdr:col>102</xdr:col>
      <xdr:colOff>165100</xdr:colOff>
      <xdr:row>84</xdr:row>
      <xdr:rowOff>27939</xdr:rowOff>
    </xdr:to>
    <xdr:sp macro="" textlink="">
      <xdr:nvSpPr>
        <xdr:cNvPr id="725" name="楕円 724"/>
        <xdr:cNvSpPr/>
      </xdr:nvSpPr>
      <xdr:spPr>
        <a:xfrm>
          <a:off x="19494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144780</xdr:rowOff>
    </xdr:from>
    <xdr:to>
      <xdr:col>107</xdr:col>
      <xdr:colOff>50800</xdr:colOff>
      <xdr:row>83</xdr:row>
      <xdr:rowOff>148589</xdr:rowOff>
    </xdr:to>
    <xdr:cxnSp macro="">
      <xdr:nvCxnSpPr>
        <xdr:cNvPr id="726" name="直線コネクタ 725"/>
        <xdr:cNvCxnSpPr/>
      </xdr:nvCxnSpPr>
      <xdr:spPr>
        <a:xfrm flipV="1">
          <a:off x="19545300" y="14375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105411</xdr:rowOff>
    </xdr:from>
    <xdr:to>
      <xdr:col>98</xdr:col>
      <xdr:colOff>38100</xdr:colOff>
      <xdr:row>84</xdr:row>
      <xdr:rowOff>35561</xdr:rowOff>
    </xdr:to>
    <xdr:sp macro="" textlink="">
      <xdr:nvSpPr>
        <xdr:cNvPr id="727" name="楕円 726"/>
        <xdr:cNvSpPr/>
      </xdr:nvSpPr>
      <xdr:spPr>
        <a:xfrm>
          <a:off x="18605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148589</xdr:rowOff>
    </xdr:from>
    <xdr:to>
      <xdr:col>102</xdr:col>
      <xdr:colOff>114300</xdr:colOff>
      <xdr:row>83</xdr:row>
      <xdr:rowOff>156211</xdr:rowOff>
    </xdr:to>
    <xdr:cxnSp macro="">
      <xdr:nvCxnSpPr>
        <xdr:cNvPr id="728" name="直線コネクタ 727"/>
        <xdr:cNvCxnSpPr/>
      </xdr:nvCxnSpPr>
      <xdr:spPr>
        <a:xfrm flipV="1">
          <a:off x="18656300" y="14378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729" name="n_1aveValue【児童館】&#10;一人当たり面積"/>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30"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731" name="n_3aveValue【児童館】&#10;一人当たり面積"/>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32"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11447</xdr:rowOff>
    </xdr:from>
    <xdr:ext cx="469744" cy="259045"/>
    <xdr:sp macro="" textlink="">
      <xdr:nvSpPr>
        <xdr:cNvPr id="733" name="n_1mainValue【児童館】&#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15257</xdr:rowOff>
    </xdr:from>
    <xdr:ext cx="469744" cy="259045"/>
    <xdr:sp macro="" textlink="">
      <xdr:nvSpPr>
        <xdr:cNvPr id="734" name="n_2mainValue【児童館】&#10;一人当たり面積"/>
        <xdr:cNvSpPr txBox="1"/>
      </xdr:nvSpPr>
      <xdr:spPr>
        <a:xfrm>
          <a:off x="20199427"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19066</xdr:rowOff>
    </xdr:from>
    <xdr:ext cx="469744" cy="259045"/>
    <xdr:sp macro="" textlink="">
      <xdr:nvSpPr>
        <xdr:cNvPr id="735" name="n_3mainValue【児童館】&#10;一人当たり面積"/>
        <xdr:cNvSpPr txBox="1"/>
      </xdr:nvSpPr>
      <xdr:spPr>
        <a:xfrm>
          <a:off x="193104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26688</xdr:rowOff>
    </xdr:from>
    <xdr:ext cx="469744" cy="259045"/>
    <xdr:sp macro="" textlink="">
      <xdr:nvSpPr>
        <xdr:cNvPr id="736" name="n_4mainValue【児童館】&#10;一人当たり面積"/>
        <xdr:cNvSpPr txBox="1"/>
      </xdr:nvSpPr>
      <xdr:spPr>
        <a:xfrm>
          <a:off x="184214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765" name="【公民館】&#10;有形固定資産減価償却率平均値テキスト"/>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66" name="フローチャート: 判断 765"/>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767" name="フローチャート: 判断 766"/>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68" name="フローチャート: 判断 767"/>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69" name="フローチャート: 判断 768"/>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770" name="フローチャート: 判断 769"/>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120650</xdr:rowOff>
    </xdr:from>
    <xdr:to>
      <xdr:col>85</xdr:col>
      <xdr:colOff>177800</xdr:colOff>
      <xdr:row>103</xdr:row>
      <xdr:rowOff>50800</xdr:rowOff>
    </xdr:to>
    <xdr:sp macro="" textlink="">
      <xdr:nvSpPr>
        <xdr:cNvPr id="776" name="楕円 775"/>
        <xdr:cNvSpPr/>
      </xdr:nvSpPr>
      <xdr:spPr>
        <a:xfrm>
          <a:off x="162687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143527</xdr:rowOff>
    </xdr:from>
    <xdr:ext cx="405111" cy="259045"/>
    <xdr:sp macro="" textlink="">
      <xdr:nvSpPr>
        <xdr:cNvPr id="777" name="【公民館】&#10;有形固定資産減価償却率該当値テキスト"/>
        <xdr:cNvSpPr txBox="1"/>
      </xdr:nvSpPr>
      <xdr:spPr>
        <a:xfrm>
          <a:off x="16357600"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120650</xdr:rowOff>
    </xdr:from>
    <xdr:to>
      <xdr:col>81</xdr:col>
      <xdr:colOff>101600</xdr:colOff>
      <xdr:row>103</xdr:row>
      <xdr:rowOff>50800</xdr:rowOff>
    </xdr:to>
    <xdr:sp macro="" textlink="">
      <xdr:nvSpPr>
        <xdr:cNvPr id="778" name="楕円 777"/>
        <xdr:cNvSpPr/>
      </xdr:nvSpPr>
      <xdr:spPr>
        <a:xfrm>
          <a:off x="15430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0</xdr:rowOff>
    </xdr:from>
    <xdr:to>
      <xdr:col>85</xdr:col>
      <xdr:colOff>127000</xdr:colOff>
      <xdr:row>103</xdr:row>
      <xdr:rowOff>0</xdr:rowOff>
    </xdr:to>
    <xdr:cxnSp macro="">
      <xdr:nvCxnSpPr>
        <xdr:cNvPr id="779" name="直線コネクタ 778"/>
        <xdr:cNvCxnSpPr/>
      </xdr:nvCxnSpPr>
      <xdr:spPr>
        <a:xfrm>
          <a:off x="15481300" y="17659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90170</xdr:rowOff>
    </xdr:from>
    <xdr:to>
      <xdr:col>76</xdr:col>
      <xdr:colOff>165100</xdr:colOff>
      <xdr:row>103</xdr:row>
      <xdr:rowOff>20320</xdr:rowOff>
    </xdr:to>
    <xdr:sp macro="" textlink="">
      <xdr:nvSpPr>
        <xdr:cNvPr id="780" name="楕円 779"/>
        <xdr:cNvSpPr/>
      </xdr:nvSpPr>
      <xdr:spPr>
        <a:xfrm>
          <a:off x="14541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140970</xdr:rowOff>
    </xdr:from>
    <xdr:to>
      <xdr:col>81</xdr:col>
      <xdr:colOff>50800</xdr:colOff>
      <xdr:row>103</xdr:row>
      <xdr:rowOff>0</xdr:rowOff>
    </xdr:to>
    <xdr:cxnSp macro="">
      <xdr:nvCxnSpPr>
        <xdr:cNvPr id="781" name="直線コネクタ 780"/>
        <xdr:cNvCxnSpPr/>
      </xdr:nvCxnSpPr>
      <xdr:spPr>
        <a:xfrm>
          <a:off x="14592300" y="17628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161289</xdr:rowOff>
    </xdr:from>
    <xdr:to>
      <xdr:col>72</xdr:col>
      <xdr:colOff>38100</xdr:colOff>
      <xdr:row>104</xdr:row>
      <xdr:rowOff>91439</xdr:rowOff>
    </xdr:to>
    <xdr:sp macro="" textlink="">
      <xdr:nvSpPr>
        <xdr:cNvPr id="782" name="楕円 781"/>
        <xdr:cNvSpPr/>
      </xdr:nvSpPr>
      <xdr:spPr>
        <a:xfrm>
          <a:off x="13652500" y="178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140970</xdr:rowOff>
    </xdr:from>
    <xdr:to>
      <xdr:col>76</xdr:col>
      <xdr:colOff>114300</xdr:colOff>
      <xdr:row>104</xdr:row>
      <xdr:rowOff>40639</xdr:rowOff>
    </xdr:to>
    <xdr:cxnSp macro="">
      <xdr:nvCxnSpPr>
        <xdr:cNvPr id="783" name="直線コネクタ 782"/>
        <xdr:cNvCxnSpPr/>
      </xdr:nvCxnSpPr>
      <xdr:spPr>
        <a:xfrm flipV="1">
          <a:off x="13703300" y="17628870"/>
          <a:ext cx="889000" cy="2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31750</xdr:rowOff>
    </xdr:from>
    <xdr:to>
      <xdr:col>67</xdr:col>
      <xdr:colOff>101600</xdr:colOff>
      <xdr:row>103</xdr:row>
      <xdr:rowOff>133350</xdr:rowOff>
    </xdr:to>
    <xdr:sp macro="" textlink="">
      <xdr:nvSpPr>
        <xdr:cNvPr id="784" name="楕円 783"/>
        <xdr:cNvSpPr/>
      </xdr:nvSpPr>
      <xdr:spPr>
        <a:xfrm>
          <a:off x="12763500" y="1769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82550</xdr:rowOff>
    </xdr:from>
    <xdr:to>
      <xdr:col>71</xdr:col>
      <xdr:colOff>177800</xdr:colOff>
      <xdr:row>104</xdr:row>
      <xdr:rowOff>40639</xdr:rowOff>
    </xdr:to>
    <xdr:cxnSp macro="">
      <xdr:nvCxnSpPr>
        <xdr:cNvPr id="785" name="直線コネクタ 784"/>
        <xdr:cNvCxnSpPr/>
      </xdr:nvCxnSpPr>
      <xdr:spPr>
        <a:xfrm>
          <a:off x="12814300" y="177419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786" name="n_1aveValue【公民館】&#10;有形固定資産減価償却率"/>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787" name="n_2aveValue【公民館】&#10;有形固定資産減価償却率"/>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138447</xdr:rowOff>
    </xdr:from>
    <xdr:ext cx="405111" cy="259045"/>
    <xdr:sp macro="" textlink="">
      <xdr:nvSpPr>
        <xdr:cNvPr id="788" name="n_3aveValue【公民館】&#10;有形固定資産減価償却率"/>
        <xdr:cNvSpPr txBox="1"/>
      </xdr:nvSpPr>
      <xdr:spPr>
        <a:xfrm>
          <a:off x="13500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124477</xdr:rowOff>
    </xdr:from>
    <xdr:ext cx="405111" cy="259045"/>
    <xdr:sp macro="" textlink="">
      <xdr:nvSpPr>
        <xdr:cNvPr id="789" name="n_4aveValue【公民館】&#10;有形固定資産減価償却率"/>
        <xdr:cNvSpPr txBox="1"/>
      </xdr:nvSpPr>
      <xdr:spPr>
        <a:xfrm>
          <a:off x="12611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67327</xdr:rowOff>
    </xdr:from>
    <xdr:ext cx="405111" cy="259045"/>
    <xdr:sp macro="" textlink="">
      <xdr:nvSpPr>
        <xdr:cNvPr id="790" name="n_1mainValue【公民館】&#10;有形固定資産減価償却率"/>
        <xdr:cNvSpPr txBox="1"/>
      </xdr:nvSpPr>
      <xdr:spPr>
        <a:xfrm>
          <a:off x="152660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36847</xdr:rowOff>
    </xdr:from>
    <xdr:ext cx="405111" cy="259045"/>
    <xdr:sp macro="" textlink="">
      <xdr:nvSpPr>
        <xdr:cNvPr id="791" name="n_2mainValue【公民館】&#10;有形固定資産減価償却率"/>
        <xdr:cNvSpPr txBox="1"/>
      </xdr:nvSpPr>
      <xdr:spPr>
        <a:xfrm>
          <a:off x="143897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107966</xdr:rowOff>
    </xdr:from>
    <xdr:ext cx="405111" cy="259045"/>
    <xdr:sp macro="" textlink="">
      <xdr:nvSpPr>
        <xdr:cNvPr id="792" name="n_3mainValue【公民館】&#10;有形固定資産減価償却率"/>
        <xdr:cNvSpPr txBox="1"/>
      </xdr:nvSpPr>
      <xdr:spPr>
        <a:xfrm>
          <a:off x="13500744" y="17595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149877</xdr:rowOff>
    </xdr:from>
    <xdr:ext cx="405111" cy="259045"/>
    <xdr:sp macro="" textlink="">
      <xdr:nvSpPr>
        <xdr:cNvPr id="793" name="n_4mainValue【公民館】&#10;有形固定資産減価償却率"/>
        <xdr:cNvSpPr txBox="1"/>
      </xdr:nvSpPr>
      <xdr:spPr>
        <a:xfrm>
          <a:off x="12611744" y="1746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9" name="テキスト ボックス 808"/>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1" name="テキスト ボックス 810"/>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3" name="テキスト ボックス 812"/>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5" name="テキスト ボックス 81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817" name="直線コネクタ 816"/>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18"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19" name="直線コネクタ 818"/>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820" name="【公民館】&#10;一人当たり面積最大値テキスト"/>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821" name="直線コネクタ 820"/>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822" name="【公民館】&#10;一人当たり面積平均値テキスト"/>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823" name="フローチャート: 判断 822"/>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824" name="フローチャート: 判断 823"/>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825" name="フローチャート: 判断 824"/>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826" name="フローチャート: 判断 825"/>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827" name="フローチャート: 判断 826"/>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93218</xdr:rowOff>
    </xdr:from>
    <xdr:to>
      <xdr:col>116</xdr:col>
      <xdr:colOff>114300</xdr:colOff>
      <xdr:row>109</xdr:row>
      <xdr:rowOff>23368</xdr:rowOff>
    </xdr:to>
    <xdr:sp macro="" textlink="">
      <xdr:nvSpPr>
        <xdr:cNvPr id="833" name="楕円 832"/>
        <xdr:cNvSpPr/>
      </xdr:nvSpPr>
      <xdr:spPr>
        <a:xfrm>
          <a:off x="22110700" y="186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8145</xdr:rowOff>
    </xdr:from>
    <xdr:ext cx="469744" cy="259045"/>
    <xdr:sp macro="" textlink="">
      <xdr:nvSpPr>
        <xdr:cNvPr id="834" name="【公民館】&#10;一人当たり面積該当値テキスト"/>
        <xdr:cNvSpPr txBox="1"/>
      </xdr:nvSpPr>
      <xdr:spPr>
        <a:xfrm>
          <a:off x="22199600" y="1852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93218</xdr:rowOff>
    </xdr:from>
    <xdr:to>
      <xdr:col>112</xdr:col>
      <xdr:colOff>38100</xdr:colOff>
      <xdr:row>109</xdr:row>
      <xdr:rowOff>23368</xdr:rowOff>
    </xdr:to>
    <xdr:sp macro="" textlink="">
      <xdr:nvSpPr>
        <xdr:cNvPr id="835" name="楕円 834"/>
        <xdr:cNvSpPr/>
      </xdr:nvSpPr>
      <xdr:spPr>
        <a:xfrm>
          <a:off x="21272500" y="186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144018</xdr:rowOff>
    </xdr:from>
    <xdr:to>
      <xdr:col>116</xdr:col>
      <xdr:colOff>63500</xdr:colOff>
      <xdr:row>108</xdr:row>
      <xdr:rowOff>144018</xdr:rowOff>
    </xdr:to>
    <xdr:cxnSp macro="">
      <xdr:nvCxnSpPr>
        <xdr:cNvPr id="836" name="直線コネクタ 835"/>
        <xdr:cNvCxnSpPr/>
      </xdr:nvCxnSpPr>
      <xdr:spPr>
        <a:xfrm>
          <a:off x="21323300" y="186606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93294</xdr:rowOff>
    </xdr:from>
    <xdr:to>
      <xdr:col>107</xdr:col>
      <xdr:colOff>101600</xdr:colOff>
      <xdr:row>109</xdr:row>
      <xdr:rowOff>23444</xdr:rowOff>
    </xdr:to>
    <xdr:sp macro="" textlink="">
      <xdr:nvSpPr>
        <xdr:cNvPr id="837" name="楕円 836"/>
        <xdr:cNvSpPr/>
      </xdr:nvSpPr>
      <xdr:spPr>
        <a:xfrm>
          <a:off x="20383500" y="1860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144018</xdr:rowOff>
    </xdr:from>
    <xdr:to>
      <xdr:col>111</xdr:col>
      <xdr:colOff>177800</xdr:colOff>
      <xdr:row>108</xdr:row>
      <xdr:rowOff>144094</xdr:rowOff>
    </xdr:to>
    <xdr:cxnSp macro="">
      <xdr:nvCxnSpPr>
        <xdr:cNvPr id="838" name="直線コネクタ 837"/>
        <xdr:cNvCxnSpPr/>
      </xdr:nvCxnSpPr>
      <xdr:spPr>
        <a:xfrm flipV="1">
          <a:off x="20434300" y="1866061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93447</xdr:rowOff>
    </xdr:from>
    <xdr:to>
      <xdr:col>102</xdr:col>
      <xdr:colOff>165100</xdr:colOff>
      <xdr:row>109</xdr:row>
      <xdr:rowOff>23597</xdr:rowOff>
    </xdr:to>
    <xdr:sp macro="" textlink="">
      <xdr:nvSpPr>
        <xdr:cNvPr id="839" name="楕円 838"/>
        <xdr:cNvSpPr/>
      </xdr:nvSpPr>
      <xdr:spPr>
        <a:xfrm>
          <a:off x="19494500" y="186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144094</xdr:rowOff>
    </xdr:from>
    <xdr:to>
      <xdr:col>107</xdr:col>
      <xdr:colOff>50800</xdr:colOff>
      <xdr:row>108</xdr:row>
      <xdr:rowOff>144247</xdr:rowOff>
    </xdr:to>
    <xdr:cxnSp macro="">
      <xdr:nvCxnSpPr>
        <xdr:cNvPr id="840" name="直線コネクタ 839"/>
        <xdr:cNvCxnSpPr/>
      </xdr:nvCxnSpPr>
      <xdr:spPr>
        <a:xfrm flipV="1">
          <a:off x="19545300" y="1866069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92151</xdr:rowOff>
    </xdr:from>
    <xdr:to>
      <xdr:col>98</xdr:col>
      <xdr:colOff>38100</xdr:colOff>
      <xdr:row>109</xdr:row>
      <xdr:rowOff>22301</xdr:rowOff>
    </xdr:to>
    <xdr:sp macro="" textlink="">
      <xdr:nvSpPr>
        <xdr:cNvPr id="841" name="楕円 840"/>
        <xdr:cNvSpPr/>
      </xdr:nvSpPr>
      <xdr:spPr>
        <a:xfrm>
          <a:off x="18605500" y="1860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142951</xdr:rowOff>
    </xdr:from>
    <xdr:to>
      <xdr:col>102</xdr:col>
      <xdr:colOff>114300</xdr:colOff>
      <xdr:row>108</xdr:row>
      <xdr:rowOff>144247</xdr:rowOff>
    </xdr:to>
    <xdr:cxnSp macro="">
      <xdr:nvCxnSpPr>
        <xdr:cNvPr id="842" name="直線コネクタ 841"/>
        <xdr:cNvCxnSpPr/>
      </xdr:nvCxnSpPr>
      <xdr:spPr>
        <a:xfrm>
          <a:off x="18656300" y="18659551"/>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843" name="n_1aveValue【公民館】&#10;一人当たり面積"/>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844" name="n_2aveValue【公民館】&#10;一人当たり面積"/>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845" name="n_3aveValue【公民館】&#10;一人当たり面積"/>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846" name="n_4aveValue【公民館】&#10;一人当たり面積"/>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14495</xdr:rowOff>
    </xdr:from>
    <xdr:ext cx="469744" cy="259045"/>
    <xdr:sp macro="" textlink="">
      <xdr:nvSpPr>
        <xdr:cNvPr id="847" name="n_1mainValue【公民館】&#10;一人当たり面積"/>
        <xdr:cNvSpPr txBox="1"/>
      </xdr:nvSpPr>
      <xdr:spPr>
        <a:xfrm>
          <a:off x="21075727" y="187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14571</xdr:rowOff>
    </xdr:from>
    <xdr:ext cx="469744" cy="259045"/>
    <xdr:sp macro="" textlink="">
      <xdr:nvSpPr>
        <xdr:cNvPr id="848" name="n_2mainValue【公民館】&#10;一人当たり面積"/>
        <xdr:cNvSpPr txBox="1"/>
      </xdr:nvSpPr>
      <xdr:spPr>
        <a:xfrm>
          <a:off x="20199427" y="187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14724</xdr:rowOff>
    </xdr:from>
    <xdr:ext cx="469744" cy="259045"/>
    <xdr:sp macro="" textlink="">
      <xdr:nvSpPr>
        <xdr:cNvPr id="849" name="n_3mainValue【公民館】&#10;一人当たり面積"/>
        <xdr:cNvSpPr txBox="1"/>
      </xdr:nvSpPr>
      <xdr:spPr>
        <a:xfrm>
          <a:off x="19310427" y="1870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13428</xdr:rowOff>
    </xdr:from>
    <xdr:ext cx="469744" cy="259045"/>
    <xdr:sp macro="" textlink="">
      <xdr:nvSpPr>
        <xdr:cNvPr id="850" name="n_4mainValue【公民館】&#10;一人当たり面積"/>
        <xdr:cNvSpPr txBox="1"/>
      </xdr:nvSpPr>
      <xdr:spPr>
        <a:xfrm>
          <a:off x="18421427" y="1870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に伴う福島第一原子力発電所事故の影響により避難以前の状態が継続している地域が多く、帰還困難区域内の町道等の改修ができないため減価償却率が類似団体内平均値を上回っていた。平成３０年度以降は公営住宅については復興拠点内での整備や帰還困難区域内の公営住宅の滅失などがあり、類似団体内平均値を大きく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10,265
10,223
78.71
35,701,478
34,838,422
603,557
4,948,021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105427</xdr:rowOff>
    </xdr:from>
    <xdr:ext cx="405111" cy="259045"/>
    <xdr:sp macro="" textlink="">
      <xdr:nvSpPr>
        <xdr:cNvPr id="61" name="【図書館】&#10;有形固定資産減価償却率平均値テキスト"/>
        <xdr:cNvSpPr txBox="1"/>
      </xdr:nvSpPr>
      <xdr:spPr>
        <a:xfrm>
          <a:off x="4673600"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74930</xdr:rowOff>
    </xdr:from>
    <xdr:to>
      <xdr:col>20</xdr:col>
      <xdr:colOff>38100</xdr:colOff>
      <xdr:row>37</xdr:row>
      <xdr:rowOff>5080</xdr:rowOff>
    </xdr:to>
    <xdr:sp macro="" textlink="">
      <xdr:nvSpPr>
        <xdr:cNvPr id="63" name="フローチャート: 判断 62"/>
        <xdr:cNvSpPr/>
      </xdr:nvSpPr>
      <xdr:spPr>
        <a:xfrm>
          <a:off x="3746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26670</xdr:rowOff>
    </xdr:from>
    <xdr:to>
      <xdr:col>15</xdr:col>
      <xdr:colOff>101600</xdr:colOff>
      <xdr:row>36</xdr:row>
      <xdr:rowOff>128270</xdr:rowOff>
    </xdr:to>
    <xdr:sp macro="" textlink="">
      <xdr:nvSpPr>
        <xdr:cNvPr id="64" name="フローチャート: 判断 63"/>
        <xdr:cNvSpPr/>
      </xdr:nvSpPr>
      <xdr:spPr>
        <a:xfrm>
          <a:off x="285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166370</xdr:rowOff>
    </xdr:from>
    <xdr:to>
      <xdr:col>10</xdr:col>
      <xdr:colOff>165100</xdr:colOff>
      <xdr:row>36</xdr:row>
      <xdr:rowOff>96520</xdr:rowOff>
    </xdr:to>
    <xdr:sp macro="" textlink="">
      <xdr:nvSpPr>
        <xdr:cNvPr id="65" name="フローチャート: 判断 64"/>
        <xdr:cNvSpPr/>
      </xdr:nvSpPr>
      <xdr:spPr>
        <a:xfrm>
          <a:off x="1968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74930</xdr:rowOff>
    </xdr:from>
    <xdr:to>
      <xdr:col>6</xdr:col>
      <xdr:colOff>38100</xdr:colOff>
      <xdr:row>37</xdr:row>
      <xdr:rowOff>5080</xdr:rowOff>
    </xdr:to>
    <xdr:sp macro="" textlink="">
      <xdr:nvSpPr>
        <xdr:cNvPr id="66" name="フローチャート: 判断 65"/>
        <xdr:cNvSpPr/>
      </xdr:nvSpPr>
      <xdr:spPr>
        <a:xfrm>
          <a:off x="1079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95250</xdr:rowOff>
    </xdr:from>
    <xdr:to>
      <xdr:col>24</xdr:col>
      <xdr:colOff>114300</xdr:colOff>
      <xdr:row>37</xdr:row>
      <xdr:rowOff>25400</xdr:rowOff>
    </xdr:to>
    <xdr:sp macro="" textlink="">
      <xdr:nvSpPr>
        <xdr:cNvPr id="72" name="楕円 71"/>
        <xdr:cNvSpPr/>
      </xdr:nvSpPr>
      <xdr:spPr>
        <a:xfrm>
          <a:off x="45847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73677</xdr:rowOff>
    </xdr:from>
    <xdr:ext cx="405111" cy="259045"/>
    <xdr:sp macro="" textlink="">
      <xdr:nvSpPr>
        <xdr:cNvPr id="73" name="【図書館】&#10;有形固定資産減価償却率該当値テキスト"/>
        <xdr:cNvSpPr txBox="1"/>
      </xdr:nvSpPr>
      <xdr:spPr>
        <a:xfrm>
          <a:off x="4673600" y="624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95250</xdr:rowOff>
    </xdr:from>
    <xdr:to>
      <xdr:col>20</xdr:col>
      <xdr:colOff>38100</xdr:colOff>
      <xdr:row>37</xdr:row>
      <xdr:rowOff>25400</xdr:rowOff>
    </xdr:to>
    <xdr:sp macro="" textlink="">
      <xdr:nvSpPr>
        <xdr:cNvPr id="74" name="楕円 73"/>
        <xdr:cNvSpPr/>
      </xdr:nvSpPr>
      <xdr:spPr>
        <a:xfrm>
          <a:off x="3746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146050</xdr:rowOff>
    </xdr:from>
    <xdr:to>
      <xdr:col>24</xdr:col>
      <xdr:colOff>63500</xdr:colOff>
      <xdr:row>36</xdr:row>
      <xdr:rowOff>146050</xdr:rowOff>
    </xdr:to>
    <xdr:cxnSp macro="">
      <xdr:nvCxnSpPr>
        <xdr:cNvPr id="75" name="直線コネクタ 74"/>
        <xdr:cNvCxnSpPr/>
      </xdr:nvCxnSpPr>
      <xdr:spPr>
        <a:xfrm>
          <a:off x="3797300" y="631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69850</xdr:rowOff>
    </xdr:from>
    <xdr:to>
      <xdr:col>15</xdr:col>
      <xdr:colOff>101600</xdr:colOff>
      <xdr:row>37</xdr:row>
      <xdr:rowOff>0</xdr:rowOff>
    </xdr:to>
    <xdr:sp macro="" textlink="">
      <xdr:nvSpPr>
        <xdr:cNvPr id="76" name="楕円 75"/>
        <xdr:cNvSpPr/>
      </xdr:nvSpPr>
      <xdr:spPr>
        <a:xfrm>
          <a:off x="2857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120650</xdr:rowOff>
    </xdr:from>
    <xdr:to>
      <xdr:col>19</xdr:col>
      <xdr:colOff>177800</xdr:colOff>
      <xdr:row>36</xdr:row>
      <xdr:rowOff>146050</xdr:rowOff>
    </xdr:to>
    <xdr:cxnSp macro="">
      <xdr:nvCxnSpPr>
        <xdr:cNvPr id="77" name="直線コネクタ 76"/>
        <xdr:cNvCxnSpPr/>
      </xdr:nvCxnSpPr>
      <xdr:spPr>
        <a:xfrm>
          <a:off x="2908300" y="62928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19050</xdr:rowOff>
    </xdr:from>
    <xdr:to>
      <xdr:col>10</xdr:col>
      <xdr:colOff>165100</xdr:colOff>
      <xdr:row>36</xdr:row>
      <xdr:rowOff>120650</xdr:rowOff>
    </xdr:to>
    <xdr:sp macro="" textlink="">
      <xdr:nvSpPr>
        <xdr:cNvPr id="78" name="楕円 77"/>
        <xdr:cNvSpPr/>
      </xdr:nvSpPr>
      <xdr:spPr>
        <a:xfrm>
          <a:off x="19685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69850</xdr:rowOff>
    </xdr:from>
    <xdr:to>
      <xdr:col>15</xdr:col>
      <xdr:colOff>50800</xdr:colOff>
      <xdr:row>36</xdr:row>
      <xdr:rowOff>120650</xdr:rowOff>
    </xdr:to>
    <xdr:cxnSp macro="">
      <xdr:nvCxnSpPr>
        <xdr:cNvPr id="79" name="直線コネクタ 78"/>
        <xdr:cNvCxnSpPr/>
      </xdr:nvCxnSpPr>
      <xdr:spPr>
        <a:xfrm>
          <a:off x="2019300" y="624205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123190</xdr:rowOff>
    </xdr:from>
    <xdr:to>
      <xdr:col>6</xdr:col>
      <xdr:colOff>38100</xdr:colOff>
      <xdr:row>36</xdr:row>
      <xdr:rowOff>53340</xdr:rowOff>
    </xdr:to>
    <xdr:sp macro="" textlink="">
      <xdr:nvSpPr>
        <xdr:cNvPr id="80" name="楕円 79"/>
        <xdr:cNvSpPr/>
      </xdr:nvSpPr>
      <xdr:spPr>
        <a:xfrm>
          <a:off x="1079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2540</xdr:rowOff>
    </xdr:from>
    <xdr:to>
      <xdr:col>10</xdr:col>
      <xdr:colOff>114300</xdr:colOff>
      <xdr:row>36</xdr:row>
      <xdr:rowOff>69850</xdr:rowOff>
    </xdr:to>
    <xdr:cxnSp macro="">
      <xdr:nvCxnSpPr>
        <xdr:cNvPr id="81" name="直線コネクタ 80"/>
        <xdr:cNvCxnSpPr/>
      </xdr:nvCxnSpPr>
      <xdr:spPr>
        <a:xfrm>
          <a:off x="1130300" y="6174740"/>
          <a:ext cx="8890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21607</xdr:rowOff>
    </xdr:from>
    <xdr:ext cx="405111" cy="259045"/>
    <xdr:sp macro="" textlink="">
      <xdr:nvSpPr>
        <xdr:cNvPr id="82" name="n_1aveValue【図書館】&#10;有形固定資産減価償却率"/>
        <xdr:cNvSpPr txBox="1"/>
      </xdr:nvSpPr>
      <xdr:spPr>
        <a:xfrm>
          <a:off x="3582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144797</xdr:rowOff>
    </xdr:from>
    <xdr:ext cx="405111" cy="259045"/>
    <xdr:sp macro="" textlink="">
      <xdr:nvSpPr>
        <xdr:cNvPr id="83" name="n_2aveValue【図書館】&#10;有形固定資産減価償却率"/>
        <xdr:cNvSpPr txBox="1"/>
      </xdr:nvSpPr>
      <xdr:spPr>
        <a:xfrm>
          <a:off x="2705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113047</xdr:rowOff>
    </xdr:from>
    <xdr:ext cx="405111" cy="259045"/>
    <xdr:sp macro="" textlink="">
      <xdr:nvSpPr>
        <xdr:cNvPr id="84" name="n_3aveValue【図書館】&#10;有形固定資産減価償却率"/>
        <xdr:cNvSpPr txBox="1"/>
      </xdr:nvSpPr>
      <xdr:spPr>
        <a:xfrm>
          <a:off x="1816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167657</xdr:rowOff>
    </xdr:from>
    <xdr:ext cx="405111" cy="259045"/>
    <xdr:sp macro="" textlink="">
      <xdr:nvSpPr>
        <xdr:cNvPr id="85" name="n_4aveValue【図書館】&#10;有形固定資産減価償却率"/>
        <xdr:cNvSpPr txBox="1"/>
      </xdr:nvSpPr>
      <xdr:spPr>
        <a:xfrm>
          <a:off x="927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16527</xdr:rowOff>
    </xdr:from>
    <xdr:ext cx="405111" cy="259045"/>
    <xdr:sp macro="" textlink="">
      <xdr:nvSpPr>
        <xdr:cNvPr id="86" name="n_1mainValue【図書館】&#10;有形固定資産減価償却率"/>
        <xdr:cNvSpPr txBox="1"/>
      </xdr:nvSpPr>
      <xdr:spPr>
        <a:xfrm>
          <a:off x="3582044" y="636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162577</xdr:rowOff>
    </xdr:from>
    <xdr:ext cx="405111" cy="259045"/>
    <xdr:sp macro="" textlink="">
      <xdr:nvSpPr>
        <xdr:cNvPr id="87" name="n_2mainValue【図書館】&#10;有形固定資産減価償却率"/>
        <xdr:cNvSpPr txBox="1"/>
      </xdr:nvSpPr>
      <xdr:spPr>
        <a:xfrm>
          <a:off x="2705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111777</xdr:rowOff>
    </xdr:from>
    <xdr:ext cx="405111" cy="259045"/>
    <xdr:sp macro="" textlink="">
      <xdr:nvSpPr>
        <xdr:cNvPr id="88" name="n_3mainValue【図書館】&#10;有形固定資産減価償却率"/>
        <xdr:cNvSpPr txBox="1"/>
      </xdr:nvSpPr>
      <xdr:spPr>
        <a:xfrm>
          <a:off x="1816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69867</xdr:rowOff>
    </xdr:from>
    <xdr:ext cx="405111" cy="259045"/>
    <xdr:sp macro="" textlink="">
      <xdr:nvSpPr>
        <xdr:cNvPr id="89" name="n_4mainValue【図書館】&#10;有形固定資産減価償却率"/>
        <xdr:cNvSpPr txBox="1"/>
      </xdr:nvSpPr>
      <xdr:spPr>
        <a:xfrm>
          <a:off x="927744" y="589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13" name="直線コネクタ 112"/>
        <xdr:cNvCxnSpPr/>
      </xdr:nvCxnSpPr>
      <xdr:spPr>
        <a:xfrm flipV="1">
          <a:off x="10476865"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4" name="【図書館】&#10;一人当たり面積最小値テキスト"/>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5" name="直線コネクタ 114"/>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16" name="【図書館】&#10;一人当たり面積最大値テキスト"/>
        <xdr:cNvSpPr txBox="1"/>
      </xdr:nvSpPr>
      <xdr:spPr>
        <a:xfrm>
          <a:off x="105156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17" name="直線コネクタ 116"/>
        <xdr:cNvCxnSpPr/>
      </xdr:nvCxnSpPr>
      <xdr:spPr>
        <a:xfrm>
          <a:off x="10388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92092</xdr:rowOff>
    </xdr:from>
    <xdr:ext cx="469744" cy="259045"/>
    <xdr:sp macro="" textlink="">
      <xdr:nvSpPr>
        <xdr:cNvPr id="118" name="【図書館】&#10;一人当たり面積平均値テキスト"/>
        <xdr:cNvSpPr txBox="1"/>
      </xdr:nvSpPr>
      <xdr:spPr>
        <a:xfrm>
          <a:off x="10515600" y="660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19" name="フローチャート: 判断 118"/>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20" name="フローチャート: 判断 119"/>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21" name="フローチャート: 判断 120"/>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80645</xdr:rowOff>
    </xdr:from>
    <xdr:to>
      <xdr:col>41</xdr:col>
      <xdr:colOff>101600</xdr:colOff>
      <xdr:row>40</xdr:row>
      <xdr:rowOff>10795</xdr:rowOff>
    </xdr:to>
    <xdr:sp macro="" textlink="">
      <xdr:nvSpPr>
        <xdr:cNvPr id="122" name="フローチャート: 判断 121"/>
        <xdr:cNvSpPr/>
      </xdr:nvSpPr>
      <xdr:spPr>
        <a:xfrm>
          <a:off x="7810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113030</xdr:rowOff>
    </xdr:from>
    <xdr:to>
      <xdr:col>36</xdr:col>
      <xdr:colOff>165100</xdr:colOff>
      <xdr:row>40</xdr:row>
      <xdr:rowOff>43180</xdr:rowOff>
    </xdr:to>
    <xdr:sp macro="" textlink="">
      <xdr:nvSpPr>
        <xdr:cNvPr id="123" name="フローチャート: 判断 122"/>
        <xdr:cNvSpPr/>
      </xdr:nvSpPr>
      <xdr:spPr>
        <a:xfrm>
          <a:off x="6921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73025</xdr:rowOff>
    </xdr:from>
    <xdr:to>
      <xdr:col>55</xdr:col>
      <xdr:colOff>50800</xdr:colOff>
      <xdr:row>40</xdr:row>
      <xdr:rowOff>3175</xdr:rowOff>
    </xdr:to>
    <xdr:sp macro="" textlink="">
      <xdr:nvSpPr>
        <xdr:cNvPr id="129" name="楕円 128"/>
        <xdr:cNvSpPr/>
      </xdr:nvSpPr>
      <xdr:spPr>
        <a:xfrm>
          <a:off x="104267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51452</xdr:rowOff>
    </xdr:from>
    <xdr:ext cx="469744" cy="259045"/>
    <xdr:sp macro="" textlink="">
      <xdr:nvSpPr>
        <xdr:cNvPr id="130" name="【図書館】&#10;一人当たり面積該当値テキスト"/>
        <xdr:cNvSpPr txBox="1"/>
      </xdr:nvSpPr>
      <xdr:spPr>
        <a:xfrm>
          <a:off x="10515600" y="67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74930</xdr:rowOff>
    </xdr:from>
    <xdr:to>
      <xdr:col>50</xdr:col>
      <xdr:colOff>165100</xdr:colOff>
      <xdr:row>40</xdr:row>
      <xdr:rowOff>5080</xdr:rowOff>
    </xdr:to>
    <xdr:sp macro="" textlink="">
      <xdr:nvSpPr>
        <xdr:cNvPr id="131" name="楕円 130"/>
        <xdr:cNvSpPr/>
      </xdr:nvSpPr>
      <xdr:spPr>
        <a:xfrm>
          <a:off x="9588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123825</xdr:rowOff>
    </xdr:from>
    <xdr:to>
      <xdr:col>55</xdr:col>
      <xdr:colOff>0</xdr:colOff>
      <xdr:row>39</xdr:row>
      <xdr:rowOff>125730</xdr:rowOff>
    </xdr:to>
    <xdr:cxnSp macro="">
      <xdr:nvCxnSpPr>
        <xdr:cNvPr id="132" name="直線コネクタ 131"/>
        <xdr:cNvCxnSpPr/>
      </xdr:nvCxnSpPr>
      <xdr:spPr>
        <a:xfrm flipV="1">
          <a:off x="9639300" y="68103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78740</xdr:rowOff>
    </xdr:from>
    <xdr:to>
      <xdr:col>46</xdr:col>
      <xdr:colOff>38100</xdr:colOff>
      <xdr:row>40</xdr:row>
      <xdr:rowOff>8890</xdr:rowOff>
    </xdr:to>
    <xdr:sp macro="" textlink="">
      <xdr:nvSpPr>
        <xdr:cNvPr id="133" name="楕円 132"/>
        <xdr:cNvSpPr/>
      </xdr:nvSpPr>
      <xdr:spPr>
        <a:xfrm>
          <a:off x="8699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125730</xdr:rowOff>
    </xdr:from>
    <xdr:to>
      <xdr:col>50</xdr:col>
      <xdr:colOff>114300</xdr:colOff>
      <xdr:row>39</xdr:row>
      <xdr:rowOff>129540</xdr:rowOff>
    </xdr:to>
    <xdr:cxnSp macro="">
      <xdr:nvCxnSpPr>
        <xdr:cNvPr id="134" name="直線コネクタ 133"/>
        <xdr:cNvCxnSpPr/>
      </xdr:nvCxnSpPr>
      <xdr:spPr>
        <a:xfrm flipV="1">
          <a:off x="8750300" y="68122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84455</xdr:rowOff>
    </xdr:from>
    <xdr:to>
      <xdr:col>41</xdr:col>
      <xdr:colOff>101600</xdr:colOff>
      <xdr:row>40</xdr:row>
      <xdr:rowOff>14605</xdr:rowOff>
    </xdr:to>
    <xdr:sp macro="" textlink="">
      <xdr:nvSpPr>
        <xdr:cNvPr id="135" name="楕円 134"/>
        <xdr:cNvSpPr/>
      </xdr:nvSpPr>
      <xdr:spPr>
        <a:xfrm>
          <a:off x="7810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129540</xdr:rowOff>
    </xdr:from>
    <xdr:to>
      <xdr:col>45</xdr:col>
      <xdr:colOff>177800</xdr:colOff>
      <xdr:row>39</xdr:row>
      <xdr:rowOff>135255</xdr:rowOff>
    </xdr:to>
    <xdr:cxnSp macro="">
      <xdr:nvCxnSpPr>
        <xdr:cNvPr id="136" name="直線コネクタ 135"/>
        <xdr:cNvCxnSpPr/>
      </xdr:nvCxnSpPr>
      <xdr:spPr>
        <a:xfrm flipV="1">
          <a:off x="7861300" y="68160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90170</xdr:rowOff>
    </xdr:from>
    <xdr:to>
      <xdr:col>36</xdr:col>
      <xdr:colOff>165100</xdr:colOff>
      <xdr:row>40</xdr:row>
      <xdr:rowOff>20320</xdr:rowOff>
    </xdr:to>
    <xdr:sp macro="" textlink="">
      <xdr:nvSpPr>
        <xdr:cNvPr id="137" name="楕円 136"/>
        <xdr:cNvSpPr/>
      </xdr:nvSpPr>
      <xdr:spPr>
        <a:xfrm>
          <a:off x="6921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135255</xdr:rowOff>
    </xdr:from>
    <xdr:to>
      <xdr:col>41</xdr:col>
      <xdr:colOff>50800</xdr:colOff>
      <xdr:row>39</xdr:row>
      <xdr:rowOff>140970</xdr:rowOff>
    </xdr:to>
    <xdr:cxnSp macro="">
      <xdr:nvCxnSpPr>
        <xdr:cNvPr id="138" name="直線コネクタ 137"/>
        <xdr:cNvCxnSpPr/>
      </xdr:nvCxnSpPr>
      <xdr:spPr>
        <a:xfrm flipV="1">
          <a:off x="6972300" y="68218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39" name="n_1aveValue【図書館】&#10;一人当たり面積"/>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40"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27322</xdr:rowOff>
    </xdr:from>
    <xdr:ext cx="469744" cy="259045"/>
    <xdr:sp macro="" textlink="">
      <xdr:nvSpPr>
        <xdr:cNvPr id="141" name="n_3aveValue【図書館】&#10;一人当たり面積"/>
        <xdr:cNvSpPr txBox="1"/>
      </xdr:nvSpPr>
      <xdr:spPr>
        <a:xfrm>
          <a:off x="7626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34307</xdr:rowOff>
    </xdr:from>
    <xdr:ext cx="469744" cy="259045"/>
    <xdr:sp macro="" textlink="">
      <xdr:nvSpPr>
        <xdr:cNvPr id="142" name="n_4aveValue【図書館】&#10;一人当たり面積"/>
        <xdr:cNvSpPr txBox="1"/>
      </xdr:nvSpPr>
      <xdr:spPr>
        <a:xfrm>
          <a:off x="6737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167657</xdr:rowOff>
    </xdr:from>
    <xdr:ext cx="469744" cy="259045"/>
    <xdr:sp macro="" textlink="">
      <xdr:nvSpPr>
        <xdr:cNvPr id="143" name="n_1mainValue【図書館】&#10;一人当たり面積"/>
        <xdr:cNvSpPr txBox="1"/>
      </xdr:nvSpPr>
      <xdr:spPr>
        <a:xfrm>
          <a:off x="93917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xdr:rowOff>
    </xdr:from>
    <xdr:ext cx="469744" cy="259045"/>
    <xdr:sp macro="" textlink="">
      <xdr:nvSpPr>
        <xdr:cNvPr id="144" name="n_2mainValue【図書館】&#10;一人当たり面積"/>
        <xdr:cNvSpPr txBox="1"/>
      </xdr:nvSpPr>
      <xdr:spPr>
        <a:xfrm>
          <a:off x="8515427"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5732</xdr:rowOff>
    </xdr:from>
    <xdr:ext cx="469744" cy="259045"/>
    <xdr:sp macro="" textlink="">
      <xdr:nvSpPr>
        <xdr:cNvPr id="145" name="n_3mainValue【図書館】&#10;一人当たり面積"/>
        <xdr:cNvSpPr txBox="1"/>
      </xdr:nvSpPr>
      <xdr:spPr>
        <a:xfrm>
          <a:off x="76264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36847</xdr:rowOff>
    </xdr:from>
    <xdr:ext cx="469744" cy="259045"/>
    <xdr:sp macro="" textlink="">
      <xdr:nvSpPr>
        <xdr:cNvPr id="146" name="n_4mainValue【図書館】&#10;一人当たり面積"/>
        <xdr:cNvSpPr txBox="1"/>
      </xdr:nvSpPr>
      <xdr:spPr>
        <a:xfrm>
          <a:off x="6737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172" name="直線コネクタ 171"/>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75" name="【体育館・プー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76" name="直線コネクタ 175"/>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177" name="【体育館・プール】&#10;有形固定資産減価償却率平均値テキスト"/>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78" name="フローチャート: 判断 177"/>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179" name="フローチャート: 判断 178"/>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180" name="フローチャート: 判断 179"/>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81" name="フローチャート: 判断 180"/>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182" name="フローチャート: 判断 181"/>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133713</xdr:rowOff>
    </xdr:from>
    <xdr:to>
      <xdr:col>24</xdr:col>
      <xdr:colOff>114300</xdr:colOff>
      <xdr:row>60</xdr:row>
      <xdr:rowOff>63863</xdr:rowOff>
    </xdr:to>
    <xdr:sp macro="" textlink="">
      <xdr:nvSpPr>
        <xdr:cNvPr id="188" name="楕円 187"/>
        <xdr:cNvSpPr/>
      </xdr:nvSpPr>
      <xdr:spPr>
        <a:xfrm>
          <a:off x="4584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156590</xdr:rowOff>
    </xdr:from>
    <xdr:ext cx="405111" cy="259045"/>
    <xdr:sp macro="" textlink="">
      <xdr:nvSpPr>
        <xdr:cNvPr id="189" name="【体育館・プール】&#10;有形固定資産減価償却率該当値テキスト"/>
        <xdr:cNvSpPr txBox="1"/>
      </xdr:nvSpPr>
      <xdr:spPr>
        <a:xfrm>
          <a:off x="4673600" y="1010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133713</xdr:rowOff>
    </xdr:from>
    <xdr:to>
      <xdr:col>20</xdr:col>
      <xdr:colOff>38100</xdr:colOff>
      <xdr:row>60</xdr:row>
      <xdr:rowOff>63863</xdr:rowOff>
    </xdr:to>
    <xdr:sp macro="" textlink="">
      <xdr:nvSpPr>
        <xdr:cNvPr id="190" name="楕円 189"/>
        <xdr:cNvSpPr/>
      </xdr:nvSpPr>
      <xdr:spPr>
        <a:xfrm>
          <a:off x="3746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13063</xdr:rowOff>
    </xdr:from>
    <xdr:to>
      <xdr:col>24</xdr:col>
      <xdr:colOff>63500</xdr:colOff>
      <xdr:row>60</xdr:row>
      <xdr:rowOff>13063</xdr:rowOff>
    </xdr:to>
    <xdr:cxnSp macro="">
      <xdr:nvCxnSpPr>
        <xdr:cNvPr id="191" name="直線コネクタ 190"/>
        <xdr:cNvCxnSpPr/>
      </xdr:nvCxnSpPr>
      <xdr:spPr>
        <a:xfrm>
          <a:off x="3797300" y="10300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92" name="楕円 191"/>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13063</xdr:rowOff>
    </xdr:to>
    <xdr:cxnSp macro="">
      <xdr:nvCxnSpPr>
        <xdr:cNvPr id="193" name="直線コネクタ 192"/>
        <xdr:cNvCxnSpPr/>
      </xdr:nvCxnSpPr>
      <xdr:spPr>
        <a:xfrm>
          <a:off x="2908300" y="102641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37374</xdr:rowOff>
    </xdr:from>
    <xdr:to>
      <xdr:col>10</xdr:col>
      <xdr:colOff>165100</xdr:colOff>
      <xdr:row>59</xdr:row>
      <xdr:rowOff>138974</xdr:rowOff>
    </xdr:to>
    <xdr:sp macro="" textlink="">
      <xdr:nvSpPr>
        <xdr:cNvPr id="194" name="楕円 193"/>
        <xdr:cNvSpPr/>
      </xdr:nvSpPr>
      <xdr:spPr>
        <a:xfrm>
          <a:off x="1968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88174</xdr:rowOff>
    </xdr:from>
    <xdr:to>
      <xdr:col>15</xdr:col>
      <xdr:colOff>50800</xdr:colOff>
      <xdr:row>59</xdr:row>
      <xdr:rowOff>148590</xdr:rowOff>
    </xdr:to>
    <xdr:cxnSp macro="">
      <xdr:nvCxnSpPr>
        <xdr:cNvPr id="195" name="直線コネクタ 194"/>
        <xdr:cNvCxnSpPr/>
      </xdr:nvCxnSpPr>
      <xdr:spPr>
        <a:xfrm>
          <a:off x="2019300" y="1020372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138612</xdr:rowOff>
    </xdr:from>
    <xdr:to>
      <xdr:col>6</xdr:col>
      <xdr:colOff>38100</xdr:colOff>
      <xdr:row>59</xdr:row>
      <xdr:rowOff>68762</xdr:rowOff>
    </xdr:to>
    <xdr:sp macro="" textlink="">
      <xdr:nvSpPr>
        <xdr:cNvPr id="196" name="楕円 195"/>
        <xdr:cNvSpPr/>
      </xdr:nvSpPr>
      <xdr:spPr>
        <a:xfrm>
          <a:off x="1079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17962</xdr:rowOff>
    </xdr:from>
    <xdr:to>
      <xdr:col>10</xdr:col>
      <xdr:colOff>114300</xdr:colOff>
      <xdr:row>59</xdr:row>
      <xdr:rowOff>88174</xdr:rowOff>
    </xdr:to>
    <xdr:cxnSp macro="">
      <xdr:nvCxnSpPr>
        <xdr:cNvPr id="197" name="直線コネクタ 196"/>
        <xdr:cNvCxnSpPr/>
      </xdr:nvCxnSpPr>
      <xdr:spPr>
        <a:xfrm>
          <a:off x="1130300" y="10133512"/>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98" name="n_1aveValue【体育館・プール】&#10;有形固定資産減価償却率"/>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99" name="n_2aveValue【体育館・プール】&#10;有形固定資産減価償却率"/>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200" name="n_3aveValue【体育館・プール】&#10;有形固定資産減価償却率"/>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201" name="n_4aveValue【体育館・プール】&#10;有形固定資産減価償却率"/>
        <xdr:cNvSpPr txBox="1"/>
      </xdr:nvSpPr>
      <xdr:spPr>
        <a:xfrm>
          <a:off x="927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80390</xdr:rowOff>
    </xdr:from>
    <xdr:ext cx="405111" cy="259045"/>
    <xdr:sp macro="" textlink="">
      <xdr:nvSpPr>
        <xdr:cNvPr id="202" name="n_1mainValue【体育館・プール】&#10;有形固定資産減価償却率"/>
        <xdr:cNvSpPr txBox="1"/>
      </xdr:nvSpPr>
      <xdr:spPr>
        <a:xfrm>
          <a:off x="35820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203" name="n_2mainValue【体育館・プール】&#10;有形固定資産減価償却率"/>
        <xdr:cNvSpPr txBox="1"/>
      </xdr:nvSpPr>
      <xdr:spPr>
        <a:xfrm>
          <a:off x="2705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155501</xdr:rowOff>
    </xdr:from>
    <xdr:ext cx="405111" cy="259045"/>
    <xdr:sp macro="" textlink="">
      <xdr:nvSpPr>
        <xdr:cNvPr id="204" name="n_3mainValue【体育館・プール】&#10;有形固定資産減価償却率"/>
        <xdr:cNvSpPr txBox="1"/>
      </xdr:nvSpPr>
      <xdr:spPr>
        <a:xfrm>
          <a:off x="1816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85289</xdr:rowOff>
    </xdr:from>
    <xdr:ext cx="405111" cy="259045"/>
    <xdr:sp macro="" textlink="">
      <xdr:nvSpPr>
        <xdr:cNvPr id="205" name="n_4mainValue【体育館・プール】&#10;有形固定資産減価償却率"/>
        <xdr:cNvSpPr txBox="1"/>
      </xdr:nvSpPr>
      <xdr:spPr>
        <a:xfrm>
          <a:off x="927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1" name="テキスト ボックス 220"/>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3" name="テキスト ボックス 222"/>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5" name="テキスト ボックス 22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227" name="直線コネクタ 226"/>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228" name="【体育館・プール】&#10;一人当たり面積最小値テキスト"/>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229" name="直線コネクタ 228"/>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230" name="【体育館・プール】&#10;一人当たり面積最大値テキスト"/>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231" name="直線コネクタ 230"/>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232" name="【体育館・プール】&#10;一人当たり面積平均値テキスト"/>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233" name="フローチャート: 判断 232"/>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234" name="フローチャート: 判断 233"/>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235" name="フローチャート: 判断 234"/>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236" name="フローチャート: 判断 235"/>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37" name="フローチャート: 判断 236"/>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103094</xdr:rowOff>
    </xdr:from>
    <xdr:to>
      <xdr:col>55</xdr:col>
      <xdr:colOff>50800</xdr:colOff>
      <xdr:row>64</xdr:row>
      <xdr:rowOff>33244</xdr:rowOff>
    </xdr:to>
    <xdr:sp macro="" textlink="">
      <xdr:nvSpPr>
        <xdr:cNvPr id="243" name="楕円 242"/>
        <xdr:cNvSpPr/>
      </xdr:nvSpPr>
      <xdr:spPr>
        <a:xfrm>
          <a:off x="10426700" y="109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18021</xdr:rowOff>
    </xdr:from>
    <xdr:ext cx="469744" cy="259045"/>
    <xdr:sp macro="" textlink="">
      <xdr:nvSpPr>
        <xdr:cNvPr id="244" name="【体育館・プール】&#10;一人当たり面積該当値テキスト"/>
        <xdr:cNvSpPr txBox="1"/>
      </xdr:nvSpPr>
      <xdr:spPr>
        <a:xfrm>
          <a:off x="10515600" y="108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22261</xdr:rowOff>
    </xdr:from>
    <xdr:to>
      <xdr:col>50</xdr:col>
      <xdr:colOff>165100</xdr:colOff>
      <xdr:row>63</xdr:row>
      <xdr:rowOff>123861</xdr:rowOff>
    </xdr:to>
    <xdr:sp macro="" textlink="">
      <xdr:nvSpPr>
        <xdr:cNvPr id="245" name="楕円 244"/>
        <xdr:cNvSpPr/>
      </xdr:nvSpPr>
      <xdr:spPr>
        <a:xfrm>
          <a:off x="9588500" y="1082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73061</xdr:rowOff>
    </xdr:from>
    <xdr:to>
      <xdr:col>55</xdr:col>
      <xdr:colOff>0</xdr:colOff>
      <xdr:row>63</xdr:row>
      <xdr:rowOff>153894</xdr:rowOff>
    </xdr:to>
    <xdr:cxnSp macro="">
      <xdr:nvCxnSpPr>
        <xdr:cNvPr id="246" name="直線コネクタ 245"/>
        <xdr:cNvCxnSpPr/>
      </xdr:nvCxnSpPr>
      <xdr:spPr>
        <a:xfrm>
          <a:off x="9639300" y="10874411"/>
          <a:ext cx="838200" cy="8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23084</xdr:rowOff>
    </xdr:from>
    <xdr:to>
      <xdr:col>46</xdr:col>
      <xdr:colOff>38100</xdr:colOff>
      <xdr:row>63</xdr:row>
      <xdr:rowOff>124684</xdr:rowOff>
    </xdr:to>
    <xdr:sp macro="" textlink="">
      <xdr:nvSpPr>
        <xdr:cNvPr id="247" name="楕円 246"/>
        <xdr:cNvSpPr/>
      </xdr:nvSpPr>
      <xdr:spPr>
        <a:xfrm>
          <a:off x="8699500" y="108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73061</xdr:rowOff>
    </xdr:from>
    <xdr:to>
      <xdr:col>50</xdr:col>
      <xdr:colOff>114300</xdr:colOff>
      <xdr:row>63</xdr:row>
      <xdr:rowOff>73884</xdr:rowOff>
    </xdr:to>
    <xdr:cxnSp macro="">
      <xdr:nvCxnSpPr>
        <xdr:cNvPr id="248" name="直線コネクタ 247"/>
        <xdr:cNvCxnSpPr/>
      </xdr:nvCxnSpPr>
      <xdr:spPr>
        <a:xfrm flipV="1">
          <a:off x="8750300" y="10874411"/>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30399</xdr:rowOff>
    </xdr:from>
    <xdr:to>
      <xdr:col>41</xdr:col>
      <xdr:colOff>101600</xdr:colOff>
      <xdr:row>63</xdr:row>
      <xdr:rowOff>131999</xdr:rowOff>
    </xdr:to>
    <xdr:sp macro="" textlink="">
      <xdr:nvSpPr>
        <xdr:cNvPr id="249" name="楕円 248"/>
        <xdr:cNvSpPr/>
      </xdr:nvSpPr>
      <xdr:spPr>
        <a:xfrm>
          <a:off x="7810500" y="108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73884</xdr:rowOff>
    </xdr:from>
    <xdr:to>
      <xdr:col>45</xdr:col>
      <xdr:colOff>177800</xdr:colOff>
      <xdr:row>63</xdr:row>
      <xdr:rowOff>81199</xdr:rowOff>
    </xdr:to>
    <xdr:cxnSp macro="">
      <xdr:nvCxnSpPr>
        <xdr:cNvPr id="250" name="直線コネクタ 249"/>
        <xdr:cNvCxnSpPr/>
      </xdr:nvCxnSpPr>
      <xdr:spPr>
        <a:xfrm flipV="1">
          <a:off x="7861300" y="1087523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31587</xdr:rowOff>
    </xdr:from>
    <xdr:to>
      <xdr:col>36</xdr:col>
      <xdr:colOff>165100</xdr:colOff>
      <xdr:row>63</xdr:row>
      <xdr:rowOff>133187</xdr:rowOff>
    </xdr:to>
    <xdr:sp macro="" textlink="">
      <xdr:nvSpPr>
        <xdr:cNvPr id="251" name="楕円 250"/>
        <xdr:cNvSpPr/>
      </xdr:nvSpPr>
      <xdr:spPr>
        <a:xfrm>
          <a:off x="6921500" y="108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81199</xdr:rowOff>
    </xdr:from>
    <xdr:to>
      <xdr:col>41</xdr:col>
      <xdr:colOff>50800</xdr:colOff>
      <xdr:row>63</xdr:row>
      <xdr:rowOff>82387</xdr:rowOff>
    </xdr:to>
    <xdr:cxnSp macro="">
      <xdr:nvCxnSpPr>
        <xdr:cNvPr id="252" name="直線コネクタ 251"/>
        <xdr:cNvCxnSpPr/>
      </xdr:nvCxnSpPr>
      <xdr:spPr>
        <a:xfrm flipV="1">
          <a:off x="6972300" y="10882549"/>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253" name="n_1aveValue【体育館・プール】&#10;一人当たり面積"/>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254" name="n_2aveValue【体育館・プール】&#10;一人当たり面積"/>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255" name="n_3aveValue【体育館・プール】&#10;一人当たり面積"/>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256" name="n_4aveValue【体育館・プール】&#10;一人当たり面積"/>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140388</xdr:rowOff>
    </xdr:from>
    <xdr:ext cx="469744" cy="259045"/>
    <xdr:sp macro="" textlink="">
      <xdr:nvSpPr>
        <xdr:cNvPr id="257" name="n_1mainValue【体育館・プール】&#10;一人当たり面積"/>
        <xdr:cNvSpPr txBox="1"/>
      </xdr:nvSpPr>
      <xdr:spPr>
        <a:xfrm>
          <a:off x="9391727" y="1059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141211</xdr:rowOff>
    </xdr:from>
    <xdr:ext cx="469744" cy="259045"/>
    <xdr:sp macro="" textlink="">
      <xdr:nvSpPr>
        <xdr:cNvPr id="258" name="n_2mainValue【体育館・プール】&#10;一人当たり面積"/>
        <xdr:cNvSpPr txBox="1"/>
      </xdr:nvSpPr>
      <xdr:spPr>
        <a:xfrm>
          <a:off x="8515427" y="1059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123126</xdr:rowOff>
    </xdr:from>
    <xdr:ext cx="469744" cy="259045"/>
    <xdr:sp macro="" textlink="">
      <xdr:nvSpPr>
        <xdr:cNvPr id="259" name="n_3mainValue【体育館・プール】&#10;一人当たり面積"/>
        <xdr:cNvSpPr txBox="1"/>
      </xdr:nvSpPr>
      <xdr:spPr>
        <a:xfrm>
          <a:off x="7626427" y="109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124314</xdr:rowOff>
    </xdr:from>
    <xdr:ext cx="469744" cy="259045"/>
    <xdr:sp macro="" textlink="">
      <xdr:nvSpPr>
        <xdr:cNvPr id="260" name="n_4mainValue【体育館・プール】&#10;一人当たり面積"/>
        <xdr:cNvSpPr txBox="1"/>
      </xdr:nvSpPr>
      <xdr:spPr>
        <a:xfrm>
          <a:off x="6737427" y="1092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6" name="直線コネクタ 285"/>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89"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0" name="直線コネクタ 289"/>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291" name="【福祉施設】&#10;有形固定資産減価償却率平均値テキスト"/>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292" name="フローチャート: 判断 291"/>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293" name="フローチャート: 判断 292"/>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294" name="フローチャート: 判断 293"/>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295" name="フローチャート: 判断 294"/>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296" name="フローチャート: 判断 295"/>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101600</xdr:rowOff>
    </xdr:from>
    <xdr:to>
      <xdr:col>24</xdr:col>
      <xdr:colOff>114300</xdr:colOff>
      <xdr:row>80</xdr:row>
      <xdr:rowOff>31750</xdr:rowOff>
    </xdr:to>
    <xdr:sp macro="" textlink="">
      <xdr:nvSpPr>
        <xdr:cNvPr id="302" name="楕円 301"/>
        <xdr:cNvSpPr/>
      </xdr:nvSpPr>
      <xdr:spPr>
        <a:xfrm>
          <a:off x="4584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124477</xdr:rowOff>
    </xdr:from>
    <xdr:ext cx="405111" cy="259045"/>
    <xdr:sp macro="" textlink="">
      <xdr:nvSpPr>
        <xdr:cNvPr id="303" name="【福祉施設】&#10;有形固定資産減価償却率該当値テキスト"/>
        <xdr:cNvSpPr txBox="1"/>
      </xdr:nvSpPr>
      <xdr:spPr>
        <a:xfrm>
          <a:off x="4673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101600</xdr:rowOff>
    </xdr:from>
    <xdr:to>
      <xdr:col>20</xdr:col>
      <xdr:colOff>38100</xdr:colOff>
      <xdr:row>80</xdr:row>
      <xdr:rowOff>31750</xdr:rowOff>
    </xdr:to>
    <xdr:sp macro="" textlink="">
      <xdr:nvSpPr>
        <xdr:cNvPr id="304" name="楕円 303"/>
        <xdr:cNvSpPr/>
      </xdr:nvSpPr>
      <xdr:spPr>
        <a:xfrm>
          <a:off x="3746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152400</xdr:rowOff>
    </xdr:from>
    <xdr:to>
      <xdr:col>24</xdr:col>
      <xdr:colOff>63500</xdr:colOff>
      <xdr:row>79</xdr:row>
      <xdr:rowOff>152400</xdr:rowOff>
    </xdr:to>
    <xdr:cxnSp macro="">
      <xdr:nvCxnSpPr>
        <xdr:cNvPr id="305" name="直線コネクタ 304"/>
        <xdr:cNvCxnSpPr/>
      </xdr:nvCxnSpPr>
      <xdr:spPr>
        <a:xfrm>
          <a:off x="3797300" y="1369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47716</xdr:rowOff>
    </xdr:from>
    <xdr:to>
      <xdr:col>15</xdr:col>
      <xdr:colOff>101600</xdr:colOff>
      <xdr:row>79</xdr:row>
      <xdr:rowOff>149316</xdr:rowOff>
    </xdr:to>
    <xdr:sp macro="" textlink="">
      <xdr:nvSpPr>
        <xdr:cNvPr id="306" name="楕円 305"/>
        <xdr:cNvSpPr/>
      </xdr:nvSpPr>
      <xdr:spPr>
        <a:xfrm>
          <a:off x="28575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98516</xdr:rowOff>
    </xdr:from>
    <xdr:to>
      <xdr:col>19</xdr:col>
      <xdr:colOff>177800</xdr:colOff>
      <xdr:row>79</xdr:row>
      <xdr:rowOff>152400</xdr:rowOff>
    </xdr:to>
    <xdr:cxnSp macro="">
      <xdr:nvCxnSpPr>
        <xdr:cNvPr id="307" name="直線コネクタ 306"/>
        <xdr:cNvCxnSpPr/>
      </xdr:nvCxnSpPr>
      <xdr:spPr>
        <a:xfrm>
          <a:off x="2908300" y="1364306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86905</xdr:rowOff>
    </xdr:from>
    <xdr:to>
      <xdr:col>10</xdr:col>
      <xdr:colOff>165100</xdr:colOff>
      <xdr:row>81</xdr:row>
      <xdr:rowOff>17055</xdr:rowOff>
    </xdr:to>
    <xdr:sp macro="" textlink="">
      <xdr:nvSpPr>
        <xdr:cNvPr id="308" name="楕円 307"/>
        <xdr:cNvSpPr/>
      </xdr:nvSpPr>
      <xdr:spPr>
        <a:xfrm>
          <a:off x="1968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98516</xdr:rowOff>
    </xdr:from>
    <xdr:to>
      <xdr:col>15</xdr:col>
      <xdr:colOff>50800</xdr:colOff>
      <xdr:row>80</xdr:row>
      <xdr:rowOff>137705</xdr:rowOff>
    </xdr:to>
    <xdr:cxnSp macro="">
      <xdr:nvCxnSpPr>
        <xdr:cNvPr id="309" name="直線コネクタ 308"/>
        <xdr:cNvCxnSpPr/>
      </xdr:nvCxnSpPr>
      <xdr:spPr>
        <a:xfrm flipV="1">
          <a:off x="2019300" y="13643066"/>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67311</xdr:rowOff>
    </xdr:from>
    <xdr:to>
      <xdr:col>6</xdr:col>
      <xdr:colOff>38100</xdr:colOff>
      <xdr:row>80</xdr:row>
      <xdr:rowOff>168911</xdr:rowOff>
    </xdr:to>
    <xdr:sp macro="" textlink="">
      <xdr:nvSpPr>
        <xdr:cNvPr id="310" name="楕円 309"/>
        <xdr:cNvSpPr/>
      </xdr:nvSpPr>
      <xdr:spPr>
        <a:xfrm>
          <a:off x="1079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118111</xdr:rowOff>
    </xdr:from>
    <xdr:to>
      <xdr:col>10</xdr:col>
      <xdr:colOff>114300</xdr:colOff>
      <xdr:row>80</xdr:row>
      <xdr:rowOff>137705</xdr:rowOff>
    </xdr:to>
    <xdr:cxnSp macro="">
      <xdr:nvCxnSpPr>
        <xdr:cNvPr id="311" name="直線コネクタ 310"/>
        <xdr:cNvCxnSpPr/>
      </xdr:nvCxnSpPr>
      <xdr:spPr>
        <a:xfrm>
          <a:off x="1130300" y="1383411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312" name="n_1aveValue【福祉施設】&#10;有形固定資産減価償却率"/>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71863</xdr:rowOff>
    </xdr:from>
    <xdr:ext cx="405111" cy="259045"/>
    <xdr:sp macro="" textlink="">
      <xdr:nvSpPr>
        <xdr:cNvPr id="313" name="n_2aveValue【福祉施設】&#10;有形固定資産減価償却率"/>
        <xdr:cNvSpPr txBox="1"/>
      </xdr:nvSpPr>
      <xdr:spPr>
        <a:xfrm>
          <a:off x="2705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24509</xdr:rowOff>
    </xdr:from>
    <xdr:ext cx="405111" cy="259045"/>
    <xdr:sp macro="" textlink="">
      <xdr:nvSpPr>
        <xdr:cNvPr id="314" name="n_3aveValue【福祉施設】&#10;有形固定資産減価償却率"/>
        <xdr:cNvSpPr txBox="1"/>
      </xdr:nvSpPr>
      <xdr:spPr>
        <a:xfrm>
          <a:off x="1816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3283</xdr:rowOff>
    </xdr:from>
    <xdr:ext cx="405111" cy="259045"/>
    <xdr:sp macro="" textlink="">
      <xdr:nvSpPr>
        <xdr:cNvPr id="315" name="n_4aveValue【福祉施設】&#10;有形固定資産減価償却率"/>
        <xdr:cNvSpPr txBox="1"/>
      </xdr:nvSpPr>
      <xdr:spPr>
        <a:xfrm>
          <a:off x="927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48277</xdr:rowOff>
    </xdr:from>
    <xdr:ext cx="405111" cy="259045"/>
    <xdr:sp macro="" textlink="">
      <xdr:nvSpPr>
        <xdr:cNvPr id="316" name="n_1mainValue【福祉施設】&#10;有形固定資産減価償却率"/>
        <xdr:cNvSpPr txBox="1"/>
      </xdr:nvSpPr>
      <xdr:spPr>
        <a:xfrm>
          <a:off x="3582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165843</xdr:rowOff>
    </xdr:from>
    <xdr:ext cx="405111" cy="259045"/>
    <xdr:sp macro="" textlink="">
      <xdr:nvSpPr>
        <xdr:cNvPr id="317" name="n_2mainValue【福祉施設】&#10;有形固定資産減価償却率"/>
        <xdr:cNvSpPr txBox="1"/>
      </xdr:nvSpPr>
      <xdr:spPr>
        <a:xfrm>
          <a:off x="2705744" y="1336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33582</xdr:rowOff>
    </xdr:from>
    <xdr:ext cx="405111" cy="259045"/>
    <xdr:sp macro="" textlink="">
      <xdr:nvSpPr>
        <xdr:cNvPr id="318" name="n_3mainValue【福祉施設】&#10;有形固定資産減価償却率"/>
        <xdr:cNvSpPr txBox="1"/>
      </xdr:nvSpPr>
      <xdr:spPr>
        <a:xfrm>
          <a:off x="18167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13988</xdr:rowOff>
    </xdr:from>
    <xdr:ext cx="405111" cy="259045"/>
    <xdr:sp macro="" textlink="">
      <xdr:nvSpPr>
        <xdr:cNvPr id="319" name="n_4mainValue【福祉施設】&#10;有形固定資産減価償却率"/>
        <xdr:cNvSpPr txBox="1"/>
      </xdr:nvSpPr>
      <xdr:spPr>
        <a:xfrm>
          <a:off x="927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345" name="直線コネクタ 344"/>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6"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47" name="直線コネクタ 346"/>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348" name="【福祉施設】&#10;一人当たり面積最大値テキスト"/>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349" name="直線コネクタ 348"/>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50"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51" name="フローチャート: 判断 350"/>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52" name="フローチャート: 判断 351"/>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353" name="フローチャート: 判断 352"/>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354" name="フローチャート: 判断 353"/>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355" name="フローチャート: 判断 354"/>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34327</xdr:rowOff>
    </xdr:from>
    <xdr:to>
      <xdr:col>55</xdr:col>
      <xdr:colOff>50800</xdr:colOff>
      <xdr:row>86</xdr:row>
      <xdr:rowOff>135927</xdr:rowOff>
    </xdr:to>
    <xdr:sp macro="" textlink="">
      <xdr:nvSpPr>
        <xdr:cNvPr id="361" name="楕円 360"/>
        <xdr:cNvSpPr/>
      </xdr:nvSpPr>
      <xdr:spPr>
        <a:xfrm>
          <a:off x="10426700" y="147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120704</xdr:rowOff>
    </xdr:from>
    <xdr:ext cx="469744" cy="259045"/>
    <xdr:sp macro="" textlink="">
      <xdr:nvSpPr>
        <xdr:cNvPr id="362" name="【福祉施設】&#10;一人当たり面積該当値テキスト"/>
        <xdr:cNvSpPr txBox="1"/>
      </xdr:nvSpPr>
      <xdr:spPr>
        <a:xfrm>
          <a:off x="10515600" y="1469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34652</xdr:rowOff>
    </xdr:from>
    <xdr:to>
      <xdr:col>50</xdr:col>
      <xdr:colOff>165100</xdr:colOff>
      <xdr:row>86</xdr:row>
      <xdr:rowOff>136252</xdr:rowOff>
    </xdr:to>
    <xdr:sp macro="" textlink="">
      <xdr:nvSpPr>
        <xdr:cNvPr id="363" name="楕円 362"/>
        <xdr:cNvSpPr/>
      </xdr:nvSpPr>
      <xdr:spPr>
        <a:xfrm>
          <a:off x="9588500" y="147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85127</xdr:rowOff>
    </xdr:from>
    <xdr:to>
      <xdr:col>55</xdr:col>
      <xdr:colOff>0</xdr:colOff>
      <xdr:row>86</xdr:row>
      <xdr:rowOff>85452</xdr:rowOff>
    </xdr:to>
    <xdr:cxnSp macro="">
      <xdr:nvCxnSpPr>
        <xdr:cNvPr id="364" name="直線コネクタ 363"/>
        <xdr:cNvCxnSpPr/>
      </xdr:nvCxnSpPr>
      <xdr:spPr>
        <a:xfrm flipV="1">
          <a:off x="9639300" y="14829827"/>
          <a:ext cx="8382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35306</xdr:rowOff>
    </xdr:from>
    <xdr:to>
      <xdr:col>46</xdr:col>
      <xdr:colOff>38100</xdr:colOff>
      <xdr:row>86</xdr:row>
      <xdr:rowOff>136906</xdr:rowOff>
    </xdr:to>
    <xdr:sp macro="" textlink="">
      <xdr:nvSpPr>
        <xdr:cNvPr id="365" name="楕円 364"/>
        <xdr:cNvSpPr/>
      </xdr:nvSpPr>
      <xdr:spPr>
        <a:xfrm>
          <a:off x="8699500" y="1478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85452</xdr:rowOff>
    </xdr:from>
    <xdr:to>
      <xdr:col>50</xdr:col>
      <xdr:colOff>114300</xdr:colOff>
      <xdr:row>86</xdr:row>
      <xdr:rowOff>86106</xdr:rowOff>
    </xdr:to>
    <xdr:cxnSp macro="">
      <xdr:nvCxnSpPr>
        <xdr:cNvPr id="366" name="直線コネクタ 365"/>
        <xdr:cNvCxnSpPr/>
      </xdr:nvCxnSpPr>
      <xdr:spPr>
        <a:xfrm flipV="1">
          <a:off x="8750300" y="1483015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130665</xdr:rowOff>
    </xdr:from>
    <xdr:to>
      <xdr:col>41</xdr:col>
      <xdr:colOff>101600</xdr:colOff>
      <xdr:row>86</xdr:row>
      <xdr:rowOff>60815</xdr:rowOff>
    </xdr:to>
    <xdr:sp macro="" textlink="">
      <xdr:nvSpPr>
        <xdr:cNvPr id="367" name="楕円 366"/>
        <xdr:cNvSpPr/>
      </xdr:nvSpPr>
      <xdr:spPr>
        <a:xfrm>
          <a:off x="7810500" y="147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10015</xdr:rowOff>
    </xdr:from>
    <xdr:to>
      <xdr:col>45</xdr:col>
      <xdr:colOff>177800</xdr:colOff>
      <xdr:row>86</xdr:row>
      <xdr:rowOff>86106</xdr:rowOff>
    </xdr:to>
    <xdr:cxnSp macro="">
      <xdr:nvCxnSpPr>
        <xdr:cNvPr id="368" name="直線コネクタ 367"/>
        <xdr:cNvCxnSpPr/>
      </xdr:nvCxnSpPr>
      <xdr:spPr>
        <a:xfrm>
          <a:off x="7861300" y="14754715"/>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132624</xdr:rowOff>
    </xdr:from>
    <xdr:to>
      <xdr:col>36</xdr:col>
      <xdr:colOff>165100</xdr:colOff>
      <xdr:row>86</xdr:row>
      <xdr:rowOff>62774</xdr:rowOff>
    </xdr:to>
    <xdr:sp macro="" textlink="">
      <xdr:nvSpPr>
        <xdr:cNvPr id="369" name="楕円 368"/>
        <xdr:cNvSpPr/>
      </xdr:nvSpPr>
      <xdr:spPr>
        <a:xfrm>
          <a:off x="6921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10015</xdr:rowOff>
    </xdr:from>
    <xdr:to>
      <xdr:col>41</xdr:col>
      <xdr:colOff>50800</xdr:colOff>
      <xdr:row>86</xdr:row>
      <xdr:rowOff>11974</xdr:rowOff>
    </xdr:to>
    <xdr:cxnSp macro="">
      <xdr:nvCxnSpPr>
        <xdr:cNvPr id="370" name="直線コネクタ 369"/>
        <xdr:cNvCxnSpPr/>
      </xdr:nvCxnSpPr>
      <xdr:spPr>
        <a:xfrm flipV="1">
          <a:off x="6972300" y="1475471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371"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372" name="n_2aveValue【福祉施設】&#10;一人当たり面積"/>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373" name="n_3aveValue【福祉施設】&#10;一人当たり面積"/>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374" name="n_4aveValue【福祉施設】&#10;一人当たり面積"/>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127379</xdr:rowOff>
    </xdr:from>
    <xdr:ext cx="469744" cy="259045"/>
    <xdr:sp macro="" textlink="">
      <xdr:nvSpPr>
        <xdr:cNvPr id="375" name="n_1mainValue【福祉施設】&#10;一人当たり面積"/>
        <xdr:cNvSpPr txBox="1"/>
      </xdr:nvSpPr>
      <xdr:spPr>
        <a:xfrm>
          <a:off x="9391727" y="1487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128033</xdr:rowOff>
    </xdr:from>
    <xdr:ext cx="469744" cy="259045"/>
    <xdr:sp macro="" textlink="">
      <xdr:nvSpPr>
        <xdr:cNvPr id="376" name="n_2mainValue【福祉施設】&#10;一人当たり面積"/>
        <xdr:cNvSpPr txBox="1"/>
      </xdr:nvSpPr>
      <xdr:spPr>
        <a:xfrm>
          <a:off x="8515427" y="1487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51942</xdr:rowOff>
    </xdr:from>
    <xdr:ext cx="469744" cy="259045"/>
    <xdr:sp macro="" textlink="">
      <xdr:nvSpPr>
        <xdr:cNvPr id="377" name="n_3mainValue【福祉施設】&#10;一人当たり面積"/>
        <xdr:cNvSpPr txBox="1"/>
      </xdr:nvSpPr>
      <xdr:spPr>
        <a:xfrm>
          <a:off x="7626427" y="147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53901</xdr:rowOff>
    </xdr:from>
    <xdr:ext cx="469744" cy="259045"/>
    <xdr:sp macro="" textlink="">
      <xdr:nvSpPr>
        <xdr:cNvPr id="378" name="n_4mainValue【福祉施設】&#10;一人当たり面積"/>
        <xdr:cNvSpPr txBox="1"/>
      </xdr:nvSpPr>
      <xdr:spPr>
        <a:xfrm>
          <a:off x="6737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404" name="直線コネクタ 403"/>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407" name="【市民会館】&#10;有形固定資産減価償却率最大値テキスト"/>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408" name="直線コネクタ 407"/>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409" name="【市民会館】&#10;有形固定資産減価償却率平均値テキスト"/>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410" name="フローチャート: 判断 409"/>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411" name="フローチャート: 判断 410"/>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412" name="フローチャート: 判断 411"/>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413" name="フローチャート: 判断 412"/>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414" name="フローチャート: 判断 413"/>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41729</xdr:rowOff>
    </xdr:from>
    <xdr:to>
      <xdr:col>24</xdr:col>
      <xdr:colOff>114300</xdr:colOff>
      <xdr:row>105</xdr:row>
      <xdr:rowOff>143329</xdr:rowOff>
    </xdr:to>
    <xdr:sp macro="" textlink="">
      <xdr:nvSpPr>
        <xdr:cNvPr id="420" name="楕円 419"/>
        <xdr:cNvSpPr/>
      </xdr:nvSpPr>
      <xdr:spPr>
        <a:xfrm>
          <a:off x="45847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20156</xdr:rowOff>
    </xdr:from>
    <xdr:ext cx="405111" cy="259045"/>
    <xdr:sp macro="" textlink="">
      <xdr:nvSpPr>
        <xdr:cNvPr id="421" name="【市民会館】&#10;有形固定資産減価償却率該当値テキスト"/>
        <xdr:cNvSpPr txBox="1"/>
      </xdr:nvSpPr>
      <xdr:spPr>
        <a:xfrm>
          <a:off x="4673600"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41729</xdr:rowOff>
    </xdr:from>
    <xdr:to>
      <xdr:col>20</xdr:col>
      <xdr:colOff>38100</xdr:colOff>
      <xdr:row>105</xdr:row>
      <xdr:rowOff>143329</xdr:rowOff>
    </xdr:to>
    <xdr:sp macro="" textlink="">
      <xdr:nvSpPr>
        <xdr:cNvPr id="422" name="楕円 421"/>
        <xdr:cNvSpPr/>
      </xdr:nvSpPr>
      <xdr:spPr>
        <a:xfrm>
          <a:off x="3746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92529</xdr:rowOff>
    </xdr:from>
    <xdr:to>
      <xdr:col>24</xdr:col>
      <xdr:colOff>63500</xdr:colOff>
      <xdr:row>105</xdr:row>
      <xdr:rowOff>92529</xdr:rowOff>
    </xdr:to>
    <xdr:cxnSp macro="">
      <xdr:nvCxnSpPr>
        <xdr:cNvPr id="423" name="直線コネクタ 422"/>
        <xdr:cNvCxnSpPr/>
      </xdr:nvCxnSpPr>
      <xdr:spPr>
        <a:xfrm>
          <a:off x="3797300" y="180947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9071</xdr:rowOff>
    </xdr:from>
    <xdr:to>
      <xdr:col>15</xdr:col>
      <xdr:colOff>101600</xdr:colOff>
      <xdr:row>105</xdr:row>
      <xdr:rowOff>110671</xdr:rowOff>
    </xdr:to>
    <xdr:sp macro="" textlink="">
      <xdr:nvSpPr>
        <xdr:cNvPr id="424" name="楕円 423"/>
        <xdr:cNvSpPr/>
      </xdr:nvSpPr>
      <xdr:spPr>
        <a:xfrm>
          <a:off x="2857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59871</xdr:rowOff>
    </xdr:from>
    <xdr:to>
      <xdr:col>19</xdr:col>
      <xdr:colOff>177800</xdr:colOff>
      <xdr:row>105</xdr:row>
      <xdr:rowOff>92529</xdr:rowOff>
    </xdr:to>
    <xdr:cxnSp macro="">
      <xdr:nvCxnSpPr>
        <xdr:cNvPr id="425" name="直線コネクタ 424"/>
        <xdr:cNvCxnSpPr/>
      </xdr:nvCxnSpPr>
      <xdr:spPr>
        <a:xfrm>
          <a:off x="2908300" y="180621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54792</xdr:rowOff>
    </xdr:from>
    <xdr:to>
      <xdr:col>10</xdr:col>
      <xdr:colOff>165100</xdr:colOff>
      <xdr:row>104</xdr:row>
      <xdr:rowOff>156392</xdr:rowOff>
    </xdr:to>
    <xdr:sp macro="" textlink="">
      <xdr:nvSpPr>
        <xdr:cNvPr id="426" name="楕円 425"/>
        <xdr:cNvSpPr/>
      </xdr:nvSpPr>
      <xdr:spPr>
        <a:xfrm>
          <a:off x="1968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105592</xdr:rowOff>
    </xdr:from>
    <xdr:to>
      <xdr:col>15</xdr:col>
      <xdr:colOff>50800</xdr:colOff>
      <xdr:row>105</xdr:row>
      <xdr:rowOff>59871</xdr:rowOff>
    </xdr:to>
    <xdr:cxnSp macro="">
      <xdr:nvCxnSpPr>
        <xdr:cNvPr id="427" name="直線コネクタ 426"/>
        <xdr:cNvCxnSpPr/>
      </xdr:nvCxnSpPr>
      <xdr:spPr>
        <a:xfrm>
          <a:off x="2019300" y="17936392"/>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12337</xdr:rowOff>
    </xdr:from>
    <xdr:to>
      <xdr:col>6</xdr:col>
      <xdr:colOff>38100</xdr:colOff>
      <xdr:row>103</xdr:row>
      <xdr:rowOff>113937</xdr:rowOff>
    </xdr:to>
    <xdr:sp macro="" textlink="">
      <xdr:nvSpPr>
        <xdr:cNvPr id="428" name="楕円 427"/>
        <xdr:cNvSpPr/>
      </xdr:nvSpPr>
      <xdr:spPr>
        <a:xfrm>
          <a:off x="1079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63137</xdr:rowOff>
    </xdr:from>
    <xdr:to>
      <xdr:col>10</xdr:col>
      <xdr:colOff>114300</xdr:colOff>
      <xdr:row>104</xdr:row>
      <xdr:rowOff>105592</xdr:rowOff>
    </xdr:to>
    <xdr:cxnSp macro="">
      <xdr:nvCxnSpPr>
        <xdr:cNvPr id="429" name="直線コネクタ 428"/>
        <xdr:cNvCxnSpPr/>
      </xdr:nvCxnSpPr>
      <xdr:spPr>
        <a:xfrm>
          <a:off x="1130300" y="17722487"/>
          <a:ext cx="889000" cy="21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158222</xdr:rowOff>
    </xdr:from>
    <xdr:ext cx="405111" cy="259045"/>
    <xdr:sp macro="" textlink="">
      <xdr:nvSpPr>
        <xdr:cNvPr id="430" name="n_1aveValue【市民会館】&#10;有形固定資産減価償却率"/>
        <xdr:cNvSpPr txBox="1"/>
      </xdr:nvSpPr>
      <xdr:spPr>
        <a:xfrm>
          <a:off x="3582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431" name="n_2aveValue【市民会館】&#10;有形固定資産減価償却率"/>
        <xdr:cNvSpPr txBox="1"/>
      </xdr:nvSpPr>
      <xdr:spPr>
        <a:xfrm>
          <a:off x="2705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16890</xdr:rowOff>
    </xdr:from>
    <xdr:ext cx="405111" cy="259045"/>
    <xdr:sp macro="" textlink="">
      <xdr:nvSpPr>
        <xdr:cNvPr id="432" name="n_3aveValue【市民会館】&#10;有形固定資産減価償却率"/>
        <xdr:cNvSpPr txBox="1"/>
      </xdr:nvSpPr>
      <xdr:spPr>
        <a:xfrm>
          <a:off x="1816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25054</xdr:rowOff>
    </xdr:from>
    <xdr:ext cx="405111" cy="259045"/>
    <xdr:sp macro="" textlink="">
      <xdr:nvSpPr>
        <xdr:cNvPr id="433" name="n_4aveValue【市民会館】&#10;有形固定資産減価償却率"/>
        <xdr:cNvSpPr txBox="1"/>
      </xdr:nvSpPr>
      <xdr:spPr>
        <a:xfrm>
          <a:off x="927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134456</xdr:rowOff>
    </xdr:from>
    <xdr:ext cx="405111" cy="259045"/>
    <xdr:sp macro="" textlink="">
      <xdr:nvSpPr>
        <xdr:cNvPr id="434" name="n_1mainValue【市民会館】&#10;有形固定資産減価償却率"/>
        <xdr:cNvSpPr txBox="1"/>
      </xdr:nvSpPr>
      <xdr:spPr>
        <a:xfrm>
          <a:off x="35820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101798</xdr:rowOff>
    </xdr:from>
    <xdr:ext cx="405111" cy="259045"/>
    <xdr:sp macro="" textlink="">
      <xdr:nvSpPr>
        <xdr:cNvPr id="435" name="n_2mainValue【市民会館】&#10;有形固定資産減価償却率"/>
        <xdr:cNvSpPr txBox="1"/>
      </xdr:nvSpPr>
      <xdr:spPr>
        <a:xfrm>
          <a:off x="2705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1469</xdr:rowOff>
    </xdr:from>
    <xdr:ext cx="405111" cy="259045"/>
    <xdr:sp macro="" textlink="">
      <xdr:nvSpPr>
        <xdr:cNvPr id="436" name="n_3mainValue【市民会館】&#10;有形固定資産減価償却率"/>
        <xdr:cNvSpPr txBox="1"/>
      </xdr:nvSpPr>
      <xdr:spPr>
        <a:xfrm>
          <a:off x="1816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130464</xdr:rowOff>
    </xdr:from>
    <xdr:ext cx="405111" cy="259045"/>
    <xdr:sp macro="" textlink="">
      <xdr:nvSpPr>
        <xdr:cNvPr id="437" name="n_4mainValue【市民会館】&#10;有形固定資産減価償却率"/>
        <xdr:cNvSpPr txBox="1"/>
      </xdr:nvSpPr>
      <xdr:spPr>
        <a:xfrm>
          <a:off x="9277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461" name="直線コネクタ 460"/>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462" name="【市民会館】&#10;一人当たり面積最小値テキスト"/>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463" name="直線コネクタ 462"/>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464" name="【市民会館】&#10;一人当たり面積最大値テキスト"/>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465" name="直線コネクタ 464"/>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163340</xdr:rowOff>
    </xdr:from>
    <xdr:ext cx="469744" cy="259045"/>
    <xdr:sp macro="" textlink="">
      <xdr:nvSpPr>
        <xdr:cNvPr id="466" name="【市民会館】&#10;一人当たり面積平均値テキスト"/>
        <xdr:cNvSpPr txBox="1"/>
      </xdr:nvSpPr>
      <xdr:spPr>
        <a:xfrm>
          <a:off x="10515600" y="18165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467" name="フローチャート: 判断 466"/>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468" name="フローチャート: 判断 467"/>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469" name="フローチャート: 判断 468"/>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470" name="フローチャート: 判断 469"/>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471" name="フローチャート: 判断 470"/>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103124</xdr:rowOff>
    </xdr:from>
    <xdr:to>
      <xdr:col>55</xdr:col>
      <xdr:colOff>50800</xdr:colOff>
      <xdr:row>108</xdr:row>
      <xdr:rowOff>33274</xdr:rowOff>
    </xdr:to>
    <xdr:sp macro="" textlink="">
      <xdr:nvSpPr>
        <xdr:cNvPr id="477" name="楕円 476"/>
        <xdr:cNvSpPr/>
      </xdr:nvSpPr>
      <xdr:spPr>
        <a:xfrm>
          <a:off x="104267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81551</xdr:rowOff>
    </xdr:from>
    <xdr:ext cx="469744" cy="259045"/>
    <xdr:sp macro="" textlink="">
      <xdr:nvSpPr>
        <xdr:cNvPr id="478" name="【市民会館】&#10;一人当たり面積該当値テキスト"/>
        <xdr:cNvSpPr txBox="1"/>
      </xdr:nvSpPr>
      <xdr:spPr>
        <a:xfrm>
          <a:off x="10515600"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103887</xdr:rowOff>
    </xdr:from>
    <xdr:to>
      <xdr:col>50</xdr:col>
      <xdr:colOff>165100</xdr:colOff>
      <xdr:row>108</xdr:row>
      <xdr:rowOff>34037</xdr:rowOff>
    </xdr:to>
    <xdr:sp macro="" textlink="">
      <xdr:nvSpPr>
        <xdr:cNvPr id="479" name="楕円 478"/>
        <xdr:cNvSpPr/>
      </xdr:nvSpPr>
      <xdr:spPr>
        <a:xfrm>
          <a:off x="9588500" y="1844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153924</xdr:rowOff>
    </xdr:from>
    <xdr:to>
      <xdr:col>55</xdr:col>
      <xdr:colOff>0</xdr:colOff>
      <xdr:row>107</xdr:row>
      <xdr:rowOff>154687</xdr:rowOff>
    </xdr:to>
    <xdr:cxnSp macro="">
      <xdr:nvCxnSpPr>
        <xdr:cNvPr id="480" name="直線コネクタ 479"/>
        <xdr:cNvCxnSpPr/>
      </xdr:nvCxnSpPr>
      <xdr:spPr>
        <a:xfrm flipV="1">
          <a:off x="9639300" y="18499074"/>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481" name="楕円 480"/>
        <xdr:cNvSpPr/>
      </xdr:nvSpPr>
      <xdr:spPr>
        <a:xfrm>
          <a:off x="8699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154687</xdr:rowOff>
    </xdr:from>
    <xdr:to>
      <xdr:col>50</xdr:col>
      <xdr:colOff>114300</xdr:colOff>
      <xdr:row>107</xdr:row>
      <xdr:rowOff>156211</xdr:rowOff>
    </xdr:to>
    <xdr:cxnSp macro="">
      <xdr:nvCxnSpPr>
        <xdr:cNvPr id="482" name="直線コネクタ 481"/>
        <xdr:cNvCxnSpPr/>
      </xdr:nvCxnSpPr>
      <xdr:spPr>
        <a:xfrm flipV="1">
          <a:off x="8750300" y="1849983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151892</xdr:rowOff>
    </xdr:from>
    <xdr:to>
      <xdr:col>41</xdr:col>
      <xdr:colOff>101600</xdr:colOff>
      <xdr:row>108</xdr:row>
      <xdr:rowOff>82042</xdr:rowOff>
    </xdr:to>
    <xdr:sp macro="" textlink="">
      <xdr:nvSpPr>
        <xdr:cNvPr id="483" name="楕円 482"/>
        <xdr:cNvSpPr/>
      </xdr:nvSpPr>
      <xdr:spPr>
        <a:xfrm>
          <a:off x="7810500" y="184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156211</xdr:rowOff>
    </xdr:from>
    <xdr:to>
      <xdr:col>45</xdr:col>
      <xdr:colOff>177800</xdr:colOff>
      <xdr:row>108</xdr:row>
      <xdr:rowOff>31242</xdr:rowOff>
    </xdr:to>
    <xdr:cxnSp macro="">
      <xdr:nvCxnSpPr>
        <xdr:cNvPr id="484" name="直線コネクタ 483"/>
        <xdr:cNvCxnSpPr/>
      </xdr:nvCxnSpPr>
      <xdr:spPr>
        <a:xfrm flipV="1">
          <a:off x="7861300" y="18501361"/>
          <a:ext cx="889000" cy="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153415</xdr:rowOff>
    </xdr:from>
    <xdr:to>
      <xdr:col>36</xdr:col>
      <xdr:colOff>165100</xdr:colOff>
      <xdr:row>108</xdr:row>
      <xdr:rowOff>83565</xdr:rowOff>
    </xdr:to>
    <xdr:sp macro="" textlink="">
      <xdr:nvSpPr>
        <xdr:cNvPr id="485" name="楕円 484"/>
        <xdr:cNvSpPr/>
      </xdr:nvSpPr>
      <xdr:spPr>
        <a:xfrm>
          <a:off x="6921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31242</xdr:rowOff>
    </xdr:from>
    <xdr:to>
      <xdr:col>41</xdr:col>
      <xdr:colOff>50800</xdr:colOff>
      <xdr:row>108</xdr:row>
      <xdr:rowOff>32765</xdr:rowOff>
    </xdr:to>
    <xdr:cxnSp macro="">
      <xdr:nvCxnSpPr>
        <xdr:cNvPr id="486" name="直線コネクタ 485"/>
        <xdr:cNvCxnSpPr/>
      </xdr:nvCxnSpPr>
      <xdr:spPr>
        <a:xfrm flipV="1">
          <a:off x="6972300" y="1854784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42942</xdr:rowOff>
    </xdr:from>
    <xdr:ext cx="469744" cy="259045"/>
    <xdr:sp macro="" textlink="">
      <xdr:nvSpPr>
        <xdr:cNvPr id="487" name="n_1aveValue【市民会館】&#10;一人当たり面積"/>
        <xdr:cNvSpPr txBox="1"/>
      </xdr:nvSpPr>
      <xdr:spPr>
        <a:xfrm>
          <a:off x="9391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488" name="n_2aveValue【市民会館】&#10;一人当たり面積"/>
        <xdr:cNvSpPr txBox="1"/>
      </xdr:nvSpPr>
      <xdr:spPr>
        <a:xfrm>
          <a:off x="8515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489" name="n_3aveValue【市民会館】&#10;一人当たり面積"/>
        <xdr:cNvSpPr txBox="1"/>
      </xdr:nvSpPr>
      <xdr:spPr>
        <a:xfrm>
          <a:off x="7626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490" name="n_4aveValue【市民会館】&#10;一人当たり面積"/>
        <xdr:cNvSpPr txBox="1"/>
      </xdr:nvSpPr>
      <xdr:spPr>
        <a:xfrm>
          <a:off x="6737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25164</xdr:rowOff>
    </xdr:from>
    <xdr:ext cx="469744" cy="259045"/>
    <xdr:sp macro="" textlink="">
      <xdr:nvSpPr>
        <xdr:cNvPr id="491" name="n_1mainValue【市民会館】&#10;一人当たり面積"/>
        <xdr:cNvSpPr txBox="1"/>
      </xdr:nvSpPr>
      <xdr:spPr>
        <a:xfrm>
          <a:off x="9391727"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26688</xdr:rowOff>
    </xdr:from>
    <xdr:ext cx="469744" cy="259045"/>
    <xdr:sp macro="" textlink="">
      <xdr:nvSpPr>
        <xdr:cNvPr id="492" name="n_2mainValue【市民会館】&#10;一人当たり面積"/>
        <xdr:cNvSpPr txBox="1"/>
      </xdr:nvSpPr>
      <xdr:spPr>
        <a:xfrm>
          <a:off x="8515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73169</xdr:rowOff>
    </xdr:from>
    <xdr:ext cx="469744" cy="259045"/>
    <xdr:sp macro="" textlink="">
      <xdr:nvSpPr>
        <xdr:cNvPr id="493" name="n_3mainValue【市民会館】&#10;一人当たり面積"/>
        <xdr:cNvSpPr txBox="1"/>
      </xdr:nvSpPr>
      <xdr:spPr>
        <a:xfrm>
          <a:off x="7626427" y="185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74692</xdr:rowOff>
    </xdr:from>
    <xdr:ext cx="469744" cy="259045"/>
    <xdr:sp macro="" textlink="">
      <xdr:nvSpPr>
        <xdr:cNvPr id="494" name="n_4mainValue【市民会館】&#10;一人当たり面積"/>
        <xdr:cNvSpPr txBox="1"/>
      </xdr:nvSpPr>
      <xdr:spPr>
        <a:xfrm>
          <a:off x="67374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520" name="直線コネクタ 519"/>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523" name="【一般廃棄物処理施設】&#10;有形固定資産減価償却率最大値テキスト"/>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524" name="直線コネクタ 523"/>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525" name="【一般廃棄物処理施設】&#10;有形固定資産減価償却率平均値テキスト"/>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526" name="フローチャート: 判断 525"/>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527" name="フローチャート: 判断 526"/>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28" name="フローチャート: 判断 527"/>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529" name="フローチャート: 判断 528"/>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30" name="フローチャート: 判断 529"/>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36" name="楕円 535"/>
        <xdr:cNvSpPr/>
      </xdr:nvSpPr>
      <xdr:spPr>
        <a:xfrm>
          <a:off x="162687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119760</xdr:rowOff>
    </xdr:from>
    <xdr:ext cx="405111" cy="259045"/>
    <xdr:sp macro="" textlink="">
      <xdr:nvSpPr>
        <xdr:cNvPr id="537" name="【一般廃棄物処理施設】&#10;有形固定資産減価償却率該当値テキスト"/>
        <xdr:cNvSpPr txBox="1"/>
      </xdr:nvSpPr>
      <xdr:spPr>
        <a:xfrm>
          <a:off x="16357600"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538" name="楕円 537"/>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20683</xdr:rowOff>
    </xdr:from>
    <xdr:to>
      <xdr:col>85</xdr:col>
      <xdr:colOff>127000</xdr:colOff>
      <xdr:row>39</xdr:row>
      <xdr:rowOff>53340</xdr:rowOff>
    </xdr:to>
    <xdr:cxnSp macro="">
      <xdr:nvCxnSpPr>
        <xdr:cNvPr id="539" name="直線コネクタ 538"/>
        <xdr:cNvCxnSpPr/>
      </xdr:nvCxnSpPr>
      <xdr:spPr>
        <a:xfrm flipV="1">
          <a:off x="15481300" y="670723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129903</xdr:rowOff>
    </xdr:from>
    <xdr:to>
      <xdr:col>76</xdr:col>
      <xdr:colOff>165100</xdr:colOff>
      <xdr:row>39</xdr:row>
      <xdr:rowOff>60053</xdr:rowOff>
    </xdr:to>
    <xdr:sp macro="" textlink="">
      <xdr:nvSpPr>
        <xdr:cNvPr id="540" name="楕円 539"/>
        <xdr:cNvSpPr/>
      </xdr:nvSpPr>
      <xdr:spPr>
        <a:xfrm>
          <a:off x="14541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9253</xdr:rowOff>
    </xdr:from>
    <xdr:to>
      <xdr:col>81</xdr:col>
      <xdr:colOff>50800</xdr:colOff>
      <xdr:row>39</xdr:row>
      <xdr:rowOff>53340</xdr:rowOff>
    </xdr:to>
    <xdr:cxnSp macro="">
      <xdr:nvCxnSpPr>
        <xdr:cNvPr id="541" name="直線コネクタ 540"/>
        <xdr:cNvCxnSpPr/>
      </xdr:nvCxnSpPr>
      <xdr:spPr>
        <a:xfrm>
          <a:off x="14592300" y="66958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72753</xdr:rowOff>
    </xdr:from>
    <xdr:to>
      <xdr:col>72</xdr:col>
      <xdr:colOff>38100</xdr:colOff>
      <xdr:row>39</xdr:row>
      <xdr:rowOff>2903</xdr:rowOff>
    </xdr:to>
    <xdr:sp macro="" textlink="">
      <xdr:nvSpPr>
        <xdr:cNvPr id="542" name="楕円 541"/>
        <xdr:cNvSpPr/>
      </xdr:nvSpPr>
      <xdr:spPr>
        <a:xfrm>
          <a:off x="13652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123553</xdr:rowOff>
    </xdr:from>
    <xdr:to>
      <xdr:col>76</xdr:col>
      <xdr:colOff>114300</xdr:colOff>
      <xdr:row>39</xdr:row>
      <xdr:rowOff>9253</xdr:rowOff>
    </xdr:to>
    <xdr:cxnSp macro="">
      <xdr:nvCxnSpPr>
        <xdr:cNvPr id="543" name="直線コネクタ 542"/>
        <xdr:cNvCxnSpPr/>
      </xdr:nvCxnSpPr>
      <xdr:spPr>
        <a:xfrm>
          <a:off x="13703300" y="663865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12337</xdr:rowOff>
    </xdr:from>
    <xdr:to>
      <xdr:col>67</xdr:col>
      <xdr:colOff>101600</xdr:colOff>
      <xdr:row>38</xdr:row>
      <xdr:rowOff>113937</xdr:rowOff>
    </xdr:to>
    <xdr:sp macro="" textlink="">
      <xdr:nvSpPr>
        <xdr:cNvPr id="544" name="楕円 543"/>
        <xdr:cNvSpPr/>
      </xdr:nvSpPr>
      <xdr:spPr>
        <a:xfrm>
          <a:off x="12763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63137</xdr:rowOff>
    </xdr:from>
    <xdr:to>
      <xdr:col>71</xdr:col>
      <xdr:colOff>177800</xdr:colOff>
      <xdr:row>38</xdr:row>
      <xdr:rowOff>123553</xdr:rowOff>
    </xdr:to>
    <xdr:cxnSp macro="">
      <xdr:nvCxnSpPr>
        <xdr:cNvPr id="545" name="直線コネクタ 544"/>
        <xdr:cNvCxnSpPr/>
      </xdr:nvCxnSpPr>
      <xdr:spPr>
        <a:xfrm>
          <a:off x="12814300" y="657823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546" name="n_1aveValue【一般廃棄物処理施設】&#10;有形固定資産減価償却率"/>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547" name="n_2aveValue【一般廃棄物処理施設】&#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548" name="n_3aveValue【一般廃棄物処理施設】&#10;有形固定資産減価償却率"/>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549" name="n_4aveValue【一般廃棄物処理施設】&#10;有形固定資産減価償却率"/>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95267</xdr:rowOff>
    </xdr:from>
    <xdr:ext cx="405111" cy="259045"/>
    <xdr:sp macro="" textlink="">
      <xdr:nvSpPr>
        <xdr:cNvPr id="550" name="n_1mainValue【一般廃棄物処理施設】&#10;有形固定資産減価償却率"/>
        <xdr:cNvSpPr txBox="1"/>
      </xdr:nvSpPr>
      <xdr:spPr>
        <a:xfrm>
          <a:off x="15266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51180</xdr:rowOff>
    </xdr:from>
    <xdr:ext cx="405111" cy="259045"/>
    <xdr:sp macro="" textlink="">
      <xdr:nvSpPr>
        <xdr:cNvPr id="551" name="n_2mainValue【一般廃棄物処理施設】&#10;有形固定資産減価償却率"/>
        <xdr:cNvSpPr txBox="1"/>
      </xdr:nvSpPr>
      <xdr:spPr>
        <a:xfrm>
          <a:off x="14389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552" name="n_3mainValue【一般廃棄物処理施設】&#10;有形固定資産減価償却率"/>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130464</xdr:rowOff>
    </xdr:from>
    <xdr:ext cx="405111" cy="259045"/>
    <xdr:sp macro="" textlink="">
      <xdr:nvSpPr>
        <xdr:cNvPr id="553" name="n_4mainValue【一般廃棄物処理施設】&#10;有形固定資産減価償却率"/>
        <xdr:cNvSpPr txBox="1"/>
      </xdr:nvSpPr>
      <xdr:spPr>
        <a:xfrm>
          <a:off x="12611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5" name="テキスト ボックス 56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7" name="テキスト ボックス 56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9" name="テキスト ボックス 56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1" name="テキスト ボックス 57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73" name="テキスト ボックス 57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75" name="テキスト ボックス 57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579" name="直線コネクタ 578"/>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580" name="【一般廃棄物処理施設】&#10;一人当たり有形固定資産（償却資産）額最小値テキスト"/>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581" name="直線コネクタ 580"/>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582" name="【一般廃棄物処理施設】&#10;一人当たり有形固定資産（償却資産）額最大値テキスト"/>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583" name="直線コネクタ 582"/>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584" name="【一般廃棄物処理施設】&#10;一人当たり有形固定資産（償却資産）額平均値テキスト"/>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585" name="フローチャート: 判断 584"/>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586" name="フローチャート: 判断 585"/>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587" name="フローチャート: 判断 586"/>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588" name="フローチャート: 判断 587"/>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589" name="フローチャート: 判断 588"/>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9467</xdr:rowOff>
    </xdr:from>
    <xdr:to>
      <xdr:col>116</xdr:col>
      <xdr:colOff>114300</xdr:colOff>
      <xdr:row>41</xdr:row>
      <xdr:rowOff>111067</xdr:rowOff>
    </xdr:to>
    <xdr:sp macro="" textlink="">
      <xdr:nvSpPr>
        <xdr:cNvPr id="595" name="楕円 594"/>
        <xdr:cNvSpPr/>
      </xdr:nvSpPr>
      <xdr:spPr>
        <a:xfrm>
          <a:off x="22110700" y="70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32344</xdr:rowOff>
    </xdr:from>
    <xdr:ext cx="599010" cy="259045"/>
    <xdr:sp macro="" textlink="">
      <xdr:nvSpPr>
        <xdr:cNvPr id="596" name="【一般廃棄物処理施設】&#10;一人当たり有形固定資産（償却資産）額該当値テキスト"/>
        <xdr:cNvSpPr txBox="1"/>
      </xdr:nvSpPr>
      <xdr:spPr>
        <a:xfrm>
          <a:off x="22199600" y="689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105071</xdr:rowOff>
    </xdr:from>
    <xdr:to>
      <xdr:col>112</xdr:col>
      <xdr:colOff>38100</xdr:colOff>
      <xdr:row>42</xdr:row>
      <xdr:rowOff>35221</xdr:rowOff>
    </xdr:to>
    <xdr:sp macro="" textlink="">
      <xdr:nvSpPr>
        <xdr:cNvPr id="597" name="楕円 596"/>
        <xdr:cNvSpPr/>
      </xdr:nvSpPr>
      <xdr:spPr>
        <a:xfrm>
          <a:off x="21272500" y="71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60267</xdr:rowOff>
    </xdr:from>
    <xdr:to>
      <xdr:col>116</xdr:col>
      <xdr:colOff>63500</xdr:colOff>
      <xdr:row>41</xdr:row>
      <xdr:rowOff>155871</xdr:rowOff>
    </xdr:to>
    <xdr:cxnSp macro="">
      <xdr:nvCxnSpPr>
        <xdr:cNvPr id="598" name="直線コネクタ 597"/>
        <xdr:cNvCxnSpPr/>
      </xdr:nvCxnSpPr>
      <xdr:spPr>
        <a:xfrm flipV="1">
          <a:off x="21323300" y="7089717"/>
          <a:ext cx="838200" cy="9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101574</xdr:rowOff>
    </xdr:from>
    <xdr:to>
      <xdr:col>107</xdr:col>
      <xdr:colOff>101600</xdr:colOff>
      <xdr:row>42</xdr:row>
      <xdr:rowOff>31724</xdr:rowOff>
    </xdr:to>
    <xdr:sp macro="" textlink="">
      <xdr:nvSpPr>
        <xdr:cNvPr id="599" name="楕円 598"/>
        <xdr:cNvSpPr/>
      </xdr:nvSpPr>
      <xdr:spPr>
        <a:xfrm>
          <a:off x="20383500" y="713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152374</xdr:rowOff>
    </xdr:from>
    <xdr:to>
      <xdr:col>111</xdr:col>
      <xdr:colOff>177800</xdr:colOff>
      <xdr:row>41</xdr:row>
      <xdr:rowOff>155871</xdr:rowOff>
    </xdr:to>
    <xdr:cxnSp macro="">
      <xdr:nvCxnSpPr>
        <xdr:cNvPr id="600" name="直線コネクタ 599"/>
        <xdr:cNvCxnSpPr/>
      </xdr:nvCxnSpPr>
      <xdr:spPr>
        <a:xfrm>
          <a:off x="20434300" y="7181824"/>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2124</xdr:rowOff>
    </xdr:from>
    <xdr:to>
      <xdr:col>102</xdr:col>
      <xdr:colOff>165100</xdr:colOff>
      <xdr:row>41</xdr:row>
      <xdr:rowOff>103724</xdr:rowOff>
    </xdr:to>
    <xdr:sp macro="" textlink="">
      <xdr:nvSpPr>
        <xdr:cNvPr id="601" name="楕円 600"/>
        <xdr:cNvSpPr/>
      </xdr:nvSpPr>
      <xdr:spPr>
        <a:xfrm>
          <a:off x="19494500" y="703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52924</xdr:rowOff>
    </xdr:from>
    <xdr:to>
      <xdr:col>107</xdr:col>
      <xdr:colOff>50800</xdr:colOff>
      <xdr:row>41</xdr:row>
      <xdr:rowOff>152374</xdr:rowOff>
    </xdr:to>
    <xdr:cxnSp macro="">
      <xdr:nvCxnSpPr>
        <xdr:cNvPr id="602" name="直線コネクタ 601"/>
        <xdr:cNvCxnSpPr/>
      </xdr:nvCxnSpPr>
      <xdr:spPr>
        <a:xfrm>
          <a:off x="19545300" y="7082374"/>
          <a:ext cx="889000" cy="9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160847</xdr:rowOff>
    </xdr:from>
    <xdr:to>
      <xdr:col>98</xdr:col>
      <xdr:colOff>38100</xdr:colOff>
      <xdr:row>41</xdr:row>
      <xdr:rowOff>90997</xdr:rowOff>
    </xdr:to>
    <xdr:sp macro="" textlink="">
      <xdr:nvSpPr>
        <xdr:cNvPr id="603" name="楕円 602"/>
        <xdr:cNvSpPr/>
      </xdr:nvSpPr>
      <xdr:spPr>
        <a:xfrm>
          <a:off x="18605500" y="70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40197</xdr:rowOff>
    </xdr:from>
    <xdr:to>
      <xdr:col>102</xdr:col>
      <xdr:colOff>114300</xdr:colOff>
      <xdr:row>41</xdr:row>
      <xdr:rowOff>52924</xdr:rowOff>
    </xdr:to>
    <xdr:cxnSp macro="">
      <xdr:nvCxnSpPr>
        <xdr:cNvPr id="604" name="直線コネクタ 603"/>
        <xdr:cNvCxnSpPr/>
      </xdr:nvCxnSpPr>
      <xdr:spPr>
        <a:xfrm>
          <a:off x="18656300" y="7069647"/>
          <a:ext cx="889000" cy="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605" name="n_1aveValue【一般廃棄物処理施設】&#10;一人当たり有形固定資産（償却資産）額"/>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606" name="n_2aveValue【一般廃棄物処理施設】&#10;一人当たり有形固定資産（償却資産）額"/>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607" name="n_3aveValue【一般廃棄物処理施設】&#10;一人当たり有形固定資産（償却資産）額"/>
        <xdr:cNvSpPr txBox="1"/>
      </xdr:nvSpPr>
      <xdr:spPr>
        <a:xfrm>
          <a:off x="19245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103685</xdr:rowOff>
    </xdr:from>
    <xdr:ext cx="599010" cy="259045"/>
    <xdr:sp macro="" textlink="">
      <xdr:nvSpPr>
        <xdr:cNvPr id="608" name="n_4aveValue【一般廃棄物処理施設】&#10;一人当たり有形固定資産（償却資産）額"/>
        <xdr:cNvSpPr txBox="1"/>
      </xdr:nvSpPr>
      <xdr:spPr>
        <a:xfrm>
          <a:off x="18356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26348</xdr:rowOff>
    </xdr:from>
    <xdr:ext cx="534377" cy="259045"/>
    <xdr:sp macro="" textlink="">
      <xdr:nvSpPr>
        <xdr:cNvPr id="609" name="n_1mainValue【一般廃棄物処理施設】&#10;一人当たり有形固定資産（償却資産）額"/>
        <xdr:cNvSpPr txBox="1"/>
      </xdr:nvSpPr>
      <xdr:spPr>
        <a:xfrm>
          <a:off x="21043411" y="722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42</xdr:row>
      <xdr:rowOff>22851</xdr:rowOff>
    </xdr:from>
    <xdr:ext cx="599010" cy="259045"/>
    <xdr:sp macro="" textlink="">
      <xdr:nvSpPr>
        <xdr:cNvPr id="610" name="n_2mainValue【一般廃棄物処理施設】&#10;一人当たり有形固定資産（償却資産）額"/>
        <xdr:cNvSpPr txBox="1"/>
      </xdr:nvSpPr>
      <xdr:spPr>
        <a:xfrm>
          <a:off x="20134795" y="72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120251</xdr:rowOff>
    </xdr:from>
    <xdr:ext cx="599010" cy="259045"/>
    <xdr:sp macro="" textlink="">
      <xdr:nvSpPr>
        <xdr:cNvPr id="611" name="n_3mainValue【一般廃棄物処理施設】&#10;一人当たり有形固定資産（償却資産）額"/>
        <xdr:cNvSpPr txBox="1"/>
      </xdr:nvSpPr>
      <xdr:spPr>
        <a:xfrm>
          <a:off x="19245795" y="680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107524</xdr:rowOff>
    </xdr:from>
    <xdr:ext cx="599010" cy="259045"/>
    <xdr:sp macro="" textlink="">
      <xdr:nvSpPr>
        <xdr:cNvPr id="612" name="n_4mainValue【一般廃棄物処理施設】&#10;一人当たり有形固定資産（償却資産）額"/>
        <xdr:cNvSpPr txBox="1"/>
      </xdr:nvSpPr>
      <xdr:spPr>
        <a:xfrm>
          <a:off x="18356795" y="679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638" name="直線コネクタ 637"/>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0" name="直線コネクタ 63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641" name="【保健センター・保健所】&#10;有形固定資産減価償却率最大値テキスト"/>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642" name="直線コネクタ 641"/>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643" name="【保健センター・保健所】&#10;有形固定資産減価償却率平均値テキスト"/>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644" name="フローチャート: 判断 643"/>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645" name="フローチャート: 判断 644"/>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646" name="フローチャート: 判断 645"/>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647" name="フローチャート: 判断 646"/>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648" name="フローチャート: 判断 647"/>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654" name="楕円 653"/>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655" name="【保健センター・保健所】&#10;有形固定資産減価償却率該当値テキスト"/>
        <xdr:cNvSpPr txBox="1"/>
      </xdr:nvSpPr>
      <xdr:spPr>
        <a:xfrm>
          <a:off x="16357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656" name="楕円 655"/>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68580</xdr:rowOff>
    </xdr:to>
    <xdr:cxnSp macro="">
      <xdr:nvCxnSpPr>
        <xdr:cNvPr id="657" name="直線コネクタ 656"/>
        <xdr:cNvCxnSpPr/>
      </xdr:nvCxnSpPr>
      <xdr:spPr>
        <a:xfrm>
          <a:off x="15481300" y="1035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145143</xdr:rowOff>
    </xdr:from>
    <xdr:to>
      <xdr:col>76</xdr:col>
      <xdr:colOff>165100</xdr:colOff>
      <xdr:row>60</xdr:row>
      <xdr:rowOff>75293</xdr:rowOff>
    </xdr:to>
    <xdr:sp macro="" textlink="">
      <xdr:nvSpPr>
        <xdr:cNvPr id="658" name="楕円 657"/>
        <xdr:cNvSpPr/>
      </xdr:nvSpPr>
      <xdr:spPr>
        <a:xfrm>
          <a:off x="14541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24493</xdr:rowOff>
    </xdr:from>
    <xdr:to>
      <xdr:col>81</xdr:col>
      <xdr:colOff>50800</xdr:colOff>
      <xdr:row>60</xdr:row>
      <xdr:rowOff>68580</xdr:rowOff>
    </xdr:to>
    <xdr:cxnSp macro="">
      <xdr:nvCxnSpPr>
        <xdr:cNvPr id="659" name="直線コネクタ 658"/>
        <xdr:cNvCxnSpPr/>
      </xdr:nvCxnSpPr>
      <xdr:spPr>
        <a:xfrm>
          <a:off x="14592300" y="103114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56969</xdr:rowOff>
    </xdr:from>
    <xdr:to>
      <xdr:col>72</xdr:col>
      <xdr:colOff>38100</xdr:colOff>
      <xdr:row>59</xdr:row>
      <xdr:rowOff>158569</xdr:rowOff>
    </xdr:to>
    <xdr:sp macro="" textlink="">
      <xdr:nvSpPr>
        <xdr:cNvPr id="660" name="楕円 659"/>
        <xdr:cNvSpPr/>
      </xdr:nvSpPr>
      <xdr:spPr>
        <a:xfrm>
          <a:off x="13652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107769</xdr:rowOff>
    </xdr:from>
    <xdr:to>
      <xdr:col>76</xdr:col>
      <xdr:colOff>114300</xdr:colOff>
      <xdr:row>60</xdr:row>
      <xdr:rowOff>24493</xdr:rowOff>
    </xdr:to>
    <xdr:cxnSp macro="">
      <xdr:nvCxnSpPr>
        <xdr:cNvPr id="661" name="直線コネクタ 660"/>
        <xdr:cNvCxnSpPr/>
      </xdr:nvCxnSpPr>
      <xdr:spPr>
        <a:xfrm>
          <a:off x="13703300" y="1022331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87993</xdr:rowOff>
    </xdr:from>
    <xdr:to>
      <xdr:col>67</xdr:col>
      <xdr:colOff>101600</xdr:colOff>
      <xdr:row>59</xdr:row>
      <xdr:rowOff>18143</xdr:rowOff>
    </xdr:to>
    <xdr:sp macro="" textlink="">
      <xdr:nvSpPr>
        <xdr:cNvPr id="662" name="楕円 661"/>
        <xdr:cNvSpPr/>
      </xdr:nvSpPr>
      <xdr:spPr>
        <a:xfrm>
          <a:off x="12763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138793</xdr:rowOff>
    </xdr:from>
    <xdr:to>
      <xdr:col>71</xdr:col>
      <xdr:colOff>177800</xdr:colOff>
      <xdr:row>59</xdr:row>
      <xdr:rowOff>107769</xdr:rowOff>
    </xdr:to>
    <xdr:cxnSp macro="">
      <xdr:nvCxnSpPr>
        <xdr:cNvPr id="663" name="直線コネクタ 662"/>
        <xdr:cNvCxnSpPr/>
      </xdr:nvCxnSpPr>
      <xdr:spPr>
        <a:xfrm>
          <a:off x="12814300" y="10082893"/>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664" name="n_1aveValue【保健センター・保健所】&#10;有形固定資産減価償却率"/>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665" name="n_2aveValue【保健センター・保健所】&#10;有形固定資産減価償却率"/>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666" name="n_3aveValue【保健センター・保健所】&#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667" name="n_4aveValue【保健センター・保健所】&#10;有形固定資産減価償却率"/>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110507</xdr:rowOff>
    </xdr:from>
    <xdr:ext cx="405111" cy="259045"/>
    <xdr:sp macro="" textlink="">
      <xdr:nvSpPr>
        <xdr:cNvPr id="668" name="n_1mainValue【保健センター・保健所】&#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66420</xdr:rowOff>
    </xdr:from>
    <xdr:ext cx="405111" cy="259045"/>
    <xdr:sp macro="" textlink="">
      <xdr:nvSpPr>
        <xdr:cNvPr id="669" name="n_2mainValue【保健センター・保健所】&#10;有形固定資産減価償却率"/>
        <xdr:cNvSpPr txBox="1"/>
      </xdr:nvSpPr>
      <xdr:spPr>
        <a:xfrm>
          <a:off x="14389744"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3646</xdr:rowOff>
    </xdr:from>
    <xdr:ext cx="405111" cy="259045"/>
    <xdr:sp macro="" textlink="">
      <xdr:nvSpPr>
        <xdr:cNvPr id="670" name="n_3mainValue【保健センター・保健所】&#10;有形固定資産減価償却率"/>
        <xdr:cNvSpPr txBox="1"/>
      </xdr:nvSpPr>
      <xdr:spPr>
        <a:xfrm>
          <a:off x="13500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34670</xdr:rowOff>
    </xdr:from>
    <xdr:ext cx="405111" cy="259045"/>
    <xdr:sp macro="" textlink="">
      <xdr:nvSpPr>
        <xdr:cNvPr id="671" name="n_4mainValue【保健センター・保健所】&#10;有形固定資産減価償却率"/>
        <xdr:cNvSpPr txBox="1"/>
      </xdr:nvSpPr>
      <xdr:spPr>
        <a:xfrm>
          <a:off x="12611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82" name="直線コネクタ 68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3" name="テキスト ボックス 68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6" name="直線コネクタ 68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7" name="テキスト ボックス 68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691" name="直線コネクタ 690"/>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692" name="【保健センター・保健所】&#10;一人当たり面積最小値テキスト"/>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693" name="直線コネクタ 692"/>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694" name="【保健センター・保健所】&#10;一人当たり面積最大値テキスト"/>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695" name="直線コネクタ 694"/>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696" name="【保健センター・保健所】&#10;一人当たり面積平均値テキスト"/>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697" name="フローチャート: 判断 696"/>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698" name="フローチャート: 判断 697"/>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699" name="フローチャート: 判断 698"/>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700" name="フローチャート: 判断 699"/>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701" name="フローチャート: 判断 700"/>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82931</xdr:rowOff>
    </xdr:from>
    <xdr:to>
      <xdr:col>116</xdr:col>
      <xdr:colOff>114300</xdr:colOff>
      <xdr:row>63</xdr:row>
      <xdr:rowOff>13081</xdr:rowOff>
    </xdr:to>
    <xdr:sp macro="" textlink="">
      <xdr:nvSpPr>
        <xdr:cNvPr id="707" name="楕円 706"/>
        <xdr:cNvSpPr/>
      </xdr:nvSpPr>
      <xdr:spPr>
        <a:xfrm>
          <a:off x="221107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169308</xdr:rowOff>
    </xdr:from>
    <xdr:ext cx="469744" cy="259045"/>
    <xdr:sp macro="" textlink="">
      <xdr:nvSpPr>
        <xdr:cNvPr id="708" name="【保健センター・保健所】&#10;一人当たり面積該当値テキスト"/>
        <xdr:cNvSpPr txBox="1"/>
      </xdr:nvSpPr>
      <xdr:spPr>
        <a:xfrm>
          <a:off x="22199600" y="1062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83503</xdr:rowOff>
    </xdr:from>
    <xdr:to>
      <xdr:col>112</xdr:col>
      <xdr:colOff>38100</xdr:colOff>
      <xdr:row>63</xdr:row>
      <xdr:rowOff>13653</xdr:rowOff>
    </xdr:to>
    <xdr:sp macro="" textlink="">
      <xdr:nvSpPr>
        <xdr:cNvPr id="709" name="楕円 708"/>
        <xdr:cNvSpPr/>
      </xdr:nvSpPr>
      <xdr:spPr>
        <a:xfrm>
          <a:off x="21272500" y="1071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133731</xdr:rowOff>
    </xdr:from>
    <xdr:to>
      <xdr:col>116</xdr:col>
      <xdr:colOff>63500</xdr:colOff>
      <xdr:row>62</xdr:row>
      <xdr:rowOff>134303</xdr:rowOff>
    </xdr:to>
    <xdr:cxnSp macro="">
      <xdr:nvCxnSpPr>
        <xdr:cNvPr id="710" name="直線コネクタ 709"/>
        <xdr:cNvCxnSpPr/>
      </xdr:nvCxnSpPr>
      <xdr:spPr>
        <a:xfrm flipV="1">
          <a:off x="21323300" y="10763631"/>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84074</xdr:rowOff>
    </xdr:from>
    <xdr:to>
      <xdr:col>107</xdr:col>
      <xdr:colOff>101600</xdr:colOff>
      <xdr:row>63</xdr:row>
      <xdr:rowOff>14224</xdr:rowOff>
    </xdr:to>
    <xdr:sp macro="" textlink="">
      <xdr:nvSpPr>
        <xdr:cNvPr id="711" name="楕円 710"/>
        <xdr:cNvSpPr/>
      </xdr:nvSpPr>
      <xdr:spPr>
        <a:xfrm>
          <a:off x="20383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134303</xdr:rowOff>
    </xdr:from>
    <xdr:to>
      <xdr:col>111</xdr:col>
      <xdr:colOff>177800</xdr:colOff>
      <xdr:row>62</xdr:row>
      <xdr:rowOff>134874</xdr:rowOff>
    </xdr:to>
    <xdr:cxnSp macro="">
      <xdr:nvCxnSpPr>
        <xdr:cNvPr id="712" name="直線コネクタ 711"/>
        <xdr:cNvCxnSpPr/>
      </xdr:nvCxnSpPr>
      <xdr:spPr>
        <a:xfrm flipV="1">
          <a:off x="20434300" y="1076420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85789</xdr:rowOff>
    </xdr:from>
    <xdr:to>
      <xdr:col>102</xdr:col>
      <xdr:colOff>165100</xdr:colOff>
      <xdr:row>63</xdr:row>
      <xdr:rowOff>15939</xdr:rowOff>
    </xdr:to>
    <xdr:sp macro="" textlink="">
      <xdr:nvSpPr>
        <xdr:cNvPr id="713" name="楕円 712"/>
        <xdr:cNvSpPr/>
      </xdr:nvSpPr>
      <xdr:spPr>
        <a:xfrm>
          <a:off x="19494500" y="107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134874</xdr:rowOff>
    </xdr:from>
    <xdr:to>
      <xdr:col>107</xdr:col>
      <xdr:colOff>50800</xdr:colOff>
      <xdr:row>62</xdr:row>
      <xdr:rowOff>136589</xdr:rowOff>
    </xdr:to>
    <xdr:cxnSp macro="">
      <xdr:nvCxnSpPr>
        <xdr:cNvPr id="714" name="直線コネクタ 713"/>
        <xdr:cNvCxnSpPr/>
      </xdr:nvCxnSpPr>
      <xdr:spPr>
        <a:xfrm flipV="1">
          <a:off x="19545300" y="1076477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86931</xdr:rowOff>
    </xdr:from>
    <xdr:to>
      <xdr:col>98</xdr:col>
      <xdr:colOff>38100</xdr:colOff>
      <xdr:row>63</xdr:row>
      <xdr:rowOff>17081</xdr:rowOff>
    </xdr:to>
    <xdr:sp macro="" textlink="">
      <xdr:nvSpPr>
        <xdr:cNvPr id="715" name="楕円 714"/>
        <xdr:cNvSpPr/>
      </xdr:nvSpPr>
      <xdr:spPr>
        <a:xfrm>
          <a:off x="18605500" y="1071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136589</xdr:rowOff>
    </xdr:from>
    <xdr:to>
      <xdr:col>102</xdr:col>
      <xdr:colOff>114300</xdr:colOff>
      <xdr:row>62</xdr:row>
      <xdr:rowOff>137731</xdr:rowOff>
    </xdr:to>
    <xdr:cxnSp macro="">
      <xdr:nvCxnSpPr>
        <xdr:cNvPr id="716" name="直線コネクタ 715"/>
        <xdr:cNvCxnSpPr/>
      </xdr:nvCxnSpPr>
      <xdr:spPr>
        <a:xfrm flipV="1">
          <a:off x="18656300" y="1076648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717" name="n_1aveValue【保健センター・保健所】&#10;一人当たり面積"/>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718"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719" name="n_3aveValue【保健センター・保健所】&#10;一人当たり面積"/>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720" name="n_4aveValue【保健センター・保健所】&#10;一人当たり面積"/>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4780</xdr:rowOff>
    </xdr:from>
    <xdr:ext cx="469744" cy="259045"/>
    <xdr:sp macro="" textlink="">
      <xdr:nvSpPr>
        <xdr:cNvPr id="721" name="n_1mainValue【保健センター・保健所】&#10;一人当たり面積"/>
        <xdr:cNvSpPr txBox="1"/>
      </xdr:nvSpPr>
      <xdr:spPr>
        <a:xfrm>
          <a:off x="21075727" y="1080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5351</xdr:rowOff>
    </xdr:from>
    <xdr:ext cx="469744" cy="259045"/>
    <xdr:sp macro="" textlink="">
      <xdr:nvSpPr>
        <xdr:cNvPr id="722" name="n_2mainValue【保健センター・保健所】&#10;一人当たり面積"/>
        <xdr:cNvSpPr txBox="1"/>
      </xdr:nvSpPr>
      <xdr:spPr>
        <a:xfrm>
          <a:off x="201994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7066</xdr:rowOff>
    </xdr:from>
    <xdr:ext cx="469744" cy="259045"/>
    <xdr:sp macro="" textlink="">
      <xdr:nvSpPr>
        <xdr:cNvPr id="723" name="n_3mainValue【保健センター・保健所】&#10;一人当たり面積"/>
        <xdr:cNvSpPr txBox="1"/>
      </xdr:nvSpPr>
      <xdr:spPr>
        <a:xfrm>
          <a:off x="19310427" y="1080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8208</xdr:rowOff>
    </xdr:from>
    <xdr:ext cx="469744" cy="259045"/>
    <xdr:sp macro="" textlink="">
      <xdr:nvSpPr>
        <xdr:cNvPr id="724" name="n_4mainValue【保健センター・保健所】&#10;一人当たり面積"/>
        <xdr:cNvSpPr txBox="1"/>
      </xdr:nvSpPr>
      <xdr:spPr>
        <a:xfrm>
          <a:off x="18421427" y="1080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750" name="直線コネクタ 749"/>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753" name="【消防施設】&#10;有形固定資産減価償却率最大値テキスト"/>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754" name="直線コネクタ 753"/>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755" name="【消防施設】&#10;有形固定資産減価償却率平均値テキスト"/>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56" name="フローチャート: 判断 755"/>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57" name="フローチャート: 判断 756"/>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758" name="フローチャート: 判断 757"/>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759" name="フローチャート: 判断 758"/>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760" name="フローチャート: 判断 759"/>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766" name="楕円 765"/>
        <xdr:cNvSpPr/>
      </xdr:nvSpPr>
      <xdr:spPr>
        <a:xfrm>
          <a:off x="162687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99984</xdr:rowOff>
    </xdr:from>
    <xdr:ext cx="405111" cy="259045"/>
    <xdr:sp macro="" textlink="">
      <xdr:nvSpPr>
        <xdr:cNvPr id="767" name="【消防施設】&#10;有形固定資産減価償却率該当値テキスト"/>
        <xdr:cNvSpPr txBox="1"/>
      </xdr:nvSpPr>
      <xdr:spPr>
        <a:xfrm>
          <a:off x="16357600" y="1381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23223</xdr:rowOff>
    </xdr:from>
    <xdr:to>
      <xdr:col>81</xdr:col>
      <xdr:colOff>101600</xdr:colOff>
      <xdr:row>85</xdr:row>
      <xdr:rowOff>124823</xdr:rowOff>
    </xdr:to>
    <xdr:sp macro="" textlink="">
      <xdr:nvSpPr>
        <xdr:cNvPr id="768" name="楕円 767"/>
        <xdr:cNvSpPr/>
      </xdr:nvSpPr>
      <xdr:spPr>
        <a:xfrm>
          <a:off x="15430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127907</xdr:rowOff>
    </xdr:from>
    <xdr:to>
      <xdr:col>85</xdr:col>
      <xdr:colOff>127000</xdr:colOff>
      <xdr:row>85</xdr:row>
      <xdr:rowOff>74023</xdr:rowOff>
    </xdr:to>
    <xdr:cxnSp macro="">
      <xdr:nvCxnSpPr>
        <xdr:cNvPr id="769" name="直線コネクタ 768"/>
        <xdr:cNvCxnSpPr/>
      </xdr:nvCxnSpPr>
      <xdr:spPr>
        <a:xfrm flipV="1">
          <a:off x="15481300" y="14015357"/>
          <a:ext cx="838200" cy="63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157118</xdr:rowOff>
    </xdr:from>
    <xdr:to>
      <xdr:col>76</xdr:col>
      <xdr:colOff>165100</xdr:colOff>
      <xdr:row>85</xdr:row>
      <xdr:rowOff>87268</xdr:rowOff>
    </xdr:to>
    <xdr:sp macro="" textlink="">
      <xdr:nvSpPr>
        <xdr:cNvPr id="770" name="楕円 769"/>
        <xdr:cNvSpPr/>
      </xdr:nvSpPr>
      <xdr:spPr>
        <a:xfrm>
          <a:off x="14541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36468</xdr:rowOff>
    </xdr:from>
    <xdr:to>
      <xdr:col>81</xdr:col>
      <xdr:colOff>50800</xdr:colOff>
      <xdr:row>85</xdr:row>
      <xdr:rowOff>74023</xdr:rowOff>
    </xdr:to>
    <xdr:cxnSp macro="">
      <xdr:nvCxnSpPr>
        <xdr:cNvPr id="771" name="直線コネクタ 770"/>
        <xdr:cNvCxnSpPr/>
      </xdr:nvCxnSpPr>
      <xdr:spPr>
        <a:xfrm>
          <a:off x="14592300" y="146097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41184</xdr:rowOff>
    </xdr:from>
    <xdr:to>
      <xdr:col>72</xdr:col>
      <xdr:colOff>38100</xdr:colOff>
      <xdr:row>84</xdr:row>
      <xdr:rowOff>142784</xdr:rowOff>
    </xdr:to>
    <xdr:sp macro="" textlink="">
      <xdr:nvSpPr>
        <xdr:cNvPr id="772" name="楕円 771"/>
        <xdr:cNvSpPr/>
      </xdr:nvSpPr>
      <xdr:spPr>
        <a:xfrm>
          <a:off x="13652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91984</xdr:rowOff>
    </xdr:from>
    <xdr:to>
      <xdr:col>76</xdr:col>
      <xdr:colOff>114300</xdr:colOff>
      <xdr:row>85</xdr:row>
      <xdr:rowOff>36468</xdr:rowOff>
    </xdr:to>
    <xdr:cxnSp macro="">
      <xdr:nvCxnSpPr>
        <xdr:cNvPr id="773" name="直線コネクタ 772"/>
        <xdr:cNvCxnSpPr/>
      </xdr:nvCxnSpPr>
      <xdr:spPr>
        <a:xfrm>
          <a:off x="13703300" y="14493784"/>
          <a:ext cx="889000" cy="1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68943</xdr:rowOff>
    </xdr:from>
    <xdr:to>
      <xdr:col>67</xdr:col>
      <xdr:colOff>101600</xdr:colOff>
      <xdr:row>82</xdr:row>
      <xdr:rowOff>170543</xdr:rowOff>
    </xdr:to>
    <xdr:sp macro="" textlink="">
      <xdr:nvSpPr>
        <xdr:cNvPr id="774" name="楕円 773"/>
        <xdr:cNvSpPr/>
      </xdr:nvSpPr>
      <xdr:spPr>
        <a:xfrm>
          <a:off x="12763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119743</xdr:rowOff>
    </xdr:from>
    <xdr:to>
      <xdr:col>71</xdr:col>
      <xdr:colOff>177800</xdr:colOff>
      <xdr:row>84</xdr:row>
      <xdr:rowOff>91984</xdr:rowOff>
    </xdr:to>
    <xdr:cxnSp macro="">
      <xdr:nvCxnSpPr>
        <xdr:cNvPr id="775" name="直線コネクタ 774"/>
        <xdr:cNvCxnSpPr/>
      </xdr:nvCxnSpPr>
      <xdr:spPr>
        <a:xfrm>
          <a:off x="12814300" y="14178643"/>
          <a:ext cx="889000" cy="3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76"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777" name="n_2aveValue【消防施設】&#10;有形固定資産減価償却率"/>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778" name="n_3aveValue【消防施設】&#10;有形固定資産減価償却率"/>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779" name="n_4aveValue【消防施設】&#10;有形固定資産減価償却率"/>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115950</xdr:rowOff>
    </xdr:from>
    <xdr:ext cx="405111" cy="259045"/>
    <xdr:sp macro="" textlink="">
      <xdr:nvSpPr>
        <xdr:cNvPr id="780" name="n_1mainValue【消防施設】&#10;有形固定資産減価償却率"/>
        <xdr:cNvSpPr txBox="1"/>
      </xdr:nvSpPr>
      <xdr:spPr>
        <a:xfrm>
          <a:off x="152660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78395</xdr:rowOff>
    </xdr:from>
    <xdr:ext cx="405111" cy="259045"/>
    <xdr:sp macro="" textlink="">
      <xdr:nvSpPr>
        <xdr:cNvPr id="781" name="n_2mainValue【消防施設】&#10;有形固定資産減価償却率"/>
        <xdr:cNvSpPr txBox="1"/>
      </xdr:nvSpPr>
      <xdr:spPr>
        <a:xfrm>
          <a:off x="14389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133911</xdr:rowOff>
    </xdr:from>
    <xdr:ext cx="405111" cy="259045"/>
    <xdr:sp macro="" textlink="">
      <xdr:nvSpPr>
        <xdr:cNvPr id="782" name="n_3mainValue【消防施設】&#10;有形固定資産減価償却率"/>
        <xdr:cNvSpPr txBox="1"/>
      </xdr:nvSpPr>
      <xdr:spPr>
        <a:xfrm>
          <a:off x="13500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15620</xdr:rowOff>
    </xdr:from>
    <xdr:ext cx="405111" cy="259045"/>
    <xdr:sp macro="" textlink="">
      <xdr:nvSpPr>
        <xdr:cNvPr id="783" name="n_4mainValue【消防施設】&#10;有形固定資産減価償却率"/>
        <xdr:cNvSpPr txBox="1"/>
      </xdr:nvSpPr>
      <xdr:spPr>
        <a:xfrm>
          <a:off x="12611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94" name="直線コネクタ 793"/>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95" name="テキスト ボックス 794"/>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98" name="直線コネクタ 797"/>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99" name="テキスト ボックス 798"/>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803" name="直線コネクタ 802"/>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804" name="【消防施設】&#10;一人当たり面積最小値テキスト"/>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805" name="直線コネクタ 804"/>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806" name="【消防施設】&#10;一人当たり面積最大値テキスト"/>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807" name="直線コネクタ 806"/>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808" name="【消防施設】&#10;一人当たり面積平均値テキスト"/>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809" name="フローチャート: 判断 808"/>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810" name="フローチャート: 判断 809"/>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811" name="フローチャート: 判断 810"/>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812" name="フローチャート: 判断 811"/>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813" name="フローチャート: 判断 812"/>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5017</xdr:rowOff>
    </xdr:from>
    <xdr:to>
      <xdr:col>116</xdr:col>
      <xdr:colOff>114300</xdr:colOff>
      <xdr:row>85</xdr:row>
      <xdr:rowOff>106617</xdr:rowOff>
    </xdr:to>
    <xdr:sp macro="" textlink="">
      <xdr:nvSpPr>
        <xdr:cNvPr id="819" name="楕円 818"/>
        <xdr:cNvSpPr/>
      </xdr:nvSpPr>
      <xdr:spPr>
        <a:xfrm>
          <a:off x="221107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91394</xdr:rowOff>
    </xdr:from>
    <xdr:ext cx="469744" cy="259045"/>
    <xdr:sp macro="" textlink="">
      <xdr:nvSpPr>
        <xdr:cNvPr id="820" name="【消防施設】&#10;一人当たり面積該当値テキスト"/>
        <xdr:cNvSpPr txBox="1"/>
      </xdr:nvSpPr>
      <xdr:spPr>
        <a:xfrm>
          <a:off x="22199600" y="1449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5017</xdr:rowOff>
    </xdr:from>
    <xdr:to>
      <xdr:col>112</xdr:col>
      <xdr:colOff>38100</xdr:colOff>
      <xdr:row>85</xdr:row>
      <xdr:rowOff>106617</xdr:rowOff>
    </xdr:to>
    <xdr:sp macro="" textlink="">
      <xdr:nvSpPr>
        <xdr:cNvPr id="821" name="楕円 820"/>
        <xdr:cNvSpPr/>
      </xdr:nvSpPr>
      <xdr:spPr>
        <a:xfrm>
          <a:off x="21272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55817</xdr:rowOff>
    </xdr:from>
    <xdr:to>
      <xdr:col>116</xdr:col>
      <xdr:colOff>63500</xdr:colOff>
      <xdr:row>85</xdr:row>
      <xdr:rowOff>55817</xdr:rowOff>
    </xdr:to>
    <xdr:cxnSp macro="">
      <xdr:nvCxnSpPr>
        <xdr:cNvPr id="822" name="直線コネクタ 821"/>
        <xdr:cNvCxnSpPr/>
      </xdr:nvCxnSpPr>
      <xdr:spPr>
        <a:xfrm>
          <a:off x="21323300" y="146290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5017</xdr:rowOff>
    </xdr:from>
    <xdr:to>
      <xdr:col>107</xdr:col>
      <xdr:colOff>101600</xdr:colOff>
      <xdr:row>85</xdr:row>
      <xdr:rowOff>106617</xdr:rowOff>
    </xdr:to>
    <xdr:sp macro="" textlink="">
      <xdr:nvSpPr>
        <xdr:cNvPr id="823" name="楕円 822"/>
        <xdr:cNvSpPr/>
      </xdr:nvSpPr>
      <xdr:spPr>
        <a:xfrm>
          <a:off x="20383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55817</xdr:rowOff>
    </xdr:from>
    <xdr:to>
      <xdr:col>111</xdr:col>
      <xdr:colOff>177800</xdr:colOff>
      <xdr:row>85</xdr:row>
      <xdr:rowOff>55817</xdr:rowOff>
    </xdr:to>
    <xdr:cxnSp macro="">
      <xdr:nvCxnSpPr>
        <xdr:cNvPr id="824" name="直線コネクタ 823"/>
        <xdr:cNvCxnSpPr/>
      </xdr:nvCxnSpPr>
      <xdr:spPr>
        <a:xfrm>
          <a:off x="20434300" y="146290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825" name="楕円 824"/>
        <xdr:cNvSpPr/>
      </xdr:nvSpPr>
      <xdr:spPr>
        <a:xfrm>
          <a:off x="19494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35813</xdr:rowOff>
    </xdr:from>
    <xdr:to>
      <xdr:col>107</xdr:col>
      <xdr:colOff>50800</xdr:colOff>
      <xdr:row>85</xdr:row>
      <xdr:rowOff>55817</xdr:rowOff>
    </xdr:to>
    <xdr:cxnSp macro="">
      <xdr:nvCxnSpPr>
        <xdr:cNvPr id="826" name="直線コネクタ 825"/>
        <xdr:cNvCxnSpPr/>
      </xdr:nvCxnSpPr>
      <xdr:spPr>
        <a:xfrm>
          <a:off x="19545300" y="14609063"/>
          <a:ext cx="889000" cy="2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34734</xdr:rowOff>
    </xdr:from>
    <xdr:to>
      <xdr:col>98</xdr:col>
      <xdr:colOff>38100</xdr:colOff>
      <xdr:row>83</xdr:row>
      <xdr:rowOff>136334</xdr:rowOff>
    </xdr:to>
    <xdr:sp macro="" textlink="">
      <xdr:nvSpPr>
        <xdr:cNvPr id="827" name="楕円 826"/>
        <xdr:cNvSpPr/>
      </xdr:nvSpPr>
      <xdr:spPr>
        <a:xfrm>
          <a:off x="18605500" y="1426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85534</xdr:rowOff>
    </xdr:from>
    <xdr:to>
      <xdr:col>102</xdr:col>
      <xdr:colOff>114300</xdr:colOff>
      <xdr:row>85</xdr:row>
      <xdr:rowOff>35813</xdr:rowOff>
    </xdr:to>
    <xdr:cxnSp macro="">
      <xdr:nvCxnSpPr>
        <xdr:cNvPr id="828" name="直線コネクタ 827"/>
        <xdr:cNvCxnSpPr/>
      </xdr:nvCxnSpPr>
      <xdr:spPr>
        <a:xfrm>
          <a:off x="18656300" y="14315884"/>
          <a:ext cx="889000" cy="29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829" name="n_1aveValue【消防施設】&#10;一人当たり面積"/>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830" name="n_2aveValue【消防施設】&#10;一人当たり面積"/>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831" name="n_3aveValue【消防施設】&#10;一人当たり面積"/>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90885</xdr:rowOff>
    </xdr:from>
    <xdr:ext cx="469744" cy="259045"/>
    <xdr:sp macro="" textlink="">
      <xdr:nvSpPr>
        <xdr:cNvPr id="832" name="n_4aveValue【消防施設】&#10;一人当たり面積"/>
        <xdr:cNvSpPr txBox="1"/>
      </xdr:nvSpPr>
      <xdr:spPr>
        <a:xfrm>
          <a:off x="18421427" y="144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97744</xdr:rowOff>
    </xdr:from>
    <xdr:ext cx="469744" cy="259045"/>
    <xdr:sp macro="" textlink="">
      <xdr:nvSpPr>
        <xdr:cNvPr id="833" name="n_1mainValue【消防施設】&#10;一人当たり面積"/>
        <xdr:cNvSpPr txBox="1"/>
      </xdr:nvSpPr>
      <xdr:spPr>
        <a:xfrm>
          <a:off x="210757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97744</xdr:rowOff>
    </xdr:from>
    <xdr:ext cx="469744" cy="259045"/>
    <xdr:sp macro="" textlink="">
      <xdr:nvSpPr>
        <xdr:cNvPr id="834" name="n_2mainValue【消防施設】&#10;一人当たり面積"/>
        <xdr:cNvSpPr txBox="1"/>
      </xdr:nvSpPr>
      <xdr:spPr>
        <a:xfrm>
          <a:off x="201994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835" name="n_3mainValue【消防施設】&#10;一人当たり面積"/>
        <xdr:cNvSpPr txBox="1"/>
      </xdr:nvSpPr>
      <xdr:spPr>
        <a:xfrm>
          <a:off x="19310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152861</xdr:rowOff>
    </xdr:from>
    <xdr:ext cx="469744" cy="259045"/>
    <xdr:sp macro="" textlink="">
      <xdr:nvSpPr>
        <xdr:cNvPr id="836" name="n_4mainValue【消防施設】&#10;一人当たり面積"/>
        <xdr:cNvSpPr txBox="1"/>
      </xdr:nvSpPr>
      <xdr:spPr>
        <a:xfrm>
          <a:off x="18421427" y="1404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7" name="テキスト ボックス 8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0" name="直線コネクタ 8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1"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2" name="直線コネクタ 8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3"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4" name="直線コネクタ 8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865" name="【庁舎】&#10;有形固定資産減価償却率平均値テキスト"/>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866" name="フローチャート: 判断 865"/>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867" name="フローチャート: 判断 866"/>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868" name="フローチャート: 判断 867"/>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869" name="フローチャート: 判断 868"/>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870" name="フローチャート: 判断 869"/>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39370</xdr:rowOff>
    </xdr:from>
    <xdr:to>
      <xdr:col>85</xdr:col>
      <xdr:colOff>177800</xdr:colOff>
      <xdr:row>102</xdr:row>
      <xdr:rowOff>140970</xdr:rowOff>
    </xdr:to>
    <xdr:sp macro="" textlink="">
      <xdr:nvSpPr>
        <xdr:cNvPr id="876" name="楕円 875"/>
        <xdr:cNvSpPr/>
      </xdr:nvSpPr>
      <xdr:spPr>
        <a:xfrm>
          <a:off x="16268700" y="1752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62247</xdr:rowOff>
    </xdr:from>
    <xdr:ext cx="405111" cy="259045"/>
    <xdr:sp macro="" textlink="">
      <xdr:nvSpPr>
        <xdr:cNvPr id="877" name="【庁舎】&#10;有形固定資産減価償却率該当値テキスト"/>
        <xdr:cNvSpPr txBox="1"/>
      </xdr:nvSpPr>
      <xdr:spPr>
        <a:xfrm>
          <a:off x="16357600" y="173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39370</xdr:rowOff>
    </xdr:from>
    <xdr:to>
      <xdr:col>81</xdr:col>
      <xdr:colOff>101600</xdr:colOff>
      <xdr:row>102</xdr:row>
      <xdr:rowOff>140970</xdr:rowOff>
    </xdr:to>
    <xdr:sp macro="" textlink="">
      <xdr:nvSpPr>
        <xdr:cNvPr id="878" name="楕円 877"/>
        <xdr:cNvSpPr/>
      </xdr:nvSpPr>
      <xdr:spPr>
        <a:xfrm>
          <a:off x="15430500" y="1752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90170</xdr:rowOff>
    </xdr:from>
    <xdr:to>
      <xdr:col>85</xdr:col>
      <xdr:colOff>127000</xdr:colOff>
      <xdr:row>102</xdr:row>
      <xdr:rowOff>90170</xdr:rowOff>
    </xdr:to>
    <xdr:cxnSp macro="">
      <xdr:nvCxnSpPr>
        <xdr:cNvPr id="879" name="直線コネクタ 878"/>
        <xdr:cNvCxnSpPr/>
      </xdr:nvCxnSpPr>
      <xdr:spPr>
        <a:xfrm>
          <a:off x="15481300" y="17578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8889</xdr:rowOff>
    </xdr:from>
    <xdr:to>
      <xdr:col>76</xdr:col>
      <xdr:colOff>165100</xdr:colOff>
      <xdr:row>102</xdr:row>
      <xdr:rowOff>110489</xdr:rowOff>
    </xdr:to>
    <xdr:sp macro="" textlink="">
      <xdr:nvSpPr>
        <xdr:cNvPr id="880" name="楕円 879"/>
        <xdr:cNvSpPr/>
      </xdr:nvSpPr>
      <xdr:spPr>
        <a:xfrm>
          <a:off x="14541500" y="1749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59689</xdr:rowOff>
    </xdr:from>
    <xdr:to>
      <xdr:col>81</xdr:col>
      <xdr:colOff>50800</xdr:colOff>
      <xdr:row>102</xdr:row>
      <xdr:rowOff>90170</xdr:rowOff>
    </xdr:to>
    <xdr:cxnSp macro="">
      <xdr:nvCxnSpPr>
        <xdr:cNvPr id="881" name="直線コネクタ 880"/>
        <xdr:cNvCxnSpPr/>
      </xdr:nvCxnSpPr>
      <xdr:spPr>
        <a:xfrm>
          <a:off x="14592300" y="175475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78739</xdr:rowOff>
    </xdr:from>
    <xdr:to>
      <xdr:col>72</xdr:col>
      <xdr:colOff>38100</xdr:colOff>
      <xdr:row>106</xdr:row>
      <xdr:rowOff>8889</xdr:rowOff>
    </xdr:to>
    <xdr:sp macro="" textlink="">
      <xdr:nvSpPr>
        <xdr:cNvPr id="882" name="楕円 881"/>
        <xdr:cNvSpPr/>
      </xdr:nvSpPr>
      <xdr:spPr>
        <a:xfrm>
          <a:off x="13652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59689</xdr:rowOff>
    </xdr:from>
    <xdr:to>
      <xdr:col>76</xdr:col>
      <xdr:colOff>114300</xdr:colOff>
      <xdr:row>105</xdr:row>
      <xdr:rowOff>129539</xdr:rowOff>
    </xdr:to>
    <xdr:cxnSp macro="">
      <xdr:nvCxnSpPr>
        <xdr:cNvPr id="883" name="直線コネクタ 882"/>
        <xdr:cNvCxnSpPr/>
      </xdr:nvCxnSpPr>
      <xdr:spPr>
        <a:xfrm flipV="1">
          <a:off x="13703300" y="17547589"/>
          <a:ext cx="88900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96520</xdr:rowOff>
    </xdr:from>
    <xdr:to>
      <xdr:col>67</xdr:col>
      <xdr:colOff>101600</xdr:colOff>
      <xdr:row>104</xdr:row>
      <xdr:rowOff>26670</xdr:rowOff>
    </xdr:to>
    <xdr:sp macro="" textlink="">
      <xdr:nvSpPr>
        <xdr:cNvPr id="884" name="楕円 883"/>
        <xdr:cNvSpPr/>
      </xdr:nvSpPr>
      <xdr:spPr>
        <a:xfrm>
          <a:off x="12763500" y="177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147320</xdr:rowOff>
    </xdr:from>
    <xdr:to>
      <xdr:col>71</xdr:col>
      <xdr:colOff>177800</xdr:colOff>
      <xdr:row>105</xdr:row>
      <xdr:rowOff>129539</xdr:rowOff>
    </xdr:to>
    <xdr:cxnSp macro="">
      <xdr:nvCxnSpPr>
        <xdr:cNvPr id="885" name="直線コネクタ 884"/>
        <xdr:cNvCxnSpPr/>
      </xdr:nvCxnSpPr>
      <xdr:spPr>
        <a:xfrm>
          <a:off x="12814300" y="17806670"/>
          <a:ext cx="889000" cy="3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886" name="n_1aveValue【庁舎】&#10;有形固定資産減価償却率"/>
        <xdr:cNvSpPr txBox="1"/>
      </xdr:nvSpPr>
      <xdr:spPr>
        <a:xfrm>
          <a:off x="152660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887" name="n_2aveValue【庁舎】&#10;有形固定資産減価償却率"/>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888" name="n_3aveValue【庁舎】&#10;有形固定資産減価償却率"/>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889" name="n_4aveValue【庁舎】&#10;有形固定資産減価償却率"/>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157497</xdr:rowOff>
    </xdr:from>
    <xdr:ext cx="405111" cy="259045"/>
    <xdr:sp macro="" textlink="">
      <xdr:nvSpPr>
        <xdr:cNvPr id="890" name="n_1mainValue【庁舎】&#10;有形固定資産減価償却率"/>
        <xdr:cNvSpPr txBox="1"/>
      </xdr:nvSpPr>
      <xdr:spPr>
        <a:xfrm>
          <a:off x="15266044" y="1730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127016</xdr:rowOff>
    </xdr:from>
    <xdr:ext cx="405111" cy="259045"/>
    <xdr:sp macro="" textlink="">
      <xdr:nvSpPr>
        <xdr:cNvPr id="891" name="n_2mainValue【庁舎】&#10;有形固定資産減価償却率"/>
        <xdr:cNvSpPr txBox="1"/>
      </xdr:nvSpPr>
      <xdr:spPr>
        <a:xfrm>
          <a:off x="14389744" y="1727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xdr:rowOff>
    </xdr:from>
    <xdr:ext cx="405111" cy="259045"/>
    <xdr:sp macro="" textlink="">
      <xdr:nvSpPr>
        <xdr:cNvPr id="892" name="n_3mainValue【庁舎】&#10;有形固定資産減価償却率"/>
        <xdr:cNvSpPr txBox="1"/>
      </xdr:nvSpPr>
      <xdr:spPr>
        <a:xfrm>
          <a:off x="13500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43197</xdr:rowOff>
    </xdr:from>
    <xdr:ext cx="405111" cy="259045"/>
    <xdr:sp macro="" textlink="">
      <xdr:nvSpPr>
        <xdr:cNvPr id="893" name="n_4mainValue【庁舎】&#10;有形固定資産減価償却率"/>
        <xdr:cNvSpPr txBox="1"/>
      </xdr:nvSpPr>
      <xdr:spPr>
        <a:xfrm>
          <a:off x="12611744" y="1753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917" name="直線コネクタ 916"/>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918"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919" name="直線コネクタ 918"/>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920"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921" name="直線コネクタ 920"/>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922" name="【庁舎】&#10;一人当たり面積平均値テキスト"/>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923" name="フローチャート: 判断 922"/>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924" name="フローチャート: 判断 923"/>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925" name="フローチャート: 判断 924"/>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926" name="フローチャート: 判断 925"/>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927" name="フローチャート: 判断 926"/>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20065</xdr:rowOff>
    </xdr:from>
    <xdr:to>
      <xdr:col>116</xdr:col>
      <xdr:colOff>114300</xdr:colOff>
      <xdr:row>106</xdr:row>
      <xdr:rowOff>121665</xdr:rowOff>
    </xdr:to>
    <xdr:sp macro="" textlink="">
      <xdr:nvSpPr>
        <xdr:cNvPr id="933" name="楕円 932"/>
        <xdr:cNvSpPr/>
      </xdr:nvSpPr>
      <xdr:spPr>
        <a:xfrm>
          <a:off x="22110700" y="181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42942</xdr:rowOff>
    </xdr:from>
    <xdr:ext cx="469744" cy="259045"/>
    <xdr:sp macro="" textlink="">
      <xdr:nvSpPr>
        <xdr:cNvPr id="934" name="【庁舎】&#10;一人当たり面積該当値テキスト"/>
        <xdr:cNvSpPr txBox="1"/>
      </xdr:nvSpPr>
      <xdr:spPr>
        <a:xfrm>
          <a:off x="22199600"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21971</xdr:rowOff>
    </xdr:from>
    <xdr:to>
      <xdr:col>112</xdr:col>
      <xdr:colOff>38100</xdr:colOff>
      <xdr:row>106</xdr:row>
      <xdr:rowOff>123571</xdr:rowOff>
    </xdr:to>
    <xdr:sp macro="" textlink="">
      <xdr:nvSpPr>
        <xdr:cNvPr id="935" name="楕円 934"/>
        <xdr:cNvSpPr/>
      </xdr:nvSpPr>
      <xdr:spPr>
        <a:xfrm>
          <a:off x="21272500" y="181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70865</xdr:rowOff>
    </xdr:from>
    <xdr:to>
      <xdr:col>116</xdr:col>
      <xdr:colOff>63500</xdr:colOff>
      <xdr:row>106</xdr:row>
      <xdr:rowOff>72771</xdr:rowOff>
    </xdr:to>
    <xdr:cxnSp macro="">
      <xdr:nvCxnSpPr>
        <xdr:cNvPr id="936" name="直線コネクタ 935"/>
        <xdr:cNvCxnSpPr/>
      </xdr:nvCxnSpPr>
      <xdr:spPr>
        <a:xfrm flipV="1">
          <a:off x="21323300" y="1824456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937" name="楕円 936"/>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72771</xdr:rowOff>
    </xdr:from>
    <xdr:to>
      <xdr:col>111</xdr:col>
      <xdr:colOff>177800</xdr:colOff>
      <xdr:row>106</xdr:row>
      <xdr:rowOff>76200</xdr:rowOff>
    </xdr:to>
    <xdr:cxnSp macro="">
      <xdr:nvCxnSpPr>
        <xdr:cNvPr id="938" name="直線コネクタ 937"/>
        <xdr:cNvCxnSpPr/>
      </xdr:nvCxnSpPr>
      <xdr:spPr>
        <a:xfrm flipV="1">
          <a:off x="20434300" y="182464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66548</xdr:rowOff>
    </xdr:from>
    <xdr:to>
      <xdr:col>102</xdr:col>
      <xdr:colOff>165100</xdr:colOff>
      <xdr:row>107</xdr:row>
      <xdr:rowOff>168148</xdr:rowOff>
    </xdr:to>
    <xdr:sp macro="" textlink="">
      <xdr:nvSpPr>
        <xdr:cNvPr id="939" name="楕円 938"/>
        <xdr:cNvSpPr/>
      </xdr:nvSpPr>
      <xdr:spPr>
        <a:xfrm>
          <a:off x="19494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107</xdr:row>
      <xdr:rowOff>117348</xdr:rowOff>
    </xdr:to>
    <xdr:cxnSp macro="">
      <xdr:nvCxnSpPr>
        <xdr:cNvPr id="940" name="直線コネクタ 939"/>
        <xdr:cNvCxnSpPr/>
      </xdr:nvCxnSpPr>
      <xdr:spPr>
        <a:xfrm flipV="1">
          <a:off x="19545300" y="18249900"/>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69214</xdr:rowOff>
    </xdr:from>
    <xdr:to>
      <xdr:col>98</xdr:col>
      <xdr:colOff>38100</xdr:colOff>
      <xdr:row>107</xdr:row>
      <xdr:rowOff>170814</xdr:rowOff>
    </xdr:to>
    <xdr:sp macro="" textlink="">
      <xdr:nvSpPr>
        <xdr:cNvPr id="941" name="楕円 940"/>
        <xdr:cNvSpPr/>
      </xdr:nvSpPr>
      <xdr:spPr>
        <a:xfrm>
          <a:off x="18605500" y="184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117348</xdr:rowOff>
    </xdr:from>
    <xdr:to>
      <xdr:col>102</xdr:col>
      <xdr:colOff>114300</xdr:colOff>
      <xdr:row>107</xdr:row>
      <xdr:rowOff>120014</xdr:rowOff>
    </xdr:to>
    <xdr:cxnSp macro="">
      <xdr:nvCxnSpPr>
        <xdr:cNvPr id="942" name="直線コネクタ 941"/>
        <xdr:cNvCxnSpPr/>
      </xdr:nvCxnSpPr>
      <xdr:spPr>
        <a:xfrm flipV="1">
          <a:off x="18656300" y="18462498"/>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943" name="n_1aveValue【庁舎】&#10;一人当たり面積"/>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944" name="n_2aveValue【庁舎】&#10;一人当たり面積"/>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945" name="n_3aveValue【庁舎】&#10;一人当たり面積"/>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946" name="n_4aveValue【庁舎】&#10;一人当たり面積"/>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140098</xdr:rowOff>
    </xdr:from>
    <xdr:ext cx="469744" cy="259045"/>
    <xdr:sp macro="" textlink="">
      <xdr:nvSpPr>
        <xdr:cNvPr id="947" name="n_1mainValue【庁舎】&#10;一人当たり面積"/>
        <xdr:cNvSpPr txBox="1"/>
      </xdr:nvSpPr>
      <xdr:spPr>
        <a:xfrm>
          <a:off x="21075727" y="1797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143527</xdr:rowOff>
    </xdr:from>
    <xdr:ext cx="469744" cy="259045"/>
    <xdr:sp macro="" textlink="">
      <xdr:nvSpPr>
        <xdr:cNvPr id="948" name="n_2mainValue【庁舎】&#10;一人当たり面積"/>
        <xdr:cNvSpPr txBox="1"/>
      </xdr:nvSpPr>
      <xdr:spPr>
        <a:xfrm>
          <a:off x="20199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159275</xdr:rowOff>
    </xdr:from>
    <xdr:ext cx="469744" cy="259045"/>
    <xdr:sp macro="" textlink="">
      <xdr:nvSpPr>
        <xdr:cNvPr id="949" name="n_3mainValue【庁舎】&#10;一人当たり面積"/>
        <xdr:cNvSpPr txBox="1"/>
      </xdr:nvSpPr>
      <xdr:spPr>
        <a:xfrm>
          <a:off x="193104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161941</xdr:rowOff>
    </xdr:from>
    <xdr:ext cx="469744" cy="259045"/>
    <xdr:sp macro="" textlink="">
      <xdr:nvSpPr>
        <xdr:cNvPr id="950" name="n_4mainValue【庁舎】&#10;一人当たり面積"/>
        <xdr:cNvSpPr txBox="1"/>
      </xdr:nvSpPr>
      <xdr:spPr>
        <a:xfrm>
          <a:off x="18421427" y="185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以降は、帰還困難区域内にある公共施設の改修ができず年々有形固定資産減価償却率が上昇傾向にあり、類似団体内平均値を下回る公共施設は震災以前に電源地域対策交付金を財源とし建設また改修したため有形固定資産減価償却率は低い数値となっていた。しかし平成３０年度以降帰町に向けた復興拠点内の整備により、新規に整備を行った本庁舎、福祉施設については減価償却率が低くなっている。今後も復興事業の進捗により、公共施設の新設、改修等を多く計画していることから、それにより減価償却率が大幅に下がる項目が今後出てくると見込んで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10,265
10,223
78.71
35,701,478
34,838,422
603,557
4,948,021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において、固定資産税算定に係る福島第一原子力発電所構内にある汚水タンク等の大規模償却資産が震災後大きなウエイトを占めている。そのため税収減をカバーできていることにより、震災以前の水準を保っている。しかし今後は、減価償却等により税収減が見込まれることから、経常的な歳出の削減等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19473</xdr:rowOff>
    </xdr:from>
    <xdr:to>
      <xdr:col>23</xdr:col>
      <xdr:colOff>133350</xdr:colOff>
      <xdr:row>45</xdr:row>
      <xdr:rowOff>17780</xdr:rowOff>
    </xdr:to>
    <xdr:cxnSp macro="">
      <xdr:nvCxnSpPr>
        <xdr:cNvPr id="63" name="直線コネクタ 62"/>
        <xdr:cNvCxnSpPr/>
      </xdr:nvCxnSpPr>
      <xdr:spPr>
        <a:xfrm flipV="1">
          <a:off x="4953000" y="6534573"/>
          <a:ext cx="0" cy="1198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105850</xdr:rowOff>
    </xdr:from>
    <xdr:ext cx="762000" cy="259045"/>
    <xdr:sp macro="" textlink="">
      <xdr:nvSpPr>
        <xdr:cNvPr id="66" name="財政力最大値テキスト"/>
        <xdr:cNvSpPr txBox="1"/>
      </xdr:nvSpPr>
      <xdr:spPr>
        <a:xfrm>
          <a:off x="5041900" y="627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19473</xdr:rowOff>
    </xdr:from>
    <xdr:to>
      <xdr:col>24</xdr:col>
      <xdr:colOff>12700</xdr:colOff>
      <xdr:row>38</xdr:row>
      <xdr:rowOff>19473</xdr:rowOff>
    </xdr:to>
    <xdr:cxnSp macro="">
      <xdr:nvCxnSpPr>
        <xdr:cNvPr id="67" name="直線コネクタ 66"/>
        <xdr:cNvCxnSpPr/>
      </xdr:nvCxnSpPr>
      <xdr:spPr>
        <a:xfrm>
          <a:off x="4864100" y="653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102447</xdr:rowOff>
    </xdr:from>
    <xdr:to>
      <xdr:col>23</xdr:col>
      <xdr:colOff>133350</xdr:colOff>
      <xdr:row>38</xdr:row>
      <xdr:rowOff>19473</xdr:rowOff>
    </xdr:to>
    <xdr:cxnSp macro="">
      <xdr:nvCxnSpPr>
        <xdr:cNvPr id="68" name="直線コネクタ 67"/>
        <xdr:cNvCxnSpPr/>
      </xdr:nvCxnSpPr>
      <xdr:spPr>
        <a:xfrm>
          <a:off x="4114800" y="644609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13987</xdr:rowOff>
    </xdr:from>
    <xdr:ext cx="762000" cy="259045"/>
    <xdr:sp macro="" textlink="">
      <xdr:nvSpPr>
        <xdr:cNvPr id="69" name="財政力平均値テキスト"/>
        <xdr:cNvSpPr txBox="1"/>
      </xdr:nvSpPr>
      <xdr:spPr>
        <a:xfrm>
          <a:off x="5041900" y="75577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41910</xdr:rowOff>
    </xdr:from>
    <xdr:to>
      <xdr:col>23</xdr:col>
      <xdr:colOff>184150</xdr:colOff>
      <xdr:row>44</xdr:row>
      <xdr:rowOff>143510</xdr:rowOff>
    </xdr:to>
    <xdr:sp macro="" textlink="">
      <xdr:nvSpPr>
        <xdr:cNvPr id="70" name="フローチャート: 判断 69"/>
        <xdr:cNvSpPr/>
      </xdr:nvSpPr>
      <xdr:spPr>
        <a:xfrm>
          <a:off x="4902200" y="758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102447</xdr:rowOff>
    </xdr:from>
    <xdr:to>
      <xdr:col>19</xdr:col>
      <xdr:colOff>133350</xdr:colOff>
      <xdr:row>37</xdr:row>
      <xdr:rowOff>126577</xdr:rowOff>
    </xdr:to>
    <xdr:cxnSp macro="">
      <xdr:nvCxnSpPr>
        <xdr:cNvPr id="71" name="直線コネクタ 70"/>
        <xdr:cNvCxnSpPr/>
      </xdr:nvCxnSpPr>
      <xdr:spPr>
        <a:xfrm flipV="1">
          <a:off x="3225800" y="644609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78317</xdr:rowOff>
    </xdr:from>
    <xdr:to>
      <xdr:col>15</xdr:col>
      <xdr:colOff>82550</xdr:colOff>
      <xdr:row>37</xdr:row>
      <xdr:rowOff>126577</xdr:rowOff>
    </xdr:to>
    <xdr:cxnSp macro="">
      <xdr:nvCxnSpPr>
        <xdr:cNvPr id="74" name="直線コネクタ 73"/>
        <xdr:cNvCxnSpPr/>
      </xdr:nvCxnSpPr>
      <xdr:spPr>
        <a:xfrm>
          <a:off x="2336800" y="64219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78317</xdr:rowOff>
    </xdr:from>
    <xdr:to>
      <xdr:col>11</xdr:col>
      <xdr:colOff>31750</xdr:colOff>
      <xdr:row>37</xdr:row>
      <xdr:rowOff>150707</xdr:rowOff>
    </xdr:to>
    <xdr:cxnSp macro="">
      <xdr:nvCxnSpPr>
        <xdr:cNvPr id="77" name="直線コネクタ 76"/>
        <xdr:cNvCxnSpPr/>
      </xdr:nvCxnSpPr>
      <xdr:spPr>
        <a:xfrm flipV="1">
          <a:off x="1447800" y="642196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80" name="フローチャート: 判断 79"/>
        <xdr:cNvSpPr/>
      </xdr:nvSpPr>
      <xdr:spPr>
        <a:xfrm>
          <a:off x="1397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136331</xdr:rowOff>
    </xdr:from>
    <xdr:ext cx="762000" cy="259045"/>
    <xdr:sp macro="" textlink="">
      <xdr:nvSpPr>
        <xdr:cNvPr id="81" name="テキスト ボックス 80"/>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140123</xdr:rowOff>
    </xdr:from>
    <xdr:to>
      <xdr:col>23</xdr:col>
      <xdr:colOff>184150</xdr:colOff>
      <xdr:row>38</xdr:row>
      <xdr:rowOff>70273</xdr:rowOff>
    </xdr:to>
    <xdr:sp macro="" textlink="">
      <xdr:nvSpPr>
        <xdr:cNvPr id="87" name="楕円 86"/>
        <xdr:cNvSpPr/>
      </xdr:nvSpPr>
      <xdr:spPr>
        <a:xfrm>
          <a:off x="49022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61400</xdr:rowOff>
    </xdr:from>
    <xdr:ext cx="762000" cy="259045"/>
    <xdr:sp macro="" textlink="">
      <xdr:nvSpPr>
        <xdr:cNvPr id="88" name="財政力該当値テキスト"/>
        <xdr:cNvSpPr txBox="1"/>
      </xdr:nvSpPr>
      <xdr:spPr>
        <a:xfrm>
          <a:off x="5041900" y="640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51647</xdr:rowOff>
    </xdr:from>
    <xdr:to>
      <xdr:col>19</xdr:col>
      <xdr:colOff>184150</xdr:colOff>
      <xdr:row>37</xdr:row>
      <xdr:rowOff>153247</xdr:rowOff>
    </xdr:to>
    <xdr:sp macro="" textlink="">
      <xdr:nvSpPr>
        <xdr:cNvPr id="89" name="楕円 88"/>
        <xdr:cNvSpPr/>
      </xdr:nvSpPr>
      <xdr:spPr>
        <a:xfrm>
          <a:off x="4064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163424</xdr:rowOff>
    </xdr:from>
    <xdr:ext cx="736600" cy="259045"/>
    <xdr:sp macro="" textlink="">
      <xdr:nvSpPr>
        <xdr:cNvPr id="90" name="テキスト ボックス 89"/>
        <xdr:cNvSpPr txBox="1"/>
      </xdr:nvSpPr>
      <xdr:spPr>
        <a:xfrm>
          <a:off x="3733800" y="616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75777</xdr:rowOff>
    </xdr:from>
    <xdr:to>
      <xdr:col>15</xdr:col>
      <xdr:colOff>133350</xdr:colOff>
      <xdr:row>38</xdr:row>
      <xdr:rowOff>5927</xdr:rowOff>
    </xdr:to>
    <xdr:sp macro="" textlink="">
      <xdr:nvSpPr>
        <xdr:cNvPr id="91" name="楕円 90"/>
        <xdr:cNvSpPr/>
      </xdr:nvSpPr>
      <xdr:spPr>
        <a:xfrm>
          <a:off x="3175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16104</xdr:rowOff>
    </xdr:from>
    <xdr:ext cx="762000" cy="259045"/>
    <xdr:sp macro="" textlink="">
      <xdr:nvSpPr>
        <xdr:cNvPr id="92" name="テキスト ボックス 91"/>
        <xdr:cNvSpPr txBox="1"/>
      </xdr:nvSpPr>
      <xdr:spPr>
        <a:xfrm>
          <a:off x="2844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27517</xdr:rowOff>
    </xdr:from>
    <xdr:to>
      <xdr:col>11</xdr:col>
      <xdr:colOff>82550</xdr:colOff>
      <xdr:row>37</xdr:row>
      <xdr:rowOff>129117</xdr:rowOff>
    </xdr:to>
    <xdr:sp macro="" textlink="">
      <xdr:nvSpPr>
        <xdr:cNvPr id="93" name="楕円 92"/>
        <xdr:cNvSpPr/>
      </xdr:nvSpPr>
      <xdr:spPr>
        <a:xfrm>
          <a:off x="2286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139294</xdr:rowOff>
    </xdr:from>
    <xdr:ext cx="762000" cy="259045"/>
    <xdr:sp macro="" textlink="">
      <xdr:nvSpPr>
        <xdr:cNvPr id="94" name="テキスト ボックス 93"/>
        <xdr:cNvSpPr txBox="1"/>
      </xdr:nvSpPr>
      <xdr:spPr>
        <a:xfrm>
          <a:off x="1955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99907</xdr:rowOff>
    </xdr:from>
    <xdr:to>
      <xdr:col>7</xdr:col>
      <xdr:colOff>31750</xdr:colOff>
      <xdr:row>38</xdr:row>
      <xdr:rowOff>30057</xdr:rowOff>
    </xdr:to>
    <xdr:sp macro="" textlink="">
      <xdr:nvSpPr>
        <xdr:cNvPr id="95" name="楕円 94"/>
        <xdr:cNvSpPr/>
      </xdr:nvSpPr>
      <xdr:spPr>
        <a:xfrm>
          <a:off x="1397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40234</xdr:rowOff>
    </xdr:from>
    <xdr:ext cx="762000" cy="259045"/>
    <xdr:sp macro="" textlink="">
      <xdr:nvSpPr>
        <xdr:cNvPr id="96" name="テキスト ボックス 95"/>
        <xdr:cNvSpPr txBox="1"/>
      </xdr:nvSpPr>
      <xdr:spPr>
        <a:xfrm>
          <a:off x="1066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震災後、減免している税収減があるものの、財政力指数の分析欄のもあるように固定資産税（大規模償却資産）が税収増となっている。そのため現在の水準を維持していたが、今年度は前年度比</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ポイント減となった。要因としては、人件費の増加と、標準税収入等の減により標準財政規模が減少したことがあげられる。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18288</xdr:rowOff>
    </xdr:from>
    <xdr:to>
      <xdr:col>23</xdr:col>
      <xdr:colOff>133350</xdr:colOff>
      <xdr:row>65</xdr:row>
      <xdr:rowOff>155067</xdr:rowOff>
    </xdr:to>
    <xdr:cxnSp macro="">
      <xdr:nvCxnSpPr>
        <xdr:cNvPr id="124" name="直線コネクタ 123"/>
        <xdr:cNvCxnSpPr/>
      </xdr:nvCxnSpPr>
      <xdr:spPr>
        <a:xfrm flipV="1">
          <a:off x="4953000" y="10133838"/>
          <a:ext cx="0" cy="11654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127144</xdr:rowOff>
    </xdr:from>
    <xdr:ext cx="762000" cy="259045"/>
    <xdr:sp macro="" textlink="">
      <xdr:nvSpPr>
        <xdr:cNvPr id="125" name="財政構造の弾力性最小値テキスト"/>
        <xdr:cNvSpPr txBox="1"/>
      </xdr:nvSpPr>
      <xdr:spPr>
        <a:xfrm>
          <a:off x="5041900" y="1127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155067</xdr:rowOff>
    </xdr:from>
    <xdr:to>
      <xdr:col>24</xdr:col>
      <xdr:colOff>12700</xdr:colOff>
      <xdr:row>65</xdr:row>
      <xdr:rowOff>155067</xdr:rowOff>
    </xdr:to>
    <xdr:cxnSp macro="">
      <xdr:nvCxnSpPr>
        <xdr:cNvPr id="126" name="直線コネクタ 125"/>
        <xdr:cNvCxnSpPr/>
      </xdr:nvCxnSpPr>
      <xdr:spPr>
        <a:xfrm>
          <a:off x="4864100" y="112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104665</xdr:rowOff>
    </xdr:from>
    <xdr:ext cx="762000" cy="259045"/>
    <xdr:sp macro="" textlink="">
      <xdr:nvSpPr>
        <xdr:cNvPr id="127" name="財政構造の弾力性最大値テキスト"/>
        <xdr:cNvSpPr txBox="1"/>
      </xdr:nvSpPr>
      <xdr:spPr>
        <a:xfrm>
          <a:off x="5041900" y="987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18288</xdr:rowOff>
    </xdr:from>
    <xdr:to>
      <xdr:col>24</xdr:col>
      <xdr:colOff>12700</xdr:colOff>
      <xdr:row>59</xdr:row>
      <xdr:rowOff>18288</xdr:rowOff>
    </xdr:to>
    <xdr:cxnSp macro="">
      <xdr:nvCxnSpPr>
        <xdr:cNvPr id="128" name="直線コネクタ 127"/>
        <xdr:cNvCxnSpPr/>
      </xdr:nvCxnSpPr>
      <xdr:spPr>
        <a:xfrm>
          <a:off x="4864100" y="101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95631</xdr:rowOff>
    </xdr:from>
    <xdr:to>
      <xdr:col>23</xdr:col>
      <xdr:colOff>133350</xdr:colOff>
      <xdr:row>59</xdr:row>
      <xdr:rowOff>143764</xdr:rowOff>
    </xdr:to>
    <xdr:cxnSp macro="">
      <xdr:nvCxnSpPr>
        <xdr:cNvPr id="129" name="直線コネクタ 128"/>
        <xdr:cNvCxnSpPr/>
      </xdr:nvCxnSpPr>
      <xdr:spPr>
        <a:xfrm>
          <a:off x="4114800" y="10039731"/>
          <a:ext cx="838200" cy="2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117873</xdr:rowOff>
    </xdr:from>
    <xdr:ext cx="762000" cy="259045"/>
    <xdr:sp macro="" textlink="">
      <xdr:nvSpPr>
        <xdr:cNvPr id="130" name="財政構造の弾力性平均値テキスト"/>
        <xdr:cNvSpPr txBox="1"/>
      </xdr:nvSpPr>
      <xdr:spPr>
        <a:xfrm>
          <a:off x="5041900" y="10576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145796</xdr:rowOff>
    </xdr:from>
    <xdr:to>
      <xdr:col>23</xdr:col>
      <xdr:colOff>184150</xdr:colOff>
      <xdr:row>62</xdr:row>
      <xdr:rowOff>75946</xdr:rowOff>
    </xdr:to>
    <xdr:sp macro="" textlink="">
      <xdr:nvSpPr>
        <xdr:cNvPr id="131" name="フローチャート: 判断 130"/>
        <xdr:cNvSpPr/>
      </xdr:nvSpPr>
      <xdr:spPr>
        <a:xfrm>
          <a:off x="4902200" y="1060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95631</xdr:rowOff>
    </xdr:from>
    <xdr:to>
      <xdr:col>19</xdr:col>
      <xdr:colOff>133350</xdr:colOff>
      <xdr:row>59</xdr:row>
      <xdr:rowOff>3810</xdr:rowOff>
    </xdr:to>
    <xdr:cxnSp macro="">
      <xdr:nvCxnSpPr>
        <xdr:cNvPr id="132" name="直線コネクタ 131"/>
        <xdr:cNvCxnSpPr/>
      </xdr:nvCxnSpPr>
      <xdr:spPr>
        <a:xfrm flipV="1">
          <a:off x="3225800" y="10039731"/>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5715</xdr:rowOff>
    </xdr:from>
    <xdr:to>
      <xdr:col>19</xdr:col>
      <xdr:colOff>184150</xdr:colOff>
      <xdr:row>62</xdr:row>
      <xdr:rowOff>107315</xdr:rowOff>
    </xdr:to>
    <xdr:sp macro="" textlink="">
      <xdr:nvSpPr>
        <xdr:cNvPr id="133" name="フローチャート: 判断 132"/>
        <xdr:cNvSpPr/>
      </xdr:nvSpPr>
      <xdr:spPr>
        <a:xfrm>
          <a:off x="4064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92092</xdr:rowOff>
    </xdr:from>
    <xdr:ext cx="736600" cy="259045"/>
    <xdr:sp macro="" textlink="">
      <xdr:nvSpPr>
        <xdr:cNvPr id="134" name="テキスト ボックス 133"/>
        <xdr:cNvSpPr txBox="1"/>
      </xdr:nvSpPr>
      <xdr:spPr>
        <a:xfrm>
          <a:off x="3733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49784</xdr:rowOff>
    </xdr:from>
    <xdr:to>
      <xdr:col>15</xdr:col>
      <xdr:colOff>82550</xdr:colOff>
      <xdr:row>59</xdr:row>
      <xdr:rowOff>3810</xdr:rowOff>
    </xdr:to>
    <xdr:cxnSp macro="">
      <xdr:nvCxnSpPr>
        <xdr:cNvPr id="135" name="直線コネクタ 134"/>
        <xdr:cNvCxnSpPr/>
      </xdr:nvCxnSpPr>
      <xdr:spPr>
        <a:xfrm>
          <a:off x="2336800" y="999388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162687</xdr:rowOff>
    </xdr:from>
    <xdr:to>
      <xdr:col>15</xdr:col>
      <xdr:colOff>133350</xdr:colOff>
      <xdr:row>62</xdr:row>
      <xdr:rowOff>92837</xdr:rowOff>
    </xdr:to>
    <xdr:sp macro="" textlink="">
      <xdr:nvSpPr>
        <xdr:cNvPr id="136" name="フローチャート: 判断 135"/>
        <xdr:cNvSpPr/>
      </xdr:nvSpPr>
      <xdr:spPr>
        <a:xfrm>
          <a:off x="3175000" y="106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77614</xdr:rowOff>
    </xdr:from>
    <xdr:ext cx="762000" cy="259045"/>
    <xdr:sp macro="" textlink="">
      <xdr:nvSpPr>
        <xdr:cNvPr id="137" name="テキスト ボックス 136"/>
        <xdr:cNvSpPr txBox="1"/>
      </xdr:nvSpPr>
      <xdr:spPr>
        <a:xfrm>
          <a:off x="2844800" y="1070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49784</xdr:rowOff>
    </xdr:from>
    <xdr:to>
      <xdr:col>11</xdr:col>
      <xdr:colOff>31750</xdr:colOff>
      <xdr:row>58</xdr:row>
      <xdr:rowOff>49784</xdr:rowOff>
    </xdr:to>
    <xdr:cxnSp macro="">
      <xdr:nvCxnSpPr>
        <xdr:cNvPr id="138" name="直線コネクタ 137"/>
        <xdr:cNvCxnSpPr/>
      </xdr:nvCxnSpPr>
      <xdr:spPr>
        <a:xfrm>
          <a:off x="1447800" y="9993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124079</xdr:rowOff>
    </xdr:from>
    <xdr:to>
      <xdr:col>11</xdr:col>
      <xdr:colOff>82550</xdr:colOff>
      <xdr:row>62</xdr:row>
      <xdr:rowOff>54229</xdr:rowOff>
    </xdr:to>
    <xdr:sp macro="" textlink="">
      <xdr:nvSpPr>
        <xdr:cNvPr id="139" name="フローチャート: 判断 138"/>
        <xdr:cNvSpPr/>
      </xdr:nvSpPr>
      <xdr:spPr>
        <a:xfrm>
          <a:off x="2286000" y="1058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39006</xdr:rowOff>
    </xdr:from>
    <xdr:ext cx="762000" cy="259045"/>
    <xdr:sp macro="" textlink="">
      <xdr:nvSpPr>
        <xdr:cNvPr id="140" name="テキスト ボックス 139"/>
        <xdr:cNvSpPr txBox="1"/>
      </xdr:nvSpPr>
      <xdr:spPr>
        <a:xfrm>
          <a:off x="1955800" y="1066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73406</xdr:rowOff>
    </xdr:from>
    <xdr:to>
      <xdr:col>7</xdr:col>
      <xdr:colOff>31750</xdr:colOff>
      <xdr:row>62</xdr:row>
      <xdr:rowOff>3556</xdr:rowOff>
    </xdr:to>
    <xdr:sp macro="" textlink="">
      <xdr:nvSpPr>
        <xdr:cNvPr id="141" name="フローチャート: 判断 140"/>
        <xdr:cNvSpPr/>
      </xdr:nvSpPr>
      <xdr:spPr>
        <a:xfrm>
          <a:off x="1397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159783</xdr:rowOff>
    </xdr:from>
    <xdr:ext cx="762000" cy="259045"/>
    <xdr:sp macro="" textlink="">
      <xdr:nvSpPr>
        <xdr:cNvPr id="142" name="テキスト ボックス 141"/>
        <xdr:cNvSpPr txBox="1"/>
      </xdr:nvSpPr>
      <xdr:spPr>
        <a:xfrm>
          <a:off x="1066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92964</xdr:rowOff>
    </xdr:from>
    <xdr:to>
      <xdr:col>23</xdr:col>
      <xdr:colOff>184150</xdr:colOff>
      <xdr:row>60</xdr:row>
      <xdr:rowOff>23114</xdr:rowOff>
    </xdr:to>
    <xdr:sp macro="" textlink="">
      <xdr:nvSpPr>
        <xdr:cNvPr id="148" name="楕円 147"/>
        <xdr:cNvSpPr/>
      </xdr:nvSpPr>
      <xdr:spPr>
        <a:xfrm>
          <a:off x="49022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14241</xdr:rowOff>
    </xdr:from>
    <xdr:ext cx="762000" cy="259045"/>
    <xdr:sp macro="" textlink="">
      <xdr:nvSpPr>
        <xdr:cNvPr id="149" name="財政構造の弾力性該当値テキスト"/>
        <xdr:cNvSpPr txBox="1"/>
      </xdr:nvSpPr>
      <xdr:spPr>
        <a:xfrm>
          <a:off x="5041900" y="1012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44831</xdr:rowOff>
    </xdr:from>
    <xdr:to>
      <xdr:col>19</xdr:col>
      <xdr:colOff>184150</xdr:colOff>
      <xdr:row>58</xdr:row>
      <xdr:rowOff>146431</xdr:rowOff>
    </xdr:to>
    <xdr:sp macro="" textlink="">
      <xdr:nvSpPr>
        <xdr:cNvPr id="150" name="楕円 149"/>
        <xdr:cNvSpPr/>
      </xdr:nvSpPr>
      <xdr:spPr>
        <a:xfrm>
          <a:off x="4064000" y="99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156608</xdr:rowOff>
    </xdr:from>
    <xdr:ext cx="736600" cy="259045"/>
    <xdr:sp macro="" textlink="">
      <xdr:nvSpPr>
        <xdr:cNvPr id="151" name="テキスト ボックス 150"/>
        <xdr:cNvSpPr txBox="1"/>
      </xdr:nvSpPr>
      <xdr:spPr>
        <a:xfrm>
          <a:off x="3733800" y="975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124460</xdr:rowOff>
    </xdr:from>
    <xdr:to>
      <xdr:col>15</xdr:col>
      <xdr:colOff>133350</xdr:colOff>
      <xdr:row>59</xdr:row>
      <xdr:rowOff>54610</xdr:rowOff>
    </xdr:to>
    <xdr:sp macro="" textlink="">
      <xdr:nvSpPr>
        <xdr:cNvPr id="152" name="楕円 151"/>
        <xdr:cNvSpPr/>
      </xdr:nvSpPr>
      <xdr:spPr>
        <a:xfrm>
          <a:off x="3175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64787</xdr:rowOff>
    </xdr:from>
    <xdr:ext cx="762000" cy="259045"/>
    <xdr:sp macro="" textlink="">
      <xdr:nvSpPr>
        <xdr:cNvPr id="153" name="テキスト ボックス 152"/>
        <xdr:cNvSpPr txBox="1"/>
      </xdr:nvSpPr>
      <xdr:spPr>
        <a:xfrm>
          <a:off x="2844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170434</xdr:rowOff>
    </xdr:from>
    <xdr:to>
      <xdr:col>11</xdr:col>
      <xdr:colOff>82550</xdr:colOff>
      <xdr:row>58</xdr:row>
      <xdr:rowOff>100584</xdr:rowOff>
    </xdr:to>
    <xdr:sp macro="" textlink="">
      <xdr:nvSpPr>
        <xdr:cNvPr id="154" name="楕円 153"/>
        <xdr:cNvSpPr/>
      </xdr:nvSpPr>
      <xdr:spPr>
        <a:xfrm>
          <a:off x="2286000" y="99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110761</xdr:rowOff>
    </xdr:from>
    <xdr:ext cx="762000" cy="259045"/>
    <xdr:sp macro="" textlink="">
      <xdr:nvSpPr>
        <xdr:cNvPr id="155" name="テキスト ボックス 154"/>
        <xdr:cNvSpPr txBox="1"/>
      </xdr:nvSpPr>
      <xdr:spPr>
        <a:xfrm>
          <a:off x="1955800" y="97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170434</xdr:rowOff>
    </xdr:from>
    <xdr:to>
      <xdr:col>7</xdr:col>
      <xdr:colOff>31750</xdr:colOff>
      <xdr:row>58</xdr:row>
      <xdr:rowOff>100584</xdr:rowOff>
    </xdr:to>
    <xdr:sp macro="" textlink="">
      <xdr:nvSpPr>
        <xdr:cNvPr id="156" name="楕円 155"/>
        <xdr:cNvSpPr/>
      </xdr:nvSpPr>
      <xdr:spPr>
        <a:xfrm>
          <a:off x="1397000" y="99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110761</xdr:rowOff>
    </xdr:from>
    <xdr:ext cx="762000" cy="259045"/>
    <xdr:sp macro="" textlink="">
      <xdr:nvSpPr>
        <xdr:cNvPr id="157" name="テキスト ボックス 156"/>
        <xdr:cNvSpPr txBox="1"/>
      </xdr:nvSpPr>
      <xdr:spPr>
        <a:xfrm>
          <a:off x="1066800" y="97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[359,405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東日本大震災及びそれに伴う原子力発電所事故後、数年は事業減少等により決算額が低下していた時期があったが、町の復旧、復興事業等の増加に比例して増加していた。今年度は前年よりも</a:t>
          </a:r>
          <a:r>
            <a:rPr kumimoji="1" lang="en-US" altLang="ja-JP" sz="1300">
              <a:latin typeface="ＭＳ Ｐゴシック" panose="020B0600070205080204" pitchFamily="50" charset="-128"/>
              <a:ea typeface="ＭＳ Ｐゴシック" panose="020B0600070205080204" pitchFamily="50" charset="-128"/>
            </a:rPr>
            <a:t>30,269</a:t>
          </a:r>
          <a:r>
            <a:rPr kumimoji="1" lang="ja-JP" altLang="en-US" sz="1300">
              <a:latin typeface="ＭＳ Ｐゴシック" panose="020B0600070205080204" pitchFamily="50" charset="-128"/>
              <a:ea typeface="ＭＳ Ｐゴシック" panose="020B0600070205080204" pitchFamily="50" charset="-128"/>
            </a:rPr>
            <a:t>円減少いているが、今後も復旧・復興事業に影響されると見込んでいる。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89" name="直線コネクタ 188"/>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0"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1" name="直線コネクタ 190"/>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2"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3" name="直線コネクタ 192"/>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95473</xdr:rowOff>
    </xdr:from>
    <xdr:to>
      <xdr:col>23</xdr:col>
      <xdr:colOff>133350</xdr:colOff>
      <xdr:row>80</xdr:row>
      <xdr:rowOff>130254</xdr:rowOff>
    </xdr:to>
    <xdr:cxnSp macro="">
      <xdr:nvCxnSpPr>
        <xdr:cNvPr id="194" name="直線コネクタ 193"/>
        <xdr:cNvCxnSpPr/>
      </xdr:nvCxnSpPr>
      <xdr:spPr>
        <a:xfrm flipV="1">
          <a:off x="4114800" y="13811473"/>
          <a:ext cx="838200" cy="3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195" name="人件費・物件費等の状況平均値テキスト"/>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196" name="フローチャート: 判断 195"/>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107401</xdr:rowOff>
    </xdr:from>
    <xdr:to>
      <xdr:col>19</xdr:col>
      <xdr:colOff>133350</xdr:colOff>
      <xdr:row>80</xdr:row>
      <xdr:rowOff>130254</xdr:rowOff>
    </xdr:to>
    <xdr:cxnSp macro="">
      <xdr:nvCxnSpPr>
        <xdr:cNvPr id="197" name="直線コネクタ 196"/>
        <xdr:cNvCxnSpPr/>
      </xdr:nvCxnSpPr>
      <xdr:spPr>
        <a:xfrm>
          <a:off x="3225800" y="13823401"/>
          <a:ext cx="889000" cy="2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198" name="フローチャート: 判断 197"/>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199" name="テキスト ボックス 198"/>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48186</xdr:rowOff>
    </xdr:from>
    <xdr:to>
      <xdr:col>15</xdr:col>
      <xdr:colOff>82550</xdr:colOff>
      <xdr:row>80</xdr:row>
      <xdr:rowOff>107401</xdr:rowOff>
    </xdr:to>
    <xdr:cxnSp macro="">
      <xdr:nvCxnSpPr>
        <xdr:cNvPr id="200" name="直線コネクタ 199"/>
        <xdr:cNvCxnSpPr/>
      </xdr:nvCxnSpPr>
      <xdr:spPr>
        <a:xfrm>
          <a:off x="2336800" y="13764186"/>
          <a:ext cx="889000" cy="5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1" name="フローチャート: 判断 200"/>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2" name="テキスト ボックス 201"/>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40129</xdr:rowOff>
    </xdr:from>
    <xdr:to>
      <xdr:col>11</xdr:col>
      <xdr:colOff>31750</xdr:colOff>
      <xdr:row>80</xdr:row>
      <xdr:rowOff>48186</xdr:rowOff>
    </xdr:to>
    <xdr:cxnSp macro="">
      <xdr:nvCxnSpPr>
        <xdr:cNvPr id="203" name="直線コネクタ 202"/>
        <xdr:cNvCxnSpPr/>
      </xdr:nvCxnSpPr>
      <xdr:spPr>
        <a:xfrm>
          <a:off x="1447800" y="13756129"/>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04" name="フローチャート: 判断 203"/>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05" name="テキスト ボックス 204"/>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06" name="フローチャート: 判断 205"/>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07" name="テキスト ボックス 206"/>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44673</xdr:rowOff>
    </xdr:from>
    <xdr:to>
      <xdr:col>23</xdr:col>
      <xdr:colOff>184150</xdr:colOff>
      <xdr:row>80</xdr:row>
      <xdr:rowOff>146273</xdr:rowOff>
    </xdr:to>
    <xdr:sp macro="" textlink="">
      <xdr:nvSpPr>
        <xdr:cNvPr id="213" name="楕円 212"/>
        <xdr:cNvSpPr/>
      </xdr:nvSpPr>
      <xdr:spPr>
        <a:xfrm>
          <a:off x="4902200" y="137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61200</xdr:rowOff>
    </xdr:from>
    <xdr:ext cx="762000" cy="259045"/>
    <xdr:sp macro="" textlink="">
      <xdr:nvSpPr>
        <xdr:cNvPr id="214" name="人件費・物件費等の状況該当値テキスト"/>
        <xdr:cNvSpPr txBox="1"/>
      </xdr:nvSpPr>
      <xdr:spPr>
        <a:xfrm>
          <a:off x="5041900" y="1360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79454</xdr:rowOff>
    </xdr:from>
    <xdr:to>
      <xdr:col>19</xdr:col>
      <xdr:colOff>184150</xdr:colOff>
      <xdr:row>81</xdr:row>
      <xdr:rowOff>9604</xdr:rowOff>
    </xdr:to>
    <xdr:sp macro="" textlink="">
      <xdr:nvSpPr>
        <xdr:cNvPr id="215" name="楕円 214"/>
        <xdr:cNvSpPr/>
      </xdr:nvSpPr>
      <xdr:spPr>
        <a:xfrm>
          <a:off x="4064000" y="1379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19781</xdr:rowOff>
    </xdr:from>
    <xdr:ext cx="736600" cy="259045"/>
    <xdr:sp macro="" textlink="">
      <xdr:nvSpPr>
        <xdr:cNvPr id="216" name="テキスト ボックス 215"/>
        <xdr:cNvSpPr txBox="1"/>
      </xdr:nvSpPr>
      <xdr:spPr>
        <a:xfrm>
          <a:off x="3733800" y="1356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56601</xdr:rowOff>
    </xdr:from>
    <xdr:to>
      <xdr:col>15</xdr:col>
      <xdr:colOff>133350</xdr:colOff>
      <xdr:row>80</xdr:row>
      <xdr:rowOff>158201</xdr:rowOff>
    </xdr:to>
    <xdr:sp macro="" textlink="">
      <xdr:nvSpPr>
        <xdr:cNvPr id="217" name="楕円 216"/>
        <xdr:cNvSpPr/>
      </xdr:nvSpPr>
      <xdr:spPr>
        <a:xfrm>
          <a:off x="3175000" y="1377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168378</xdr:rowOff>
    </xdr:from>
    <xdr:ext cx="762000" cy="259045"/>
    <xdr:sp macro="" textlink="">
      <xdr:nvSpPr>
        <xdr:cNvPr id="218" name="テキスト ボックス 217"/>
        <xdr:cNvSpPr txBox="1"/>
      </xdr:nvSpPr>
      <xdr:spPr>
        <a:xfrm>
          <a:off x="2844800" y="1354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168836</xdr:rowOff>
    </xdr:from>
    <xdr:to>
      <xdr:col>11</xdr:col>
      <xdr:colOff>82550</xdr:colOff>
      <xdr:row>80</xdr:row>
      <xdr:rowOff>98986</xdr:rowOff>
    </xdr:to>
    <xdr:sp macro="" textlink="">
      <xdr:nvSpPr>
        <xdr:cNvPr id="219" name="楕円 218"/>
        <xdr:cNvSpPr/>
      </xdr:nvSpPr>
      <xdr:spPr>
        <a:xfrm>
          <a:off x="2286000" y="137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109163</xdr:rowOff>
    </xdr:from>
    <xdr:ext cx="762000" cy="259045"/>
    <xdr:sp macro="" textlink="">
      <xdr:nvSpPr>
        <xdr:cNvPr id="220" name="テキスト ボックス 219"/>
        <xdr:cNvSpPr txBox="1"/>
      </xdr:nvSpPr>
      <xdr:spPr>
        <a:xfrm>
          <a:off x="1955800" y="1348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160779</xdr:rowOff>
    </xdr:from>
    <xdr:to>
      <xdr:col>7</xdr:col>
      <xdr:colOff>31750</xdr:colOff>
      <xdr:row>80</xdr:row>
      <xdr:rowOff>90929</xdr:rowOff>
    </xdr:to>
    <xdr:sp macro="" textlink="">
      <xdr:nvSpPr>
        <xdr:cNvPr id="221" name="楕円 220"/>
        <xdr:cNvSpPr/>
      </xdr:nvSpPr>
      <xdr:spPr>
        <a:xfrm>
          <a:off x="1397000" y="137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101106</xdr:rowOff>
    </xdr:from>
    <xdr:ext cx="762000" cy="259045"/>
    <xdr:sp macro="" textlink="">
      <xdr:nvSpPr>
        <xdr:cNvPr id="222" name="テキスト ボックス 221"/>
        <xdr:cNvSpPr txBox="1"/>
      </xdr:nvSpPr>
      <xdr:spPr>
        <a:xfrm>
          <a:off x="1066800" y="1347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ポイント上昇しているが、これは新規採用者よりも中途採用者が多い傾向にあるため、相対的に給与水準が上昇してことが主な要因である。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類似団体・全国町村の平均を若干上回っているが、今後も給与水準の適正化に努めていく。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47" name="直線コネクタ 246"/>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48"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49" name="直線コネクタ 248"/>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0"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1" name="直線コネクタ 250"/>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125730</xdr:rowOff>
    </xdr:from>
    <xdr:to>
      <xdr:col>81</xdr:col>
      <xdr:colOff>44450</xdr:colOff>
      <xdr:row>87</xdr:row>
      <xdr:rowOff>68898</xdr:rowOff>
    </xdr:to>
    <xdr:cxnSp macro="">
      <xdr:nvCxnSpPr>
        <xdr:cNvPr id="252" name="直線コネクタ 251"/>
        <xdr:cNvCxnSpPr/>
      </xdr:nvCxnSpPr>
      <xdr:spPr>
        <a:xfrm>
          <a:off x="16179800" y="14870430"/>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3"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4" name="フローチャート: 判断 253"/>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83502</xdr:rowOff>
    </xdr:from>
    <xdr:to>
      <xdr:col>77</xdr:col>
      <xdr:colOff>44450</xdr:colOff>
      <xdr:row>86</xdr:row>
      <xdr:rowOff>125730</xdr:rowOff>
    </xdr:to>
    <xdr:cxnSp macro="">
      <xdr:nvCxnSpPr>
        <xdr:cNvPr id="255" name="直線コネクタ 254"/>
        <xdr:cNvCxnSpPr/>
      </xdr:nvCxnSpPr>
      <xdr:spPr>
        <a:xfrm>
          <a:off x="15290800" y="1482820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6" name="フローチャート: 判断 255"/>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7" name="テキスト ボックス 256"/>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83502</xdr:rowOff>
    </xdr:from>
    <xdr:to>
      <xdr:col>72</xdr:col>
      <xdr:colOff>203200</xdr:colOff>
      <xdr:row>86</xdr:row>
      <xdr:rowOff>125730</xdr:rowOff>
    </xdr:to>
    <xdr:cxnSp macro="">
      <xdr:nvCxnSpPr>
        <xdr:cNvPr id="258" name="直線コネクタ 257"/>
        <xdr:cNvCxnSpPr/>
      </xdr:nvCxnSpPr>
      <xdr:spPr>
        <a:xfrm flipV="1">
          <a:off x="14401800" y="1482820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59" name="フローチャート: 判断 258"/>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0" name="テキスト ボックス 259"/>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87</xdr:row>
      <xdr:rowOff>93027</xdr:rowOff>
    </xdr:to>
    <xdr:cxnSp macro="">
      <xdr:nvCxnSpPr>
        <xdr:cNvPr id="261" name="直線コネクタ 260"/>
        <xdr:cNvCxnSpPr/>
      </xdr:nvCxnSpPr>
      <xdr:spPr>
        <a:xfrm flipV="1">
          <a:off x="13512800" y="14870430"/>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2" name="フローチャート: 判断 261"/>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3" name="テキスト ボックス 262"/>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64" name="フローチャート: 判断 263"/>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65" name="テキスト ボックス 264"/>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18098</xdr:rowOff>
    </xdr:from>
    <xdr:to>
      <xdr:col>81</xdr:col>
      <xdr:colOff>95250</xdr:colOff>
      <xdr:row>87</xdr:row>
      <xdr:rowOff>119698</xdr:rowOff>
    </xdr:to>
    <xdr:sp macro="" textlink="">
      <xdr:nvSpPr>
        <xdr:cNvPr id="271" name="楕円 270"/>
        <xdr:cNvSpPr/>
      </xdr:nvSpPr>
      <xdr:spPr>
        <a:xfrm>
          <a:off x="169672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161625</xdr:rowOff>
    </xdr:from>
    <xdr:ext cx="762000" cy="259045"/>
    <xdr:sp macro="" textlink="">
      <xdr:nvSpPr>
        <xdr:cNvPr id="272" name="給与水準   （国との比較）該当値テキスト"/>
        <xdr:cNvSpPr txBox="1"/>
      </xdr:nvSpPr>
      <xdr:spPr>
        <a:xfrm>
          <a:off x="17106900" y="1490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3" name="楕円 272"/>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15257</xdr:rowOff>
    </xdr:from>
    <xdr:ext cx="736600" cy="259045"/>
    <xdr:sp macro="" textlink="">
      <xdr:nvSpPr>
        <xdr:cNvPr id="274" name="テキスト ボックス 273"/>
        <xdr:cNvSpPr txBox="1"/>
      </xdr:nvSpPr>
      <xdr:spPr>
        <a:xfrm>
          <a:off x="15798800" y="1458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32702</xdr:rowOff>
    </xdr:from>
    <xdr:to>
      <xdr:col>73</xdr:col>
      <xdr:colOff>44450</xdr:colOff>
      <xdr:row>86</xdr:row>
      <xdr:rowOff>134302</xdr:rowOff>
    </xdr:to>
    <xdr:sp macro="" textlink="">
      <xdr:nvSpPr>
        <xdr:cNvPr id="275" name="楕円 274"/>
        <xdr:cNvSpPr/>
      </xdr:nvSpPr>
      <xdr:spPr>
        <a:xfrm>
          <a:off x="15240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76" name="テキスト ボックス 275"/>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77" name="楕円 276"/>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15257</xdr:rowOff>
    </xdr:from>
    <xdr:ext cx="762000" cy="259045"/>
    <xdr:sp macro="" textlink="">
      <xdr:nvSpPr>
        <xdr:cNvPr id="278" name="テキスト ボックス 277"/>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42227</xdr:rowOff>
    </xdr:from>
    <xdr:to>
      <xdr:col>64</xdr:col>
      <xdr:colOff>152400</xdr:colOff>
      <xdr:row>87</xdr:row>
      <xdr:rowOff>143827</xdr:rowOff>
    </xdr:to>
    <xdr:sp macro="" textlink="">
      <xdr:nvSpPr>
        <xdr:cNvPr id="279" name="楕円 278"/>
        <xdr:cNvSpPr/>
      </xdr:nvSpPr>
      <xdr:spPr>
        <a:xfrm>
          <a:off x="13462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128604</xdr:rowOff>
    </xdr:from>
    <xdr:ext cx="762000" cy="259045"/>
    <xdr:sp macro="" textlink="">
      <xdr:nvSpPr>
        <xdr:cNvPr id="280" name="テキスト ボックス 279"/>
        <xdr:cNvSpPr txBox="1"/>
      </xdr:nvSpPr>
      <xdr:spPr>
        <a:xfrm>
          <a:off x="13131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後、住民の避難状況により、避難者が多い自治体に出張所等を設置している。その住民対応のために通常よりも多く保健師等の専門職を配置したことや、復興事業対応のため技術職を増員したために、職員数は多くなっている。</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07" name="直線コネクタ 306"/>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08"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09" name="直線コネクタ 308"/>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0"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1" name="直線コネクタ 310"/>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57734</xdr:rowOff>
    </xdr:from>
    <xdr:to>
      <xdr:col>81</xdr:col>
      <xdr:colOff>44450</xdr:colOff>
      <xdr:row>60</xdr:row>
      <xdr:rowOff>75591</xdr:rowOff>
    </xdr:to>
    <xdr:cxnSp macro="">
      <xdr:nvCxnSpPr>
        <xdr:cNvPr id="312" name="直線コネクタ 311"/>
        <xdr:cNvCxnSpPr/>
      </xdr:nvCxnSpPr>
      <xdr:spPr>
        <a:xfrm>
          <a:off x="16179800" y="10344734"/>
          <a:ext cx="838200" cy="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3"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14" name="フローチャート: 判断 313"/>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57734</xdr:rowOff>
    </xdr:from>
    <xdr:to>
      <xdr:col>77</xdr:col>
      <xdr:colOff>44450</xdr:colOff>
      <xdr:row>60</xdr:row>
      <xdr:rowOff>62561</xdr:rowOff>
    </xdr:to>
    <xdr:cxnSp macro="">
      <xdr:nvCxnSpPr>
        <xdr:cNvPr id="315" name="直線コネクタ 314"/>
        <xdr:cNvCxnSpPr/>
      </xdr:nvCxnSpPr>
      <xdr:spPr>
        <a:xfrm flipV="1">
          <a:off x="15290800" y="10344734"/>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16" name="フローチャート: 判断 315"/>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17" name="テキスト ボックス 316"/>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61354</xdr:rowOff>
    </xdr:from>
    <xdr:to>
      <xdr:col>72</xdr:col>
      <xdr:colOff>203200</xdr:colOff>
      <xdr:row>60</xdr:row>
      <xdr:rowOff>62561</xdr:rowOff>
    </xdr:to>
    <xdr:cxnSp macro="">
      <xdr:nvCxnSpPr>
        <xdr:cNvPr id="318" name="直線コネクタ 317"/>
        <xdr:cNvCxnSpPr/>
      </xdr:nvCxnSpPr>
      <xdr:spPr>
        <a:xfrm>
          <a:off x="14401800" y="10348354"/>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19" name="フローチャート: 判断 318"/>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0" name="テキスト ボックス 319"/>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55563</xdr:rowOff>
    </xdr:from>
    <xdr:to>
      <xdr:col>68</xdr:col>
      <xdr:colOff>152400</xdr:colOff>
      <xdr:row>60</xdr:row>
      <xdr:rowOff>61354</xdr:rowOff>
    </xdr:to>
    <xdr:cxnSp macro="">
      <xdr:nvCxnSpPr>
        <xdr:cNvPr id="321" name="直線コネクタ 320"/>
        <xdr:cNvCxnSpPr/>
      </xdr:nvCxnSpPr>
      <xdr:spPr>
        <a:xfrm>
          <a:off x="13512800" y="10342563"/>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2" name="フローチャート: 判断 321"/>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3" name="テキスト ボックス 322"/>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24" name="フローチャート: 判断 323"/>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25" name="テキスト ボックス 324"/>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24791</xdr:rowOff>
    </xdr:from>
    <xdr:to>
      <xdr:col>81</xdr:col>
      <xdr:colOff>95250</xdr:colOff>
      <xdr:row>60</xdr:row>
      <xdr:rowOff>126391</xdr:rowOff>
    </xdr:to>
    <xdr:sp macro="" textlink="">
      <xdr:nvSpPr>
        <xdr:cNvPr id="331" name="楕円 330"/>
        <xdr:cNvSpPr/>
      </xdr:nvSpPr>
      <xdr:spPr>
        <a:xfrm>
          <a:off x="16967200" y="103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117518</xdr:rowOff>
    </xdr:from>
    <xdr:ext cx="762000" cy="259045"/>
    <xdr:sp macro="" textlink="">
      <xdr:nvSpPr>
        <xdr:cNvPr id="332" name="定員管理の状況該当値テキスト"/>
        <xdr:cNvSpPr txBox="1"/>
      </xdr:nvSpPr>
      <xdr:spPr>
        <a:xfrm>
          <a:off x="17106900" y="1023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6934</xdr:rowOff>
    </xdr:from>
    <xdr:to>
      <xdr:col>77</xdr:col>
      <xdr:colOff>95250</xdr:colOff>
      <xdr:row>60</xdr:row>
      <xdr:rowOff>108534</xdr:rowOff>
    </xdr:to>
    <xdr:sp macro="" textlink="">
      <xdr:nvSpPr>
        <xdr:cNvPr id="333" name="楕円 332"/>
        <xdr:cNvSpPr/>
      </xdr:nvSpPr>
      <xdr:spPr>
        <a:xfrm>
          <a:off x="16129000" y="102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118711</xdr:rowOff>
    </xdr:from>
    <xdr:ext cx="736600" cy="259045"/>
    <xdr:sp macro="" textlink="">
      <xdr:nvSpPr>
        <xdr:cNvPr id="334" name="テキスト ボックス 333"/>
        <xdr:cNvSpPr txBox="1"/>
      </xdr:nvSpPr>
      <xdr:spPr>
        <a:xfrm>
          <a:off x="15798800" y="10062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11761</xdr:rowOff>
    </xdr:from>
    <xdr:to>
      <xdr:col>73</xdr:col>
      <xdr:colOff>44450</xdr:colOff>
      <xdr:row>60</xdr:row>
      <xdr:rowOff>113361</xdr:rowOff>
    </xdr:to>
    <xdr:sp macro="" textlink="">
      <xdr:nvSpPr>
        <xdr:cNvPr id="335" name="楕円 334"/>
        <xdr:cNvSpPr/>
      </xdr:nvSpPr>
      <xdr:spPr>
        <a:xfrm>
          <a:off x="15240000" y="1029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123538</xdr:rowOff>
    </xdr:from>
    <xdr:ext cx="762000" cy="259045"/>
    <xdr:sp macro="" textlink="">
      <xdr:nvSpPr>
        <xdr:cNvPr id="336" name="テキスト ボックス 335"/>
        <xdr:cNvSpPr txBox="1"/>
      </xdr:nvSpPr>
      <xdr:spPr>
        <a:xfrm>
          <a:off x="14909800" y="1006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10554</xdr:rowOff>
    </xdr:from>
    <xdr:to>
      <xdr:col>68</xdr:col>
      <xdr:colOff>203200</xdr:colOff>
      <xdr:row>60</xdr:row>
      <xdr:rowOff>112154</xdr:rowOff>
    </xdr:to>
    <xdr:sp macro="" textlink="">
      <xdr:nvSpPr>
        <xdr:cNvPr id="337" name="楕円 336"/>
        <xdr:cNvSpPr/>
      </xdr:nvSpPr>
      <xdr:spPr>
        <a:xfrm>
          <a:off x="14351000" y="1029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122331</xdr:rowOff>
    </xdr:from>
    <xdr:ext cx="762000" cy="259045"/>
    <xdr:sp macro="" textlink="">
      <xdr:nvSpPr>
        <xdr:cNvPr id="338" name="テキスト ボックス 337"/>
        <xdr:cNvSpPr txBox="1"/>
      </xdr:nvSpPr>
      <xdr:spPr>
        <a:xfrm>
          <a:off x="14020800" y="1006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4763</xdr:rowOff>
    </xdr:from>
    <xdr:to>
      <xdr:col>64</xdr:col>
      <xdr:colOff>152400</xdr:colOff>
      <xdr:row>60</xdr:row>
      <xdr:rowOff>106363</xdr:rowOff>
    </xdr:to>
    <xdr:sp macro="" textlink="">
      <xdr:nvSpPr>
        <xdr:cNvPr id="339" name="楕円 338"/>
        <xdr:cNvSpPr/>
      </xdr:nvSpPr>
      <xdr:spPr>
        <a:xfrm>
          <a:off x="13462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116540</xdr:rowOff>
    </xdr:from>
    <xdr:ext cx="762000" cy="259045"/>
    <xdr:sp macro="" textlink="">
      <xdr:nvSpPr>
        <xdr:cNvPr id="340" name="テキスト ボックス 339"/>
        <xdr:cNvSpPr txBox="1"/>
      </xdr:nvSpPr>
      <xdr:spPr>
        <a:xfrm>
          <a:off x="13131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年度にて、全て償還済みであり、若干の一部事務組合等の負担金がある。今後も事業の計画的な執行や基金の有効活用等により現在の状況を維持するように努める。</a:t>
          </a:r>
        </a:p>
      </xdr:txBody>
    </xdr:sp>
    <xdr:clientData/>
  </xdr:twoCellAnchor>
  <xdr:oneCellAnchor>
    <xdr:from>
      <xdr:col>61</xdr:col>
      <xdr:colOff>6350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68" name="直線コネクタ 367"/>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9"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0" name="直線コネクタ 369"/>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1"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2" name="直線コネクタ 371"/>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46143</xdr:rowOff>
    </xdr:from>
    <xdr:to>
      <xdr:col>81</xdr:col>
      <xdr:colOff>44450</xdr:colOff>
      <xdr:row>37</xdr:row>
      <xdr:rowOff>46143</xdr:rowOff>
    </xdr:to>
    <xdr:cxnSp macro="">
      <xdr:nvCxnSpPr>
        <xdr:cNvPr id="373" name="直線コネクタ 372"/>
        <xdr:cNvCxnSpPr/>
      </xdr:nvCxnSpPr>
      <xdr:spPr>
        <a:xfrm>
          <a:off x="16179800" y="63897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4"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5" name="フローチャート: 判断 374"/>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46143</xdr:rowOff>
    </xdr:to>
    <xdr:cxnSp macro="">
      <xdr:nvCxnSpPr>
        <xdr:cNvPr id="376" name="直線コネクタ 375"/>
        <xdr:cNvCxnSpPr/>
      </xdr:nvCxnSpPr>
      <xdr:spPr>
        <a:xfrm>
          <a:off x="15290800" y="63897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77" name="フローチャート: 判断 376"/>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78" name="テキスト ボックス 377"/>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46143</xdr:rowOff>
    </xdr:from>
    <xdr:to>
      <xdr:col>72</xdr:col>
      <xdr:colOff>203200</xdr:colOff>
      <xdr:row>37</xdr:row>
      <xdr:rowOff>54187</xdr:rowOff>
    </xdr:to>
    <xdr:cxnSp macro="">
      <xdr:nvCxnSpPr>
        <xdr:cNvPr id="379" name="直線コネクタ 378"/>
        <xdr:cNvCxnSpPr/>
      </xdr:nvCxnSpPr>
      <xdr:spPr>
        <a:xfrm flipV="1">
          <a:off x="14401800" y="63897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0" name="フローチャート: 判断 379"/>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1" name="テキスト ボックス 380"/>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46143</xdr:rowOff>
    </xdr:from>
    <xdr:to>
      <xdr:col>68</xdr:col>
      <xdr:colOff>152400</xdr:colOff>
      <xdr:row>37</xdr:row>
      <xdr:rowOff>54187</xdr:rowOff>
    </xdr:to>
    <xdr:cxnSp macro="">
      <xdr:nvCxnSpPr>
        <xdr:cNvPr id="382" name="直線コネクタ 381"/>
        <xdr:cNvCxnSpPr/>
      </xdr:nvCxnSpPr>
      <xdr:spPr>
        <a:xfrm>
          <a:off x="13512800" y="63897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3" name="フローチャート: 判断 382"/>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4" name="テキスト ボックス 383"/>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5" name="フローチャート: 判断 384"/>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6" name="テキスト ボックス 385"/>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166793</xdr:rowOff>
    </xdr:from>
    <xdr:to>
      <xdr:col>81</xdr:col>
      <xdr:colOff>95250</xdr:colOff>
      <xdr:row>37</xdr:row>
      <xdr:rowOff>96943</xdr:rowOff>
    </xdr:to>
    <xdr:sp macro="" textlink="">
      <xdr:nvSpPr>
        <xdr:cNvPr id="392" name="楕円 391"/>
        <xdr:cNvSpPr/>
      </xdr:nvSpPr>
      <xdr:spPr>
        <a:xfrm>
          <a:off x="169672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11870</xdr:rowOff>
    </xdr:from>
    <xdr:ext cx="762000" cy="259045"/>
    <xdr:sp macro="" textlink="">
      <xdr:nvSpPr>
        <xdr:cNvPr id="393" name="公債費負担の状況該当値テキスト"/>
        <xdr:cNvSpPr txBox="1"/>
      </xdr:nvSpPr>
      <xdr:spPr>
        <a:xfrm>
          <a:off x="17106900" y="618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166793</xdr:rowOff>
    </xdr:from>
    <xdr:to>
      <xdr:col>77</xdr:col>
      <xdr:colOff>95250</xdr:colOff>
      <xdr:row>37</xdr:row>
      <xdr:rowOff>96943</xdr:rowOff>
    </xdr:to>
    <xdr:sp macro="" textlink="">
      <xdr:nvSpPr>
        <xdr:cNvPr id="394" name="楕円 393"/>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107120</xdr:rowOff>
    </xdr:from>
    <xdr:ext cx="736600" cy="259045"/>
    <xdr:sp macro="" textlink="">
      <xdr:nvSpPr>
        <xdr:cNvPr id="395" name="テキスト ボックス 394"/>
        <xdr:cNvSpPr txBox="1"/>
      </xdr:nvSpPr>
      <xdr:spPr>
        <a:xfrm>
          <a:off x="15798800" y="610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166793</xdr:rowOff>
    </xdr:from>
    <xdr:to>
      <xdr:col>73</xdr:col>
      <xdr:colOff>44450</xdr:colOff>
      <xdr:row>37</xdr:row>
      <xdr:rowOff>96943</xdr:rowOff>
    </xdr:to>
    <xdr:sp macro="" textlink="">
      <xdr:nvSpPr>
        <xdr:cNvPr id="396" name="楕円 395"/>
        <xdr:cNvSpPr/>
      </xdr:nvSpPr>
      <xdr:spPr>
        <a:xfrm>
          <a:off x="15240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107120</xdr:rowOff>
    </xdr:from>
    <xdr:ext cx="762000" cy="259045"/>
    <xdr:sp macro="" textlink="">
      <xdr:nvSpPr>
        <xdr:cNvPr id="397" name="テキスト ボックス 396"/>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398" name="楕円 397"/>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115164</xdr:rowOff>
    </xdr:from>
    <xdr:ext cx="762000" cy="259045"/>
    <xdr:sp macro="" textlink="">
      <xdr:nvSpPr>
        <xdr:cNvPr id="399" name="テキスト ボックス 398"/>
        <xdr:cNvSpPr txBox="1"/>
      </xdr:nvSpPr>
      <xdr:spPr>
        <a:xfrm>
          <a:off x="14020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400" name="楕円 399"/>
        <xdr:cNvSpPr/>
      </xdr:nvSpPr>
      <xdr:spPr>
        <a:xfrm>
          <a:off x="13462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107120</xdr:rowOff>
    </xdr:from>
    <xdr:ext cx="762000" cy="259045"/>
    <xdr:sp macro="" textlink="">
      <xdr:nvSpPr>
        <xdr:cNvPr id="401" name="テキスト ボックス 400"/>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将来負担額を充当可能基金が上回っており将来負担比率は算定されない。今後も事業の計画的な執行や基金の有効活用等により現在の状況を維持するように努める。</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0" name="直線コネクタ 429"/>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1"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2" name="直線コネクタ 431"/>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6" name="フローチャート: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7" name="フローチャート: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1" name="フローチャート: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3" name="フローチャート: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10,265
10,223
78.71
35,701,478
34,838,422
603,557
4,948,021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復興関係業務が増加していることにより、会計年度任用職員の増、新規採用職員よりもコストの高い中途採用職員の増などに加え超過勤務手当も増加しており、前年度比</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ポイント増となった。業務等に応じて、適正な人事管理に努める。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165862</xdr:rowOff>
    </xdr:from>
    <xdr:to>
      <xdr:col>24</xdr:col>
      <xdr:colOff>25400</xdr:colOff>
      <xdr:row>38</xdr:row>
      <xdr:rowOff>168148</xdr:rowOff>
    </xdr:to>
    <xdr:cxnSp macro="">
      <xdr:nvCxnSpPr>
        <xdr:cNvPr id="64" name="直線コネクタ 63"/>
        <xdr:cNvCxnSpPr/>
      </xdr:nvCxnSpPr>
      <xdr:spPr>
        <a:xfrm>
          <a:off x="3987800" y="6166612"/>
          <a:ext cx="838200" cy="5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165862</xdr:rowOff>
    </xdr:from>
    <xdr:to>
      <xdr:col>19</xdr:col>
      <xdr:colOff>187325</xdr:colOff>
      <xdr:row>37</xdr:row>
      <xdr:rowOff>101854</xdr:rowOff>
    </xdr:to>
    <xdr:cxnSp macro="">
      <xdr:nvCxnSpPr>
        <xdr:cNvPr id="67" name="直線コネクタ 66"/>
        <xdr:cNvCxnSpPr/>
      </xdr:nvCxnSpPr>
      <xdr:spPr>
        <a:xfrm flipV="1">
          <a:off x="3098800" y="6166612"/>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37</xdr:row>
      <xdr:rowOff>101854</xdr:rowOff>
    </xdr:to>
    <xdr:cxnSp macro="">
      <xdr:nvCxnSpPr>
        <xdr:cNvPr id="70" name="直線コネクタ 69"/>
        <xdr:cNvCxnSpPr/>
      </xdr:nvCxnSpPr>
      <xdr:spPr>
        <a:xfrm>
          <a:off x="2209800" y="625805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140716</xdr:rowOff>
    </xdr:to>
    <xdr:cxnSp macro="">
      <xdr:nvCxnSpPr>
        <xdr:cNvPr id="73" name="直線コネクタ 72"/>
        <xdr:cNvCxnSpPr/>
      </xdr:nvCxnSpPr>
      <xdr:spPr>
        <a:xfrm flipV="1">
          <a:off x="1320800" y="62580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117348</xdr:rowOff>
    </xdr:from>
    <xdr:to>
      <xdr:col>24</xdr:col>
      <xdr:colOff>76200</xdr:colOff>
      <xdr:row>39</xdr:row>
      <xdr:rowOff>47498</xdr:rowOff>
    </xdr:to>
    <xdr:sp macro="" textlink="">
      <xdr:nvSpPr>
        <xdr:cNvPr id="83" name="楕円 82"/>
        <xdr:cNvSpPr/>
      </xdr:nvSpPr>
      <xdr:spPr>
        <a:xfrm>
          <a:off x="47752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89425</xdr:rowOff>
    </xdr:from>
    <xdr:ext cx="762000" cy="259045"/>
    <xdr:sp macro="" textlink="">
      <xdr:nvSpPr>
        <xdr:cNvPr id="84" name="人件費該当値テキスト"/>
        <xdr:cNvSpPr txBox="1"/>
      </xdr:nvSpPr>
      <xdr:spPr>
        <a:xfrm>
          <a:off x="49149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115062</xdr:rowOff>
    </xdr:from>
    <xdr:to>
      <xdr:col>20</xdr:col>
      <xdr:colOff>38100</xdr:colOff>
      <xdr:row>36</xdr:row>
      <xdr:rowOff>45212</xdr:rowOff>
    </xdr:to>
    <xdr:sp macro="" textlink="">
      <xdr:nvSpPr>
        <xdr:cNvPr id="85" name="楕円 84"/>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55389</xdr:rowOff>
    </xdr:from>
    <xdr:ext cx="736600" cy="259045"/>
    <xdr:sp macro="" textlink="">
      <xdr:nvSpPr>
        <xdr:cNvPr id="86" name="テキスト ボックス 85"/>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92" name="テキスト ボックス 91"/>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ポイント減となっている。類似団体平均とほぼ同じ水準ではあるが、今後は、復旧・復興整備事業による公共施設維持管理等の経費が増加することが見込まれる。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51562</xdr:rowOff>
    </xdr:to>
    <xdr:cxnSp macro="">
      <xdr:nvCxnSpPr>
        <xdr:cNvPr id="122" name="直線コネクタ 121"/>
        <xdr:cNvCxnSpPr/>
      </xdr:nvCxnSpPr>
      <xdr:spPr>
        <a:xfrm flipV="1">
          <a:off x="15671800" y="29250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117856</xdr:rowOff>
    </xdr:from>
    <xdr:to>
      <xdr:col>78</xdr:col>
      <xdr:colOff>69850</xdr:colOff>
      <xdr:row>17</xdr:row>
      <xdr:rowOff>51562</xdr:rowOff>
    </xdr:to>
    <xdr:cxnSp macro="">
      <xdr:nvCxnSpPr>
        <xdr:cNvPr id="125" name="直線コネクタ 124"/>
        <xdr:cNvCxnSpPr/>
      </xdr:nvCxnSpPr>
      <xdr:spPr>
        <a:xfrm>
          <a:off x="14782800" y="286105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117856</xdr:rowOff>
    </xdr:from>
    <xdr:to>
      <xdr:col>73</xdr:col>
      <xdr:colOff>180975</xdr:colOff>
      <xdr:row>16</xdr:row>
      <xdr:rowOff>140716</xdr:rowOff>
    </xdr:to>
    <xdr:cxnSp macro="">
      <xdr:nvCxnSpPr>
        <xdr:cNvPr id="128" name="直線コネクタ 127"/>
        <xdr:cNvCxnSpPr/>
      </xdr:nvCxnSpPr>
      <xdr:spPr>
        <a:xfrm flipV="1">
          <a:off x="13893800" y="28610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140716</xdr:rowOff>
    </xdr:to>
    <xdr:cxnSp macro="">
      <xdr:nvCxnSpPr>
        <xdr:cNvPr id="131" name="直線コネクタ 130"/>
        <xdr:cNvCxnSpPr/>
      </xdr:nvCxnSpPr>
      <xdr:spPr>
        <a:xfrm>
          <a:off x="13004800" y="27833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41" name="楕円 140"/>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147591</xdr:rowOff>
    </xdr:from>
    <xdr:ext cx="762000" cy="259045"/>
    <xdr:sp macro="" textlink="">
      <xdr:nvSpPr>
        <xdr:cNvPr id="142" name="物件費該当値テキスト"/>
        <xdr:cNvSpPr txBox="1"/>
      </xdr:nvSpPr>
      <xdr:spPr>
        <a:xfrm>
          <a:off x="165989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3" name="楕円 142"/>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112539</xdr:rowOff>
    </xdr:from>
    <xdr:ext cx="736600" cy="259045"/>
    <xdr:sp macro="" textlink="">
      <xdr:nvSpPr>
        <xdr:cNvPr id="144" name="テキスト ボックス 143"/>
        <xdr:cNvSpPr txBox="1"/>
      </xdr:nvSpPr>
      <xdr:spPr>
        <a:xfrm>
          <a:off x="15290800" y="2684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67056</xdr:rowOff>
    </xdr:from>
    <xdr:to>
      <xdr:col>74</xdr:col>
      <xdr:colOff>31750</xdr:colOff>
      <xdr:row>16</xdr:row>
      <xdr:rowOff>168656</xdr:rowOff>
    </xdr:to>
    <xdr:sp macro="" textlink="">
      <xdr:nvSpPr>
        <xdr:cNvPr id="145" name="楕円 144"/>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7383</xdr:rowOff>
    </xdr:from>
    <xdr:ext cx="762000" cy="259045"/>
    <xdr:sp macro="" textlink="">
      <xdr:nvSpPr>
        <xdr:cNvPr id="146" name="テキスト ボックス 145"/>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47" name="楕円 146"/>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48" name="テキスト ボックス 147"/>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49" name="楕円 148"/>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50" name="テキスト ボックス 149"/>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％増となった。震災後、福祉サービス経費が増加しているが、資格審査等により適正なサービスを提供できるように努める。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146050</xdr:rowOff>
    </xdr:to>
    <xdr:cxnSp macro="">
      <xdr:nvCxnSpPr>
        <xdr:cNvPr id="182" name="直線コネクタ 181"/>
        <xdr:cNvCxnSpPr/>
      </xdr:nvCxnSpPr>
      <xdr:spPr>
        <a:xfrm>
          <a:off x="3987800" y="9671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56</xdr:row>
      <xdr:rowOff>69850</xdr:rowOff>
    </xdr:to>
    <xdr:cxnSp macro="">
      <xdr:nvCxnSpPr>
        <xdr:cNvPr id="185" name="直線コネクタ 184"/>
        <xdr:cNvCxnSpPr/>
      </xdr:nvCxnSpPr>
      <xdr:spPr>
        <a:xfrm>
          <a:off x="3098800" y="94234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107950</xdr:rowOff>
    </xdr:to>
    <xdr:cxnSp macro="">
      <xdr:nvCxnSpPr>
        <xdr:cNvPr id="188" name="直線コネクタ 187"/>
        <xdr:cNvCxnSpPr/>
      </xdr:nvCxnSpPr>
      <xdr:spPr>
        <a:xfrm flipV="1">
          <a:off x="2209800" y="9423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127000</xdr:rowOff>
    </xdr:to>
    <xdr:cxnSp macro="">
      <xdr:nvCxnSpPr>
        <xdr:cNvPr id="191" name="直線コネクタ 190"/>
        <xdr:cNvCxnSpPr/>
      </xdr:nvCxnSpPr>
      <xdr:spPr>
        <a:xfrm flipV="1">
          <a:off x="1320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1" name="楕円 200"/>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67327</xdr:rowOff>
    </xdr:from>
    <xdr:ext cx="762000" cy="259045"/>
    <xdr:sp macro="" textlink="">
      <xdr:nvSpPr>
        <xdr:cNvPr id="202"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3" name="楕円 202"/>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4" name="テキスト ボックス 203"/>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5" name="楕円 204"/>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6" name="テキスト ボックス 205"/>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7" name="楕円 206"/>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08" name="テキスト ボックス 207"/>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09" name="楕円 208"/>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0" name="テキスト ボックス 209"/>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震災後、類似団体よりも数値が下回っているのは、公営企業会計である下水道事業等への繰出金が減少したためである。今後は帰町が進むにつれ繰出金が増加していくと見込まれる。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66040</xdr:rowOff>
    </xdr:from>
    <xdr:to>
      <xdr:col>82</xdr:col>
      <xdr:colOff>107950</xdr:colOff>
      <xdr:row>54</xdr:row>
      <xdr:rowOff>134620</xdr:rowOff>
    </xdr:to>
    <xdr:cxnSp macro="">
      <xdr:nvCxnSpPr>
        <xdr:cNvPr id="242" name="直線コネクタ 241"/>
        <xdr:cNvCxnSpPr/>
      </xdr:nvCxnSpPr>
      <xdr:spPr>
        <a:xfrm flipV="1">
          <a:off x="15671800" y="9324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134620</xdr:rowOff>
    </xdr:from>
    <xdr:to>
      <xdr:col>78</xdr:col>
      <xdr:colOff>69850</xdr:colOff>
      <xdr:row>54</xdr:row>
      <xdr:rowOff>157480</xdr:rowOff>
    </xdr:to>
    <xdr:cxnSp macro="">
      <xdr:nvCxnSpPr>
        <xdr:cNvPr id="245" name="直線コネクタ 244"/>
        <xdr:cNvCxnSpPr/>
      </xdr:nvCxnSpPr>
      <xdr:spPr>
        <a:xfrm flipV="1">
          <a:off x="14782800" y="939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77470</xdr:rowOff>
    </xdr:from>
    <xdr:to>
      <xdr:col>73</xdr:col>
      <xdr:colOff>180975</xdr:colOff>
      <xdr:row>54</xdr:row>
      <xdr:rowOff>157480</xdr:rowOff>
    </xdr:to>
    <xdr:cxnSp macro="">
      <xdr:nvCxnSpPr>
        <xdr:cNvPr id="248" name="直線コネクタ 247"/>
        <xdr:cNvCxnSpPr/>
      </xdr:nvCxnSpPr>
      <xdr:spPr>
        <a:xfrm>
          <a:off x="13893800" y="93357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77470</xdr:rowOff>
    </xdr:from>
    <xdr:to>
      <xdr:col>69</xdr:col>
      <xdr:colOff>92075</xdr:colOff>
      <xdr:row>54</xdr:row>
      <xdr:rowOff>88900</xdr:rowOff>
    </xdr:to>
    <xdr:cxnSp macro="">
      <xdr:nvCxnSpPr>
        <xdr:cNvPr id="251" name="直線コネクタ 250"/>
        <xdr:cNvCxnSpPr/>
      </xdr:nvCxnSpPr>
      <xdr:spPr>
        <a:xfrm flipV="1">
          <a:off x="13004800" y="9335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xdr:rowOff>
    </xdr:from>
    <xdr:to>
      <xdr:col>82</xdr:col>
      <xdr:colOff>158750</xdr:colOff>
      <xdr:row>54</xdr:row>
      <xdr:rowOff>116840</xdr:rowOff>
    </xdr:to>
    <xdr:sp macro="" textlink="">
      <xdr:nvSpPr>
        <xdr:cNvPr id="261" name="楕円 260"/>
        <xdr:cNvSpPr/>
      </xdr:nvSpPr>
      <xdr:spPr>
        <a:xfrm>
          <a:off x="164592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31767</xdr:rowOff>
    </xdr:from>
    <xdr:ext cx="762000" cy="259045"/>
    <xdr:sp macro="" textlink="">
      <xdr:nvSpPr>
        <xdr:cNvPr id="262" name="その他該当値テキスト"/>
        <xdr:cNvSpPr txBox="1"/>
      </xdr:nvSpPr>
      <xdr:spPr>
        <a:xfrm>
          <a:off x="165989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83820</xdr:rowOff>
    </xdr:from>
    <xdr:to>
      <xdr:col>78</xdr:col>
      <xdr:colOff>120650</xdr:colOff>
      <xdr:row>55</xdr:row>
      <xdr:rowOff>13970</xdr:rowOff>
    </xdr:to>
    <xdr:sp macro="" textlink="">
      <xdr:nvSpPr>
        <xdr:cNvPr id="263" name="楕円 262"/>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24147</xdr:rowOff>
    </xdr:from>
    <xdr:ext cx="736600" cy="259045"/>
    <xdr:sp macro="" textlink="">
      <xdr:nvSpPr>
        <xdr:cNvPr id="264" name="テキスト ボックス 263"/>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106680</xdr:rowOff>
    </xdr:from>
    <xdr:to>
      <xdr:col>74</xdr:col>
      <xdr:colOff>31750</xdr:colOff>
      <xdr:row>55</xdr:row>
      <xdr:rowOff>36830</xdr:rowOff>
    </xdr:to>
    <xdr:sp macro="" textlink="">
      <xdr:nvSpPr>
        <xdr:cNvPr id="265" name="楕円 264"/>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47007</xdr:rowOff>
    </xdr:from>
    <xdr:ext cx="762000" cy="259045"/>
    <xdr:sp macro="" textlink="">
      <xdr:nvSpPr>
        <xdr:cNvPr id="266" name="テキスト ボックス 265"/>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26670</xdr:rowOff>
    </xdr:from>
    <xdr:to>
      <xdr:col>69</xdr:col>
      <xdr:colOff>142875</xdr:colOff>
      <xdr:row>54</xdr:row>
      <xdr:rowOff>128270</xdr:rowOff>
    </xdr:to>
    <xdr:sp macro="" textlink="">
      <xdr:nvSpPr>
        <xdr:cNvPr id="267" name="楕円 266"/>
        <xdr:cNvSpPr/>
      </xdr:nvSpPr>
      <xdr:spPr>
        <a:xfrm>
          <a:off x="13843000" y="928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138447</xdr:rowOff>
    </xdr:from>
    <xdr:ext cx="762000" cy="259045"/>
    <xdr:sp macro="" textlink="">
      <xdr:nvSpPr>
        <xdr:cNvPr id="268" name="テキスト ボックス 267"/>
        <xdr:cNvSpPr txBox="1"/>
      </xdr:nvSpPr>
      <xdr:spPr>
        <a:xfrm>
          <a:off x="13512800" y="905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69" name="楕円 268"/>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70" name="テキスト ボックス 269"/>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前年度並みだが、類似団体よりも若干高い数値となっている。今後は明確な基準により、事業に対して補助金を交付しているかなどについて確認しながら、不適切な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36</xdr:row>
      <xdr:rowOff>163576</xdr:rowOff>
    </xdr:to>
    <xdr:cxnSp macro="">
      <xdr:nvCxnSpPr>
        <xdr:cNvPr id="300" name="直線コネクタ 299"/>
        <xdr:cNvCxnSpPr/>
      </xdr:nvCxnSpPr>
      <xdr:spPr>
        <a:xfrm>
          <a:off x="15671800" y="6331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36</xdr:row>
      <xdr:rowOff>163576</xdr:rowOff>
    </xdr:to>
    <xdr:cxnSp macro="">
      <xdr:nvCxnSpPr>
        <xdr:cNvPr id="303" name="直線コネクタ 302"/>
        <xdr:cNvCxnSpPr/>
      </xdr:nvCxnSpPr>
      <xdr:spPr>
        <a:xfrm flipV="1">
          <a:off x="14782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36</xdr:row>
      <xdr:rowOff>163576</xdr:rowOff>
    </xdr:to>
    <xdr:cxnSp macro="">
      <xdr:nvCxnSpPr>
        <xdr:cNvPr id="306" name="直線コネクタ 305"/>
        <xdr:cNvCxnSpPr/>
      </xdr:nvCxnSpPr>
      <xdr:spPr>
        <a:xfrm>
          <a:off x="13893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10414</xdr:rowOff>
    </xdr:to>
    <xdr:cxnSp macro="">
      <xdr:nvCxnSpPr>
        <xdr:cNvPr id="309" name="直線コネクタ 308"/>
        <xdr:cNvCxnSpPr/>
      </xdr:nvCxnSpPr>
      <xdr:spPr>
        <a:xfrm flipV="1">
          <a:off x="13004800" y="6331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9" name="楕円 318"/>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0"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1" name="楕円 320"/>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2" name="テキスト ボックス 321"/>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3" name="楕円 322"/>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24" name="テキスト ボックス 323"/>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5" name="楕円 324"/>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26" name="テキスト ボックス 325"/>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7" name="楕円 326"/>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28" name="テキスト ボックス 32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地方債については償還が終了している。当面、起債の予定はない。今後も現在の状況を維持するよう事業の適正な執行に努める。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165100</xdr:rowOff>
    </xdr:from>
    <xdr:to>
      <xdr:col>24</xdr:col>
      <xdr:colOff>25400</xdr:colOff>
      <xdr:row>72</xdr:row>
      <xdr:rowOff>165100</xdr:rowOff>
    </xdr:to>
    <xdr:cxnSp macro="">
      <xdr:nvCxnSpPr>
        <xdr:cNvPr id="360" name="直線コネクタ 359"/>
        <xdr:cNvCxnSpPr/>
      </xdr:nvCxnSpPr>
      <xdr:spPr>
        <a:xfrm>
          <a:off x="3987800" y="1250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165100</xdr:rowOff>
    </xdr:from>
    <xdr:to>
      <xdr:col>19</xdr:col>
      <xdr:colOff>187325</xdr:colOff>
      <xdr:row>72</xdr:row>
      <xdr:rowOff>168910</xdr:rowOff>
    </xdr:to>
    <xdr:cxnSp macro="">
      <xdr:nvCxnSpPr>
        <xdr:cNvPr id="363" name="直線コネクタ 362"/>
        <xdr:cNvCxnSpPr/>
      </xdr:nvCxnSpPr>
      <xdr:spPr>
        <a:xfrm flipV="1">
          <a:off x="3098800" y="12509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168910</xdr:rowOff>
    </xdr:from>
    <xdr:to>
      <xdr:col>15</xdr:col>
      <xdr:colOff>98425</xdr:colOff>
      <xdr:row>72</xdr:row>
      <xdr:rowOff>168910</xdr:rowOff>
    </xdr:to>
    <xdr:cxnSp macro="">
      <xdr:nvCxnSpPr>
        <xdr:cNvPr id="366" name="直線コネクタ 365"/>
        <xdr:cNvCxnSpPr/>
      </xdr:nvCxnSpPr>
      <xdr:spPr>
        <a:xfrm>
          <a:off x="2209800" y="12513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168910</xdr:rowOff>
    </xdr:from>
    <xdr:to>
      <xdr:col>11</xdr:col>
      <xdr:colOff>9525</xdr:colOff>
      <xdr:row>73</xdr:row>
      <xdr:rowOff>1270</xdr:rowOff>
    </xdr:to>
    <xdr:cxnSp macro="">
      <xdr:nvCxnSpPr>
        <xdr:cNvPr id="369" name="直線コネクタ 368"/>
        <xdr:cNvCxnSpPr/>
      </xdr:nvCxnSpPr>
      <xdr:spPr>
        <a:xfrm flipV="1">
          <a:off x="1320800" y="12513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114300</xdr:rowOff>
    </xdr:from>
    <xdr:to>
      <xdr:col>24</xdr:col>
      <xdr:colOff>76200</xdr:colOff>
      <xdr:row>73</xdr:row>
      <xdr:rowOff>44450</xdr:rowOff>
    </xdr:to>
    <xdr:sp macro="" textlink="">
      <xdr:nvSpPr>
        <xdr:cNvPr id="379" name="楕円 378"/>
        <xdr:cNvSpPr/>
      </xdr:nvSpPr>
      <xdr:spPr>
        <a:xfrm>
          <a:off x="47752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22877</xdr:rowOff>
    </xdr:from>
    <xdr:ext cx="762000" cy="259045"/>
    <xdr:sp macro="" textlink="">
      <xdr:nvSpPr>
        <xdr:cNvPr id="380" name="公債費該当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114300</xdr:rowOff>
    </xdr:from>
    <xdr:to>
      <xdr:col>20</xdr:col>
      <xdr:colOff>38100</xdr:colOff>
      <xdr:row>73</xdr:row>
      <xdr:rowOff>44450</xdr:rowOff>
    </xdr:to>
    <xdr:sp macro="" textlink="">
      <xdr:nvSpPr>
        <xdr:cNvPr id="381" name="楕円 380"/>
        <xdr:cNvSpPr/>
      </xdr:nvSpPr>
      <xdr:spPr>
        <a:xfrm>
          <a:off x="3937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54627</xdr:rowOff>
    </xdr:from>
    <xdr:ext cx="736600" cy="259045"/>
    <xdr:sp macro="" textlink="">
      <xdr:nvSpPr>
        <xdr:cNvPr id="382" name="テキスト ボックス 381"/>
        <xdr:cNvSpPr txBox="1"/>
      </xdr:nvSpPr>
      <xdr:spPr>
        <a:xfrm>
          <a:off x="3606800" y="122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118110</xdr:rowOff>
    </xdr:from>
    <xdr:to>
      <xdr:col>15</xdr:col>
      <xdr:colOff>149225</xdr:colOff>
      <xdr:row>73</xdr:row>
      <xdr:rowOff>48260</xdr:rowOff>
    </xdr:to>
    <xdr:sp macro="" textlink="">
      <xdr:nvSpPr>
        <xdr:cNvPr id="383" name="楕円 382"/>
        <xdr:cNvSpPr/>
      </xdr:nvSpPr>
      <xdr:spPr>
        <a:xfrm>
          <a:off x="30480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58437</xdr:rowOff>
    </xdr:from>
    <xdr:ext cx="762000" cy="259045"/>
    <xdr:sp macro="" textlink="">
      <xdr:nvSpPr>
        <xdr:cNvPr id="384" name="テキスト ボックス 383"/>
        <xdr:cNvSpPr txBox="1"/>
      </xdr:nvSpPr>
      <xdr:spPr>
        <a:xfrm>
          <a:off x="2717800" y="1223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118110</xdr:rowOff>
    </xdr:from>
    <xdr:to>
      <xdr:col>11</xdr:col>
      <xdr:colOff>60325</xdr:colOff>
      <xdr:row>73</xdr:row>
      <xdr:rowOff>48260</xdr:rowOff>
    </xdr:to>
    <xdr:sp macro="" textlink="">
      <xdr:nvSpPr>
        <xdr:cNvPr id="385" name="楕円 384"/>
        <xdr:cNvSpPr/>
      </xdr:nvSpPr>
      <xdr:spPr>
        <a:xfrm>
          <a:off x="21590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58437</xdr:rowOff>
    </xdr:from>
    <xdr:ext cx="762000" cy="259045"/>
    <xdr:sp macro="" textlink="">
      <xdr:nvSpPr>
        <xdr:cNvPr id="386" name="テキスト ボックス 385"/>
        <xdr:cNvSpPr txBox="1"/>
      </xdr:nvSpPr>
      <xdr:spPr>
        <a:xfrm>
          <a:off x="1828800" y="1223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121920</xdr:rowOff>
    </xdr:from>
    <xdr:to>
      <xdr:col>6</xdr:col>
      <xdr:colOff>171450</xdr:colOff>
      <xdr:row>73</xdr:row>
      <xdr:rowOff>52070</xdr:rowOff>
    </xdr:to>
    <xdr:sp macro="" textlink="">
      <xdr:nvSpPr>
        <xdr:cNvPr id="387" name="楕円 386"/>
        <xdr:cNvSpPr/>
      </xdr:nvSpPr>
      <xdr:spPr>
        <a:xfrm>
          <a:off x="1270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62247</xdr:rowOff>
    </xdr:from>
    <xdr:ext cx="762000" cy="259045"/>
    <xdr:sp macro="" textlink="">
      <xdr:nvSpPr>
        <xdr:cNvPr id="388" name="テキスト ボックス 387"/>
        <xdr:cNvSpPr txBox="1"/>
      </xdr:nvSpPr>
      <xdr:spPr>
        <a:xfrm>
          <a:off x="939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までは類似団体よりも低い水準で推移していたが、今年度は類似団体を若干上回った。帰町し、復興のため施設整備等を行い、その管理費等の経費が増加している。今後も多くのインフラ施設の整備を計画していることから、今後も高い数値が予測される。経費削減のため効率的な財政運営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51888</xdr:rowOff>
    </xdr:from>
    <xdr:to>
      <xdr:col>82</xdr:col>
      <xdr:colOff>107950</xdr:colOff>
      <xdr:row>76</xdr:row>
      <xdr:rowOff>6169</xdr:rowOff>
    </xdr:to>
    <xdr:cxnSp macro="">
      <xdr:nvCxnSpPr>
        <xdr:cNvPr id="423" name="直線コネクタ 422"/>
        <xdr:cNvCxnSpPr/>
      </xdr:nvCxnSpPr>
      <xdr:spPr>
        <a:xfrm>
          <a:off x="15671800" y="12739188"/>
          <a:ext cx="8382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51888</xdr:rowOff>
    </xdr:from>
    <xdr:to>
      <xdr:col>78</xdr:col>
      <xdr:colOff>69850</xdr:colOff>
      <xdr:row>74</xdr:row>
      <xdr:rowOff>156391</xdr:rowOff>
    </xdr:to>
    <xdr:cxnSp macro="">
      <xdr:nvCxnSpPr>
        <xdr:cNvPr id="426" name="直線コネクタ 425"/>
        <xdr:cNvCxnSpPr/>
      </xdr:nvCxnSpPr>
      <xdr:spPr>
        <a:xfrm flipV="1">
          <a:off x="14782800" y="12739188"/>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158024</xdr:rowOff>
    </xdr:from>
    <xdr:to>
      <xdr:col>73</xdr:col>
      <xdr:colOff>180975</xdr:colOff>
      <xdr:row>74</xdr:row>
      <xdr:rowOff>156391</xdr:rowOff>
    </xdr:to>
    <xdr:cxnSp macro="">
      <xdr:nvCxnSpPr>
        <xdr:cNvPr id="429" name="直線コネクタ 428"/>
        <xdr:cNvCxnSpPr/>
      </xdr:nvCxnSpPr>
      <xdr:spPr>
        <a:xfrm>
          <a:off x="13893800" y="12673874"/>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154759</xdr:rowOff>
    </xdr:from>
    <xdr:to>
      <xdr:col>69</xdr:col>
      <xdr:colOff>92075</xdr:colOff>
      <xdr:row>73</xdr:row>
      <xdr:rowOff>158024</xdr:rowOff>
    </xdr:to>
    <xdr:cxnSp macro="">
      <xdr:nvCxnSpPr>
        <xdr:cNvPr id="432" name="直線コネクタ 431"/>
        <xdr:cNvCxnSpPr/>
      </xdr:nvCxnSpPr>
      <xdr:spPr>
        <a:xfrm>
          <a:off x="13004800" y="126706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126819</xdr:rowOff>
    </xdr:from>
    <xdr:to>
      <xdr:col>82</xdr:col>
      <xdr:colOff>158750</xdr:colOff>
      <xdr:row>76</xdr:row>
      <xdr:rowOff>56969</xdr:rowOff>
    </xdr:to>
    <xdr:sp macro="" textlink="">
      <xdr:nvSpPr>
        <xdr:cNvPr id="442" name="楕円 441"/>
        <xdr:cNvSpPr/>
      </xdr:nvSpPr>
      <xdr:spPr>
        <a:xfrm>
          <a:off x="164592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98896</xdr:rowOff>
    </xdr:from>
    <xdr:ext cx="762000" cy="259045"/>
    <xdr:sp macro="" textlink="">
      <xdr:nvSpPr>
        <xdr:cNvPr id="443" name="公債費以外該当値テキスト"/>
        <xdr:cNvSpPr txBox="1"/>
      </xdr:nvSpPr>
      <xdr:spPr>
        <a:xfrm>
          <a:off x="16598900" y="129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1088</xdr:rowOff>
    </xdr:from>
    <xdr:to>
      <xdr:col>78</xdr:col>
      <xdr:colOff>120650</xdr:colOff>
      <xdr:row>74</xdr:row>
      <xdr:rowOff>102688</xdr:rowOff>
    </xdr:to>
    <xdr:sp macro="" textlink="">
      <xdr:nvSpPr>
        <xdr:cNvPr id="444" name="楕円 443"/>
        <xdr:cNvSpPr/>
      </xdr:nvSpPr>
      <xdr:spPr>
        <a:xfrm>
          <a:off x="15621000" y="126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112865</xdr:rowOff>
    </xdr:from>
    <xdr:ext cx="736600" cy="259045"/>
    <xdr:sp macro="" textlink="">
      <xdr:nvSpPr>
        <xdr:cNvPr id="445" name="テキスト ボックス 444"/>
        <xdr:cNvSpPr txBox="1"/>
      </xdr:nvSpPr>
      <xdr:spPr>
        <a:xfrm>
          <a:off x="15290800" y="12457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105591</xdr:rowOff>
    </xdr:from>
    <xdr:to>
      <xdr:col>74</xdr:col>
      <xdr:colOff>31750</xdr:colOff>
      <xdr:row>75</xdr:row>
      <xdr:rowOff>35741</xdr:rowOff>
    </xdr:to>
    <xdr:sp macro="" textlink="">
      <xdr:nvSpPr>
        <xdr:cNvPr id="446" name="楕円 445"/>
        <xdr:cNvSpPr/>
      </xdr:nvSpPr>
      <xdr:spPr>
        <a:xfrm>
          <a:off x="14732000" y="127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45918</xdr:rowOff>
    </xdr:from>
    <xdr:ext cx="762000" cy="259045"/>
    <xdr:sp macro="" textlink="">
      <xdr:nvSpPr>
        <xdr:cNvPr id="447" name="テキスト ボックス 446"/>
        <xdr:cNvSpPr txBox="1"/>
      </xdr:nvSpPr>
      <xdr:spPr>
        <a:xfrm>
          <a:off x="14401800" y="125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107224</xdr:rowOff>
    </xdr:from>
    <xdr:to>
      <xdr:col>69</xdr:col>
      <xdr:colOff>142875</xdr:colOff>
      <xdr:row>74</xdr:row>
      <xdr:rowOff>37374</xdr:rowOff>
    </xdr:to>
    <xdr:sp macro="" textlink="">
      <xdr:nvSpPr>
        <xdr:cNvPr id="448" name="楕円 447"/>
        <xdr:cNvSpPr/>
      </xdr:nvSpPr>
      <xdr:spPr>
        <a:xfrm>
          <a:off x="13843000" y="126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47551</xdr:rowOff>
    </xdr:from>
    <xdr:ext cx="762000" cy="259045"/>
    <xdr:sp macro="" textlink="">
      <xdr:nvSpPr>
        <xdr:cNvPr id="449" name="テキスト ボックス 448"/>
        <xdr:cNvSpPr txBox="1"/>
      </xdr:nvSpPr>
      <xdr:spPr>
        <a:xfrm>
          <a:off x="13512800" y="123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103959</xdr:rowOff>
    </xdr:from>
    <xdr:to>
      <xdr:col>65</xdr:col>
      <xdr:colOff>53975</xdr:colOff>
      <xdr:row>74</xdr:row>
      <xdr:rowOff>34109</xdr:rowOff>
    </xdr:to>
    <xdr:sp macro="" textlink="">
      <xdr:nvSpPr>
        <xdr:cNvPr id="450" name="楕円 449"/>
        <xdr:cNvSpPr/>
      </xdr:nvSpPr>
      <xdr:spPr>
        <a:xfrm>
          <a:off x="12954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44286</xdr:rowOff>
    </xdr:from>
    <xdr:ext cx="762000" cy="259045"/>
    <xdr:sp macro="" textlink="">
      <xdr:nvSpPr>
        <xdr:cNvPr id="451" name="テキスト ボックス 450"/>
        <xdr:cNvSpPr txBox="1"/>
      </xdr:nvSpPr>
      <xdr:spPr>
        <a:xfrm>
          <a:off x="12623800" y="1238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160810</xdr:rowOff>
    </xdr:from>
    <xdr:to>
      <xdr:col>29</xdr:col>
      <xdr:colOff>127000</xdr:colOff>
      <xdr:row>18</xdr:row>
      <xdr:rowOff>167569</xdr:rowOff>
    </xdr:to>
    <xdr:cxnSp macro="">
      <xdr:nvCxnSpPr>
        <xdr:cNvPr id="49" name="直線コネクタ 48"/>
        <xdr:cNvCxnSpPr/>
      </xdr:nvCxnSpPr>
      <xdr:spPr bwMode="auto">
        <a:xfrm flipV="1">
          <a:off x="5003800" y="3294535"/>
          <a:ext cx="647700" cy="6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167569</xdr:rowOff>
    </xdr:from>
    <xdr:to>
      <xdr:col>26</xdr:col>
      <xdr:colOff>50800</xdr:colOff>
      <xdr:row>19</xdr:row>
      <xdr:rowOff>2960</xdr:rowOff>
    </xdr:to>
    <xdr:cxnSp macro="">
      <xdr:nvCxnSpPr>
        <xdr:cNvPr id="52" name="直線コネクタ 51"/>
        <xdr:cNvCxnSpPr/>
      </xdr:nvCxnSpPr>
      <xdr:spPr bwMode="auto">
        <a:xfrm flipV="1">
          <a:off x="4305300" y="3301294"/>
          <a:ext cx="698500" cy="6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2960</xdr:rowOff>
    </xdr:from>
    <xdr:to>
      <xdr:col>22</xdr:col>
      <xdr:colOff>114300</xdr:colOff>
      <xdr:row>19</xdr:row>
      <xdr:rowOff>20686</xdr:rowOff>
    </xdr:to>
    <xdr:cxnSp macro="">
      <xdr:nvCxnSpPr>
        <xdr:cNvPr id="55" name="直線コネクタ 54"/>
        <xdr:cNvCxnSpPr/>
      </xdr:nvCxnSpPr>
      <xdr:spPr bwMode="auto">
        <a:xfrm flipV="1">
          <a:off x="3606800" y="3308135"/>
          <a:ext cx="698500" cy="1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20686</xdr:rowOff>
    </xdr:from>
    <xdr:to>
      <xdr:col>18</xdr:col>
      <xdr:colOff>177800</xdr:colOff>
      <xdr:row>19</xdr:row>
      <xdr:rowOff>22682</xdr:rowOff>
    </xdr:to>
    <xdr:cxnSp macro="">
      <xdr:nvCxnSpPr>
        <xdr:cNvPr id="58" name="直線コネクタ 57"/>
        <xdr:cNvCxnSpPr/>
      </xdr:nvCxnSpPr>
      <xdr:spPr bwMode="auto">
        <a:xfrm flipV="1">
          <a:off x="2908300" y="3325861"/>
          <a:ext cx="698500" cy="1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110010</xdr:rowOff>
    </xdr:from>
    <xdr:to>
      <xdr:col>29</xdr:col>
      <xdr:colOff>177800</xdr:colOff>
      <xdr:row>19</xdr:row>
      <xdr:rowOff>40160</xdr:rowOff>
    </xdr:to>
    <xdr:sp macro="" textlink="">
      <xdr:nvSpPr>
        <xdr:cNvPr id="68" name="楕円 67"/>
        <xdr:cNvSpPr/>
      </xdr:nvSpPr>
      <xdr:spPr bwMode="auto">
        <a:xfrm>
          <a:off x="5600700" y="324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18587</xdr:rowOff>
    </xdr:from>
    <xdr:ext cx="762000" cy="259045"/>
    <xdr:sp macro="" textlink="">
      <xdr:nvSpPr>
        <xdr:cNvPr id="69" name="人口1人当たり決算額の推移該当値テキスト130"/>
        <xdr:cNvSpPr txBox="1"/>
      </xdr:nvSpPr>
      <xdr:spPr>
        <a:xfrm>
          <a:off x="5740400" y="315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116769</xdr:rowOff>
    </xdr:from>
    <xdr:to>
      <xdr:col>26</xdr:col>
      <xdr:colOff>101600</xdr:colOff>
      <xdr:row>19</xdr:row>
      <xdr:rowOff>46919</xdr:rowOff>
    </xdr:to>
    <xdr:sp macro="" textlink="">
      <xdr:nvSpPr>
        <xdr:cNvPr id="70" name="楕円 69"/>
        <xdr:cNvSpPr/>
      </xdr:nvSpPr>
      <xdr:spPr bwMode="auto">
        <a:xfrm>
          <a:off x="4953000" y="3250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31696</xdr:rowOff>
    </xdr:from>
    <xdr:ext cx="736600" cy="259045"/>
    <xdr:sp macro="" textlink="">
      <xdr:nvSpPr>
        <xdr:cNvPr id="71" name="テキスト ボックス 70"/>
        <xdr:cNvSpPr txBox="1"/>
      </xdr:nvSpPr>
      <xdr:spPr>
        <a:xfrm>
          <a:off x="4622800" y="3336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123610</xdr:rowOff>
    </xdr:from>
    <xdr:to>
      <xdr:col>22</xdr:col>
      <xdr:colOff>165100</xdr:colOff>
      <xdr:row>19</xdr:row>
      <xdr:rowOff>53760</xdr:rowOff>
    </xdr:to>
    <xdr:sp macro="" textlink="">
      <xdr:nvSpPr>
        <xdr:cNvPr id="72" name="楕円 71"/>
        <xdr:cNvSpPr/>
      </xdr:nvSpPr>
      <xdr:spPr bwMode="auto">
        <a:xfrm>
          <a:off x="4254500" y="325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38537</xdr:rowOff>
    </xdr:from>
    <xdr:ext cx="762000" cy="259045"/>
    <xdr:sp macro="" textlink="">
      <xdr:nvSpPr>
        <xdr:cNvPr id="73" name="テキスト ボックス 72"/>
        <xdr:cNvSpPr txBox="1"/>
      </xdr:nvSpPr>
      <xdr:spPr>
        <a:xfrm>
          <a:off x="3924300" y="334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141336</xdr:rowOff>
    </xdr:from>
    <xdr:to>
      <xdr:col>19</xdr:col>
      <xdr:colOff>38100</xdr:colOff>
      <xdr:row>19</xdr:row>
      <xdr:rowOff>71486</xdr:rowOff>
    </xdr:to>
    <xdr:sp macro="" textlink="">
      <xdr:nvSpPr>
        <xdr:cNvPr id="74" name="楕円 73"/>
        <xdr:cNvSpPr/>
      </xdr:nvSpPr>
      <xdr:spPr bwMode="auto">
        <a:xfrm>
          <a:off x="3556000" y="327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56263</xdr:rowOff>
    </xdr:from>
    <xdr:ext cx="762000" cy="259045"/>
    <xdr:sp macro="" textlink="">
      <xdr:nvSpPr>
        <xdr:cNvPr id="75" name="テキスト ボックス 74"/>
        <xdr:cNvSpPr txBox="1"/>
      </xdr:nvSpPr>
      <xdr:spPr>
        <a:xfrm>
          <a:off x="3225800" y="336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143332</xdr:rowOff>
    </xdr:from>
    <xdr:to>
      <xdr:col>15</xdr:col>
      <xdr:colOff>101600</xdr:colOff>
      <xdr:row>19</xdr:row>
      <xdr:rowOff>73482</xdr:rowOff>
    </xdr:to>
    <xdr:sp macro="" textlink="">
      <xdr:nvSpPr>
        <xdr:cNvPr id="76" name="楕円 75"/>
        <xdr:cNvSpPr/>
      </xdr:nvSpPr>
      <xdr:spPr bwMode="auto">
        <a:xfrm>
          <a:off x="2857500" y="3277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58259</xdr:rowOff>
    </xdr:from>
    <xdr:ext cx="762000" cy="259045"/>
    <xdr:sp macro="" textlink="">
      <xdr:nvSpPr>
        <xdr:cNvPr id="77" name="テキスト ボックス 76"/>
        <xdr:cNvSpPr txBox="1"/>
      </xdr:nvSpPr>
      <xdr:spPr>
        <a:xfrm>
          <a:off x="2527300" y="336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133889</xdr:rowOff>
    </xdr:from>
    <xdr:to>
      <xdr:col>29</xdr:col>
      <xdr:colOff>127000</xdr:colOff>
      <xdr:row>37</xdr:row>
      <xdr:rowOff>143878</xdr:rowOff>
    </xdr:to>
    <xdr:cxnSp macro="">
      <xdr:nvCxnSpPr>
        <xdr:cNvPr id="110" name="直線コネクタ 109"/>
        <xdr:cNvCxnSpPr/>
      </xdr:nvCxnSpPr>
      <xdr:spPr bwMode="auto">
        <a:xfrm flipV="1">
          <a:off x="5003800" y="7258589"/>
          <a:ext cx="647700" cy="9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143878</xdr:rowOff>
    </xdr:from>
    <xdr:to>
      <xdr:col>26</xdr:col>
      <xdr:colOff>50800</xdr:colOff>
      <xdr:row>37</xdr:row>
      <xdr:rowOff>145425</xdr:rowOff>
    </xdr:to>
    <xdr:cxnSp macro="">
      <xdr:nvCxnSpPr>
        <xdr:cNvPr id="113" name="直線コネクタ 112"/>
        <xdr:cNvCxnSpPr/>
      </xdr:nvCxnSpPr>
      <xdr:spPr bwMode="auto">
        <a:xfrm flipV="1">
          <a:off x="4305300" y="7268578"/>
          <a:ext cx="698500" cy="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143390</xdr:rowOff>
    </xdr:from>
    <xdr:to>
      <xdr:col>22</xdr:col>
      <xdr:colOff>114300</xdr:colOff>
      <xdr:row>37</xdr:row>
      <xdr:rowOff>145425</xdr:rowOff>
    </xdr:to>
    <xdr:cxnSp macro="">
      <xdr:nvCxnSpPr>
        <xdr:cNvPr id="116" name="直線コネクタ 115"/>
        <xdr:cNvCxnSpPr/>
      </xdr:nvCxnSpPr>
      <xdr:spPr bwMode="auto">
        <a:xfrm>
          <a:off x="3606800" y="7268090"/>
          <a:ext cx="698500" cy="2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141234</xdr:rowOff>
    </xdr:from>
    <xdr:to>
      <xdr:col>18</xdr:col>
      <xdr:colOff>177800</xdr:colOff>
      <xdr:row>37</xdr:row>
      <xdr:rowOff>143390</xdr:rowOff>
    </xdr:to>
    <xdr:cxnSp macro="">
      <xdr:nvCxnSpPr>
        <xdr:cNvPr id="119" name="直線コネクタ 118"/>
        <xdr:cNvCxnSpPr/>
      </xdr:nvCxnSpPr>
      <xdr:spPr bwMode="auto">
        <a:xfrm>
          <a:off x="2908300" y="7265934"/>
          <a:ext cx="698500" cy="2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83089</xdr:rowOff>
    </xdr:from>
    <xdr:to>
      <xdr:col>29</xdr:col>
      <xdr:colOff>177800</xdr:colOff>
      <xdr:row>37</xdr:row>
      <xdr:rowOff>184689</xdr:rowOff>
    </xdr:to>
    <xdr:sp macro="" textlink="">
      <xdr:nvSpPr>
        <xdr:cNvPr id="129" name="楕円 128"/>
        <xdr:cNvSpPr/>
      </xdr:nvSpPr>
      <xdr:spPr bwMode="auto">
        <a:xfrm>
          <a:off x="5600700" y="7207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55166</xdr:rowOff>
    </xdr:from>
    <xdr:ext cx="762000" cy="259045"/>
    <xdr:sp macro="" textlink="">
      <xdr:nvSpPr>
        <xdr:cNvPr id="130" name="人口1人当たり決算額の推移該当値テキスト445"/>
        <xdr:cNvSpPr txBox="1"/>
      </xdr:nvSpPr>
      <xdr:spPr>
        <a:xfrm>
          <a:off x="5740400" y="717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93078</xdr:rowOff>
    </xdr:from>
    <xdr:to>
      <xdr:col>26</xdr:col>
      <xdr:colOff>101600</xdr:colOff>
      <xdr:row>37</xdr:row>
      <xdr:rowOff>194678</xdr:rowOff>
    </xdr:to>
    <xdr:sp macro="" textlink="">
      <xdr:nvSpPr>
        <xdr:cNvPr id="131" name="楕円 130"/>
        <xdr:cNvSpPr/>
      </xdr:nvSpPr>
      <xdr:spPr bwMode="auto">
        <a:xfrm>
          <a:off x="4953000" y="7217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179455</xdr:rowOff>
    </xdr:from>
    <xdr:ext cx="736600" cy="259045"/>
    <xdr:sp macro="" textlink="">
      <xdr:nvSpPr>
        <xdr:cNvPr id="132" name="テキスト ボックス 131"/>
        <xdr:cNvSpPr txBox="1"/>
      </xdr:nvSpPr>
      <xdr:spPr>
        <a:xfrm>
          <a:off x="4622800" y="7304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94625</xdr:rowOff>
    </xdr:from>
    <xdr:to>
      <xdr:col>22</xdr:col>
      <xdr:colOff>165100</xdr:colOff>
      <xdr:row>37</xdr:row>
      <xdr:rowOff>196225</xdr:rowOff>
    </xdr:to>
    <xdr:sp macro="" textlink="">
      <xdr:nvSpPr>
        <xdr:cNvPr id="133" name="楕円 132"/>
        <xdr:cNvSpPr/>
      </xdr:nvSpPr>
      <xdr:spPr bwMode="auto">
        <a:xfrm>
          <a:off x="4254500" y="7219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181002</xdr:rowOff>
    </xdr:from>
    <xdr:ext cx="762000" cy="259045"/>
    <xdr:sp macro="" textlink="">
      <xdr:nvSpPr>
        <xdr:cNvPr id="134" name="テキスト ボックス 133"/>
        <xdr:cNvSpPr txBox="1"/>
      </xdr:nvSpPr>
      <xdr:spPr>
        <a:xfrm>
          <a:off x="3924300" y="730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92590</xdr:rowOff>
    </xdr:from>
    <xdr:to>
      <xdr:col>19</xdr:col>
      <xdr:colOff>38100</xdr:colOff>
      <xdr:row>37</xdr:row>
      <xdr:rowOff>194190</xdr:rowOff>
    </xdr:to>
    <xdr:sp macro="" textlink="">
      <xdr:nvSpPr>
        <xdr:cNvPr id="135" name="楕円 134"/>
        <xdr:cNvSpPr/>
      </xdr:nvSpPr>
      <xdr:spPr bwMode="auto">
        <a:xfrm>
          <a:off x="3556000" y="7217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178967</xdr:rowOff>
    </xdr:from>
    <xdr:ext cx="762000" cy="259045"/>
    <xdr:sp macro="" textlink="">
      <xdr:nvSpPr>
        <xdr:cNvPr id="136" name="テキスト ボックス 135"/>
        <xdr:cNvSpPr txBox="1"/>
      </xdr:nvSpPr>
      <xdr:spPr>
        <a:xfrm>
          <a:off x="3225800" y="730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90434</xdr:rowOff>
    </xdr:from>
    <xdr:to>
      <xdr:col>15</xdr:col>
      <xdr:colOff>101600</xdr:colOff>
      <xdr:row>37</xdr:row>
      <xdr:rowOff>192034</xdr:rowOff>
    </xdr:to>
    <xdr:sp macro="" textlink="">
      <xdr:nvSpPr>
        <xdr:cNvPr id="137" name="楕円 136"/>
        <xdr:cNvSpPr/>
      </xdr:nvSpPr>
      <xdr:spPr bwMode="auto">
        <a:xfrm>
          <a:off x="2857500" y="7215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176811</xdr:rowOff>
    </xdr:from>
    <xdr:ext cx="762000" cy="259045"/>
    <xdr:sp macro="" textlink="">
      <xdr:nvSpPr>
        <xdr:cNvPr id="138" name="テキスト ボックス 137"/>
        <xdr:cNvSpPr txBox="1"/>
      </xdr:nvSpPr>
      <xdr:spPr>
        <a:xfrm>
          <a:off x="2527300" y="730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10,265
10,223
78.71
35,701,478
34,838,422
603,557
4,948,021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146886</xdr:rowOff>
    </xdr:from>
    <xdr:to>
      <xdr:col>24</xdr:col>
      <xdr:colOff>63500</xdr:colOff>
      <xdr:row>38</xdr:row>
      <xdr:rowOff>3148</xdr:rowOff>
    </xdr:to>
    <xdr:cxnSp macro="">
      <xdr:nvCxnSpPr>
        <xdr:cNvPr id="60" name="直線コネクタ 59"/>
        <xdr:cNvCxnSpPr/>
      </xdr:nvCxnSpPr>
      <xdr:spPr>
        <a:xfrm flipV="1">
          <a:off x="3797300" y="6490536"/>
          <a:ext cx="838200" cy="2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3148</xdr:rowOff>
    </xdr:from>
    <xdr:to>
      <xdr:col>19</xdr:col>
      <xdr:colOff>177800</xdr:colOff>
      <xdr:row>38</xdr:row>
      <xdr:rowOff>13012</xdr:rowOff>
    </xdr:to>
    <xdr:cxnSp macro="">
      <xdr:nvCxnSpPr>
        <xdr:cNvPr id="63" name="直線コネクタ 62"/>
        <xdr:cNvCxnSpPr/>
      </xdr:nvCxnSpPr>
      <xdr:spPr>
        <a:xfrm flipV="1">
          <a:off x="2908300" y="6518248"/>
          <a:ext cx="889000" cy="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13012</xdr:rowOff>
    </xdr:from>
    <xdr:to>
      <xdr:col>15</xdr:col>
      <xdr:colOff>50800</xdr:colOff>
      <xdr:row>38</xdr:row>
      <xdr:rowOff>24554</xdr:rowOff>
    </xdr:to>
    <xdr:cxnSp macro="">
      <xdr:nvCxnSpPr>
        <xdr:cNvPr id="66" name="直線コネクタ 65"/>
        <xdr:cNvCxnSpPr/>
      </xdr:nvCxnSpPr>
      <xdr:spPr>
        <a:xfrm flipV="1">
          <a:off x="2019300" y="6528112"/>
          <a:ext cx="889000" cy="1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24554</xdr:rowOff>
    </xdr:from>
    <xdr:to>
      <xdr:col>10</xdr:col>
      <xdr:colOff>114300</xdr:colOff>
      <xdr:row>38</xdr:row>
      <xdr:rowOff>26370</xdr:rowOff>
    </xdr:to>
    <xdr:cxnSp macro="">
      <xdr:nvCxnSpPr>
        <xdr:cNvPr id="69" name="直線コネクタ 68"/>
        <xdr:cNvCxnSpPr/>
      </xdr:nvCxnSpPr>
      <xdr:spPr>
        <a:xfrm flipV="1">
          <a:off x="1130300" y="6539654"/>
          <a:ext cx="8890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96086</xdr:rowOff>
    </xdr:from>
    <xdr:to>
      <xdr:col>24</xdr:col>
      <xdr:colOff>114300</xdr:colOff>
      <xdr:row>38</xdr:row>
      <xdr:rowOff>26236</xdr:rowOff>
    </xdr:to>
    <xdr:sp macro="" textlink="">
      <xdr:nvSpPr>
        <xdr:cNvPr id="79" name="楕円 78"/>
        <xdr:cNvSpPr/>
      </xdr:nvSpPr>
      <xdr:spPr>
        <a:xfrm>
          <a:off x="4584700" y="64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11013</xdr:rowOff>
    </xdr:from>
    <xdr:ext cx="599010" cy="259045"/>
    <xdr:sp macro="" textlink="">
      <xdr:nvSpPr>
        <xdr:cNvPr id="80" name="人件費該当値テキスト"/>
        <xdr:cNvSpPr txBox="1"/>
      </xdr:nvSpPr>
      <xdr:spPr>
        <a:xfrm>
          <a:off x="4686300" y="635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123798</xdr:rowOff>
    </xdr:from>
    <xdr:to>
      <xdr:col>20</xdr:col>
      <xdr:colOff>38100</xdr:colOff>
      <xdr:row>38</xdr:row>
      <xdr:rowOff>53948</xdr:rowOff>
    </xdr:to>
    <xdr:sp macro="" textlink="">
      <xdr:nvSpPr>
        <xdr:cNvPr id="81" name="楕円 80"/>
        <xdr:cNvSpPr/>
      </xdr:nvSpPr>
      <xdr:spPr>
        <a:xfrm>
          <a:off x="3746500" y="64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45075</xdr:rowOff>
    </xdr:from>
    <xdr:ext cx="599010" cy="259045"/>
    <xdr:sp macro="" textlink="">
      <xdr:nvSpPr>
        <xdr:cNvPr id="82" name="テキスト ボックス 81"/>
        <xdr:cNvSpPr txBox="1"/>
      </xdr:nvSpPr>
      <xdr:spPr>
        <a:xfrm>
          <a:off x="3497795" y="656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133662</xdr:rowOff>
    </xdr:from>
    <xdr:to>
      <xdr:col>15</xdr:col>
      <xdr:colOff>101600</xdr:colOff>
      <xdr:row>38</xdr:row>
      <xdr:rowOff>63812</xdr:rowOff>
    </xdr:to>
    <xdr:sp macro="" textlink="">
      <xdr:nvSpPr>
        <xdr:cNvPr id="83" name="楕円 82"/>
        <xdr:cNvSpPr/>
      </xdr:nvSpPr>
      <xdr:spPr>
        <a:xfrm>
          <a:off x="2857500" y="64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54939</xdr:rowOff>
    </xdr:from>
    <xdr:ext cx="599010" cy="259045"/>
    <xdr:sp macro="" textlink="">
      <xdr:nvSpPr>
        <xdr:cNvPr id="84" name="テキスト ボックス 83"/>
        <xdr:cNvSpPr txBox="1"/>
      </xdr:nvSpPr>
      <xdr:spPr>
        <a:xfrm>
          <a:off x="2608795" y="657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145204</xdr:rowOff>
    </xdr:from>
    <xdr:to>
      <xdr:col>10</xdr:col>
      <xdr:colOff>165100</xdr:colOff>
      <xdr:row>38</xdr:row>
      <xdr:rowOff>75354</xdr:rowOff>
    </xdr:to>
    <xdr:sp macro="" textlink="">
      <xdr:nvSpPr>
        <xdr:cNvPr id="85" name="楕円 84"/>
        <xdr:cNvSpPr/>
      </xdr:nvSpPr>
      <xdr:spPr>
        <a:xfrm>
          <a:off x="1968500" y="64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66481</xdr:rowOff>
    </xdr:from>
    <xdr:ext cx="599010" cy="259045"/>
    <xdr:sp macro="" textlink="">
      <xdr:nvSpPr>
        <xdr:cNvPr id="86" name="テキスト ボックス 85"/>
        <xdr:cNvSpPr txBox="1"/>
      </xdr:nvSpPr>
      <xdr:spPr>
        <a:xfrm>
          <a:off x="1719795" y="658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147020</xdr:rowOff>
    </xdr:from>
    <xdr:to>
      <xdr:col>6</xdr:col>
      <xdr:colOff>38100</xdr:colOff>
      <xdr:row>38</xdr:row>
      <xdr:rowOff>77170</xdr:rowOff>
    </xdr:to>
    <xdr:sp macro="" textlink="">
      <xdr:nvSpPr>
        <xdr:cNvPr id="87" name="楕円 86"/>
        <xdr:cNvSpPr/>
      </xdr:nvSpPr>
      <xdr:spPr>
        <a:xfrm>
          <a:off x="1079500" y="64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68297</xdr:rowOff>
    </xdr:from>
    <xdr:ext cx="534377" cy="259045"/>
    <xdr:sp macro="" textlink="">
      <xdr:nvSpPr>
        <xdr:cNvPr id="88" name="テキスト ボックス 87"/>
        <xdr:cNvSpPr txBox="1"/>
      </xdr:nvSpPr>
      <xdr:spPr>
        <a:xfrm>
          <a:off x="863111" y="658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72352</xdr:rowOff>
    </xdr:from>
    <xdr:to>
      <xdr:col>24</xdr:col>
      <xdr:colOff>63500</xdr:colOff>
      <xdr:row>56</xdr:row>
      <xdr:rowOff>139963</xdr:rowOff>
    </xdr:to>
    <xdr:cxnSp macro="">
      <xdr:nvCxnSpPr>
        <xdr:cNvPr id="117" name="直線コネクタ 116"/>
        <xdr:cNvCxnSpPr/>
      </xdr:nvCxnSpPr>
      <xdr:spPr>
        <a:xfrm>
          <a:off x="3797300" y="9673552"/>
          <a:ext cx="838200" cy="6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72352</xdr:rowOff>
    </xdr:from>
    <xdr:to>
      <xdr:col>19</xdr:col>
      <xdr:colOff>177800</xdr:colOff>
      <xdr:row>56</xdr:row>
      <xdr:rowOff>79166</xdr:rowOff>
    </xdr:to>
    <xdr:cxnSp macro="">
      <xdr:nvCxnSpPr>
        <xdr:cNvPr id="120" name="直線コネクタ 119"/>
        <xdr:cNvCxnSpPr/>
      </xdr:nvCxnSpPr>
      <xdr:spPr>
        <a:xfrm flipV="1">
          <a:off x="2908300" y="9673552"/>
          <a:ext cx="889000" cy="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79166</xdr:rowOff>
    </xdr:from>
    <xdr:to>
      <xdr:col>15</xdr:col>
      <xdr:colOff>50800</xdr:colOff>
      <xdr:row>56</xdr:row>
      <xdr:rowOff>166701</xdr:rowOff>
    </xdr:to>
    <xdr:cxnSp macro="">
      <xdr:nvCxnSpPr>
        <xdr:cNvPr id="123" name="直線コネクタ 122"/>
        <xdr:cNvCxnSpPr/>
      </xdr:nvCxnSpPr>
      <xdr:spPr>
        <a:xfrm flipV="1">
          <a:off x="2019300" y="9680366"/>
          <a:ext cx="889000" cy="8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166701</xdr:rowOff>
    </xdr:from>
    <xdr:to>
      <xdr:col>10</xdr:col>
      <xdr:colOff>114300</xdr:colOff>
      <xdr:row>57</xdr:row>
      <xdr:rowOff>3498</xdr:rowOff>
    </xdr:to>
    <xdr:cxnSp macro="">
      <xdr:nvCxnSpPr>
        <xdr:cNvPr id="126" name="直線コネクタ 125"/>
        <xdr:cNvCxnSpPr/>
      </xdr:nvCxnSpPr>
      <xdr:spPr>
        <a:xfrm flipV="1">
          <a:off x="1130300" y="9767901"/>
          <a:ext cx="889000" cy="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89163</xdr:rowOff>
    </xdr:from>
    <xdr:to>
      <xdr:col>24</xdr:col>
      <xdr:colOff>114300</xdr:colOff>
      <xdr:row>57</xdr:row>
      <xdr:rowOff>19313</xdr:rowOff>
    </xdr:to>
    <xdr:sp macro="" textlink="">
      <xdr:nvSpPr>
        <xdr:cNvPr id="136" name="楕円 135"/>
        <xdr:cNvSpPr/>
      </xdr:nvSpPr>
      <xdr:spPr>
        <a:xfrm>
          <a:off x="4584700" y="969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67590</xdr:rowOff>
    </xdr:from>
    <xdr:ext cx="599010" cy="259045"/>
    <xdr:sp macro="" textlink="">
      <xdr:nvSpPr>
        <xdr:cNvPr id="137" name="物件費該当値テキスト"/>
        <xdr:cNvSpPr txBox="1"/>
      </xdr:nvSpPr>
      <xdr:spPr>
        <a:xfrm>
          <a:off x="4686300" y="966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21552</xdr:rowOff>
    </xdr:from>
    <xdr:to>
      <xdr:col>20</xdr:col>
      <xdr:colOff>38100</xdr:colOff>
      <xdr:row>56</xdr:row>
      <xdr:rowOff>123152</xdr:rowOff>
    </xdr:to>
    <xdr:sp macro="" textlink="">
      <xdr:nvSpPr>
        <xdr:cNvPr id="138" name="楕円 137"/>
        <xdr:cNvSpPr/>
      </xdr:nvSpPr>
      <xdr:spPr>
        <a:xfrm>
          <a:off x="3746500" y="962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139679</xdr:rowOff>
    </xdr:from>
    <xdr:ext cx="599010" cy="259045"/>
    <xdr:sp macro="" textlink="">
      <xdr:nvSpPr>
        <xdr:cNvPr id="139" name="テキスト ボックス 138"/>
        <xdr:cNvSpPr txBox="1"/>
      </xdr:nvSpPr>
      <xdr:spPr>
        <a:xfrm>
          <a:off x="3497795" y="939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28366</xdr:rowOff>
    </xdr:from>
    <xdr:to>
      <xdr:col>15</xdr:col>
      <xdr:colOff>101600</xdr:colOff>
      <xdr:row>56</xdr:row>
      <xdr:rowOff>129966</xdr:rowOff>
    </xdr:to>
    <xdr:sp macro="" textlink="">
      <xdr:nvSpPr>
        <xdr:cNvPr id="140" name="楕円 139"/>
        <xdr:cNvSpPr/>
      </xdr:nvSpPr>
      <xdr:spPr>
        <a:xfrm>
          <a:off x="2857500" y="96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146493</xdr:rowOff>
    </xdr:from>
    <xdr:ext cx="599010" cy="259045"/>
    <xdr:sp macro="" textlink="">
      <xdr:nvSpPr>
        <xdr:cNvPr id="141" name="テキスト ボックス 140"/>
        <xdr:cNvSpPr txBox="1"/>
      </xdr:nvSpPr>
      <xdr:spPr>
        <a:xfrm>
          <a:off x="2608795" y="940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115901</xdr:rowOff>
    </xdr:from>
    <xdr:to>
      <xdr:col>10</xdr:col>
      <xdr:colOff>165100</xdr:colOff>
      <xdr:row>57</xdr:row>
      <xdr:rowOff>46051</xdr:rowOff>
    </xdr:to>
    <xdr:sp macro="" textlink="">
      <xdr:nvSpPr>
        <xdr:cNvPr id="142" name="楕円 141"/>
        <xdr:cNvSpPr/>
      </xdr:nvSpPr>
      <xdr:spPr>
        <a:xfrm>
          <a:off x="1968500" y="97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37178</xdr:rowOff>
    </xdr:from>
    <xdr:ext cx="599010" cy="259045"/>
    <xdr:sp macro="" textlink="">
      <xdr:nvSpPr>
        <xdr:cNvPr id="143" name="テキスト ボックス 142"/>
        <xdr:cNvSpPr txBox="1"/>
      </xdr:nvSpPr>
      <xdr:spPr>
        <a:xfrm>
          <a:off x="1719795" y="980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124148</xdr:rowOff>
    </xdr:from>
    <xdr:to>
      <xdr:col>6</xdr:col>
      <xdr:colOff>38100</xdr:colOff>
      <xdr:row>57</xdr:row>
      <xdr:rowOff>54298</xdr:rowOff>
    </xdr:to>
    <xdr:sp macro="" textlink="">
      <xdr:nvSpPr>
        <xdr:cNvPr id="144" name="楕円 143"/>
        <xdr:cNvSpPr/>
      </xdr:nvSpPr>
      <xdr:spPr>
        <a:xfrm>
          <a:off x="1079500" y="97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45425</xdr:rowOff>
    </xdr:from>
    <xdr:ext cx="599010" cy="259045"/>
    <xdr:sp macro="" textlink="">
      <xdr:nvSpPr>
        <xdr:cNvPr id="145" name="テキスト ボックス 144"/>
        <xdr:cNvSpPr txBox="1"/>
      </xdr:nvSpPr>
      <xdr:spPr>
        <a:xfrm>
          <a:off x="830795" y="981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97486</xdr:rowOff>
    </xdr:from>
    <xdr:to>
      <xdr:col>24</xdr:col>
      <xdr:colOff>63500</xdr:colOff>
      <xdr:row>78</xdr:row>
      <xdr:rowOff>120794</xdr:rowOff>
    </xdr:to>
    <xdr:cxnSp macro="">
      <xdr:nvCxnSpPr>
        <xdr:cNvPr id="174" name="直線コネクタ 173"/>
        <xdr:cNvCxnSpPr/>
      </xdr:nvCxnSpPr>
      <xdr:spPr>
        <a:xfrm>
          <a:off x="3797300" y="13470586"/>
          <a:ext cx="838200" cy="2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97486</xdr:rowOff>
    </xdr:from>
    <xdr:to>
      <xdr:col>19</xdr:col>
      <xdr:colOff>177800</xdr:colOff>
      <xdr:row>78</xdr:row>
      <xdr:rowOff>133403</xdr:rowOff>
    </xdr:to>
    <xdr:cxnSp macro="">
      <xdr:nvCxnSpPr>
        <xdr:cNvPr id="177" name="直線コネクタ 176"/>
        <xdr:cNvCxnSpPr/>
      </xdr:nvCxnSpPr>
      <xdr:spPr>
        <a:xfrm flipV="1">
          <a:off x="2908300" y="13470586"/>
          <a:ext cx="889000" cy="3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132601</xdr:rowOff>
    </xdr:from>
    <xdr:to>
      <xdr:col>15</xdr:col>
      <xdr:colOff>50800</xdr:colOff>
      <xdr:row>78</xdr:row>
      <xdr:rowOff>133403</xdr:rowOff>
    </xdr:to>
    <xdr:cxnSp macro="">
      <xdr:nvCxnSpPr>
        <xdr:cNvPr id="180" name="直線コネクタ 179"/>
        <xdr:cNvCxnSpPr/>
      </xdr:nvCxnSpPr>
      <xdr:spPr>
        <a:xfrm>
          <a:off x="2019300" y="13505701"/>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132601</xdr:rowOff>
    </xdr:from>
    <xdr:to>
      <xdr:col>10</xdr:col>
      <xdr:colOff>114300</xdr:colOff>
      <xdr:row>78</xdr:row>
      <xdr:rowOff>136461</xdr:rowOff>
    </xdr:to>
    <xdr:cxnSp macro="">
      <xdr:nvCxnSpPr>
        <xdr:cNvPr id="183" name="直線コネクタ 182"/>
        <xdr:cNvCxnSpPr/>
      </xdr:nvCxnSpPr>
      <xdr:spPr>
        <a:xfrm flipV="1">
          <a:off x="1130300" y="13505701"/>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69994</xdr:rowOff>
    </xdr:from>
    <xdr:to>
      <xdr:col>24</xdr:col>
      <xdr:colOff>114300</xdr:colOff>
      <xdr:row>79</xdr:row>
      <xdr:rowOff>144</xdr:rowOff>
    </xdr:to>
    <xdr:sp macro="" textlink="">
      <xdr:nvSpPr>
        <xdr:cNvPr id="193" name="楕円 192"/>
        <xdr:cNvSpPr/>
      </xdr:nvSpPr>
      <xdr:spPr>
        <a:xfrm>
          <a:off x="4584700" y="1344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46686</xdr:rowOff>
    </xdr:from>
    <xdr:to>
      <xdr:col>20</xdr:col>
      <xdr:colOff>38100</xdr:colOff>
      <xdr:row>78</xdr:row>
      <xdr:rowOff>148286</xdr:rowOff>
    </xdr:to>
    <xdr:sp macro="" textlink="">
      <xdr:nvSpPr>
        <xdr:cNvPr id="195" name="楕円 194"/>
        <xdr:cNvSpPr/>
      </xdr:nvSpPr>
      <xdr:spPr>
        <a:xfrm>
          <a:off x="3746500" y="134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164813</xdr:rowOff>
    </xdr:from>
    <xdr:ext cx="534377" cy="259045"/>
    <xdr:sp macro="" textlink="">
      <xdr:nvSpPr>
        <xdr:cNvPr id="196" name="テキスト ボックス 195"/>
        <xdr:cNvSpPr txBox="1"/>
      </xdr:nvSpPr>
      <xdr:spPr>
        <a:xfrm>
          <a:off x="3530111" y="131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82603</xdr:rowOff>
    </xdr:from>
    <xdr:to>
      <xdr:col>15</xdr:col>
      <xdr:colOff>101600</xdr:colOff>
      <xdr:row>79</xdr:row>
      <xdr:rowOff>12753</xdr:rowOff>
    </xdr:to>
    <xdr:sp macro="" textlink="">
      <xdr:nvSpPr>
        <xdr:cNvPr id="197" name="楕円 196"/>
        <xdr:cNvSpPr/>
      </xdr:nvSpPr>
      <xdr:spPr>
        <a:xfrm>
          <a:off x="2857500" y="1345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3880</xdr:rowOff>
    </xdr:from>
    <xdr:ext cx="534377" cy="259045"/>
    <xdr:sp macro="" textlink="">
      <xdr:nvSpPr>
        <xdr:cNvPr id="198" name="テキスト ボックス 197"/>
        <xdr:cNvSpPr txBox="1"/>
      </xdr:nvSpPr>
      <xdr:spPr>
        <a:xfrm>
          <a:off x="2641111" y="1354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81801</xdr:rowOff>
    </xdr:from>
    <xdr:to>
      <xdr:col>10</xdr:col>
      <xdr:colOff>165100</xdr:colOff>
      <xdr:row>79</xdr:row>
      <xdr:rowOff>11951</xdr:rowOff>
    </xdr:to>
    <xdr:sp macro="" textlink="">
      <xdr:nvSpPr>
        <xdr:cNvPr id="199" name="楕円 198"/>
        <xdr:cNvSpPr/>
      </xdr:nvSpPr>
      <xdr:spPr>
        <a:xfrm>
          <a:off x="1968500" y="134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3078</xdr:rowOff>
    </xdr:from>
    <xdr:ext cx="534377" cy="259045"/>
    <xdr:sp macro="" textlink="">
      <xdr:nvSpPr>
        <xdr:cNvPr id="200" name="テキスト ボックス 199"/>
        <xdr:cNvSpPr txBox="1"/>
      </xdr:nvSpPr>
      <xdr:spPr>
        <a:xfrm>
          <a:off x="1752111" y="135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85661</xdr:rowOff>
    </xdr:from>
    <xdr:to>
      <xdr:col>6</xdr:col>
      <xdr:colOff>38100</xdr:colOff>
      <xdr:row>79</xdr:row>
      <xdr:rowOff>15811</xdr:rowOff>
    </xdr:to>
    <xdr:sp macro="" textlink="">
      <xdr:nvSpPr>
        <xdr:cNvPr id="201" name="楕円 200"/>
        <xdr:cNvSpPr/>
      </xdr:nvSpPr>
      <xdr:spPr>
        <a:xfrm>
          <a:off x="1079500" y="1345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6938</xdr:rowOff>
    </xdr:from>
    <xdr:ext cx="534377" cy="259045"/>
    <xdr:sp macro="" textlink="">
      <xdr:nvSpPr>
        <xdr:cNvPr id="202" name="テキスト ボックス 201"/>
        <xdr:cNvSpPr txBox="1"/>
      </xdr:nvSpPr>
      <xdr:spPr>
        <a:xfrm>
          <a:off x="863111" y="1355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97</xdr:row>
      <xdr:rowOff>89672</xdr:rowOff>
    </xdr:from>
    <xdr:to>
      <xdr:col>24</xdr:col>
      <xdr:colOff>62865</xdr:colOff>
      <xdr:row>99</xdr:row>
      <xdr:rowOff>2470</xdr:rowOff>
    </xdr:to>
    <xdr:cxnSp macro="">
      <xdr:nvCxnSpPr>
        <xdr:cNvPr id="226" name="直線コネクタ 225"/>
        <xdr:cNvCxnSpPr/>
      </xdr:nvCxnSpPr>
      <xdr:spPr>
        <a:xfrm flipV="1">
          <a:off x="4633595" y="16720322"/>
          <a:ext cx="1270" cy="25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6297</xdr:rowOff>
    </xdr:from>
    <xdr:ext cx="534377" cy="259045"/>
    <xdr:sp macro="" textlink="">
      <xdr:nvSpPr>
        <xdr:cNvPr id="227" name="扶助費最小値テキスト"/>
        <xdr:cNvSpPr txBox="1"/>
      </xdr:nvSpPr>
      <xdr:spPr>
        <a:xfrm>
          <a:off x="4686300" y="1697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2470</xdr:rowOff>
    </xdr:from>
    <xdr:to>
      <xdr:col>24</xdr:col>
      <xdr:colOff>152400</xdr:colOff>
      <xdr:row>99</xdr:row>
      <xdr:rowOff>2470</xdr:rowOff>
    </xdr:to>
    <xdr:cxnSp macro="">
      <xdr:nvCxnSpPr>
        <xdr:cNvPr id="228" name="直線コネクタ 227"/>
        <xdr:cNvCxnSpPr/>
      </xdr:nvCxnSpPr>
      <xdr:spPr>
        <a:xfrm>
          <a:off x="4546600" y="1697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36349</xdr:rowOff>
    </xdr:from>
    <xdr:ext cx="599010" cy="259045"/>
    <xdr:sp macro="" textlink="">
      <xdr:nvSpPr>
        <xdr:cNvPr id="229" name="扶助費最大値テキスト"/>
        <xdr:cNvSpPr txBox="1"/>
      </xdr:nvSpPr>
      <xdr:spPr>
        <a:xfrm>
          <a:off x="4686300" y="1649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89672</xdr:rowOff>
    </xdr:from>
    <xdr:to>
      <xdr:col>24</xdr:col>
      <xdr:colOff>152400</xdr:colOff>
      <xdr:row>97</xdr:row>
      <xdr:rowOff>89672</xdr:rowOff>
    </xdr:to>
    <xdr:cxnSp macro="">
      <xdr:nvCxnSpPr>
        <xdr:cNvPr id="230" name="直線コネクタ 229"/>
        <xdr:cNvCxnSpPr/>
      </xdr:nvCxnSpPr>
      <xdr:spPr>
        <a:xfrm>
          <a:off x="4546600" y="16720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168380</xdr:rowOff>
    </xdr:from>
    <xdr:to>
      <xdr:col>24</xdr:col>
      <xdr:colOff>63500</xdr:colOff>
      <xdr:row>98</xdr:row>
      <xdr:rowOff>66914</xdr:rowOff>
    </xdr:to>
    <xdr:cxnSp macro="">
      <xdr:nvCxnSpPr>
        <xdr:cNvPr id="231" name="直線コネクタ 230"/>
        <xdr:cNvCxnSpPr/>
      </xdr:nvCxnSpPr>
      <xdr:spPr>
        <a:xfrm>
          <a:off x="3797300" y="15598880"/>
          <a:ext cx="838200" cy="12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7090</xdr:rowOff>
    </xdr:from>
    <xdr:ext cx="534377" cy="259045"/>
    <xdr:sp macro="" textlink="">
      <xdr:nvSpPr>
        <xdr:cNvPr id="232" name="扶助費平均値テキスト"/>
        <xdr:cNvSpPr txBox="1"/>
      </xdr:nvSpPr>
      <xdr:spPr>
        <a:xfrm>
          <a:off x="4686300" y="16809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28663</xdr:rowOff>
    </xdr:from>
    <xdr:to>
      <xdr:col>24</xdr:col>
      <xdr:colOff>114300</xdr:colOff>
      <xdr:row>98</xdr:row>
      <xdr:rowOff>130263</xdr:rowOff>
    </xdr:to>
    <xdr:sp macro="" textlink="">
      <xdr:nvSpPr>
        <xdr:cNvPr id="233" name="フローチャート: 判断 232"/>
        <xdr:cNvSpPr/>
      </xdr:nvSpPr>
      <xdr:spPr>
        <a:xfrm>
          <a:off x="4584700" y="168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168380</xdr:rowOff>
    </xdr:from>
    <xdr:to>
      <xdr:col>19</xdr:col>
      <xdr:colOff>177800</xdr:colOff>
      <xdr:row>98</xdr:row>
      <xdr:rowOff>121543</xdr:rowOff>
    </xdr:to>
    <xdr:cxnSp macro="">
      <xdr:nvCxnSpPr>
        <xdr:cNvPr id="234" name="直線コネクタ 233"/>
        <xdr:cNvCxnSpPr/>
      </xdr:nvCxnSpPr>
      <xdr:spPr>
        <a:xfrm flipV="1">
          <a:off x="2908300" y="15598880"/>
          <a:ext cx="889000" cy="132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35398</xdr:rowOff>
    </xdr:from>
    <xdr:to>
      <xdr:col>20</xdr:col>
      <xdr:colOff>38100</xdr:colOff>
      <xdr:row>98</xdr:row>
      <xdr:rowOff>136998</xdr:rowOff>
    </xdr:to>
    <xdr:sp macro="" textlink="">
      <xdr:nvSpPr>
        <xdr:cNvPr id="235" name="フローチャート: 判断 234"/>
        <xdr:cNvSpPr/>
      </xdr:nvSpPr>
      <xdr:spPr>
        <a:xfrm>
          <a:off x="37465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128125</xdr:rowOff>
    </xdr:from>
    <xdr:ext cx="534377" cy="259045"/>
    <xdr:sp macro="" textlink="">
      <xdr:nvSpPr>
        <xdr:cNvPr id="236" name="テキスト ボックス 235"/>
        <xdr:cNvSpPr txBox="1"/>
      </xdr:nvSpPr>
      <xdr:spPr>
        <a:xfrm>
          <a:off x="3530111" y="1693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103501</xdr:rowOff>
    </xdr:from>
    <xdr:to>
      <xdr:col>15</xdr:col>
      <xdr:colOff>50800</xdr:colOff>
      <xdr:row>98</xdr:row>
      <xdr:rowOff>121543</xdr:rowOff>
    </xdr:to>
    <xdr:cxnSp macro="">
      <xdr:nvCxnSpPr>
        <xdr:cNvPr id="237" name="直線コネクタ 236"/>
        <xdr:cNvCxnSpPr/>
      </xdr:nvCxnSpPr>
      <xdr:spPr>
        <a:xfrm>
          <a:off x="2019300" y="16905601"/>
          <a:ext cx="889000" cy="1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40001</xdr:rowOff>
    </xdr:from>
    <xdr:to>
      <xdr:col>15</xdr:col>
      <xdr:colOff>101600</xdr:colOff>
      <xdr:row>98</xdr:row>
      <xdr:rowOff>141601</xdr:rowOff>
    </xdr:to>
    <xdr:sp macro="" textlink="">
      <xdr:nvSpPr>
        <xdr:cNvPr id="238" name="フローチャート: 判断 237"/>
        <xdr:cNvSpPr/>
      </xdr:nvSpPr>
      <xdr:spPr>
        <a:xfrm>
          <a:off x="2857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158128</xdr:rowOff>
    </xdr:from>
    <xdr:ext cx="534377" cy="259045"/>
    <xdr:sp macro="" textlink="">
      <xdr:nvSpPr>
        <xdr:cNvPr id="239" name="テキスト ボックス 238"/>
        <xdr:cNvSpPr txBox="1"/>
      </xdr:nvSpPr>
      <xdr:spPr>
        <a:xfrm>
          <a:off x="2641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91458</xdr:rowOff>
    </xdr:from>
    <xdr:to>
      <xdr:col>10</xdr:col>
      <xdr:colOff>114300</xdr:colOff>
      <xdr:row>98</xdr:row>
      <xdr:rowOff>103501</xdr:rowOff>
    </xdr:to>
    <xdr:cxnSp macro="">
      <xdr:nvCxnSpPr>
        <xdr:cNvPr id="240" name="直線コネクタ 239"/>
        <xdr:cNvCxnSpPr/>
      </xdr:nvCxnSpPr>
      <xdr:spPr>
        <a:xfrm>
          <a:off x="1130300" y="16893558"/>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37043</xdr:rowOff>
    </xdr:from>
    <xdr:to>
      <xdr:col>10</xdr:col>
      <xdr:colOff>165100</xdr:colOff>
      <xdr:row>98</xdr:row>
      <xdr:rowOff>138643</xdr:rowOff>
    </xdr:to>
    <xdr:sp macro="" textlink="">
      <xdr:nvSpPr>
        <xdr:cNvPr id="241" name="フローチャート: 判断 240"/>
        <xdr:cNvSpPr/>
      </xdr:nvSpPr>
      <xdr:spPr>
        <a:xfrm>
          <a:off x="1968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155170</xdr:rowOff>
    </xdr:from>
    <xdr:ext cx="534377" cy="259045"/>
    <xdr:sp macro="" textlink="">
      <xdr:nvSpPr>
        <xdr:cNvPr id="242" name="テキスト ボックス 241"/>
        <xdr:cNvSpPr txBox="1"/>
      </xdr:nvSpPr>
      <xdr:spPr>
        <a:xfrm>
          <a:off x="1752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35192</xdr:rowOff>
    </xdr:from>
    <xdr:to>
      <xdr:col>6</xdr:col>
      <xdr:colOff>38100</xdr:colOff>
      <xdr:row>98</xdr:row>
      <xdr:rowOff>136792</xdr:rowOff>
    </xdr:to>
    <xdr:sp macro="" textlink="">
      <xdr:nvSpPr>
        <xdr:cNvPr id="243" name="フローチャート: 判断 242"/>
        <xdr:cNvSpPr/>
      </xdr:nvSpPr>
      <xdr:spPr>
        <a:xfrm>
          <a:off x="1079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153319</xdr:rowOff>
    </xdr:from>
    <xdr:ext cx="534377" cy="259045"/>
    <xdr:sp macro="" textlink="">
      <xdr:nvSpPr>
        <xdr:cNvPr id="244" name="テキスト ボックス 243"/>
        <xdr:cNvSpPr txBox="1"/>
      </xdr:nvSpPr>
      <xdr:spPr>
        <a:xfrm>
          <a:off x="863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16114</xdr:rowOff>
    </xdr:from>
    <xdr:to>
      <xdr:col>24</xdr:col>
      <xdr:colOff>114300</xdr:colOff>
      <xdr:row>98</xdr:row>
      <xdr:rowOff>117714</xdr:rowOff>
    </xdr:to>
    <xdr:sp macro="" textlink="">
      <xdr:nvSpPr>
        <xdr:cNvPr id="250" name="楕円 249"/>
        <xdr:cNvSpPr/>
      </xdr:nvSpPr>
      <xdr:spPr>
        <a:xfrm>
          <a:off x="4584700" y="1681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163350</xdr:rowOff>
    </xdr:from>
    <xdr:ext cx="534377" cy="259045"/>
    <xdr:sp macro="" textlink="">
      <xdr:nvSpPr>
        <xdr:cNvPr id="251" name="扶助費該当値テキスト"/>
        <xdr:cNvSpPr txBox="1"/>
      </xdr:nvSpPr>
      <xdr:spPr>
        <a:xfrm>
          <a:off x="4686300" y="1662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117580</xdr:rowOff>
    </xdr:from>
    <xdr:to>
      <xdr:col>20</xdr:col>
      <xdr:colOff>38100</xdr:colOff>
      <xdr:row>91</xdr:row>
      <xdr:rowOff>47730</xdr:rowOff>
    </xdr:to>
    <xdr:sp macro="" textlink="">
      <xdr:nvSpPr>
        <xdr:cNvPr id="252" name="楕円 251"/>
        <xdr:cNvSpPr/>
      </xdr:nvSpPr>
      <xdr:spPr>
        <a:xfrm>
          <a:off x="3746500" y="155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64257</xdr:rowOff>
    </xdr:from>
    <xdr:ext cx="599010" cy="259045"/>
    <xdr:sp macro="" textlink="">
      <xdr:nvSpPr>
        <xdr:cNvPr id="253" name="テキスト ボックス 252"/>
        <xdr:cNvSpPr txBox="1"/>
      </xdr:nvSpPr>
      <xdr:spPr>
        <a:xfrm>
          <a:off x="3497795" y="15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70743</xdr:rowOff>
    </xdr:from>
    <xdr:to>
      <xdr:col>15</xdr:col>
      <xdr:colOff>101600</xdr:colOff>
      <xdr:row>99</xdr:row>
      <xdr:rowOff>893</xdr:rowOff>
    </xdr:to>
    <xdr:sp macro="" textlink="">
      <xdr:nvSpPr>
        <xdr:cNvPr id="254" name="楕円 253"/>
        <xdr:cNvSpPr/>
      </xdr:nvSpPr>
      <xdr:spPr>
        <a:xfrm>
          <a:off x="2857500" y="16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163470</xdr:rowOff>
    </xdr:from>
    <xdr:ext cx="534377" cy="259045"/>
    <xdr:sp macro="" textlink="">
      <xdr:nvSpPr>
        <xdr:cNvPr id="255" name="テキスト ボックス 254"/>
        <xdr:cNvSpPr txBox="1"/>
      </xdr:nvSpPr>
      <xdr:spPr>
        <a:xfrm>
          <a:off x="2641111" y="1696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52701</xdr:rowOff>
    </xdr:from>
    <xdr:to>
      <xdr:col>10</xdr:col>
      <xdr:colOff>165100</xdr:colOff>
      <xdr:row>98</xdr:row>
      <xdr:rowOff>154301</xdr:rowOff>
    </xdr:to>
    <xdr:sp macro="" textlink="">
      <xdr:nvSpPr>
        <xdr:cNvPr id="256" name="楕円 255"/>
        <xdr:cNvSpPr/>
      </xdr:nvSpPr>
      <xdr:spPr>
        <a:xfrm>
          <a:off x="1968500" y="168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145428</xdr:rowOff>
    </xdr:from>
    <xdr:ext cx="534377" cy="259045"/>
    <xdr:sp macro="" textlink="">
      <xdr:nvSpPr>
        <xdr:cNvPr id="257" name="テキスト ボックス 256"/>
        <xdr:cNvSpPr txBox="1"/>
      </xdr:nvSpPr>
      <xdr:spPr>
        <a:xfrm>
          <a:off x="1752111" y="1694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40658</xdr:rowOff>
    </xdr:from>
    <xdr:to>
      <xdr:col>6</xdr:col>
      <xdr:colOff>38100</xdr:colOff>
      <xdr:row>98</xdr:row>
      <xdr:rowOff>142258</xdr:rowOff>
    </xdr:to>
    <xdr:sp macro="" textlink="">
      <xdr:nvSpPr>
        <xdr:cNvPr id="258" name="楕円 257"/>
        <xdr:cNvSpPr/>
      </xdr:nvSpPr>
      <xdr:spPr>
        <a:xfrm>
          <a:off x="1079500" y="1684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133385</xdr:rowOff>
    </xdr:from>
    <xdr:ext cx="534377" cy="259045"/>
    <xdr:sp macro="" textlink="">
      <xdr:nvSpPr>
        <xdr:cNvPr id="259" name="テキスト ボックス 258"/>
        <xdr:cNvSpPr txBox="1"/>
      </xdr:nvSpPr>
      <xdr:spPr>
        <a:xfrm>
          <a:off x="863111" y="1693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2" name="テキスト ボックス 271"/>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0" name="テキスト ボックス 279"/>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2" name="直線コネクタ 281"/>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3"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4" name="直線コネクタ 283"/>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5"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6" name="直線コネクタ 285"/>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161755</xdr:rowOff>
    </xdr:from>
    <xdr:to>
      <xdr:col>55</xdr:col>
      <xdr:colOff>0</xdr:colOff>
      <xdr:row>38</xdr:row>
      <xdr:rowOff>113141</xdr:rowOff>
    </xdr:to>
    <xdr:cxnSp macro="">
      <xdr:nvCxnSpPr>
        <xdr:cNvPr id="287" name="直線コネクタ 286"/>
        <xdr:cNvCxnSpPr/>
      </xdr:nvCxnSpPr>
      <xdr:spPr>
        <a:xfrm flipV="1">
          <a:off x="9639300" y="6505405"/>
          <a:ext cx="838200" cy="12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141182</xdr:rowOff>
    </xdr:from>
    <xdr:ext cx="599010" cy="259045"/>
    <xdr:sp macro="" textlink="">
      <xdr:nvSpPr>
        <xdr:cNvPr id="288" name="補助費等平均値テキスト"/>
        <xdr:cNvSpPr txBox="1"/>
      </xdr:nvSpPr>
      <xdr:spPr>
        <a:xfrm>
          <a:off x="10528300" y="6141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89" name="フローチャート: 判断 288"/>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119131</xdr:rowOff>
    </xdr:from>
    <xdr:to>
      <xdr:col>50</xdr:col>
      <xdr:colOff>114300</xdr:colOff>
      <xdr:row>38</xdr:row>
      <xdr:rowOff>113141</xdr:rowOff>
    </xdr:to>
    <xdr:cxnSp macro="">
      <xdr:nvCxnSpPr>
        <xdr:cNvPr id="290" name="直線コネクタ 289"/>
        <xdr:cNvCxnSpPr/>
      </xdr:nvCxnSpPr>
      <xdr:spPr>
        <a:xfrm>
          <a:off x="8750300" y="6119881"/>
          <a:ext cx="889000" cy="50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1" name="フローチャート: 判断 290"/>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2" name="テキスト ボックス 291"/>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157097</xdr:rowOff>
    </xdr:from>
    <xdr:to>
      <xdr:col>45</xdr:col>
      <xdr:colOff>177800</xdr:colOff>
      <xdr:row>35</xdr:row>
      <xdr:rowOff>119131</xdr:rowOff>
    </xdr:to>
    <xdr:cxnSp macro="">
      <xdr:nvCxnSpPr>
        <xdr:cNvPr id="293" name="直線コネクタ 292"/>
        <xdr:cNvCxnSpPr/>
      </xdr:nvCxnSpPr>
      <xdr:spPr>
        <a:xfrm>
          <a:off x="7861300" y="5643497"/>
          <a:ext cx="889000" cy="47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4" name="フローチャート: 判断 293"/>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5" name="テキスト ボックス 294"/>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157097</xdr:rowOff>
    </xdr:from>
    <xdr:to>
      <xdr:col>41</xdr:col>
      <xdr:colOff>50800</xdr:colOff>
      <xdr:row>36</xdr:row>
      <xdr:rowOff>129841</xdr:rowOff>
    </xdr:to>
    <xdr:cxnSp macro="">
      <xdr:nvCxnSpPr>
        <xdr:cNvPr id="296" name="直線コネクタ 295"/>
        <xdr:cNvCxnSpPr/>
      </xdr:nvCxnSpPr>
      <xdr:spPr>
        <a:xfrm flipV="1">
          <a:off x="6972300" y="5643497"/>
          <a:ext cx="889000" cy="65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7" name="フローチャート: 判断 296"/>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298" name="テキスト ボックス 297"/>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299" name="フローチャート: 判断 298"/>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0" name="テキスト ボックス 299"/>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110955</xdr:rowOff>
    </xdr:from>
    <xdr:to>
      <xdr:col>55</xdr:col>
      <xdr:colOff>50800</xdr:colOff>
      <xdr:row>38</xdr:row>
      <xdr:rowOff>41105</xdr:rowOff>
    </xdr:to>
    <xdr:sp macro="" textlink="">
      <xdr:nvSpPr>
        <xdr:cNvPr id="306" name="楕円 305"/>
        <xdr:cNvSpPr/>
      </xdr:nvSpPr>
      <xdr:spPr>
        <a:xfrm>
          <a:off x="10426700" y="64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89382</xdr:rowOff>
    </xdr:from>
    <xdr:ext cx="599010" cy="259045"/>
    <xdr:sp macro="" textlink="">
      <xdr:nvSpPr>
        <xdr:cNvPr id="307" name="補助費等該当値テキスト"/>
        <xdr:cNvSpPr txBox="1"/>
      </xdr:nvSpPr>
      <xdr:spPr>
        <a:xfrm>
          <a:off x="10528300" y="64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62341</xdr:rowOff>
    </xdr:from>
    <xdr:to>
      <xdr:col>50</xdr:col>
      <xdr:colOff>165100</xdr:colOff>
      <xdr:row>38</xdr:row>
      <xdr:rowOff>163941</xdr:rowOff>
    </xdr:to>
    <xdr:sp macro="" textlink="">
      <xdr:nvSpPr>
        <xdr:cNvPr id="308" name="楕円 307"/>
        <xdr:cNvSpPr/>
      </xdr:nvSpPr>
      <xdr:spPr>
        <a:xfrm>
          <a:off x="9588500" y="657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9018</xdr:rowOff>
    </xdr:from>
    <xdr:ext cx="599010" cy="259045"/>
    <xdr:sp macro="" textlink="">
      <xdr:nvSpPr>
        <xdr:cNvPr id="309" name="テキスト ボックス 308"/>
        <xdr:cNvSpPr txBox="1"/>
      </xdr:nvSpPr>
      <xdr:spPr>
        <a:xfrm>
          <a:off x="9339795" y="6352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68331</xdr:rowOff>
    </xdr:from>
    <xdr:to>
      <xdr:col>46</xdr:col>
      <xdr:colOff>38100</xdr:colOff>
      <xdr:row>35</xdr:row>
      <xdr:rowOff>169931</xdr:rowOff>
    </xdr:to>
    <xdr:sp macro="" textlink="">
      <xdr:nvSpPr>
        <xdr:cNvPr id="310" name="楕円 309"/>
        <xdr:cNvSpPr/>
      </xdr:nvSpPr>
      <xdr:spPr>
        <a:xfrm>
          <a:off x="8699500" y="60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15008</xdr:rowOff>
    </xdr:from>
    <xdr:ext cx="599010" cy="259045"/>
    <xdr:sp macro="" textlink="">
      <xdr:nvSpPr>
        <xdr:cNvPr id="311" name="テキスト ボックス 310"/>
        <xdr:cNvSpPr txBox="1"/>
      </xdr:nvSpPr>
      <xdr:spPr>
        <a:xfrm>
          <a:off x="8450795" y="584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106297</xdr:rowOff>
    </xdr:from>
    <xdr:to>
      <xdr:col>41</xdr:col>
      <xdr:colOff>101600</xdr:colOff>
      <xdr:row>33</xdr:row>
      <xdr:rowOff>36447</xdr:rowOff>
    </xdr:to>
    <xdr:sp macro="" textlink="">
      <xdr:nvSpPr>
        <xdr:cNvPr id="312" name="楕円 311"/>
        <xdr:cNvSpPr/>
      </xdr:nvSpPr>
      <xdr:spPr>
        <a:xfrm>
          <a:off x="7810500" y="55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52974</xdr:rowOff>
    </xdr:from>
    <xdr:ext cx="599010" cy="259045"/>
    <xdr:sp macro="" textlink="">
      <xdr:nvSpPr>
        <xdr:cNvPr id="313" name="テキスト ボックス 312"/>
        <xdr:cNvSpPr txBox="1"/>
      </xdr:nvSpPr>
      <xdr:spPr>
        <a:xfrm>
          <a:off x="7561795" y="5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79041</xdr:rowOff>
    </xdr:from>
    <xdr:to>
      <xdr:col>36</xdr:col>
      <xdr:colOff>165100</xdr:colOff>
      <xdr:row>37</xdr:row>
      <xdr:rowOff>9191</xdr:rowOff>
    </xdr:to>
    <xdr:sp macro="" textlink="">
      <xdr:nvSpPr>
        <xdr:cNvPr id="314" name="楕円 313"/>
        <xdr:cNvSpPr/>
      </xdr:nvSpPr>
      <xdr:spPr>
        <a:xfrm>
          <a:off x="6921500" y="62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25718</xdr:rowOff>
    </xdr:from>
    <xdr:ext cx="599010" cy="259045"/>
    <xdr:sp macro="" textlink="">
      <xdr:nvSpPr>
        <xdr:cNvPr id="315" name="テキスト ボックス 314"/>
        <xdr:cNvSpPr txBox="1"/>
      </xdr:nvSpPr>
      <xdr:spPr>
        <a:xfrm>
          <a:off x="6672795" y="602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9" name="テキスト ボックス 328"/>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3" name="テキスト ボックス 332"/>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5" name="テキスト ボックス 334"/>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39" name="直線コネクタ 338"/>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0"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1" name="直線コネクタ 340"/>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2"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3" name="直線コネクタ 342"/>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116660</xdr:rowOff>
    </xdr:from>
    <xdr:to>
      <xdr:col>55</xdr:col>
      <xdr:colOff>0</xdr:colOff>
      <xdr:row>57</xdr:row>
      <xdr:rowOff>160644</xdr:rowOff>
    </xdr:to>
    <xdr:cxnSp macro="">
      <xdr:nvCxnSpPr>
        <xdr:cNvPr id="344" name="直線コネクタ 343"/>
        <xdr:cNvCxnSpPr/>
      </xdr:nvCxnSpPr>
      <xdr:spPr>
        <a:xfrm>
          <a:off x="9639300" y="9889310"/>
          <a:ext cx="838200" cy="4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5"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6" name="フローチャート: 判断 345"/>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149143</xdr:rowOff>
    </xdr:from>
    <xdr:to>
      <xdr:col>50</xdr:col>
      <xdr:colOff>114300</xdr:colOff>
      <xdr:row>57</xdr:row>
      <xdr:rowOff>116660</xdr:rowOff>
    </xdr:to>
    <xdr:cxnSp macro="">
      <xdr:nvCxnSpPr>
        <xdr:cNvPr id="347" name="直線コネクタ 346"/>
        <xdr:cNvCxnSpPr/>
      </xdr:nvCxnSpPr>
      <xdr:spPr>
        <a:xfrm>
          <a:off x="8750300" y="9750343"/>
          <a:ext cx="889000" cy="13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48" name="フローチャート: 判断 347"/>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49" name="テキスト ボックス 348"/>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149143</xdr:rowOff>
    </xdr:from>
    <xdr:to>
      <xdr:col>45</xdr:col>
      <xdr:colOff>177800</xdr:colOff>
      <xdr:row>58</xdr:row>
      <xdr:rowOff>111787</xdr:rowOff>
    </xdr:to>
    <xdr:cxnSp macro="">
      <xdr:nvCxnSpPr>
        <xdr:cNvPr id="350" name="直線コネクタ 349"/>
        <xdr:cNvCxnSpPr/>
      </xdr:nvCxnSpPr>
      <xdr:spPr>
        <a:xfrm flipV="1">
          <a:off x="7861300" y="9750343"/>
          <a:ext cx="889000" cy="30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1" name="フローチャート: 判断 350"/>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2" name="テキスト ボックス 351"/>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111787</xdr:rowOff>
    </xdr:from>
    <xdr:to>
      <xdr:col>41</xdr:col>
      <xdr:colOff>50800</xdr:colOff>
      <xdr:row>59</xdr:row>
      <xdr:rowOff>33906</xdr:rowOff>
    </xdr:to>
    <xdr:cxnSp macro="">
      <xdr:nvCxnSpPr>
        <xdr:cNvPr id="353" name="直線コネクタ 352"/>
        <xdr:cNvCxnSpPr/>
      </xdr:nvCxnSpPr>
      <xdr:spPr>
        <a:xfrm flipV="1">
          <a:off x="6972300" y="10055887"/>
          <a:ext cx="889000" cy="9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4" name="フローチャート: 判断 353"/>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5" name="テキスト ボックス 354"/>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6" name="フローチャート: 判断 355"/>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7" name="テキスト ボックス 356"/>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109844</xdr:rowOff>
    </xdr:from>
    <xdr:to>
      <xdr:col>55</xdr:col>
      <xdr:colOff>50800</xdr:colOff>
      <xdr:row>58</xdr:row>
      <xdr:rowOff>39994</xdr:rowOff>
    </xdr:to>
    <xdr:sp macro="" textlink="">
      <xdr:nvSpPr>
        <xdr:cNvPr id="363" name="楕円 362"/>
        <xdr:cNvSpPr/>
      </xdr:nvSpPr>
      <xdr:spPr>
        <a:xfrm>
          <a:off x="10426700" y="988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132721</xdr:rowOff>
    </xdr:from>
    <xdr:ext cx="599010" cy="259045"/>
    <xdr:sp macro="" textlink="">
      <xdr:nvSpPr>
        <xdr:cNvPr id="364" name="普通建設事業費該当値テキスト"/>
        <xdr:cNvSpPr txBox="1"/>
      </xdr:nvSpPr>
      <xdr:spPr>
        <a:xfrm>
          <a:off x="10528300" y="973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65860</xdr:rowOff>
    </xdr:from>
    <xdr:to>
      <xdr:col>50</xdr:col>
      <xdr:colOff>165100</xdr:colOff>
      <xdr:row>57</xdr:row>
      <xdr:rowOff>167460</xdr:rowOff>
    </xdr:to>
    <xdr:sp macro="" textlink="">
      <xdr:nvSpPr>
        <xdr:cNvPr id="365" name="楕円 364"/>
        <xdr:cNvSpPr/>
      </xdr:nvSpPr>
      <xdr:spPr>
        <a:xfrm>
          <a:off x="9588500" y="98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12537</xdr:rowOff>
    </xdr:from>
    <xdr:ext cx="599010" cy="259045"/>
    <xdr:sp macro="" textlink="">
      <xdr:nvSpPr>
        <xdr:cNvPr id="366" name="テキスト ボックス 365"/>
        <xdr:cNvSpPr txBox="1"/>
      </xdr:nvSpPr>
      <xdr:spPr>
        <a:xfrm>
          <a:off x="9339795" y="961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98343</xdr:rowOff>
    </xdr:from>
    <xdr:to>
      <xdr:col>46</xdr:col>
      <xdr:colOff>38100</xdr:colOff>
      <xdr:row>57</xdr:row>
      <xdr:rowOff>28493</xdr:rowOff>
    </xdr:to>
    <xdr:sp macro="" textlink="">
      <xdr:nvSpPr>
        <xdr:cNvPr id="367" name="楕円 366"/>
        <xdr:cNvSpPr/>
      </xdr:nvSpPr>
      <xdr:spPr>
        <a:xfrm>
          <a:off x="8699500" y="96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55</xdr:row>
      <xdr:rowOff>45020</xdr:rowOff>
    </xdr:from>
    <xdr:ext cx="690189" cy="259045"/>
    <xdr:sp macro="" textlink="">
      <xdr:nvSpPr>
        <xdr:cNvPr id="368" name="テキスト ボックス 367"/>
        <xdr:cNvSpPr txBox="1"/>
      </xdr:nvSpPr>
      <xdr:spPr>
        <a:xfrm>
          <a:off x="8405205" y="94747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60987</xdr:rowOff>
    </xdr:from>
    <xdr:to>
      <xdr:col>41</xdr:col>
      <xdr:colOff>101600</xdr:colOff>
      <xdr:row>58</xdr:row>
      <xdr:rowOff>162587</xdr:rowOff>
    </xdr:to>
    <xdr:sp macro="" textlink="">
      <xdr:nvSpPr>
        <xdr:cNvPr id="369" name="楕円 368"/>
        <xdr:cNvSpPr/>
      </xdr:nvSpPr>
      <xdr:spPr>
        <a:xfrm>
          <a:off x="7810500" y="1000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153714</xdr:rowOff>
    </xdr:from>
    <xdr:ext cx="599010" cy="259045"/>
    <xdr:sp macro="" textlink="">
      <xdr:nvSpPr>
        <xdr:cNvPr id="370" name="テキスト ボックス 369"/>
        <xdr:cNvSpPr txBox="1"/>
      </xdr:nvSpPr>
      <xdr:spPr>
        <a:xfrm>
          <a:off x="7561795" y="1009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154556</xdr:rowOff>
    </xdr:from>
    <xdr:to>
      <xdr:col>36</xdr:col>
      <xdr:colOff>165100</xdr:colOff>
      <xdr:row>59</xdr:row>
      <xdr:rowOff>84706</xdr:rowOff>
    </xdr:to>
    <xdr:sp macro="" textlink="">
      <xdr:nvSpPr>
        <xdr:cNvPr id="371" name="楕円 370"/>
        <xdr:cNvSpPr/>
      </xdr:nvSpPr>
      <xdr:spPr>
        <a:xfrm>
          <a:off x="6921500" y="1009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75833</xdr:rowOff>
    </xdr:from>
    <xdr:ext cx="534377" cy="259045"/>
    <xdr:sp macro="" textlink="">
      <xdr:nvSpPr>
        <xdr:cNvPr id="372" name="テキスト ボックス 371"/>
        <xdr:cNvSpPr txBox="1"/>
      </xdr:nvSpPr>
      <xdr:spPr>
        <a:xfrm>
          <a:off x="6705111" y="10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8" name="テキスト ボックス 387"/>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0" name="テキスト ボックス 389"/>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2" name="テキスト ボックス 39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6" name="直線コネクタ 395"/>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399"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0" name="直線コネクタ 399"/>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19194</xdr:rowOff>
    </xdr:from>
    <xdr:to>
      <xdr:col>55</xdr:col>
      <xdr:colOff>0</xdr:colOff>
      <xdr:row>76</xdr:row>
      <xdr:rowOff>142711</xdr:rowOff>
    </xdr:to>
    <xdr:cxnSp macro="">
      <xdr:nvCxnSpPr>
        <xdr:cNvPr id="401" name="直線コネクタ 400"/>
        <xdr:cNvCxnSpPr/>
      </xdr:nvCxnSpPr>
      <xdr:spPr>
        <a:xfrm>
          <a:off x="9639300" y="13049394"/>
          <a:ext cx="838200" cy="12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2"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3" name="フローチャート: 判断 402"/>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85732</xdr:rowOff>
    </xdr:from>
    <xdr:to>
      <xdr:col>50</xdr:col>
      <xdr:colOff>114300</xdr:colOff>
      <xdr:row>76</xdr:row>
      <xdr:rowOff>19194</xdr:rowOff>
    </xdr:to>
    <xdr:cxnSp macro="">
      <xdr:nvCxnSpPr>
        <xdr:cNvPr id="404" name="直線コネクタ 403"/>
        <xdr:cNvCxnSpPr/>
      </xdr:nvCxnSpPr>
      <xdr:spPr>
        <a:xfrm>
          <a:off x="8750300" y="12773032"/>
          <a:ext cx="889000" cy="27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5" name="フローチャート: 判断 404"/>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6" name="テキスト ボックス 405"/>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85732</xdr:rowOff>
    </xdr:from>
    <xdr:to>
      <xdr:col>45</xdr:col>
      <xdr:colOff>177800</xdr:colOff>
      <xdr:row>78</xdr:row>
      <xdr:rowOff>28555</xdr:rowOff>
    </xdr:to>
    <xdr:cxnSp macro="">
      <xdr:nvCxnSpPr>
        <xdr:cNvPr id="407" name="直線コネクタ 406"/>
        <xdr:cNvCxnSpPr/>
      </xdr:nvCxnSpPr>
      <xdr:spPr>
        <a:xfrm flipV="1">
          <a:off x="7861300" y="12773032"/>
          <a:ext cx="889000" cy="62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08" name="フローチャート: 判断 407"/>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09" name="テキスト ボックス 408"/>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28555</xdr:rowOff>
    </xdr:from>
    <xdr:to>
      <xdr:col>41</xdr:col>
      <xdr:colOff>50800</xdr:colOff>
      <xdr:row>79</xdr:row>
      <xdr:rowOff>23361</xdr:rowOff>
    </xdr:to>
    <xdr:cxnSp macro="">
      <xdr:nvCxnSpPr>
        <xdr:cNvPr id="410" name="直線コネクタ 409"/>
        <xdr:cNvCxnSpPr/>
      </xdr:nvCxnSpPr>
      <xdr:spPr>
        <a:xfrm flipV="1">
          <a:off x="6972300" y="13401655"/>
          <a:ext cx="889000" cy="1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1" name="フローチャート: 判断 410"/>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2" name="テキスト ボックス 411"/>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3" name="フローチャート: 判断 412"/>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4" name="テキスト ボックス 413"/>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91911</xdr:rowOff>
    </xdr:from>
    <xdr:to>
      <xdr:col>55</xdr:col>
      <xdr:colOff>50800</xdr:colOff>
      <xdr:row>77</xdr:row>
      <xdr:rowOff>22061</xdr:rowOff>
    </xdr:to>
    <xdr:sp macro="" textlink="">
      <xdr:nvSpPr>
        <xdr:cNvPr id="420" name="楕円 419"/>
        <xdr:cNvSpPr/>
      </xdr:nvSpPr>
      <xdr:spPr>
        <a:xfrm>
          <a:off x="10426700" y="131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114788</xdr:rowOff>
    </xdr:from>
    <xdr:ext cx="599010" cy="259045"/>
    <xdr:sp macro="" textlink="">
      <xdr:nvSpPr>
        <xdr:cNvPr id="421" name="普通建設事業費 （ うち新規整備　）該当値テキスト"/>
        <xdr:cNvSpPr txBox="1"/>
      </xdr:nvSpPr>
      <xdr:spPr>
        <a:xfrm>
          <a:off x="10528300" y="1297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139844</xdr:rowOff>
    </xdr:from>
    <xdr:to>
      <xdr:col>50</xdr:col>
      <xdr:colOff>165100</xdr:colOff>
      <xdr:row>76</xdr:row>
      <xdr:rowOff>69994</xdr:rowOff>
    </xdr:to>
    <xdr:sp macro="" textlink="">
      <xdr:nvSpPr>
        <xdr:cNvPr id="422" name="楕円 421"/>
        <xdr:cNvSpPr/>
      </xdr:nvSpPr>
      <xdr:spPr>
        <a:xfrm>
          <a:off x="9588500" y="129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86521</xdr:rowOff>
    </xdr:from>
    <xdr:ext cx="599010" cy="259045"/>
    <xdr:sp macro="" textlink="">
      <xdr:nvSpPr>
        <xdr:cNvPr id="423" name="テキスト ボックス 422"/>
        <xdr:cNvSpPr txBox="1"/>
      </xdr:nvSpPr>
      <xdr:spPr>
        <a:xfrm>
          <a:off x="9339795" y="1277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34932</xdr:rowOff>
    </xdr:from>
    <xdr:to>
      <xdr:col>46</xdr:col>
      <xdr:colOff>38100</xdr:colOff>
      <xdr:row>74</xdr:row>
      <xdr:rowOff>136532</xdr:rowOff>
    </xdr:to>
    <xdr:sp macro="" textlink="">
      <xdr:nvSpPr>
        <xdr:cNvPr id="424" name="楕円 423"/>
        <xdr:cNvSpPr/>
      </xdr:nvSpPr>
      <xdr:spPr>
        <a:xfrm>
          <a:off x="8699500" y="1272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72</xdr:row>
      <xdr:rowOff>153059</xdr:rowOff>
    </xdr:from>
    <xdr:ext cx="690189" cy="259045"/>
    <xdr:sp macro="" textlink="">
      <xdr:nvSpPr>
        <xdr:cNvPr id="425" name="テキスト ボックス 424"/>
        <xdr:cNvSpPr txBox="1"/>
      </xdr:nvSpPr>
      <xdr:spPr>
        <a:xfrm>
          <a:off x="8405205" y="12497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149205</xdr:rowOff>
    </xdr:from>
    <xdr:to>
      <xdr:col>41</xdr:col>
      <xdr:colOff>101600</xdr:colOff>
      <xdr:row>78</xdr:row>
      <xdr:rowOff>79355</xdr:rowOff>
    </xdr:to>
    <xdr:sp macro="" textlink="">
      <xdr:nvSpPr>
        <xdr:cNvPr id="426" name="楕円 425"/>
        <xdr:cNvSpPr/>
      </xdr:nvSpPr>
      <xdr:spPr>
        <a:xfrm>
          <a:off x="7810500" y="133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95882</xdr:rowOff>
    </xdr:from>
    <xdr:ext cx="599010" cy="259045"/>
    <xdr:sp macro="" textlink="">
      <xdr:nvSpPr>
        <xdr:cNvPr id="427" name="テキスト ボックス 426"/>
        <xdr:cNvSpPr txBox="1"/>
      </xdr:nvSpPr>
      <xdr:spPr>
        <a:xfrm>
          <a:off x="7561795" y="1312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144011</xdr:rowOff>
    </xdr:from>
    <xdr:to>
      <xdr:col>36</xdr:col>
      <xdr:colOff>165100</xdr:colOff>
      <xdr:row>79</xdr:row>
      <xdr:rowOff>74161</xdr:rowOff>
    </xdr:to>
    <xdr:sp macro="" textlink="">
      <xdr:nvSpPr>
        <xdr:cNvPr id="428" name="楕円 427"/>
        <xdr:cNvSpPr/>
      </xdr:nvSpPr>
      <xdr:spPr>
        <a:xfrm>
          <a:off x="6921500" y="13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65288</xdr:rowOff>
    </xdr:from>
    <xdr:ext cx="534377" cy="259045"/>
    <xdr:sp macro="" textlink="">
      <xdr:nvSpPr>
        <xdr:cNvPr id="429" name="テキスト ボックス 428"/>
        <xdr:cNvSpPr txBox="1"/>
      </xdr:nvSpPr>
      <xdr:spPr>
        <a:xfrm>
          <a:off x="6705111" y="1360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3" name="テキスト ボックス 442"/>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5" name="テキスト ボックス 444"/>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7" name="テキスト ボックス 446"/>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1" name="直線コネクタ 450"/>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2"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3" name="直線コネクタ 452"/>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4"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5" name="直線コネクタ 454"/>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139700</xdr:rowOff>
    </xdr:from>
    <xdr:to>
      <xdr:col>55</xdr:col>
      <xdr:colOff>0</xdr:colOff>
      <xdr:row>98</xdr:row>
      <xdr:rowOff>139700</xdr:rowOff>
    </xdr:to>
    <xdr:cxnSp macro="">
      <xdr:nvCxnSpPr>
        <xdr:cNvPr id="456" name="直線コネクタ 455"/>
        <xdr:cNvCxnSpPr/>
      </xdr:nvCxnSpPr>
      <xdr:spPr>
        <a:xfrm>
          <a:off x="9639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7"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58" name="フローチャート: 判断 457"/>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139700</xdr:rowOff>
    </xdr:from>
    <xdr:to>
      <xdr:col>50</xdr:col>
      <xdr:colOff>114300</xdr:colOff>
      <xdr:row>98</xdr:row>
      <xdr:rowOff>139700</xdr:rowOff>
    </xdr:to>
    <xdr:cxnSp macro="">
      <xdr:nvCxnSpPr>
        <xdr:cNvPr id="459" name="直線コネクタ 458"/>
        <xdr:cNvCxnSpPr/>
      </xdr:nvCxnSpPr>
      <xdr:spPr>
        <a:xfrm>
          <a:off x="8750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0" name="フローチャート: 判断 459"/>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1" name="テキスト ボックス 460"/>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139700</xdr:rowOff>
    </xdr:from>
    <xdr:to>
      <xdr:col>45</xdr:col>
      <xdr:colOff>177800</xdr:colOff>
      <xdr:row>98</xdr:row>
      <xdr:rowOff>139700</xdr:rowOff>
    </xdr:to>
    <xdr:cxnSp macro="">
      <xdr:nvCxnSpPr>
        <xdr:cNvPr id="462" name="直線コネクタ 461"/>
        <xdr:cNvCxnSpPr/>
      </xdr:nvCxnSpPr>
      <xdr:spPr>
        <a:xfrm>
          <a:off x="7861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3" name="フローチャート: 判断 462"/>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4" name="テキスト ボックス 463"/>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139700</xdr:rowOff>
    </xdr:from>
    <xdr:to>
      <xdr:col>41</xdr:col>
      <xdr:colOff>50800</xdr:colOff>
      <xdr:row>98</xdr:row>
      <xdr:rowOff>139700</xdr:rowOff>
    </xdr:to>
    <xdr:cxnSp macro="">
      <xdr:nvCxnSpPr>
        <xdr:cNvPr id="465" name="直線コネクタ 464"/>
        <xdr:cNvCxnSpPr/>
      </xdr:nvCxnSpPr>
      <xdr:spPr>
        <a:xfrm>
          <a:off x="6972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6" name="フローチャート: 判断 465"/>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7" name="テキスト ボックス 466"/>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68" name="フローチャート: 判断 467"/>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69" name="テキスト ボックス 468"/>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88900</xdr:rowOff>
    </xdr:from>
    <xdr:to>
      <xdr:col>55</xdr:col>
      <xdr:colOff>50800</xdr:colOff>
      <xdr:row>99</xdr:row>
      <xdr:rowOff>19050</xdr:rowOff>
    </xdr:to>
    <xdr:sp macro="" textlink="">
      <xdr:nvSpPr>
        <xdr:cNvPr id="475" name="楕円 474"/>
        <xdr:cNvSpPr/>
      </xdr:nvSpPr>
      <xdr:spPr>
        <a:xfrm>
          <a:off x="10426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3827</xdr:rowOff>
    </xdr:from>
    <xdr:ext cx="249299" cy="259045"/>
    <xdr:sp macro="" textlink="">
      <xdr:nvSpPr>
        <xdr:cNvPr id="476" name="普通建設事業費 （ うち更新整備　）該当値テキスト"/>
        <xdr:cNvSpPr txBox="1"/>
      </xdr:nvSpPr>
      <xdr:spPr>
        <a:xfrm>
          <a:off x="10528300" y="16805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88900</xdr:rowOff>
    </xdr:from>
    <xdr:to>
      <xdr:col>50</xdr:col>
      <xdr:colOff>165100</xdr:colOff>
      <xdr:row>99</xdr:row>
      <xdr:rowOff>19050</xdr:rowOff>
    </xdr:to>
    <xdr:sp macro="" textlink="">
      <xdr:nvSpPr>
        <xdr:cNvPr id="477" name="楕円 476"/>
        <xdr:cNvSpPr/>
      </xdr:nvSpPr>
      <xdr:spPr>
        <a:xfrm>
          <a:off x="9588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99</xdr:row>
      <xdr:rowOff>10177</xdr:rowOff>
    </xdr:from>
    <xdr:ext cx="249299" cy="259045"/>
    <xdr:sp macro="" textlink="">
      <xdr:nvSpPr>
        <xdr:cNvPr id="478" name="テキスト ボックス 477"/>
        <xdr:cNvSpPr txBox="1"/>
      </xdr:nvSpPr>
      <xdr:spPr>
        <a:xfrm>
          <a:off x="9514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88900</xdr:rowOff>
    </xdr:from>
    <xdr:to>
      <xdr:col>46</xdr:col>
      <xdr:colOff>38100</xdr:colOff>
      <xdr:row>99</xdr:row>
      <xdr:rowOff>19050</xdr:rowOff>
    </xdr:to>
    <xdr:sp macro="" textlink="">
      <xdr:nvSpPr>
        <xdr:cNvPr id="479" name="楕円 478"/>
        <xdr:cNvSpPr/>
      </xdr:nvSpPr>
      <xdr:spPr>
        <a:xfrm>
          <a:off x="8699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10177</xdr:rowOff>
    </xdr:from>
    <xdr:ext cx="249299" cy="259045"/>
    <xdr:sp macro="" textlink="">
      <xdr:nvSpPr>
        <xdr:cNvPr id="480" name="テキスト ボックス 479"/>
        <xdr:cNvSpPr txBox="1"/>
      </xdr:nvSpPr>
      <xdr:spPr>
        <a:xfrm>
          <a:off x="8625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81" name="楕円 480"/>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2" name="テキスト ボックス 481"/>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3" name="楕円 482"/>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84" name="テキスト ボックス 483"/>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08" name="直線コネクタ 507"/>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09"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1"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2" name="直線コネクタ 511"/>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28619</xdr:rowOff>
    </xdr:from>
    <xdr:to>
      <xdr:col>85</xdr:col>
      <xdr:colOff>127000</xdr:colOff>
      <xdr:row>39</xdr:row>
      <xdr:rowOff>36099</xdr:rowOff>
    </xdr:to>
    <xdr:cxnSp macro="">
      <xdr:nvCxnSpPr>
        <xdr:cNvPr id="513" name="直線コネクタ 512"/>
        <xdr:cNvCxnSpPr/>
      </xdr:nvCxnSpPr>
      <xdr:spPr>
        <a:xfrm flipV="1">
          <a:off x="15481300" y="6715169"/>
          <a:ext cx="8382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4"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5" name="フローチャート: 判断 514"/>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36099</xdr:rowOff>
    </xdr:from>
    <xdr:to>
      <xdr:col>81</xdr:col>
      <xdr:colOff>50800</xdr:colOff>
      <xdr:row>39</xdr:row>
      <xdr:rowOff>43305</xdr:rowOff>
    </xdr:to>
    <xdr:cxnSp macro="">
      <xdr:nvCxnSpPr>
        <xdr:cNvPr id="516" name="直線コネクタ 515"/>
        <xdr:cNvCxnSpPr/>
      </xdr:nvCxnSpPr>
      <xdr:spPr>
        <a:xfrm flipV="1">
          <a:off x="14592300" y="6722649"/>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7" name="フローチャート: 判断 516"/>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18" name="テキスト ボックス 517"/>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43305</xdr:rowOff>
    </xdr:from>
    <xdr:to>
      <xdr:col>76</xdr:col>
      <xdr:colOff>114300</xdr:colOff>
      <xdr:row>39</xdr:row>
      <xdr:rowOff>43349</xdr:rowOff>
    </xdr:to>
    <xdr:cxnSp macro="">
      <xdr:nvCxnSpPr>
        <xdr:cNvPr id="519" name="直線コネクタ 518"/>
        <xdr:cNvCxnSpPr/>
      </xdr:nvCxnSpPr>
      <xdr:spPr>
        <a:xfrm flipV="1">
          <a:off x="13703300" y="6729855"/>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0" name="フローチャート: 判断 519"/>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1" name="テキスト ボックス 520"/>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43097</xdr:rowOff>
    </xdr:from>
    <xdr:to>
      <xdr:col>71</xdr:col>
      <xdr:colOff>177800</xdr:colOff>
      <xdr:row>39</xdr:row>
      <xdr:rowOff>43349</xdr:rowOff>
    </xdr:to>
    <xdr:cxnSp macro="">
      <xdr:nvCxnSpPr>
        <xdr:cNvPr id="522" name="直線コネクタ 521"/>
        <xdr:cNvCxnSpPr/>
      </xdr:nvCxnSpPr>
      <xdr:spPr>
        <a:xfrm>
          <a:off x="12814300" y="6729647"/>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3" name="フローチャート: 判断 522"/>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4" name="テキスト ボックス 523"/>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5" name="フローチャート: 判断 524"/>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6" name="テキスト ボックス 525"/>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149269</xdr:rowOff>
    </xdr:from>
    <xdr:to>
      <xdr:col>85</xdr:col>
      <xdr:colOff>177800</xdr:colOff>
      <xdr:row>39</xdr:row>
      <xdr:rowOff>79419</xdr:rowOff>
    </xdr:to>
    <xdr:sp macro="" textlink="">
      <xdr:nvSpPr>
        <xdr:cNvPr id="532" name="楕円 531"/>
        <xdr:cNvSpPr/>
      </xdr:nvSpPr>
      <xdr:spPr>
        <a:xfrm>
          <a:off x="16268700" y="66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469744" cy="259045"/>
    <xdr:sp macro="" textlink="">
      <xdr:nvSpPr>
        <xdr:cNvPr id="533" name="災害復旧事業費該当値テキスト"/>
        <xdr:cNvSpPr txBox="1"/>
      </xdr:nvSpPr>
      <xdr:spPr>
        <a:xfrm>
          <a:off x="16370300" y="66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156749</xdr:rowOff>
    </xdr:from>
    <xdr:to>
      <xdr:col>81</xdr:col>
      <xdr:colOff>101600</xdr:colOff>
      <xdr:row>39</xdr:row>
      <xdr:rowOff>86899</xdr:rowOff>
    </xdr:to>
    <xdr:sp macro="" textlink="">
      <xdr:nvSpPr>
        <xdr:cNvPr id="534" name="楕円 533"/>
        <xdr:cNvSpPr/>
      </xdr:nvSpPr>
      <xdr:spPr>
        <a:xfrm>
          <a:off x="15430500" y="66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78026</xdr:rowOff>
    </xdr:from>
    <xdr:ext cx="469744" cy="259045"/>
    <xdr:sp macro="" textlink="">
      <xdr:nvSpPr>
        <xdr:cNvPr id="535" name="テキスト ボックス 534"/>
        <xdr:cNvSpPr txBox="1"/>
      </xdr:nvSpPr>
      <xdr:spPr>
        <a:xfrm>
          <a:off x="15246428" y="676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163955</xdr:rowOff>
    </xdr:from>
    <xdr:to>
      <xdr:col>76</xdr:col>
      <xdr:colOff>165100</xdr:colOff>
      <xdr:row>39</xdr:row>
      <xdr:rowOff>94105</xdr:rowOff>
    </xdr:to>
    <xdr:sp macro="" textlink="">
      <xdr:nvSpPr>
        <xdr:cNvPr id="536" name="楕円 535"/>
        <xdr:cNvSpPr/>
      </xdr:nvSpPr>
      <xdr:spPr>
        <a:xfrm>
          <a:off x="14541500" y="667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85232</xdr:rowOff>
    </xdr:from>
    <xdr:ext cx="378565" cy="259045"/>
    <xdr:sp macro="" textlink="">
      <xdr:nvSpPr>
        <xdr:cNvPr id="537" name="テキスト ボックス 536"/>
        <xdr:cNvSpPr txBox="1"/>
      </xdr:nvSpPr>
      <xdr:spPr>
        <a:xfrm>
          <a:off x="14403017" y="67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163999</xdr:rowOff>
    </xdr:from>
    <xdr:to>
      <xdr:col>72</xdr:col>
      <xdr:colOff>38100</xdr:colOff>
      <xdr:row>39</xdr:row>
      <xdr:rowOff>94149</xdr:rowOff>
    </xdr:to>
    <xdr:sp macro="" textlink="">
      <xdr:nvSpPr>
        <xdr:cNvPr id="538" name="楕円 537"/>
        <xdr:cNvSpPr/>
      </xdr:nvSpPr>
      <xdr:spPr>
        <a:xfrm>
          <a:off x="13652500" y="667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85276</xdr:rowOff>
    </xdr:from>
    <xdr:ext cx="378565" cy="259045"/>
    <xdr:sp macro="" textlink="">
      <xdr:nvSpPr>
        <xdr:cNvPr id="539" name="テキスト ボックス 538"/>
        <xdr:cNvSpPr txBox="1"/>
      </xdr:nvSpPr>
      <xdr:spPr>
        <a:xfrm>
          <a:off x="13514017" y="6771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163747</xdr:rowOff>
    </xdr:from>
    <xdr:to>
      <xdr:col>67</xdr:col>
      <xdr:colOff>101600</xdr:colOff>
      <xdr:row>39</xdr:row>
      <xdr:rowOff>93897</xdr:rowOff>
    </xdr:to>
    <xdr:sp macro="" textlink="">
      <xdr:nvSpPr>
        <xdr:cNvPr id="540" name="楕円 539"/>
        <xdr:cNvSpPr/>
      </xdr:nvSpPr>
      <xdr:spPr>
        <a:xfrm>
          <a:off x="12763500" y="66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85024</xdr:rowOff>
    </xdr:from>
    <xdr:ext cx="378565" cy="259045"/>
    <xdr:sp macro="" textlink="">
      <xdr:nvSpPr>
        <xdr:cNvPr id="541" name="テキスト ボックス 540"/>
        <xdr:cNvSpPr txBox="1"/>
      </xdr:nvSpPr>
      <xdr:spPr>
        <a:xfrm>
          <a:off x="12625017" y="6771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3" name="テキスト ボックス 552"/>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5" name="テキスト ボックス 554"/>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6" name="直線コネクタ 55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7" name="テキスト ボックス 556"/>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9" name="テキスト ボックス 55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1" name="直線コネクタ 560"/>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2"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3" name="直線コネクタ 562"/>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4"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5" name="直線コネクタ 564"/>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6" name="直線コネクタ 565"/>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7"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8" name="フローチャート: 判断 567"/>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9" name="直線コネクタ 568"/>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0" name="フローチャート: 判断 569"/>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1" name="テキスト ボックス 570"/>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2" name="直線コネクタ 571"/>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3" name="フローチャート: 判断 572"/>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4" name="テキスト ボックス 573"/>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5" name="直線コネクタ 574"/>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6" name="フローチャート: 判断 575"/>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7" name="テキスト ボックス 576"/>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78" name="フローチャート: 判断 577"/>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79" name="テキスト ボックス 578"/>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5" name="楕円 584"/>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6"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7" name="楕円 586"/>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8" name="テキスト ボックス 587"/>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9" name="楕円 588"/>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0" name="テキスト ボックス 589"/>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1" name="楕円 590"/>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2" name="テキスト ボックス 591"/>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3" name="楕円 592"/>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4" name="テキスト ボックス 593"/>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8" name="テキスト ボックス 60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0" name="テキスト ボックス 60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2" name="テキスト ボックス 61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6" name="テキスト ボックス 615"/>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0" name="直線コネクタ 619"/>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1"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2" name="直線コネクタ 62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3"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4" name="直線コネクタ 623"/>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5" name="直線コネクタ 62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6"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7" name="フローチャート: 判断 626"/>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98423</xdr:rowOff>
    </xdr:from>
    <xdr:to>
      <xdr:col>81</xdr:col>
      <xdr:colOff>50800</xdr:colOff>
      <xdr:row>79</xdr:row>
      <xdr:rowOff>98879</xdr:rowOff>
    </xdr:to>
    <xdr:cxnSp macro="">
      <xdr:nvCxnSpPr>
        <xdr:cNvPr id="628" name="直線コネクタ 627"/>
        <xdr:cNvCxnSpPr/>
      </xdr:nvCxnSpPr>
      <xdr:spPr>
        <a:xfrm>
          <a:off x="14592300" y="13642973"/>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29" name="フローチャート: 判断 628"/>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0" name="テキスト ボックス 629"/>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98036</xdr:rowOff>
    </xdr:from>
    <xdr:to>
      <xdr:col>76</xdr:col>
      <xdr:colOff>114300</xdr:colOff>
      <xdr:row>79</xdr:row>
      <xdr:rowOff>98423</xdr:rowOff>
    </xdr:to>
    <xdr:cxnSp macro="">
      <xdr:nvCxnSpPr>
        <xdr:cNvPr id="631" name="直線コネクタ 630"/>
        <xdr:cNvCxnSpPr/>
      </xdr:nvCxnSpPr>
      <xdr:spPr>
        <a:xfrm>
          <a:off x="13703300" y="13642586"/>
          <a:ext cx="8890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2" name="フローチャート: 判断 631"/>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3" name="テキスト ボックス 632"/>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97658</xdr:rowOff>
    </xdr:from>
    <xdr:to>
      <xdr:col>71</xdr:col>
      <xdr:colOff>177800</xdr:colOff>
      <xdr:row>79</xdr:row>
      <xdr:rowOff>98036</xdr:rowOff>
    </xdr:to>
    <xdr:cxnSp macro="">
      <xdr:nvCxnSpPr>
        <xdr:cNvPr id="634" name="直線コネクタ 633"/>
        <xdr:cNvCxnSpPr/>
      </xdr:nvCxnSpPr>
      <xdr:spPr>
        <a:xfrm>
          <a:off x="12814300" y="13642208"/>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5" name="フローチャート: 判断 634"/>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6" name="テキスト ボックス 635"/>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7" name="フローチャート: 判断 636"/>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38" name="テキスト ボックス 637"/>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4" name="楕円 64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5" name="公債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6" name="楕円 64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47" name="テキスト ボックス 64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47623</xdr:rowOff>
    </xdr:from>
    <xdr:to>
      <xdr:col>76</xdr:col>
      <xdr:colOff>165100</xdr:colOff>
      <xdr:row>79</xdr:row>
      <xdr:rowOff>149223</xdr:rowOff>
    </xdr:to>
    <xdr:sp macro="" textlink="">
      <xdr:nvSpPr>
        <xdr:cNvPr id="648" name="楕円 647"/>
        <xdr:cNvSpPr/>
      </xdr:nvSpPr>
      <xdr:spPr>
        <a:xfrm>
          <a:off x="14541500" y="135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140350</xdr:rowOff>
    </xdr:from>
    <xdr:ext cx="378565" cy="259045"/>
    <xdr:sp macro="" textlink="">
      <xdr:nvSpPr>
        <xdr:cNvPr id="649" name="テキスト ボックス 648"/>
        <xdr:cNvSpPr txBox="1"/>
      </xdr:nvSpPr>
      <xdr:spPr>
        <a:xfrm>
          <a:off x="14403017" y="13684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47236</xdr:rowOff>
    </xdr:from>
    <xdr:to>
      <xdr:col>72</xdr:col>
      <xdr:colOff>38100</xdr:colOff>
      <xdr:row>79</xdr:row>
      <xdr:rowOff>148836</xdr:rowOff>
    </xdr:to>
    <xdr:sp macro="" textlink="">
      <xdr:nvSpPr>
        <xdr:cNvPr id="650" name="楕円 649"/>
        <xdr:cNvSpPr/>
      </xdr:nvSpPr>
      <xdr:spPr>
        <a:xfrm>
          <a:off x="13652500" y="1359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139963</xdr:rowOff>
    </xdr:from>
    <xdr:ext cx="378565" cy="259045"/>
    <xdr:sp macro="" textlink="">
      <xdr:nvSpPr>
        <xdr:cNvPr id="651" name="テキスト ボックス 650"/>
        <xdr:cNvSpPr txBox="1"/>
      </xdr:nvSpPr>
      <xdr:spPr>
        <a:xfrm>
          <a:off x="13514017" y="13684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46858</xdr:rowOff>
    </xdr:from>
    <xdr:to>
      <xdr:col>67</xdr:col>
      <xdr:colOff>101600</xdr:colOff>
      <xdr:row>79</xdr:row>
      <xdr:rowOff>148458</xdr:rowOff>
    </xdr:to>
    <xdr:sp macro="" textlink="">
      <xdr:nvSpPr>
        <xdr:cNvPr id="652" name="楕円 651"/>
        <xdr:cNvSpPr/>
      </xdr:nvSpPr>
      <xdr:spPr>
        <a:xfrm>
          <a:off x="12763500" y="1359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139585</xdr:rowOff>
    </xdr:from>
    <xdr:ext cx="378565" cy="259045"/>
    <xdr:sp macro="" textlink="">
      <xdr:nvSpPr>
        <xdr:cNvPr id="653" name="テキスト ボックス 652"/>
        <xdr:cNvSpPr txBox="1"/>
      </xdr:nvSpPr>
      <xdr:spPr>
        <a:xfrm>
          <a:off x="12625017" y="13684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7" name="直線コネクタ 676"/>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78"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79" name="直線コネクタ 678"/>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0"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1" name="直線コネクタ 680"/>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104003</xdr:rowOff>
    </xdr:from>
    <xdr:to>
      <xdr:col>85</xdr:col>
      <xdr:colOff>127000</xdr:colOff>
      <xdr:row>97</xdr:row>
      <xdr:rowOff>16644</xdr:rowOff>
    </xdr:to>
    <xdr:cxnSp macro="">
      <xdr:nvCxnSpPr>
        <xdr:cNvPr id="682" name="直線コネクタ 681"/>
        <xdr:cNvCxnSpPr/>
      </xdr:nvCxnSpPr>
      <xdr:spPr>
        <a:xfrm flipV="1">
          <a:off x="15481300" y="15534503"/>
          <a:ext cx="838200" cy="11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3"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4" name="フローチャート: 判断 683"/>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9454</xdr:rowOff>
    </xdr:from>
    <xdr:to>
      <xdr:col>81</xdr:col>
      <xdr:colOff>50800</xdr:colOff>
      <xdr:row>97</xdr:row>
      <xdr:rowOff>16644</xdr:rowOff>
    </xdr:to>
    <xdr:cxnSp macro="">
      <xdr:nvCxnSpPr>
        <xdr:cNvPr id="685" name="直線コネクタ 684"/>
        <xdr:cNvCxnSpPr/>
      </xdr:nvCxnSpPr>
      <xdr:spPr>
        <a:xfrm>
          <a:off x="14592300" y="16297204"/>
          <a:ext cx="889000" cy="35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6" name="フローチャート: 判断 685"/>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7" name="テキスト ボックス 686"/>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9454</xdr:rowOff>
    </xdr:from>
    <xdr:to>
      <xdr:col>76</xdr:col>
      <xdr:colOff>114300</xdr:colOff>
      <xdr:row>96</xdr:row>
      <xdr:rowOff>164571</xdr:rowOff>
    </xdr:to>
    <xdr:cxnSp macro="">
      <xdr:nvCxnSpPr>
        <xdr:cNvPr id="688" name="直線コネクタ 687"/>
        <xdr:cNvCxnSpPr/>
      </xdr:nvCxnSpPr>
      <xdr:spPr>
        <a:xfrm flipV="1">
          <a:off x="13703300" y="16297204"/>
          <a:ext cx="889000" cy="3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89" name="フローチャート: 判断 688"/>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0" name="テキスト ボックス 689"/>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60021</xdr:rowOff>
    </xdr:from>
    <xdr:to>
      <xdr:col>71</xdr:col>
      <xdr:colOff>177800</xdr:colOff>
      <xdr:row>96</xdr:row>
      <xdr:rowOff>164571</xdr:rowOff>
    </xdr:to>
    <xdr:cxnSp macro="">
      <xdr:nvCxnSpPr>
        <xdr:cNvPr id="691" name="直線コネクタ 690"/>
        <xdr:cNvCxnSpPr/>
      </xdr:nvCxnSpPr>
      <xdr:spPr>
        <a:xfrm>
          <a:off x="12814300" y="15833421"/>
          <a:ext cx="889000" cy="79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2" name="フローチャート: 判断 691"/>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3" name="テキスト ボックス 692"/>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4" name="フローチャート: 判断 693"/>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5" name="テキスト ボックス 694"/>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53203</xdr:rowOff>
    </xdr:from>
    <xdr:to>
      <xdr:col>85</xdr:col>
      <xdr:colOff>177800</xdr:colOff>
      <xdr:row>90</xdr:row>
      <xdr:rowOff>154803</xdr:rowOff>
    </xdr:to>
    <xdr:sp macro="" textlink="">
      <xdr:nvSpPr>
        <xdr:cNvPr id="701" name="楕円 700"/>
        <xdr:cNvSpPr/>
      </xdr:nvSpPr>
      <xdr:spPr>
        <a:xfrm>
          <a:off x="16268700" y="1548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6230</xdr:rowOff>
    </xdr:from>
    <xdr:ext cx="690189" cy="259045"/>
    <xdr:sp macro="" textlink="">
      <xdr:nvSpPr>
        <xdr:cNvPr id="702" name="積立金該当値テキスト"/>
        <xdr:cNvSpPr txBox="1"/>
      </xdr:nvSpPr>
      <xdr:spPr>
        <a:xfrm>
          <a:off x="16370300" y="15436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137294</xdr:rowOff>
    </xdr:from>
    <xdr:to>
      <xdr:col>81</xdr:col>
      <xdr:colOff>101600</xdr:colOff>
      <xdr:row>97</xdr:row>
      <xdr:rowOff>67444</xdr:rowOff>
    </xdr:to>
    <xdr:sp macro="" textlink="">
      <xdr:nvSpPr>
        <xdr:cNvPr id="703" name="楕円 702"/>
        <xdr:cNvSpPr/>
      </xdr:nvSpPr>
      <xdr:spPr>
        <a:xfrm>
          <a:off x="15430500" y="165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83971</xdr:rowOff>
    </xdr:from>
    <xdr:ext cx="599010" cy="259045"/>
    <xdr:sp macro="" textlink="">
      <xdr:nvSpPr>
        <xdr:cNvPr id="704" name="テキスト ボックス 703"/>
        <xdr:cNvSpPr txBox="1"/>
      </xdr:nvSpPr>
      <xdr:spPr>
        <a:xfrm>
          <a:off x="15181795" y="1637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130104</xdr:rowOff>
    </xdr:from>
    <xdr:to>
      <xdr:col>76</xdr:col>
      <xdr:colOff>165100</xdr:colOff>
      <xdr:row>95</xdr:row>
      <xdr:rowOff>60254</xdr:rowOff>
    </xdr:to>
    <xdr:sp macro="" textlink="">
      <xdr:nvSpPr>
        <xdr:cNvPr id="705" name="楕円 704"/>
        <xdr:cNvSpPr/>
      </xdr:nvSpPr>
      <xdr:spPr>
        <a:xfrm>
          <a:off x="14541500" y="162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76781</xdr:rowOff>
    </xdr:from>
    <xdr:ext cx="599010" cy="259045"/>
    <xdr:sp macro="" textlink="">
      <xdr:nvSpPr>
        <xdr:cNvPr id="706" name="テキスト ボックス 705"/>
        <xdr:cNvSpPr txBox="1"/>
      </xdr:nvSpPr>
      <xdr:spPr>
        <a:xfrm>
          <a:off x="14292795" y="1602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113771</xdr:rowOff>
    </xdr:from>
    <xdr:to>
      <xdr:col>72</xdr:col>
      <xdr:colOff>38100</xdr:colOff>
      <xdr:row>97</xdr:row>
      <xdr:rowOff>43921</xdr:rowOff>
    </xdr:to>
    <xdr:sp macro="" textlink="">
      <xdr:nvSpPr>
        <xdr:cNvPr id="707" name="楕円 706"/>
        <xdr:cNvSpPr/>
      </xdr:nvSpPr>
      <xdr:spPr>
        <a:xfrm>
          <a:off x="13652500" y="1657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60448</xdr:rowOff>
    </xdr:from>
    <xdr:ext cx="599010" cy="259045"/>
    <xdr:sp macro="" textlink="">
      <xdr:nvSpPr>
        <xdr:cNvPr id="708" name="テキスト ボックス 707"/>
        <xdr:cNvSpPr txBox="1"/>
      </xdr:nvSpPr>
      <xdr:spPr>
        <a:xfrm>
          <a:off x="13403795" y="1634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9221</xdr:rowOff>
    </xdr:from>
    <xdr:to>
      <xdr:col>67</xdr:col>
      <xdr:colOff>101600</xdr:colOff>
      <xdr:row>92</xdr:row>
      <xdr:rowOff>110821</xdr:rowOff>
    </xdr:to>
    <xdr:sp macro="" textlink="">
      <xdr:nvSpPr>
        <xdr:cNvPr id="709" name="楕円 708"/>
        <xdr:cNvSpPr/>
      </xdr:nvSpPr>
      <xdr:spPr>
        <a:xfrm>
          <a:off x="12763500" y="157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90</xdr:row>
      <xdr:rowOff>127348</xdr:rowOff>
    </xdr:from>
    <xdr:ext cx="690189" cy="259045"/>
    <xdr:sp macro="" textlink="">
      <xdr:nvSpPr>
        <xdr:cNvPr id="710" name="テキスト ボックス 709"/>
        <xdr:cNvSpPr txBox="1"/>
      </xdr:nvSpPr>
      <xdr:spPr>
        <a:xfrm>
          <a:off x="12469205" y="15557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2" name="直線コネクタ 731"/>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5"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6" name="直線コネクタ 735"/>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59484</xdr:rowOff>
    </xdr:from>
    <xdr:to>
      <xdr:col>116</xdr:col>
      <xdr:colOff>63500</xdr:colOff>
      <xdr:row>38</xdr:row>
      <xdr:rowOff>72926</xdr:rowOff>
    </xdr:to>
    <xdr:cxnSp macro="">
      <xdr:nvCxnSpPr>
        <xdr:cNvPr id="737" name="直線コネクタ 736"/>
        <xdr:cNvCxnSpPr/>
      </xdr:nvCxnSpPr>
      <xdr:spPr>
        <a:xfrm flipV="1">
          <a:off x="21323300" y="6231684"/>
          <a:ext cx="838200" cy="35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10428</xdr:rowOff>
    </xdr:from>
    <xdr:ext cx="469744" cy="259045"/>
    <xdr:sp macro="" textlink="">
      <xdr:nvSpPr>
        <xdr:cNvPr id="738" name="投資及び出資金平均値テキスト"/>
        <xdr:cNvSpPr txBox="1"/>
      </xdr:nvSpPr>
      <xdr:spPr>
        <a:xfrm>
          <a:off x="22212300" y="6525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39" name="フローチャート: 判断 738"/>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3340</xdr:rowOff>
    </xdr:from>
    <xdr:to>
      <xdr:col>111</xdr:col>
      <xdr:colOff>177800</xdr:colOff>
      <xdr:row>38</xdr:row>
      <xdr:rowOff>72926</xdr:rowOff>
    </xdr:to>
    <xdr:cxnSp macro="">
      <xdr:nvCxnSpPr>
        <xdr:cNvPr id="740" name="直線コネクタ 739"/>
        <xdr:cNvCxnSpPr/>
      </xdr:nvCxnSpPr>
      <xdr:spPr>
        <a:xfrm>
          <a:off x="20434300" y="6346990"/>
          <a:ext cx="889000" cy="24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1" name="フローチャート: 判断 740"/>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157053</xdr:rowOff>
    </xdr:from>
    <xdr:ext cx="469744" cy="259045"/>
    <xdr:sp macro="" textlink="">
      <xdr:nvSpPr>
        <xdr:cNvPr id="742" name="テキスト ボックス 741"/>
        <xdr:cNvSpPr txBox="1"/>
      </xdr:nvSpPr>
      <xdr:spPr>
        <a:xfrm>
          <a:off x="21088428" y="667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3340</xdr:rowOff>
    </xdr:from>
    <xdr:to>
      <xdr:col>107</xdr:col>
      <xdr:colOff>50800</xdr:colOff>
      <xdr:row>38</xdr:row>
      <xdr:rowOff>96289</xdr:rowOff>
    </xdr:to>
    <xdr:cxnSp macro="">
      <xdr:nvCxnSpPr>
        <xdr:cNvPr id="743" name="直線コネクタ 742"/>
        <xdr:cNvCxnSpPr/>
      </xdr:nvCxnSpPr>
      <xdr:spPr>
        <a:xfrm flipV="1">
          <a:off x="19545300" y="6346990"/>
          <a:ext cx="889000" cy="26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4" name="フローチャート: 判断 743"/>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151886</xdr:rowOff>
    </xdr:from>
    <xdr:ext cx="469744" cy="259045"/>
    <xdr:sp macro="" textlink="">
      <xdr:nvSpPr>
        <xdr:cNvPr id="745" name="テキスト ボックス 744"/>
        <xdr:cNvSpPr txBox="1"/>
      </xdr:nvSpPr>
      <xdr:spPr>
        <a:xfrm>
          <a:off x="20199428" y="666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96289</xdr:rowOff>
    </xdr:from>
    <xdr:to>
      <xdr:col>102</xdr:col>
      <xdr:colOff>114300</xdr:colOff>
      <xdr:row>38</xdr:row>
      <xdr:rowOff>116132</xdr:rowOff>
    </xdr:to>
    <xdr:cxnSp macro="">
      <xdr:nvCxnSpPr>
        <xdr:cNvPr id="746" name="直線コネクタ 745"/>
        <xdr:cNvCxnSpPr/>
      </xdr:nvCxnSpPr>
      <xdr:spPr>
        <a:xfrm flipV="1">
          <a:off x="18656300" y="6611389"/>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7" name="フローチャート: 判断 746"/>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160116</xdr:rowOff>
    </xdr:from>
    <xdr:ext cx="378565" cy="259045"/>
    <xdr:sp macro="" textlink="">
      <xdr:nvSpPr>
        <xdr:cNvPr id="748" name="テキスト ボックス 747"/>
        <xdr:cNvSpPr txBox="1"/>
      </xdr:nvSpPr>
      <xdr:spPr>
        <a:xfrm>
          <a:off x="19356017" y="667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49" name="フローチャート: 判断 748"/>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0" name="テキスト ボックス 749"/>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8684</xdr:rowOff>
    </xdr:from>
    <xdr:to>
      <xdr:col>116</xdr:col>
      <xdr:colOff>114300</xdr:colOff>
      <xdr:row>36</xdr:row>
      <xdr:rowOff>110284</xdr:rowOff>
    </xdr:to>
    <xdr:sp macro="" textlink="">
      <xdr:nvSpPr>
        <xdr:cNvPr id="756" name="楕円 755"/>
        <xdr:cNvSpPr/>
      </xdr:nvSpPr>
      <xdr:spPr>
        <a:xfrm>
          <a:off x="22110700" y="61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31561</xdr:rowOff>
    </xdr:from>
    <xdr:ext cx="534377" cy="259045"/>
    <xdr:sp macro="" textlink="">
      <xdr:nvSpPr>
        <xdr:cNvPr id="757" name="投資及び出資金該当値テキスト"/>
        <xdr:cNvSpPr txBox="1"/>
      </xdr:nvSpPr>
      <xdr:spPr>
        <a:xfrm>
          <a:off x="22212300" y="603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22126</xdr:rowOff>
    </xdr:from>
    <xdr:to>
      <xdr:col>112</xdr:col>
      <xdr:colOff>38100</xdr:colOff>
      <xdr:row>38</xdr:row>
      <xdr:rowOff>123726</xdr:rowOff>
    </xdr:to>
    <xdr:sp macro="" textlink="">
      <xdr:nvSpPr>
        <xdr:cNvPr id="758" name="楕円 757"/>
        <xdr:cNvSpPr/>
      </xdr:nvSpPr>
      <xdr:spPr>
        <a:xfrm>
          <a:off x="21272500" y="653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140253</xdr:rowOff>
    </xdr:from>
    <xdr:ext cx="469744" cy="259045"/>
    <xdr:sp macro="" textlink="">
      <xdr:nvSpPr>
        <xdr:cNvPr id="759" name="テキスト ボックス 758"/>
        <xdr:cNvSpPr txBox="1"/>
      </xdr:nvSpPr>
      <xdr:spPr>
        <a:xfrm>
          <a:off x="21088428" y="631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123990</xdr:rowOff>
    </xdr:from>
    <xdr:to>
      <xdr:col>107</xdr:col>
      <xdr:colOff>101600</xdr:colOff>
      <xdr:row>37</xdr:row>
      <xdr:rowOff>54140</xdr:rowOff>
    </xdr:to>
    <xdr:sp macro="" textlink="">
      <xdr:nvSpPr>
        <xdr:cNvPr id="760" name="楕円 759"/>
        <xdr:cNvSpPr/>
      </xdr:nvSpPr>
      <xdr:spPr>
        <a:xfrm>
          <a:off x="20383500" y="62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70667</xdr:rowOff>
    </xdr:from>
    <xdr:ext cx="534377" cy="259045"/>
    <xdr:sp macro="" textlink="">
      <xdr:nvSpPr>
        <xdr:cNvPr id="761" name="テキスト ボックス 760"/>
        <xdr:cNvSpPr txBox="1"/>
      </xdr:nvSpPr>
      <xdr:spPr>
        <a:xfrm>
          <a:off x="20167111" y="607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45489</xdr:rowOff>
    </xdr:from>
    <xdr:to>
      <xdr:col>102</xdr:col>
      <xdr:colOff>165100</xdr:colOff>
      <xdr:row>38</xdr:row>
      <xdr:rowOff>147089</xdr:rowOff>
    </xdr:to>
    <xdr:sp macro="" textlink="">
      <xdr:nvSpPr>
        <xdr:cNvPr id="762" name="楕円 761"/>
        <xdr:cNvSpPr/>
      </xdr:nvSpPr>
      <xdr:spPr>
        <a:xfrm>
          <a:off x="19494500" y="65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163616</xdr:rowOff>
    </xdr:from>
    <xdr:ext cx="469744" cy="259045"/>
    <xdr:sp macro="" textlink="">
      <xdr:nvSpPr>
        <xdr:cNvPr id="763" name="テキスト ボックス 762"/>
        <xdr:cNvSpPr txBox="1"/>
      </xdr:nvSpPr>
      <xdr:spPr>
        <a:xfrm>
          <a:off x="19310428" y="633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65332</xdr:rowOff>
    </xdr:from>
    <xdr:to>
      <xdr:col>98</xdr:col>
      <xdr:colOff>38100</xdr:colOff>
      <xdr:row>38</xdr:row>
      <xdr:rowOff>166932</xdr:rowOff>
    </xdr:to>
    <xdr:sp macro="" textlink="">
      <xdr:nvSpPr>
        <xdr:cNvPr id="764" name="楕円 763"/>
        <xdr:cNvSpPr/>
      </xdr:nvSpPr>
      <xdr:spPr>
        <a:xfrm>
          <a:off x="18605500" y="658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158059</xdr:rowOff>
    </xdr:from>
    <xdr:ext cx="469744" cy="259045"/>
    <xdr:sp macro="" textlink="">
      <xdr:nvSpPr>
        <xdr:cNvPr id="765" name="テキスト ボックス 764"/>
        <xdr:cNvSpPr txBox="1"/>
      </xdr:nvSpPr>
      <xdr:spPr>
        <a:xfrm>
          <a:off x="18421428" y="667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9" name="テキスト ボックス 778"/>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1" name="テキスト ボックス 780"/>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3" name="テキスト ボックス 782"/>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7" name="直線コネクタ 786"/>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88"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0"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1" name="直線コネクタ 790"/>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88480</xdr:rowOff>
    </xdr:from>
    <xdr:to>
      <xdr:col>116</xdr:col>
      <xdr:colOff>63500</xdr:colOff>
      <xdr:row>58</xdr:row>
      <xdr:rowOff>88718</xdr:rowOff>
    </xdr:to>
    <xdr:cxnSp macro="">
      <xdr:nvCxnSpPr>
        <xdr:cNvPr id="792" name="直線コネクタ 791"/>
        <xdr:cNvCxnSpPr/>
      </xdr:nvCxnSpPr>
      <xdr:spPr>
        <a:xfrm flipV="1">
          <a:off x="21323300" y="10032580"/>
          <a:ext cx="8382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3" name="貸付金平均値テキスト"/>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4" name="フローチャート: 判断 793"/>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88718</xdr:rowOff>
    </xdr:from>
    <xdr:to>
      <xdr:col>111</xdr:col>
      <xdr:colOff>177800</xdr:colOff>
      <xdr:row>58</xdr:row>
      <xdr:rowOff>89129</xdr:rowOff>
    </xdr:to>
    <xdr:cxnSp macro="">
      <xdr:nvCxnSpPr>
        <xdr:cNvPr id="795" name="直線コネクタ 794"/>
        <xdr:cNvCxnSpPr/>
      </xdr:nvCxnSpPr>
      <xdr:spPr>
        <a:xfrm flipV="1">
          <a:off x="20434300" y="10032818"/>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6" name="フローチャート: 判断 795"/>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7" name="テキスト ボックス 796"/>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89129</xdr:rowOff>
    </xdr:from>
    <xdr:to>
      <xdr:col>107</xdr:col>
      <xdr:colOff>50800</xdr:colOff>
      <xdr:row>58</xdr:row>
      <xdr:rowOff>89783</xdr:rowOff>
    </xdr:to>
    <xdr:cxnSp macro="">
      <xdr:nvCxnSpPr>
        <xdr:cNvPr id="798" name="直線コネクタ 797"/>
        <xdr:cNvCxnSpPr/>
      </xdr:nvCxnSpPr>
      <xdr:spPr>
        <a:xfrm flipV="1">
          <a:off x="19545300" y="10033229"/>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799" name="フローチャート: 判断 798"/>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0" name="テキスト ボックス 799"/>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80968</xdr:rowOff>
    </xdr:from>
    <xdr:to>
      <xdr:col>102</xdr:col>
      <xdr:colOff>114300</xdr:colOff>
      <xdr:row>58</xdr:row>
      <xdr:rowOff>89783</xdr:rowOff>
    </xdr:to>
    <xdr:cxnSp macro="">
      <xdr:nvCxnSpPr>
        <xdr:cNvPr id="801" name="直線コネクタ 800"/>
        <xdr:cNvCxnSpPr/>
      </xdr:nvCxnSpPr>
      <xdr:spPr>
        <a:xfrm>
          <a:off x="18656300" y="10025068"/>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2" name="フローチャート: 判断 801"/>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3" name="テキスト ボックス 802"/>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4" name="フローチャート: 判断 803"/>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5" name="テキスト ボックス 804"/>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37680</xdr:rowOff>
    </xdr:from>
    <xdr:to>
      <xdr:col>116</xdr:col>
      <xdr:colOff>114300</xdr:colOff>
      <xdr:row>58</xdr:row>
      <xdr:rowOff>139280</xdr:rowOff>
    </xdr:to>
    <xdr:sp macro="" textlink="">
      <xdr:nvSpPr>
        <xdr:cNvPr id="811" name="楕円 810"/>
        <xdr:cNvSpPr/>
      </xdr:nvSpPr>
      <xdr:spPr>
        <a:xfrm>
          <a:off x="22110700" y="99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168507</xdr:rowOff>
    </xdr:from>
    <xdr:ext cx="534377" cy="259045"/>
    <xdr:sp macro="" textlink="">
      <xdr:nvSpPr>
        <xdr:cNvPr id="812" name="貸付金該当値テキスト"/>
        <xdr:cNvSpPr txBox="1"/>
      </xdr:nvSpPr>
      <xdr:spPr>
        <a:xfrm>
          <a:off x="22212300" y="976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37918</xdr:rowOff>
    </xdr:from>
    <xdr:to>
      <xdr:col>112</xdr:col>
      <xdr:colOff>38100</xdr:colOff>
      <xdr:row>58</xdr:row>
      <xdr:rowOff>139518</xdr:rowOff>
    </xdr:to>
    <xdr:sp macro="" textlink="">
      <xdr:nvSpPr>
        <xdr:cNvPr id="813" name="楕円 812"/>
        <xdr:cNvSpPr/>
      </xdr:nvSpPr>
      <xdr:spPr>
        <a:xfrm>
          <a:off x="21272500" y="998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156045</xdr:rowOff>
    </xdr:from>
    <xdr:ext cx="534377" cy="259045"/>
    <xdr:sp macro="" textlink="">
      <xdr:nvSpPr>
        <xdr:cNvPr id="814" name="テキスト ボックス 813"/>
        <xdr:cNvSpPr txBox="1"/>
      </xdr:nvSpPr>
      <xdr:spPr>
        <a:xfrm>
          <a:off x="21056111" y="975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38329</xdr:rowOff>
    </xdr:from>
    <xdr:to>
      <xdr:col>107</xdr:col>
      <xdr:colOff>101600</xdr:colOff>
      <xdr:row>58</xdr:row>
      <xdr:rowOff>139929</xdr:rowOff>
    </xdr:to>
    <xdr:sp macro="" textlink="">
      <xdr:nvSpPr>
        <xdr:cNvPr id="815" name="楕円 814"/>
        <xdr:cNvSpPr/>
      </xdr:nvSpPr>
      <xdr:spPr>
        <a:xfrm>
          <a:off x="20383500" y="99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156456</xdr:rowOff>
    </xdr:from>
    <xdr:ext cx="534377" cy="259045"/>
    <xdr:sp macro="" textlink="">
      <xdr:nvSpPr>
        <xdr:cNvPr id="816" name="テキスト ボックス 815"/>
        <xdr:cNvSpPr txBox="1"/>
      </xdr:nvSpPr>
      <xdr:spPr>
        <a:xfrm>
          <a:off x="20167111" y="97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38983</xdr:rowOff>
    </xdr:from>
    <xdr:to>
      <xdr:col>102</xdr:col>
      <xdr:colOff>165100</xdr:colOff>
      <xdr:row>58</xdr:row>
      <xdr:rowOff>140583</xdr:rowOff>
    </xdr:to>
    <xdr:sp macro="" textlink="">
      <xdr:nvSpPr>
        <xdr:cNvPr id="817" name="楕円 816"/>
        <xdr:cNvSpPr/>
      </xdr:nvSpPr>
      <xdr:spPr>
        <a:xfrm>
          <a:off x="19494500" y="99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157110</xdr:rowOff>
    </xdr:from>
    <xdr:ext cx="534377" cy="259045"/>
    <xdr:sp macro="" textlink="">
      <xdr:nvSpPr>
        <xdr:cNvPr id="818" name="テキスト ボックス 817"/>
        <xdr:cNvSpPr txBox="1"/>
      </xdr:nvSpPr>
      <xdr:spPr>
        <a:xfrm>
          <a:off x="19278111" y="975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30168</xdr:rowOff>
    </xdr:from>
    <xdr:to>
      <xdr:col>98</xdr:col>
      <xdr:colOff>38100</xdr:colOff>
      <xdr:row>58</xdr:row>
      <xdr:rowOff>131768</xdr:rowOff>
    </xdr:to>
    <xdr:sp macro="" textlink="">
      <xdr:nvSpPr>
        <xdr:cNvPr id="819" name="楕円 818"/>
        <xdr:cNvSpPr/>
      </xdr:nvSpPr>
      <xdr:spPr>
        <a:xfrm>
          <a:off x="18605500" y="997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148295</xdr:rowOff>
    </xdr:from>
    <xdr:ext cx="534377" cy="259045"/>
    <xdr:sp macro="" textlink="">
      <xdr:nvSpPr>
        <xdr:cNvPr id="820" name="テキスト ボックス 819"/>
        <xdr:cNvSpPr txBox="1"/>
      </xdr:nvSpPr>
      <xdr:spPr>
        <a:xfrm>
          <a:off x="18389111" y="97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2" name="テキスト ボックス 831"/>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4" name="テキスト ボックス 833"/>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6" name="テキスト ボックス 835"/>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4" name="直線コネクタ 843"/>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5"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6" name="直線コネクタ 845"/>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7"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48" name="直線コネクタ 847"/>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8658</xdr:rowOff>
    </xdr:from>
    <xdr:to>
      <xdr:col>116</xdr:col>
      <xdr:colOff>63500</xdr:colOff>
      <xdr:row>78</xdr:row>
      <xdr:rowOff>41870</xdr:rowOff>
    </xdr:to>
    <xdr:cxnSp macro="">
      <xdr:nvCxnSpPr>
        <xdr:cNvPr id="849" name="直線コネクタ 848"/>
        <xdr:cNvCxnSpPr/>
      </xdr:nvCxnSpPr>
      <xdr:spPr>
        <a:xfrm flipV="1">
          <a:off x="21323300" y="13210308"/>
          <a:ext cx="838200" cy="20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0" name="繰出金平均値テキスト"/>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1" name="フローチャート: 判断 850"/>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10339</xdr:rowOff>
    </xdr:from>
    <xdr:to>
      <xdr:col>111</xdr:col>
      <xdr:colOff>177800</xdr:colOff>
      <xdr:row>78</xdr:row>
      <xdr:rowOff>41870</xdr:rowOff>
    </xdr:to>
    <xdr:cxnSp macro="">
      <xdr:nvCxnSpPr>
        <xdr:cNvPr id="852" name="直線コネクタ 851"/>
        <xdr:cNvCxnSpPr/>
      </xdr:nvCxnSpPr>
      <xdr:spPr>
        <a:xfrm>
          <a:off x="20434300" y="13383439"/>
          <a:ext cx="889000" cy="3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3" name="フローチャート: 判断 852"/>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4" name="テキスト ボックス 853"/>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10339</xdr:rowOff>
    </xdr:from>
    <xdr:to>
      <xdr:col>107</xdr:col>
      <xdr:colOff>50800</xdr:colOff>
      <xdr:row>78</xdr:row>
      <xdr:rowOff>34018</xdr:rowOff>
    </xdr:to>
    <xdr:cxnSp macro="">
      <xdr:nvCxnSpPr>
        <xdr:cNvPr id="855" name="直線コネクタ 854"/>
        <xdr:cNvCxnSpPr/>
      </xdr:nvCxnSpPr>
      <xdr:spPr>
        <a:xfrm flipV="1">
          <a:off x="19545300" y="13383439"/>
          <a:ext cx="889000" cy="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6" name="フローチャート: 判断 855"/>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7" name="テキスト ボックス 856"/>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34018</xdr:rowOff>
    </xdr:from>
    <xdr:to>
      <xdr:col>102</xdr:col>
      <xdr:colOff>114300</xdr:colOff>
      <xdr:row>78</xdr:row>
      <xdr:rowOff>50558</xdr:rowOff>
    </xdr:to>
    <xdr:cxnSp macro="">
      <xdr:nvCxnSpPr>
        <xdr:cNvPr id="858" name="直線コネクタ 857"/>
        <xdr:cNvCxnSpPr/>
      </xdr:nvCxnSpPr>
      <xdr:spPr>
        <a:xfrm flipV="1">
          <a:off x="18656300" y="13407118"/>
          <a:ext cx="889000" cy="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59" name="フローチャート: 判断 858"/>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0" name="テキスト ボックス 859"/>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1" name="フローチャート: 判断 860"/>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2" name="テキスト ボックス 861"/>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129308</xdr:rowOff>
    </xdr:from>
    <xdr:to>
      <xdr:col>116</xdr:col>
      <xdr:colOff>114300</xdr:colOff>
      <xdr:row>77</xdr:row>
      <xdr:rowOff>59458</xdr:rowOff>
    </xdr:to>
    <xdr:sp macro="" textlink="">
      <xdr:nvSpPr>
        <xdr:cNvPr id="868" name="楕円 867"/>
        <xdr:cNvSpPr/>
      </xdr:nvSpPr>
      <xdr:spPr>
        <a:xfrm>
          <a:off x="22110700" y="131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107735</xdr:rowOff>
    </xdr:from>
    <xdr:ext cx="534377" cy="259045"/>
    <xdr:sp macro="" textlink="">
      <xdr:nvSpPr>
        <xdr:cNvPr id="869" name="繰出金該当値テキスト"/>
        <xdr:cNvSpPr txBox="1"/>
      </xdr:nvSpPr>
      <xdr:spPr>
        <a:xfrm>
          <a:off x="22212300" y="1313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162520</xdr:rowOff>
    </xdr:from>
    <xdr:to>
      <xdr:col>112</xdr:col>
      <xdr:colOff>38100</xdr:colOff>
      <xdr:row>78</xdr:row>
      <xdr:rowOff>92670</xdr:rowOff>
    </xdr:to>
    <xdr:sp macro="" textlink="">
      <xdr:nvSpPr>
        <xdr:cNvPr id="870" name="楕円 869"/>
        <xdr:cNvSpPr/>
      </xdr:nvSpPr>
      <xdr:spPr>
        <a:xfrm>
          <a:off x="21272500" y="1336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83797</xdr:rowOff>
    </xdr:from>
    <xdr:ext cx="534377" cy="259045"/>
    <xdr:sp macro="" textlink="">
      <xdr:nvSpPr>
        <xdr:cNvPr id="871" name="テキスト ボックス 870"/>
        <xdr:cNvSpPr txBox="1"/>
      </xdr:nvSpPr>
      <xdr:spPr>
        <a:xfrm>
          <a:off x="21056111" y="1345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130989</xdr:rowOff>
    </xdr:from>
    <xdr:to>
      <xdr:col>107</xdr:col>
      <xdr:colOff>101600</xdr:colOff>
      <xdr:row>78</xdr:row>
      <xdr:rowOff>61139</xdr:rowOff>
    </xdr:to>
    <xdr:sp macro="" textlink="">
      <xdr:nvSpPr>
        <xdr:cNvPr id="872" name="楕円 871"/>
        <xdr:cNvSpPr/>
      </xdr:nvSpPr>
      <xdr:spPr>
        <a:xfrm>
          <a:off x="20383500" y="1333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52266</xdr:rowOff>
    </xdr:from>
    <xdr:ext cx="534377" cy="259045"/>
    <xdr:sp macro="" textlink="">
      <xdr:nvSpPr>
        <xdr:cNvPr id="873" name="テキスト ボックス 872"/>
        <xdr:cNvSpPr txBox="1"/>
      </xdr:nvSpPr>
      <xdr:spPr>
        <a:xfrm>
          <a:off x="20167111" y="1342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154668</xdr:rowOff>
    </xdr:from>
    <xdr:to>
      <xdr:col>102</xdr:col>
      <xdr:colOff>165100</xdr:colOff>
      <xdr:row>78</xdr:row>
      <xdr:rowOff>84818</xdr:rowOff>
    </xdr:to>
    <xdr:sp macro="" textlink="">
      <xdr:nvSpPr>
        <xdr:cNvPr id="874" name="楕円 873"/>
        <xdr:cNvSpPr/>
      </xdr:nvSpPr>
      <xdr:spPr>
        <a:xfrm>
          <a:off x="19494500" y="133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75945</xdr:rowOff>
    </xdr:from>
    <xdr:ext cx="534377" cy="259045"/>
    <xdr:sp macro="" textlink="">
      <xdr:nvSpPr>
        <xdr:cNvPr id="875" name="テキスト ボックス 874"/>
        <xdr:cNvSpPr txBox="1"/>
      </xdr:nvSpPr>
      <xdr:spPr>
        <a:xfrm>
          <a:off x="19278111" y="134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171208</xdr:rowOff>
    </xdr:from>
    <xdr:to>
      <xdr:col>98</xdr:col>
      <xdr:colOff>38100</xdr:colOff>
      <xdr:row>78</xdr:row>
      <xdr:rowOff>101358</xdr:rowOff>
    </xdr:to>
    <xdr:sp macro="" textlink="">
      <xdr:nvSpPr>
        <xdr:cNvPr id="876" name="楕円 875"/>
        <xdr:cNvSpPr/>
      </xdr:nvSpPr>
      <xdr:spPr>
        <a:xfrm>
          <a:off x="18605500" y="133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92485</xdr:rowOff>
    </xdr:from>
    <xdr:ext cx="534377" cy="259045"/>
    <xdr:sp macro="" textlink="">
      <xdr:nvSpPr>
        <xdr:cNvPr id="877" name="テキスト ボックス 876"/>
        <xdr:cNvSpPr txBox="1"/>
      </xdr:nvSpPr>
      <xdr:spPr>
        <a:xfrm>
          <a:off x="18389111" y="1346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8" name="直線コネクタ 887"/>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9" name="テキスト ボックス 888"/>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0" name="直線コネクタ 889"/>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1" name="テキスト ボックス 890"/>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2" name="直線コネクタ 891"/>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3" name="テキスト ボックス 892"/>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4" name="直線コネクタ 893"/>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5" name="テキスト ボックス 894"/>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7" name="テキスト ボックス 89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9" name="直線コネクタ 898"/>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0"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2"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4" name="直線コネクタ 903"/>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5"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6" name="フローチャート: 判断 905"/>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7" name="直線コネクタ 906"/>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8" name="フローチャート: 判断 907"/>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9" name="テキスト ボックス 908"/>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0" name="直線コネクタ 909"/>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1" name="フローチャート: 判断 910"/>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2" name="テキスト ボックス 911"/>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3" name="直線コネクタ 912"/>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4" name="フローチャート: 判断 913"/>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5" name="テキスト ボックス 914"/>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6" name="フローチャート: 判断 915"/>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7" name="テキスト ボックス 916"/>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3" name="楕円 922"/>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4"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5" name="楕円 924"/>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6" name="テキスト ボックス 925"/>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7" name="楕円 926"/>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8" name="テキスト ボックス 927"/>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9" name="楕円 928"/>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0" name="テキスト ボックス 929"/>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1" name="楕円 930"/>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2" name="テキスト ボックス 931"/>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住民一人当たりのコストは</a:t>
          </a:r>
          <a:r>
            <a:rPr kumimoji="1" lang="en-US" altLang="ja-JP" sz="1300">
              <a:latin typeface="ＭＳ Ｐゴシック" panose="020B0600070205080204" pitchFamily="50" charset="-128"/>
              <a:ea typeface="ＭＳ Ｐゴシック" panose="020B0600070205080204" pitchFamily="50" charset="-128"/>
            </a:rPr>
            <a:t>3,393,904</a:t>
          </a:r>
          <a:r>
            <a:rPr kumimoji="1" lang="ja-JP" altLang="en-US" sz="1300">
              <a:latin typeface="ＭＳ Ｐゴシック" panose="020B0600070205080204" pitchFamily="50" charset="-128"/>
              <a:ea typeface="ＭＳ Ｐゴシック" panose="020B0600070205080204" pitchFamily="50" charset="-128"/>
            </a:rPr>
            <a:t>円となり、前年と比較して</a:t>
          </a:r>
          <a:r>
            <a:rPr kumimoji="1" lang="en-US" altLang="ja-JP" sz="1300">
              <a:latin typeface="ＭＳ Ｐゴシック" panose="020B0600070205080204" pitchFamily="50" charset="-128"/>
              <a:ea typeface="ＭＳ Ｐゴシック" panose="020B0600070205080204" pitchFamily="50" charset="-128"/>
            </a:rPr>
            <a:t>778,130</a:t>
          </a:r>
          <a:r>
            <a:rPr kumimoji="1" lang="ja-JP" altLang="en-US" sz="1300">
              <a:latin typeface="ＭＳ Ｐゴシック" panose="020B0600070205080204" pitchFamily="50" charset="-128"/>
              <a:ea typeface="ＭＳ Ｐゴシック" panose="020B0600070205080204" pitchFamily="50" charset="-128"/>
            </a:rPr>
            <a:t>円増となった。これは扶助費は前年度比</a:t>
          </a:r>
          <a:r>
            <a:rPr kumimoji="1" lang="en-US" altLang="ja-JP" sz="1300">
              <a:latin typeface="ＭＳ Ｐゴシック" panose="020B0600070205080204" pitchFamily="50" charset="-128"/>
              <a:ea typeface="ＭＳ Ｐゴシック" panose="020B0600070205080204" pitchFamily="50" charset="-128"/>
            </a:rPr>
            <a:t>666,737</a:t>
          </a:r>
          <a:r>
            <a:rPr kumimoji="1" lang="ja-JP" altLang="en-US" sz="1300">
              <a:latin typeface="ＭＳ Ｐゴシック" panose="020B0600070205080204" pitchFamily="50" charset="-128"/>
              <a:ea typeface="ＭＳ Ｐゴシック" panose="020B0600070205080204" pitchFamily="50" charset="-128"/>
            </a:rPr>
            <a:t>円減となったが、積立金が前年度比</a:t>
          </a:r>
          <a:r>
            <a:rPr kumimoji="1" lang="en-US" altLang="ja-JP" sz="1300">
              <a:latin typeface="ＭＳ Ｐゴシック" panose="020B0600070205080204" pitchFamily="50" charset="-128"/>
              <a:ea typeface="ＭＳ Ｐゴシック" panose="020B0600070205080204" pitchFamily="50" charset="-128"/>
            </a:rPr>
            <a:t>1,460,355</a:t>
          </a:r>
          <a:r>
            <a:rPr kumimoji="1" lang="ja-JP" altLang="en-US" sz="1300">
              <a:latin typeface="ＭＳ Ｐゴシック" panose="020B0600070205080204" pitchFamily="50" charset="-128"/>
              <a:ea typeface="ＭＳ Ｐゴシック" panose="020B0600070205080204" pitchFamily="50" charset="-128"/>
            </a:rPr>
            <a:t>円増で類似団体内で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位となったことが主な要因である。扶助費は前年度に避難住民に対して、生活再建促進交付金（</a:t>
          </a:r>
          <a:r>
            <a:rPr kumimoji="1" lang="en-US" altLang="ja-JP" sz="1300">
              <a:latin typeface="ＭＳ Ｐゴシック" panose="020B0600070205080204" pitchFamily="50" charset="-128"/>
              <a:ea typeface="ＭＳ Ｐゴシック" panose="020B0600070205080204" pitchFamily="50" charset="-128"/>
            </a:rPr>
            <a:t>7,172,200</a:t>
          </a:r>
          <a:r>
            <a:rPr kumimoji="1" lang="ja-JP" altLang="en-US" sz="1300">
              <a:latin typeface="ＭＳ Ｐゴシック" panose="020B0600070205080204" pitchFamily="50" charset="-128"/>
              <a:ea typeface="ＭＳ Ｐゴシック" panose="020B0600070205080204" pitchFamily="50" charset="-128"/>
            </a:rPr>
            <a:t>千円）を交付したことにより、一時的に増加し今年度は大きく減少している。一方で普通建設事業（新規）や基金取崩事業のための積立金については、今後も多くの復興事業が計画されることから、当面の間、類似団体よりも高い水準で推移すると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10,265
10,223
78.71
35,701,478
34,838,422
603,557
4,948,021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55594</xdr:rowOff>
    </xdr:from>
    <xdr:to>
      <xdr:col>24</xdr:col>
      <xdr:colOff>63500</xdr:colOff>
      <xdr:row>38</xdr:row>
      <xdr:rowOff>58262</xdr:rowOff>
    </xdr:to>
    <xdr:cxnSp macro="">
      <xdr:nvCxnSpPr>
        <xdr:cNvPr id="60" name="直線コネクタ 59"/>
        <xdr:cNvCxnSpPr/>
      </xdr:nvCxnSpPr>
      <xdr:spPr>
        <a:xfrm flipV="1">
          <a:off x="3797300" y="6570694"/>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58262</xdr:rowOff>
    </xdr:from>
    <xdr:to>
      <xdr:col>19</xdr:col>
      <xdr:colOff>177800</xdr:colOff>
      <xdr:row>38</xdr:row>
      <xdr:rowOff>63747</xdr:rowOff>
    </xdr:to>
    <xdr:cxnSp macro="">
      <xdr:nvCxnSpPr>
        <xdr:cNvPr id="63" name="直線コネクタ 62"/>
        <xdr:cNvCxnSpPr/>
      </xdr:nvCxnSpPr>
      <xdr:spPr>
        <a:xfrm flipV="1">
          <a:off x="2908300" y="6573362"/>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63747</xdr:rowOff>
    </xdr:from>
    <xdr:to>
      <xdr:col>15</xdr:col>
      <xdr:colOff>50800</xdr:colOff>
      <xdr:row>38</xdr:row>
      <xdr:rowOff>67901</xdr:rowOff>
    </xdr:to>
    <xdr:cxnSp macro="">
      <xdr:nvCxnSpPr>
        <xdr:cNvPr id="66" name="直線コネクタ 65"/>
        <xdr:cNvCxnSpPr/>
      </xdr:nvCxnSpPr>
      <xdr:spPr>
        <a:xfrm flipV="1">
          <a:off x="2019300" y="6578847"/>
          <a:ext cx="8890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56414</xdr:rowOff>
    </xdr:from>
    <xdr:to>
      <xdr:col>10</xdr:col>
      <xdr:colOff>114300</xdr:colOff>
      <xdr:row>38</xdr:row>
      <xdr:rowOff>67901</xdr:rowOff>
    </xdr:to>
    <xdr:cxnSp macro="">
      <xdr:nvCxnSpPr>
        <xdr:cNvPr id="69" name="直線コネクタ 68"/>
        <xdr:cNvCxnSpPr/>
      </xdr:nvCxnSpPr>
      <xdr:spPr>
        <a:xfrm>
          <a:off x="1130300" y="6571514"/>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4794</xdr:rowOff>
    </xdr:from>
    <xdr:to>
      <xdr:col>24</xdr:col>
      <xdr:colOff>114300</xdr:colOff>
      <xdr:row>38</xdr:row>
      <xdr:rowOff>106394</xdr:rowOff>
    </xdr:to>
    <xdr:sp macro="" textlink="">
      <xdr:nvSpPr>
        <xdr:cNvPr id="79" name="楕円 78"/>
        <xdr:cNvSpPr/>
      </xdr:nvSpPr>
      <xdr:spPr>
        <a:xfrm>
          <a:off x="4584700" y="65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91171</xdr:rowOff>
    </xdr:from>
    <xdr:ext cx="469744" cy="259045"/>
    <xdr:sp macro="" textlink="">
      <xdr:nvSpPr>
        <xdr:cNvPr id="80" name="議会費該当値テキスト"/>
        <xdr:cNvSpPr txBox="1"/>
      </xdr:nvSpPr>
      <xdr:spPr>
        <a:xfrm>
          <a:off x="4686300" y="643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7462</xdr:rowOff>
    </xdr:from>
    <xdr:to>
      <xdr:col>20</xdr:col>
      <xdr:colOff>38100</xdr:colOff>
      <xdr:row>38</xdr:row>
      <xdr:rowOff>109062</xdr:rowOff>
    </xdr:to>
    <xdr:sp macro="" textlink="">
      <xdr:nvSpPr>
        <xdr:cNvPr id="81" name="楕円 80"/>
        <xdr:cNvSpPr/>
      </xdr:nvSpPr>
      <xdr:spPr>
        <a:xfrm>
          <a:off x="3746500" y="65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100189</xdr:rowOff>
    </xdr:from>
    <xdr:ext cx="469744" cy="259045"/>
    <xdr:sp macro="" textlink="">
      <xdr:nvSpPr>
        <xdr:cNvPr id="82" name="テキスト ボックス 81"/>
        <xdr:cNvSpPr txBox="1"/>
      </xdr:nvSpPr>
      <xdr:spPr>
        <a:xfrm>
          <a:off x="3562428" y="66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12947</xdr:rowOff>
    </xdr:from>
    <xdr:to>
      <xdr:col>15</xdr:col>
      <xdr:colOff>101600</xdr:colOff>
      <xdr:row>38</xdr:row>
      <xdr:rowOff>114547</xdr:rowOff>
    </xdr:to>
    <xdr:sp macro="" textlink="">
      <xdr:nvSpPr>
        <xdr:cNvPr id="83" name="楕円 82"/>
        <xdr:cNvSpPr/>
      </xdr:nvSpPr>
      <xdr:spPr>
        <a:xfrm>
          <a:off x="2857500" y="65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105674</xdr:rowOff>
    </xdr:from>
    <xdr:ext cx="469744" cy="259045"/>
    <xdr:sp macro="" textlink="">
      <xdr:nvSpPr>
        <xdr:cNvPr id="84" name="テキスト ボックス 83"/>
        <xdr:cNvSpPr txBox="1"/>
      </xdr:nvSpPr>
      <xdr:spPr>
        <a:xfrm>
          <a:off x="2673428" y="662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17101</xdr:rowOff>
    </xdr:from>
    <xdr:to>
      <xdr:col>10</xdr:col>
      <xdr:colOff>165100</xdr:colOff>
      <xdr:row>38</xdr:row>
      <xdr:rowOff>118701</xdr:rowOff>
    </xdr:to>
    <xdr:sp macro="" textlink="">
      <xdr:nvSpPr>
        <xdr:cNvPr id="85" name="楕円 84"/>
        <xdr:cNvSpPr/>
      </xdr:nvSpPr>
      <xdr:spPr>
        <a:xfrm>
          <a:off x="1968500" y="6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109828</xdr:rowOff>
    </xdr:from>
    <xdr:ext cx="469744" cy="259045"/>
    <xdr:sp macro="" textlink="">
      <xdr:nvSpPr>
        <xdr:cNvPr id="86" name="テキスト ボックス 85"/>
        <xdr:cNvSpPr txBox="1"/>
      </xdr:nvSpPr>
      <xdr:spPr>
        <a:xfrm>
          <a:off x="1784428" y="662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5614</xdr:rowOff>
    </xdr:from>
    <xdr:to>
      <xdr:col>6</xdr:col>
      <xdr:colOff>38100</xdr:colOff>
      <xdr:row>38</xdr:row>
      <xdr:rowOff>107214</xdr:rowOff>
    </xdr:to>
    <xdr:sp macro="" textlink="">
      <xdr:nvSpPr>
        <xdr:cNvPr id="87" name="楕円 86"/>
        <xdr:cNvSpPr/>
      </xdr:nvSpPr>
      <xdr:spPr>
        <a:xfrm>
          <a:off x="1079500" y="65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98341</xdr:rowOff>
    </xdr:from>
    <xdr:ext cx="469744" cy="259045"/>
    <xdr:sp macro="" textlink="">
      <xdr:nvSpPr>
        <xdr:cNvPr id="88" name="テキスト ボックス 87"/>
        <xdr:cNvSpPr txBox="1"/>
      </xdr:nvSpPr>
      <xdr:spPr>
        <a:xfrm>
          <a:off x="895428" y="66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152759</xdr:rowOff>
    </xdr:from>
    <xdr:to>
      <xdr:col>24</xdr:col>
      <xdr:colOff>63500</xdr:colOff>
      <xdr:row>56</xdr:row>
      <xdr:rowOff>106545</xdr:rowOff>
    </xdr:to>
    <xdr:cxnSp macro="">
      <xdr:nvCxnSpPr>
        <xdr:cNvPr id="115" name="直線コネクタ 114"/>
        <xdr:cNvCxnSpPr/>
      </xdr:nvCxnSpPr>
      <xdr:spPr>
        <a:xfrm flipV="1">
          <a:off x="3797300" y="8896709"/>
          <a:ext cx="838200" cy="81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42096</xdr:rowOff>
    </xdr:from>
    <xdr:to>
      <xdr:col>19</xdr:col>
      <xdr:colOff>177800</xdr:colOff>
      <xdr:row>56</xdr:row>
      <xdr:rowOff>106545</xdr:rowOff>
    </xdr:to>
    <xdr:cxnSp macro="">
      <xdr:nvCxnSpPr>
        <xdr:cNvPr id="118" name="直線コネクタ 117"/>
        <xdr:cNvCxnSpPr/>
      </xdr:nvCxnSpPr>
      <xdr:spPr>
        <a:xfrm>
          <a:off x="2908300" y="9300396"/>
          <a:ext cx="889000" cy="40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42096</xdr:rowOff>
    </xdr:from>
    <xdr:to>
      <xdr:col>15</xdr:col>
      <xdr:colOff>50800</xdr:colOff>
      <xdr:row>55</xdr:row>
      <xdr:rowOff>113997</xdr:rowOff>
    </xdr:to>
    <xdr:cxnSp macro="">
      <xdr:nvCxnSpPr>
        <xdr:cNvPr id="121" name="直線コネクタ 120"/>
        <xdr:cNvCxnSpPr/>
      </xdr:nvCxnSpPr>
      <xdr:spPr>
        <a:xfrm flipV="1">
          <a:off x="2019300" y="9300396"/>
          <a:ext cx="889000" cy="24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91498</xdr:rowOff>
    </xdr:from>
    <xdr:to>
      <xdr:col>10</xdr:col>
      <xdr:colOff>114300</xdr:colOff>
      <xdr:row>55</xdr:row>
      <xdr:rowOff>113997</xdr:rowOff>
    </xdr:to>
    <xdr:cxnSp macro="">
      <xdr:nvCxnSpPr>
        <xdr:cNvPr id="124" name="直線コネクタ 123"/>
        <xdr:cNvCxnSpPr/>
      </xdr:nvCxnSpPr>
      <xdr:spPr>
        <a:xfrm>
          <a:off x="1130300" y="9178348"/>
          <a:ext cx="889000" cy="36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101959</xdr:rowOff>
    </xdr:from>
    <xdr:to>
      <xdr:col>24</xdr:col>
      <xdr:colOff>114300</xdr:colOff>
      <xdr:row>52</xdr:row>
      <xdr:rowOff>32109</xdr:rowOff>
    </xdr:to>
    <xdr:sp macro="" textlink="">
      <xdr:nvSpPr>
        <xdr:cNvPr id="134" name="楕円 133"/>
        <xdr:cNvSpPr/>
      </xdr:nvSpPr>
      <xdr:spPr>
        <a:xfrm>
          <a:off x="4584700" y="88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124836</xdr:rowOff>
    </xdr:from>
    <xdr:ext cx="690189" cy="259045"/>
    <xdr:sp macro="" textlink="">
      <xdr:nvSpPr>
        <xdr:cNvPr id="135" name="総務費該当値テキスト"/>
        <xdr:cNvSpPr txBox="1"/>
      </xdr:nvSpPr>
      <xdr:spPr>
        <a:xfrm>
          <a:off x="4686300" y="86973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55745</xdr:rowOff>
    </xdr:from>
    <xdr:to>
      <xdr:col>20</xdr:col>
      <xdr:colOff>38100</xdr:colOff>
      <xdr:row>56</xdr:row>
      <xdr:rowOff>157345</xdr:rowOff>
    </xdr:to>
    <xdr:sp macro="" textlink="">
      <xdr:nvSpPr>
        <xdr:cNvPr id="136" name="楕円 135"/>
        <xdr:cNvSpPr/>
      </xdr:nvSpPr>
      <xdr:spPr>
        <a:xfrm>
          <a:off x="3746500" y="965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2422</xdr:rowOff>
    </xdr:from>
    <xdr:ext cx="599010" cy="259045"/>
    <xdr:sp macro="" textlink="">
      <xdr:nvSpPr>
        <xdr:cNvPr id="137" name="テキスト ボックス 136"/>
        <xdr:cNvSpPr txBox="1"/>
      </xdr:nvSpPr>
      <xdr:spPr>
        <a:xfrm>
          <a:off x="3497795" y="943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162746</xdr:rowOff>
    </xdr:from>
    <xdr:to>
      <xdr:col>15</xdr:col>
      <xdr:colOff>101600</xdr:colOff>
      <xdr:row>54</xdr:row>
      <xdr:rowOff>92896</xdr:rowOff>
    </xdr:to>
    <xdr:sp macro="" textlink="">
      <xdr:nvSpPr>
        <xdr:cNvPr id="138" name="楕円 137"/>
        <xdr:cNvSpPr/>
      </xdr:nvSpPr>
      <xdr:spPr>
        <a:xfrm>
          <a:off x="2857500" y="924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52</xdr:row>
      <xdr:rowOff>109423</xdr:rowOff>
    </xdr:from>
    <xdr:ext cx="690189" cy="259045"/>
    <xdr:sp macro="" textlink="">
      <xdr:nvSpPr>
        <xdr:cNvPr id="139" name="テキスト ボックス 138"/>
        <xdr:cNvSpPr txBox="1"/>
      </xdr:nvSpPr>
      <xdr:spPr>
        <a:xfrm>
          <a:off x="2563205" y="9024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63197</xdr:rowOff>
    </xdr:from>
    <xdr:to>
      <xdr:col>10</xdr:col>
      <xdr:colOff>165100</xdr:colOff>
      <xdr:row>55</xdr:row>
      <xdr:rowOff>164797</xdr:rowOff>
    </xdr:to>
    <xdr:sp macro="" textlink="">
      <xdr:nvSpPr>
        <xdr:cNvPr id="140" name="楕円 139"/>
        <xdr:cNvSpPr/>
      </xdr:nvSpPr>
      <xdr:spPr>
        <a:xfrm>
          <a:off x="1968500" y="949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54</xdr:row>
      <xdr:rowOff>9874</xdr:rowOff>
    </xdr:from>
    <xdr:ext cx="690189" cy="259045"/>
    <xdr:sp macro="" textlink="">
      <xdr:nvSpPr>
        <xdr:cNvPr id="141" name="テキスト ボックス 140"/>
        <xdr:cNvSpPr txBox="1"/>
      </xdr:nvSpPr>
      <xdr:spPr>
        <a:xfrm>
          <a:off x="1674205" y="9268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40698</xdr:rowOff>
    </xdr:from>
    <xdr:to>
      <xdr:col>6</xdr:col>
      <xdr:colOff>38100</xdr:colOff>
      <xdr:row>53</xdr:row>
      <xdr:rowOff>142298</xdr:rowOff>
    </xdr:to>
    <xdr:sp macro="" textlink="">
      <xdr:nvSpPr>
        <xdr:cNvPr id="142" name="楕円 141"/>
        <xdr:cNvSpPr/>
      </xdr:nvSpPr>
      <xdr:spPr>
        <a:xfrm>
          <a:off x="1079500" y="912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51</xdr:row>
      <xdr:rowOff>158825</xdr:rowOff>
    </xdr:from>
    <xdr:ext cx="690189" cy="259045"/>
    <xdr:sp macro="" textlink="">
      <xdr:nvSpPr>
        <xdr:cNvPr id="143" name="テキスト ボックス 142"/>
        <xdr:cNvSpPr txBox="1"/>
      </xdr:nvSpPr>
      <xdr:spPr>
        <a:xfrm>
          <a:off x="785205" y="8902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152634</xdr:rowOff>
    </xdr:from>
    <xdr:to>
      <xdr:col>24</xdr:col>
      <xdr:colOff>62865</xdr:colOff>
      <xdr:row>78</xdr:row>
      <xdr:rowOff>67982</xdr:rowOff>
    </xdr:to>
    <xdr:cxnSp macro="">
      <xdr:nvCxnSpPr>
        <xdr:cNvPr id="169" name="直線コネクタ 168"/>
        <xdr:cNvCxnSpPr/>
      </xdr:nvCxnSpPr>
      <xdr:spPr>
        <a:xfrm flipV="1">
          <a:off x="4633595" y="12497034"/>
          <a:ext cx="1270" cy="944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71809</xdr:rowOff>
    </xdr:from>
    <xdr:ext cx="599010" cy="259045"/>
    <xdr:sp macro="" textlink="">
      <xdr:nvSpPr>
        <xdr:cNvPr id="170" name="民生費最小値テキスト"/>
        <xdr:cNvSpPr txBox="1"/>
      </xdr:nvSpPr>
      <xdr:spPr>
        <a:xfrm>
          <a:off x="4686300" y="1344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67982</xdr:rowOff>
    </xdr:from>
    <xdr:to>
      <xdr:col>24</xdr:col>
      <xdr:colOff>152400</xdr:colOff>
      <xdr:row>78</xdr:row>
      <xdr:rowOff>67982</xdr:rowOff>
    </xdr:to>
    <xdr:cxnSp macro="">
      <xdr:nvCxnSpPr>
        <xdr:cNvPr id="171" name="直線コネクタ 170"/>
        <xdr:cNvCxnSpPr/>
      </xdr:nvCxnSpPr>
      <xdr:spPr>
        <a:xfrm>
          <a:off x="4546600" y="13441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99311</xdr:rowOff>
    </xdr:from>
    <xdr:ext cx="599010" cy="259045"/>
    <xdr:sp macro="" textlink="">
      <xdr:nvSpPr>
        <xdr:cNvPr id="172" name="民生費最大値テキスト"/>
        <xdr:cNvSpPr txBox="1"/>
      </xdr:nvSpPr>
      <xdr:spPr>
        <a:xfrm>
          <a:off x="4686300" y="1227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152634</xdr:rowOff>
    </xdr:from>
    <xdr:to>
      <xdr:col>24</xdr:col>
      <xdr:colOff>152400</xdr:colOff>
      <xdr:row>72</xdr:row>
      <xdr:rowOff>152634</xdr:rowOff>
    </xdr:to>
    <xdr:cxnSp macro="">
      <xdr:nvCxnSpPr>
        <xdr:cNvPr id="173" name="直線コネクタ 172"/>
        <xdr:cNvCxnSpPr/>
      </xdr:nvCxnSpPr>
      <xdr:spPr>
        <a:xfrm>
          <a:off x="4546600" y="1249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18507</xdr:rowOff>
    </xdr:from>
    <xdr:to>
      <xdr:col>24</xdr:col>
      <xdr:colOff>63500</xdr:colOff>
      <xdr:row>77</xdr:row>
      <xdr:rowOff>160119</xdr:rowOff>
    </xdr:to>
    <xdr:cxnSp macro="">
      <xdr:nvCxnSpPr>
        <xdr:cNvPr id="174" name="直線コネクタ 173"/>
        <xdr:cNvCxnSpPr/>
      </xdr:nvCxnSpPr>
      <xdr:spPr>
        <a:xfrm>
          <a:off x="3797300" y="12020007"/>
          <a:ext cx="838200" cy="134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29365</xdr:rowOff>
    </xdr:from>
    <xdr:ext cx="599010" cy="259045"/>
    <xdr:sp macro="" textlink="">
      <xdr:nvSpPr>
        <xdr:cNvPr id="175" name="民生費平均値テキスト"/>
        <xdr:cNvSpPr txBox="1"/>
      </xdr:nvSpPr>
      <xdr:spPr>
        <a:xfrm>
          <a:off x="4686300" y="13059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6488</xdr:rowOff>
    </xdr:from>
    <xdr:to>
      <xdr:col>24</xdr:col>
      <xdr:colOff>114300</xdr:colOff>
      <xdr:row>77</xdr:row>
      <xdr:rowOff>108088</xdr:rowOff>
    </xdr:to>
    <xdr:sp macro="" textlink="">
      <xdr:nvSpPr>
        <xdr:cNvPr id="176" name="フローチャート: 判断 175"/>
        <xdr:cNvSpPr/>
      </xdr:nvSpPr>
      <xdr:spPr>
        <a:xfrm>
          <a:off x="4584700" y="132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18507</xdr:rowOff>
    </xdr:from>
    <xdr:to>
      <xdr:col>19</xdr:col>
      <xdr:colOff>177800</xdr:colOff>
      <xdr:row>77</xdr:row>
      <xdr:rowOff>29776</xdr:rowOff>
    </xdr:to>
    <xdr:cxnSp macro="">
      <xdr:nvCxnSpPr>
        <xdr:cNvPr id="177" name="直線コネクタ 176"/>
        <xdr:cNvCxnSpPr/>
      </xdr:nvCxnSpPr>
      <xdr:spPr>
        <a:xfrm flipV="1">
          <a:off x="2908300" y="12020007"/>
          <a:ext cx="889000" cy="121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35218</xdr:rowOff>
    </xdr:from>
    <xdr:to>
      <xdr:col>20</xdr:col>
      <xdr:colOff>38100</xdr:colOff>
      <xdr:row>77</xdr:row>
      <xdr:rowOff>136818</xdr:rowOff>
    </xdr:to>
    <xdr:sp macro="" textlink="">
      <xdr:nvSpPr>
        <xdr:cNvPr id="178" name="フローチャート: 判断 177"/>
        <xdr:cNvSpPr/>
      </xdr:nvSpPr>
      <xdr:spPr>
        <a:xfrm>
          <a:off x="37465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127945</xdr:rowOff>
    </xdr:from>
    <xdr:ext cx="599010" cy="259045"/>
    <xdr:sp macro="" textlink="">
      <xdr:nvSpPr>
        <xdr:cNvPr id="179" name="テキスト ボックス 178"/>
        <xdr:cNvSpPr txBox="1"/>
      </xdr:nvSpPr>
      <xdr:spPr>
        <a:xfrm>
          <a:off x="3497795" y="133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29776</xdr:rowOff>
    </xdr:from>
    <xdr:to>
      <xdr:col>15</xdr:col>
      <xdr:colOff>50800</xdr:colOff>
      <xdr:row>77</xdr:row>
      <xdr:rowOff>67309</xdr:rowOff>
    </xdr:to>
    <xdr:cxnSp macro="">
      <xdr:nvCxnSpPr>
        <xdr:cNvPr id="180" name="直線コネクタ 179"/>
        <xdr:cNvCxnSpPr/>
      </xdr:nvCxnSpPr>
      <xdr:spPr>
        <a:xfrm flipV="1">
          <a:off x="2019300" y="13231426"/>
          <a:ext cx="889000" cy="3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50381</xdr:rowOff>
    </xdr:from>
    <xdr:to>
      <xdr:col>15</xdr:col>
      <xdr:colOff>101600</xdr:colOff>
      <xdr:row>77</xdr:row>
      <xdr:rowOff>151981</xdr:rowOff>
    </xdr:to>
    <xdr:sp macro="" textlink="">
      <xdr:nvSpPr>
        <xdr:cNvPr id="181" name="フローチャート: 判断 180"/>
        <xdr:cNvSpPr/>
      </xdr:nvSpPr>
      <xdr:spPr>
        <a:xfrm>
          <a:off x="2857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143108</xdr:rowOff>
    </xdr:from>
    <xdr:ext cx="599010" cy="259045"/>
    <xdr:sp macro="" textlink="">
      <xdr:nvSpPr>
        <xdr:cNvPr id="182" name="テキスト ボックス 181"/>
        <xdr:cNvSpPr txBox="1"/>
      </xdr:nvSpPr>
      <xdr:spPr>
        <a:xfrm>
          <a:off x="2608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67309</xdr:rowOff>
    </xdr:from>
    <xdr:to>
      <xdr:col>10</xdr:col>
      <xdr:colOff>114300</xdr:colOff>
      <xdr:row>78</xdr:row>
      <xdr:rowOff>5178</xdr:rowOff>
    </xdr:to>
    <xdr:cxnSp macro="">
      <xdr:nvCxnSpPr>
        <xdr:cNvPr id="183" name="直線コネクタ 182"/>
        <xdr:cNvCxnSpPr/>
      </xdr:nvCxnSpPr>
      <xdr:spPr>
        <a:xfrm flipV="1">
          <a:off x="1130300" y="13268959"/>
          <a:ext cx="889000" cy="10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32810</xdr:rowOff>
    </xdr:from>
    <xdr:to>
      <xdr:col>10</xdr:col>
      <xdr:colOff>165100</xdr:colOff>
      <xdr:row>77</xdr:row>
      <xdr:rowOff>134410</xdr:rowOff>
    </xdr:to>
    <xdr:sp macro="" textlink="">
      <xdr:nvSpPr>
        <xdr:cNvPr id="184" name="フローチャート: 判断 183"/>
        <xdr:cNvSpPr/>
      </xdr:nvSpPr>
      <xdr:spPr>
        <a:xfrm>
          <a:off x="1968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125537</xdr:rowOff>
    </xdr:from>
    <xdr:ext cx="599010" cy="259045"/>
    <xdr:sp macro="" textlink="">
      <xdr:nvSpPr>
        <xdr:cNvPr id="185" name="テキスト ボックス 184"/>
        <xdr:cNvSpPr txBox="1"/>
      </xdr:nvSpPr>
      <xdr:spPr>
        <a:xfrm>
          <a:off x="1719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38067</xdr:rowOff>
    </xdr:from>
    <xdr:to>
      <xdr:col>6</xdr:col>
      <xdr:colOff>38100</xdr:colOff>
      <xdr:row>77</xdr:row>
      <xdr:rowOff>139667</xdr:rowOff>
    </xdr:to>
    <xdr:sp macro="" textlink="">
      <xdr:nvSpPr>
        <xdr:cNvPr id="186" name="フローチャート: 判断 185"/>
        <xdr:cNvSpPr/>
      </xdr:nvSpPr>
      <xdr:spPr>
        <a:xfrm>
          <a:off x="1079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156194</xdr:rowOff>
    </xdr:from>
    <xdr:ext cx="599010" cy="259045"/>
    <xdr:sp macro="" textlink="">
      <xdr:nvSpPr>
        <xdr:cNvPr id="187" name="テキスト ボックス 186"/>
        <xdr:cNvSpPr txBox="1"/>
      </xdr:nvSpPr>
      <xdr:spPr>
        <a:xfrm>
          <a:off x="830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109319</xdr:rowOff>
    </xdr:from>
    <xdr:to>
      <xdr:col>24</xdr:col>
      <xdr:colOff>114300</xdr:colOff>
      <xdr:row>78</xdr:row>
      <xdr:rowOff>39469</xdr:rowOff>
    </xdr:to>
    <xdr:sp macro="" textlink="">
      <xdr:nvSpPr>
        <xdr:cNvPr id="193" name="楕円 192"/>
        <xdr:cNvSpPr/>
      </xdr:nvSpPr>
      <xdr:spPr>
        <a:xfrm>
          <a:off x="4584700" y="133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24246</xdr:rowOff>
    </xdr:from>
    <xdr:ext cx="599010" cy="259045"/>
    <xdr:sp macro="" textlink="">
      <xdr:nvSpPr>
        <xdr:cNvPr id="194" name="民生費該当値テキスト"/>
        <xdr:cNvSpPr txBox="1"/>
      </xdr:nvSpPr>
      <xdr:spPr>
        <a:xfrm>
          <a:off x="4686300" y="1322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139157</xdr:rowOff>
    </xdr:from>
    <xdr:to>
      <xdr:col>20</xdr:col>
      <xdr:colOff>38100</xdr:colOff>
      <xdr:row>70</xdr:row>
      <xdr:rowOff>69307</xdr:rowOff>
    </xdr:to>
    <xdr:sp macro="" textlink="">
      <xdr:nvSpPr>
        <xdr:cNvPr id="195" name="楕円 194"/>
        <xdr:cNvSpPr/>
      </xdr:nvSpPr>
      <xdr:spPr>
        <a:xfrm>
          <a:off x="3746500" y="119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85834</xdr:rowOff>
    </xdr:from>
    <xdr:ext cx="599010" cy="259045"/>
    <xdr:sp macro="" textlink="">
      <xdr:nvSpPr>
        <xdr:cNvPr id="196" name="テキスト ボックス 195"/>
        <xdr:cNvSpPr txBox="1"/>
      </xdr:nvSpPr>
      <xdr:spPr>
        <a:xfrm>
          <a:off x="3497795" y="1174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150426</xdr:rowOff>
    </xdr:from>
    <xdr:to>
      <xdr:col>15</xdr:col>
      <xdr:colOff>101600</xdr:colOff>
      <xdr:row>77</xdr:row>
      <xdr:rowOff>80576</xdr:rowOff>
    </xdr:to>
    <xdr:sp macro="" textlink="">
      <xdr:nvSpPr>
        <xdr:cNvPr id="197" name="楕円 196"/>
        <xdr:cNvSpPr/>
      </xdr:nvSpPr>
      <xdr:spPr>
        <a:xfrm>
          <a:off x="2857500" y="1318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97103</xdr:rowOff>
    </xdr:from>
    <xdr:ext cx="599010" cy="259045"/>
    <xdr:sp macro="" textlink="">
      <xdr:nvSpPr>
        <xdr:cNvPr id="198" name="テキスト ボックス 197"/>
        <xdr:cNvSpPr txBox="1"/>
      </xdr:nvSpPr>
      <xdr:spPr>
        <a:xfrm>
          <a:off x="2608795" y="1295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16509</xdr:rowOff>
    </xdr:from>
    <xdr:to>
      <xdr:col>10</xdr:col>
      <xdr:colOff>165100</xdr:colOff>
      <xdr:row>77</xdr:row>
      <xdr:rowOff>118109</xdr:rowOff>
    </xdr:to>
    <xdr:sp macro="" textlink="">
      <xdr:nvSpPr>
        <xdr:cNvPr id="199" name="楕円 198"/>
        <xdr:cNvSpPr/>
      </xdr:nvSpPr>
      <xdr:spPr>
        <a:xfrm>
          <a:off x="1968500" y="1321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134636</xdr:rowOff>
    </xdr:from>
    <xdr:ext cx="599010" cy="259045"/>
    <xdr:sp macro="" textlink="">
      <xdr:nvSpPr>
        <xdr:cNvPr id="200" name="テキスト ボックス 199"/>
        <xdr:cNvSpPr txBox="1"/>
      </xdr:nvSpPr>
      <xdr:spPr>
        <a:xfrm>
          <a:off x="1719795" y="1299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125828</xdr:rowOff>
    </xdr:from>
    <xdr:to>
      <xdr:col>6</xdr:col>
      <xdr:colOff>38100</xdr:colOff>
      <xdr:row>78</xdr:row>
      <xdr:rowOff>55978</xdr:rowOff>
    </xdr:to>
    <xdr:sp macro="" textlink="">
      <xdr:nvSpPr>
        <xdr:cNvPr id="201" name="楕円 200"/>
        <xdr:cNvSpPr/>
      </xdr:nvSpPr>
      <xdr:spPr>
        <a:xfrm>
          <a:off x="1079500" y="133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47105</xdr:rowOff>
    </xdr:from>
    <xdr:ext cx="599010" cy="259045"/>
    <xdr:sp macro="" textlink="">
      <xdr:nvSpPr>
        <xdr:cNvPr id="202" name="テキスト ボックス 201"/>
        <xdr:cNvSpPr txBox="1"/>
      </xdr:nvSpPr>
      <xdr:spPr>
        <a:xfrm>
          <a:off x="830795" y="1342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4" name="直線コネクタ 223"/>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5"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6" name="直線コネクタ 225"/>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7"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8" name="直線コネクタ 227"/>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106680</xdr:rowOff>
    </xdr:from>
    <xdr:to>
      <xdr:col>24</xdr:col>
      <xdr:colOff>63500</xdr:colOff>
      <xdr:row>97</xdr:row>
      <xdr:rowOff>118188</xdr:rowOff>
    </xdr:to>
    <xdr:cxnSp macro="">
      <xdr:nvCxnSpPr>
        <xdr:cNvPr id="229" name="直線コネクタ 228"/>
        <xdr:cNvCxnSpPr/>
      </xdr:nvCxnSpPr>
      <xdr:spPr>
        <a:xfrm>
          <a:off x="3797300" y="16737330"/>
          <a:ext cx="838200" cy="1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30"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31" name="フローチャート: 判断 230"/>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106680</xdr:rowOff>
    </xdr:from>
    <xdr:to>
      <xdr:col>19</xdr:col>
      <xdr:colOff>177800</xdr:colOff>
      <xdr:row>97</xdr:row>
      <xdr:rowOff>137923</xdr:rowOff>
    </xdr:to>
    <xdr:cxnSp macro="">
      <xdr:nvCxnSpPr>
        <xdr:cNvPr id="232" name="直線コネクタ 231"/>
        <xdr:cNvCxnSpPr/>
      </xdr:nvCxnSpPr>
      <xdr:spPr>
        <a:xfrm flipV="1">
          <a:off x="2908300" y="16737330"/>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3" name="フローチャート: 判断 232"/>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4" name="テキスト ボックス 233"/>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137923</xdr:rowOff>
    </xdr:from>
    <xdr:to>
      <xdr:col>15</xdr:col>
      <xdr:colOff>50800</xdr:colOff>
      <xdr:row>98</xdr:row>
      <xdr:rowOff>36827</xdr:rowOff>
    </xdr:to>
    <xdr:cxnSp macro="">
      <xdr:nvCxnSpPr>
        <xdr:cNvPr id="235" name="直線コネクタ 234"/>
        <xdr:cNvCxnSpPr/>
      </xdr:nvCxnSpPr>
      <xdr:spPr>
        <a:xfrm flipV="1">
          <a:off x="2019300" y="16768573"/>
          <a:ext cx="889000" cy="7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6" name="フローチャート: 判断 235"/>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7" name="テキスト ボックス 236"/>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36827</xdr:rowOff>
    </xdr:from>
    <xdr:to>
      <xdr:col>10</xdr:col>
      <xdr:colOff>114300</xdr:colOff>
      <xdr:row>98</xdr:row>
      <xdr:rowOff>45585</xdr:rowOff>
    </xdr:to>
    <xdr:cxnSp macro="">
      <xdr:nvCxnSpPr>
        <xdr:cNvPr id="238" name="直線コネクタ 237"/>
        <xdr:cNvCxnSpPr/>
      </xdr:nvCxnSpPr>
      <xdr:spPr>
        <a:xfrm flipV="1">
          <a:off x="1130300" y="16838927"/>
          <a:ext cx="889000" cy="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9" name="フローチャート: 判断 238"/>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40" name="テキスト ボックス 239"/>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41" name="フローチャート: 判断 240"/>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2" name="テキスト ボックス 241"/>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67388</xdr:rowOff>
    </xdr:from>
    <xdr:to>
      <xdr:col>24</xdr:col>
      <xdr:colOff>114300</xdr:colOff>
      <xdr:row>97</xdr:row>
      <xdr:rowOff>168988</xdr:rowOff>
    </xdr:to>
    <xdr:sp macro="" textlink="">
      <xdr:nvSpPr>
        <xdr:cNvPr id="248" name="楕円 247"/>
        <xdr:cNvSpPr/>
      </xdr:nvSpPr>
      <xdr:spPr>
        <a:xfrm>
          <a:off x="4584700" y="166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153765</xdr:rowOff>
    </xdr:from>
    <xdr:ext cx="534377" cy="259045"/>
    <xdr:sp macro="" textlink="">
      <xdr:nvSpPr>
        <xdr:cNvPr id="249" name="衛生費該当値テキスト"/>
        <xdr:cNvSpPr txBox="1"/>
      </xdr:nvSpPr>
      <xdr:spPr>
        <a:xfrm>
          <a:off x="4686300" y="166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55880</xdr:rowOff>
    </xdr:from>
    <xdr:to>
      <xdr:col>20</xdr:col>
      <xdr:colOff>38100</xdr:colOff>
      <xdr:row>97</xdr:row>
      <xdr:rowOff>157480</xdr:rowOff>
    </xdr:to>
    <xdr:sp macro="" textlink="">
      <xdr:nvSpPr>
        <xdr:cNvPr id="250" name="楕円 249"/>
        <xdr:cNvSpPr/>
      </xdr:nvSpPr>
      <xdr:spPr>
        <a:xfrm>
          <a:off x="37465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148607</xdr:rowOff>
    </xdr:from>
    <xdr:ext cx="534377" cy="259045"/>
    <xdr:sp macro="" textlink="">
      <xdr:nvSpPr>
        <xdr:cNvPr id="251" name="テキスト ボックス 250"/>
        <xdr:cNvSpPr txBox="1"/>
      </xdr:nvSpPr>
      <xdr:spPr>
        <a:xfrm>
          <a:off x="3530111" y="1677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87123</xdr:rowOff>
    </xdr:from>
    <xdr:to>
      <xdr:col>15</xdr:col>
      <xdr:colOff>101600</xdr:colOff>
      <xdr:row>98</xdr:row>
      <xdr:rowOff>17273</xdr:rowOff>
    </xdr:to>
    <xdr:sp macro="" textlink="">
      <xdr:nvSpPr>
        <xdr:cNvPr id="252" name="楕円 251"/>
        <xdr:cNvSpPr/>
      </xdr:nvSpPr>
      <xdr:spPr>
        <a:xfrm>
          <a:off x="2857500" y="167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8400</xdr:rowOff>
    </xdr:from>
    <xdr:ext cx="534377" cy="259045"/>
    <xdr:sp macro="" textlink="">
      <xdr:nvSpPr>
        <xdr:cNvPr id="253" name="テキスト ボックス 252"/>
        <xdr:cNvSpPr txBox="1"/>
      </xdr:nvSpPr>
      <xdr:spPr>
        <a:xfrm>
          <a:off x="2641111" y="168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157477</xdr:rowOff>
    </xdr:from>
    <xdr:to>
      <xdr:col>10</xdr:col>
      <xdr:colOff>165100</xdr:colOff>
      <xdr:row>98</xdr:row>
      <xdr:rowOff>87627</xdr:rowOff>
    </xdr:to>
    <xdr:sp macro="" textlink="">
      <xdr:nvSpPr>
        <xdr:cNvPr id="254" name="楕円 253"/>
        <xdr:cNvSpPr/>
      </xdr:nvSpPr>
      <xdr:spPr>
        <a:xfrm>
          <a:off x="1968500" y="167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78754</xdr:rowOff>
    </xdr:from>
    <xdr:ext cx="534377" cy="259045"/>
    <xdr:sp macro="" textlink="">
      <xdr:nvSpPr>
        <xdr:cNvPr id="255" name="テキスト ボックス 254"/>
        <xdr:cNvSpPr txBox="1"/>
      </xdr:nvSpPr>
      <xdr:spPr>
        <a:xfrm>
          <a:off x="1752111" y="1688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166235</xdr:rowOff>
    </xdr:from>
    <xdr:to>
      <xdr:col>6</xdr:col>
      <xdr:colOff>38100</xdr:colOff>
      <xdr:row>98</xdr:row>
      <xdr:rowOff>96385</xdr:rowOff>
    </xdr:to>
    <xdr:sp macro="" textlink="">
      <xdr:nvSpPr>
        <xdr:cNvPr id="256" name="楕円 255"/>
        <xdr:cNvSpPr/>
      </xdr:nvSpPr>
      <xdr:spPr>
        <a:xfrm>
          <a:off x="1079500" y="1679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87512</xdr:rowOff>
    </xdr:from>
    <xdr:ext cx="534377" cy="259045"/>
    <xdr:sp macro="" textlink="">
      <xdr:nvSpPr>
        <xdr:cNvPr id="257" name="テキスト ボックス 256"/>
        <xdr:cNvSpPr txBox="1"/>
      </xdr:nvSpPr>
      <xdr:spPr>
        <a:xfrm>
          <a:off x="863111" y="1688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81" name="直線コネクタ 280"/>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2"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4"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5" name="直線コネクタ 284"/>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82664</xdr:rowOff>
    </xdr:from>
    <xdr:to>
      <xdr:col>55</xdr:col>
      <xdr:colOff>0</xdr:colOff>
      <xdr:row>38</xdr:row>
      <xdr:rowOff>85255</xdr:rowOff>
    </xdr:to>
    <xdr:cxnSp macro="">
      <xdr:nvCxnSpPr>
        <xdr:cNvPr id="286" name="直線コネクタ 285"/>
        <xdr:cNvCxnSpPr/>
      </xdr:nvCxnSpPr>
      <xdr:spPr>
        <a:xfrm>
          <a:off x="9639300" y="6597764"/>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7" name="労働費平均値テキスト"/>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8" name="フローチャート: 判断 287"/>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79369</xdr:rowOff>
    </xdr:from>
    <xdr:to>
      <xdr:col>50</xdr:col>
      <xdr:colOff>114300</xdr:colOff>
      <xdr:row>38</xdr:row>
      <xdr:rowOff>82664</xdr:rowOff>
    </xdr:to>
    <xdr:cxnSp macro="">
      <xdr:nvCxnSpPr>
        <xdr:cNvPr id="289" name="直線コネクタ 288"/>
        <xdr:cNvCxnSpPr/>
      </xdr:nvCxnSpPr>
      <xdr:spPr>
        <a:xfrm>
          <a:off x="8750300" y="6594469"/>
          <a:ext cx="8890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90" name="フローチャート: 判断 289"/>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91" name="テキスト ボックス 290"/>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79369</xdr:rowOff>
    </xdr:from>
    <xdr:to>
      <xdr:col>45</xdr:col>
      <xdr:colOff>177800</xdr:colOff>
      <xdr:row>38</xdr:row>
      <xdr:rowOff>81121</xdr:rowOff>
    </xdr:to>
    <xdr:cxnSp macro="">
      <xdr:nvCxnSpPr>
        <xdr:cNvPr id="292" name="直線コネクタ 291"/>
        <xdr:cNvCxnSpPr/>
      </xdr:nvCxnSpPr>
      <xdr:spPr>
        <a:xfrm flipV="1">
          <a:off x="7861300" y="6594469"/>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3" name="フローチャート: 判断 292"/>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4" name="テキスト ボックス 293"/>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79787</xdr:rowOff>
    </xdr:from>
    <xdr:to>
      <xdr:col>41</xdr:col>
      <xdr:colOff>50800</xdr:colOff>
      <xdr:row>38</xdr:row>
      <xdr:rowOff>81121</xdr:rowOff>
    </xdr:to>
    <xdr:cxnSp macro="">
      <xdr:nvCxnSpPr>
        <xdr:cNvPr id="295" name="直線コネクタ 294"/>
        <xdr:cNvCxnSpPr/>
      </xdr:nvCxnSpPr>
      <xdr:spPr>
        <a:xfrm>
          <a:off x="6972300" y="6594887"/>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6" name="フローチャート: 判断 295"/>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7" name="テキスト ボックス 296"/>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8" name="フローチャート: 判断 297"/>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9" name="テキスト ボックス 298"/>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34455</xdr:rowOff>
    </xdr:from>
    <xdr:to>
      <xdr:col>55</xdr:col>
      <xdr:colOff>50800</xdr:colOff>
      <xdr:row>38</xdr:row>
      <xdr:rowOff>136055</xdr:rowOff>
    </xdr:to>
    <xdr:sp macro="" textlink="">
      <xdr:nvSpPr>
        <xdr:cNvPr id="305" name="楕円 304"/>
        <xdr:cNvSpPr/>
      </xdr:nvSpPr>
      <xdr:spPr>
        <a:xfrm>
          <a:off x="10426700" y="65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57332</xdr:rowOff>
    </xdr:from>
    <xdr:ext cx="469744" cy="259045"/>
    <xdr:sp macro="" textlink="">
      <xdr:nvSpPr>
        <xdr:cNvPr id="306" name="労働費該当値テキスト"/>
        <xdr:cNvSpPr txBox="1"/>
      </xdr:nvSpPr>
      <xdr:spPr>
        <a:xfrm>
          <a:off x="10528300" y="640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31864</xdr:rowOff>
    </xdr:from>
    <xdr:to>
      <xdr:col>50</xdr:col>
      <xdr:colOff>165100</xdr:colOff>
      <xdr:row>38</xdr:row>
      <xdr:rowOff>133464</xdr:rowOff>
    </xdr:to>
    <xdr:sp macro="" textlink="">
      <xdr:nvSpPr>
        <xdr:cNvPr id="307" name="楕円 306"/>
        <xdr:cNvSpPr/>
      </xdr:nvSpPr>
      <xdr:spPr>
        <a:xfrm>
          <a:off x="9588500" y="65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149991</xdr:rowOff>
    </xdr:from>
    <xdr:ext cx="469744" cy="259045"/>
    <xdr:sp macro="" textlink="">
      <xdr:nvSpPr>
        <xdr:cNvPr id="308" name="テキスト ボックス 307"/>
        <xdr:cNvSpPr txBox="1"/>
      </xdr:nvSpPr>
      <xdr:spPr>
        <a:xfrm>
          <a:off x="9404428" y="632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28569</xdr:rowOff>
    </xdr:from>
    <xdr:to>
      <xdr:col>46</xdr:col>
      <xdr:colOff>38100</xdr:colOff>
      <xdr:row>38</xdr:row>
      <xdr:rowOff>130169</xdr:rowOff>
    </xdr:to>
    <xdr:sp macro="" textlink="">
      <xdr:nvSpPr>
        <xdr:cNvPr id="309" name="楕円 308"/>
        <xdr:cNvSpPr/>
      </xdr:nvSpPr>
      <xdr:spPr>
        <a:xfrm>
          <a:off x="8699500" y="654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146696</xdr:rowOff>
    </xdr:from>
    <xdr:ext cx="469744" cy="259045"/>
    <xdr:sp macro="" textlink="">
      <xdr:nvSpPr>
        <xdr:cNvPr id="310" name="テキスト ボックス 309"/>
        <xdr:cNvSpPr txBox="1"/>
      </xdr:nvSpPr>
      <xdr:spPr>
        <a:xfrm>
          <a:off x="8515428" y="631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30321</xdr:rowOff>
    </xdr:from>
    <xdr:to>
      <xdr:col>41</xdr:col>
      <xdr:colOff>101600</xdr:colOff>
      <xdr:row>38</xdr:row>
      <xdr:rowOff>131921</xdr:rowOff>
    </xdr:to>
    <xdr:sp macro="" textlink="">
      <xdr:nvSpPr>
        <xdr:cNvPr id="311" name="楕円 310"/>
        <xdr:cNvSpPr/>
      </xdr:nvSpPr>
      <xdr:spPr>
        <a:xfrm>
          <a:off x="7810500" y="65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148448</xdr:rowOff>
    </xdr:from>
    <xdr:ext cx="469744" cy="259045"/>
    <xdr:sp macro="" textlink="">
      <xdr:nvSpPr>
        <xdr:cNvPr id="312" name="テキスト ボックス 311"/>
        <xdr:cNvSpPr txBox="1"/>
      </xdr:nvSpPr>
      <xdr:spPr>
        <a:xfrm>
          <a:off x="7626428" y="632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28987</xdr:rowOff>
    </xdr:from>
    <xdr:to>
      <xdr:col>36</xdr:col>
      <xdr:colOff>165100</xdr:colOff>
      <xdr:row>38</xdr:row>
      <xdr:rowOff>130587</xdr:rowOff>
    </xdr:to>
    <xdr:sp macro="" textlink="">
      <xdr:nvSpPr>
        <xdr:cNvPr id="313" name="楕円 312"/>
        <xdr:cNvSpPr/>
      </xdr:nvSpPr>
      <xdr:spPr>
        <a:xfrm>
          <a:off x="6921500" y="654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147115</xdr:rowOff>
    </xdr:from>
    <xdr:ext cx="469744" cy="259045"/>
    <xdr:sp macro="" textlink="">
      <xdr:nvSpPr>
        <xdr:cNvPr id="314" name="テキスト ボックス 313"/>
        <xdr:cNvSpPr txBox="1"/>
      </xdr:nvSpPr>
      <xdr:spPr>
        <a:xfrm>
          <a:off x="6737428" y="63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8" name="テキスト ボックス 32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6" name="直線コネクタ 335"/>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7"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8" name="直線コネクタ 337"/>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9"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40" name="直線コネクタ 339"/>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96100</xdr:rowOff>
    </xdr:from>
    <xdr:to>
      <xdr:col>55</xdr:col>
      <xdr:colOff>0</xdr:colOff>
      <xdr:row>58</xdr:row>
      <xdr:rowOff>97819</xdr:rowOff>
    </xdr:to>
    <xdr:cxnSp macro="">
      <xdr:nvCxnSpPr>
        <xdr:cNvPr id="341" name="直線コネクタ 340"/>
        <xdr:cNvCxnSpPr/>
      </xdr:nvCxnSpPr>
      <xdr:spPr>
        <a:xfrm flipV="1">
          <a:off x="9639300" y="10040200"/>
          <a:ext cx="8382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2"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3" name="フローチャート: 判断 342"/>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63126</xdr:rowOff>
    </xdr:from>
    <xdr:to>
      <xdr:col>50</xdr:col>
      <xdr:colOff>114300</xdr:colOff>
      <xdr:row>58</xdr:row>
      <xdr:rowOff>97819</xdr:rowOff>
    </xdr:to>
    <xdr:cxnSp macro="">
      <xdr:nvCxnSpPr>
        <xdr:cNvPr id="344" name="直線コネクタ 343"/>
        <xdr:cNvCxnSpPr/>
      </xdr:nvCxnSpPr>
      <xdr:spPr>
        <a:xfrm>
          <a:off x="8750300" y="10007226"/>
          <a:ext cx="889000" cy="3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5" name="フローチャート: 判断 344"/>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6" name="テキスト ボックス 345"/>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63126</xdr:rowOff>
    </xdr:from>
    <xdr:to>
      <xdr:col>45</xdr:col>
      <xdr:colOff>177800</xdr:colOff>
      <xdr:row>58</xdr:row>
      <xdr:rowOff>81802</xdr:rowOff>
    </xdr:to>
    <xdr:cxnSp macro="">
      <xdr:nvCxnSpPr>
        <xdr:cNvPr id="347" name="直線コネクタ 346"/>
        <xdr:cNvCxnSpPr/>
      </xdr:nvCxnSpPr>
      <xdr:spPr>
        <a:xfrm flipV="1">
          <a:off x="7861300" y="10007226"/>
          <a:ext cx="8890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8" name="フローチャート: 判断 347"/>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9" name="テキスト ボックス 348"/>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81802</xdr:rowOff>
    </xdr:from>
    <xdr:to>
      <xdr:col>41</xdr:col>
      <xdr:colOff>50800</xdr:colOff>
      <xdr:row>58</xdr:row>
      <xdr:rowOff>127977</xdr:rowOff>
    </xdr:to>
    <xdr:cxnSp macro="">
      <xdr:nvCxnSpPr>
        <xdr:cNvPr id="350" name="直線コネクタ 349"/>
        <xdr:cNvCxnSpPr/>
      </xdr:nvCxnSpPr>
      <xdr:spPr>
        <a:xfrm flipV="1">
          <a:off x="6972300" y="10025902"/>
          <a:ext cx="889000" cy="4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51" name="フローチャート: 判断 350"/>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2" name="テキスト ボックス 351"/>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3" name="フローチャート: 判断 352"/>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4" name="テキスト ボックス 353"/>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45300</xdr:rowOff>
    </xdr:from>
    <xdr:to>
      <xdr:col>55</xdr:col>
      <xdr:colOff>50800</xdr:colOff>
      <xdr:row>58</xdr:row>
      <xdr:rowOff>146900</xdr:rowOff>
    </xdr:to>
    <xdr:sp macro="" textlink="">
      <xdr:nvSpPr>
        <xdr:cNvPr id="360" name="楕円 359"/>
        <xdr:cNvSpPr/>
      </xdr:nvSpPr>
      <xdr:spPr>
        <a:xfrm>
          <a:off x="10426700" y="99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34377" cy="259045"/>
    <xdr:sp macro="" textlink="">
      <xdr:nvSpPr>
        <xdr:cNvPr id="361" name="農林水産業費該当値テキスト"/>
        <xdr:cNvSpPr txBox="1"/>
      </xdr:nvSpPr>
      <xdr:spPr>
        <a:xfrm>
          <a:off x="10528300" y="99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47019</xdr:rowOff>
    </xdr:from>
    <xdr:to>
      <xdr:col>50</xdr:col>
      <xdr:colOff>165100</xdr:colOff>
      <xdr:row>58</xdr:row>
      <xdr:rowOff>148619</xdr:rowOff>
    </xdr:to>
    <xdr:sp macro="" textlink="">
      <xdr:nvSpPr>
        <xdr:cNvPr id="362" name="楕円 361"/>
        <xdr:cNvSpPr/>
      </xdr:nvSpPr>
      <xdr:spPr>
        <a:xfrm>
          <a:off x="9588500" y="99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139746</xdr:rowOff>
    </xdr:from>
    <xdr:ext cx="534377" cy="259045"/>
    <xdr:sp macro="" textlink="">
      <xdr:nvSpPr>
        <xdr:cNvPr id="363" name="テキスト ボックス 362"/>
        <xdr:cNvSpPr txBox="1"/>
      </xdr:nvSpPr>
      <xdr:spPr>
        <a:xfrm>
          <a:off x="9372111" y="100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12326</xdr:rowOff>
    </xdr:from>
    <xdr:to>
      <xdr:col>46</xdr:col>
      <xdr:colOff>38100</xdr:colOff>
      <xdr:row>58</xdr:row>
      <xdr:rowOff>113926</xdr:rowOff>
    </xdr:to>
    <xdr:sp macro="" textlink="">
      <xdr:nvSpPr>
        <xdr:cNvPr id="364" name="楕円 363"/>
        <xdr:cNvSpPr/>
      </xdr:nvSpPr>
      <xdr:spPr>
        <a:xfrm>
          <a:off x="8699500" y="99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130453</xdr:rowOff>
    </xdr:from>
    <xdr:ext cx="599010" cy="259045"/>
    <xdr:sp macro="" textlink="">
      <xdr:nvSpPr>
        <xdr:cNvPr id="365" name="テキスト ボックス 364"/>
        <xdr:cNvSpPr txBox="1"/>
      </xdr:nvSpPr>
      <xdr:spPr>
        <a:xfrm>
          <a:off x="8450795" y="973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31002</xdr:rowOff>
    </xdr:from>
    <xdr:to>
      <xdr:col>41</xdr:col>
      <xdr:colOff>101600</xdr:colOff>
      <xdr:row>58</xdr:row>
      <xdr:rowOff>132602</xdr:rowOff>
    </xdr:to>
    <xdr:sp macro="" textlink="">
      <xdr:nvSpPr>
        <xdr:cNvPr id="366" name="楕円 365"/>
        <xdr:cNvSpPr/>
      </xdr:nvSpPr>
      <xdr:spPr>
        <a:xfrm>
          <a:off x="7810500" y="997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123729</xdr:rowOff>
    </xdr:from>
    <xdr:ext cx="599010" cy="259045"/>
    <xdr:sp macro="" textlink="">
      <xdr:nvSpPr>
        <xdr:cNvPr id="367" name="テキスト ボックス 366"/>
        <xdr:cNvSpPr txBox="1"/>
      </xdr:nvSpPr>
      <xdr:spPr>
        <a:xfrm>
          <a:off x="7561795" y="1006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77177</xdr:rowOff>
    </xdr:from>
    <xdr:to>
      <xdr:col>36</xdr:col>
      <xdr:colOff>165100</xdr:colOff>
      <xdr:row>59</xdr:row>
      <xdr:rowOff>7327</xdr:rowOff>
    </xdr:to>
    <xdr:sp macro="" textlink="">
      <xdr:nvSpPr>
        <xdr:cNvPr id="368" name="楕円 367"/>
        <xdr:cNvSpPr/>
      </xdr:nvSpPr>
      <xdr:spPr>
        <a:xfrm>
          <a:off x="6921500" y="1002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169904</xdr:rowOff>
    </xdr:from>
    <xdr:ext cx="534377" cy="259045"/>
    <xdr:sp macro="" textlink="">
      <xdr:nvSpPr>
        <xdr:cNvPr id="369" name="テキスト ボックス 368"/>
        <xdr:cNvSpPr txBox="1"/>
      </xdr:nvSpPr>
      <xdr:spPr>
        <a:xfrm>
          <a:off x="6705111" y="1011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3" name="テキスト ボックス 382"/>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5" name="テキスト ボックス 384"/>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7" name="テキスト ボックス 386"/>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9" name="テキスト ボックス 388"/>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1" name="テキスト ボックス 39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5" name="直線コネクタ 394"/>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6"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7" name="直線コネクタ 396"/>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8"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9" name="直線コネクタ 398"/>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166058</xdr:rowOff>
    </xdr:from>
    <xdr:to>
      <xdr:col>55</xdr:col>
      <xdr:colOff>0</xdr:colOff>
      <xdr:row>79</xdr:row>
      <xdr:rowOff>36647</xdr:rowOff>
    </xdr:to>
    <xdr:cxnSp macro="">
      <xdr:nvCxnSpPr>
        <xdr:cNvPr id="400" name="直線コネクタ 399"/>
        <xdr:cNvCxnSpPr/>
      </xdr:nvCxnSpPr>
      <xdr:spPr>
        <a:xfrm flipV="1">
          <a:off x="9639300" y="13539158"/>
          <a:ext cx="838200" cy="4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401"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2" name="フローチャート: 判断 401"/>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36647</xdr:rowOff>
    </xdr:from>
    <xdr:to>
      <xdr:col>50</xdr:col>
      <xdr:colOff>114300</xdr:colOff>
      <xdr:row>79</xdr:row>
      <xdr:rowOff>42548</xdr:rowOff>
    </xdr:to>
    <xdr:cxnSp macro="">
      <xdr:nvCxnSpPr>
        <xdr:cNvPr id="403" name="直線コネクタ 402"/>
        <xdr:cNvCxnSpPr/>
      </xdr:nvCxnSpPr>
      <xdr:spPr>
        <a:xfrm flipV="1">
          <a:off x="8750300" y="13581197"/>
          <a:ext cx="889000" cy="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4" name="フローチャート: 判断 403"/>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5" name="テキスト ボックス 404"/>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42548</xdr:rowOff>
    </xdr:from>
    <xdr:to>
      <xdr:col>45</xdr:col>
      <xdr:colOff>177800</xdr:colOff>
      <xdr:row>79</xdr:row>
      <xdr:rowOff>45741</xdr:rowOff>
    </xdr:to>
    <xdr:cxnSp macro="">
      <xdr:nvCxnSpPr>
        <xdr:cNvPr id="406" name="直線コネクタ 405"/>
        <xdr:cNvCxnSpPr/>
      </xdr:nvCxnSpPr>
      <xdr:spPr>
        <a:xfrm flipV="1">
          <a:off x="7861300" y="13587098"/>
          <a:ext cx="889000" cy="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7" name="フローチャート: 判断 406"/>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8" name="テキスト ボックス 407"/>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45741</xdr:rowOff>
    </xdr:from>
    <xdr:to>
      <xdr:col>41</xdr:col>
      <xdr:colOff>50800</xdr:colOff>
      <xdr:row>79</xdr:row>
      <xdr:rowOff>53249</xdr:rowOff>
    </xdr:to>
    <xdr:cxnSp macro="">
      <xdr:nvCxnSpPr>
        <xdr:cNvPr id="409" name="直線コネクタ 408"/>
        <xdr:cNvCxnSpPr/>
      </xdr:nvCxnSpPr>
      <xdr:spPr>
        <a:xfrm flipV="1">
          <a:off x="6972300" y="13590291"/>
          <a:ext cx="889000" cy="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10" name="フローチャート: 判断 409"/>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11" name="テキスト ボックス 410"/>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2" name="フローチャート: 判断 411"/>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3" name="テキスト ボックス 412"/>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115258</xdr:rowOff>
    </xdr:from>
    <xdr:to>
      <xdr:col>55</xdr:col>
      <xdr:colOff>50800</xdr:colOff>
      <xdr:row>79</xdr:row>
      <xdr:rowOff>45408</xdr:rowOff>
    </xdr:to>
    <xdr:sp macro="" textlink="">
      <xdr:nvSpPr>
        <xdr:cNvPr id="419" name="楕円 418"/>
        <xdr:cNvSpPr/>
      </xdr:nvSpPr>
      <xdr:spPr>
        <a:xfrm>
          <a:off x="10426700" y="134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30185</xdr:rowOff>
    </xdr:from>
    <xdr:ext cx="534377" cy="259045"/>
    <xdr:sp macro="" textlink="">
      <xdr:nvSpPr>
        <xdr:cNvPr id="420" name="商工費該当値テキスト"/>
        <xdr:cNvSpPr txBox="1"/>
      </xdr:nvSpPr>
      <xdr:spPr>
        <a:xfrm>
          <a:off x="10528300" y="1340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157297</xdr:rowOff>
    </xdr:from>
    <xdr:to>
      <xdr:col>50</xdr:col>
      <xdr:colOff>165100</xdr:colOff>
      <xdr:row>79</xdr:row>
      <xdr:rowOff>87447</xdr:rowOff>
    </xdr:to>
    <xdr:sp macro="" textlink="">
      <xdr:nvSpPr>
        <xdr:cNvPr id="421" name="楕円 420"/>
        <xdr:cNvSpPr/>
      </xdr:nvSpPr>
      <xdr:spPr>
        <a:xfrm>
          <a:off x="9588500" y="135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78574</xdr:rowOff>
    </xdr:from>
    <xdr:ext cx="534377" cy="259045"/>
    <xdr:sp macro="" textlink="">
      <xdr:nvSpPr>
        <xdr:cNvPr id="422" name="テキスト ボックス 421"/>
        <xdr:cNvSpPr txBox="1"/>
      </xdr:nvSpPr>
      <xdr:spPr>
        <a:xfrm>
          <a:off x="9372111" y="1362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163198</xdr:rowOff>
    </xdr:from>
    <xdr:to>
      <xdr:col>46</xdr:col>
      <xdr:colOff>38100</xdr:colOff>
      <xdr:row>79</xdr:row>
      <xdr:rowOff>93348</xdr:rowOff>
    </xdr:to>
    <xdr:sp macro="" textlink="">
      <xdr:nvSpPr>
        <xdr:cNvPr id="423" name="楕円 422"/>
        <xdr:cNvSpPr/>
      </xdr:nvSpPr>
      <xdr:spPr>
        <a:xfrm>
          <a:off x="8699500" y="135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84475</xdr:rowOff>
    </xdr:from>
    <xdr:ext cx="534377" cy="259045"/>
    <xdr:sp macro="" textlink="">
      <xdr:nvSpPr>
        <xdr:cNvPr id="424" name="テキスト ボックス 423"/>
        <xdr:cNvSpPr txBox="1"/>
      </xdr:nvSpPr>
      <xdr:spPr>
        <a:xfrm>
          <a:off x="8483111" y="1362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166391</xdr:rowOff>
    </xdr:from>
    <xdr:to>
      <xdr:col>41</xdr:col>
      <xdr:colOff>101600</xdr:colOff>
      <xdr:row>79</xdr:row>
      <xdr:rowOff>96541</xdr:rowOff>
    </xdr:to>
    <xdr:sp macro="" textlink="">
      <xdr:nvSpPr>
        <xdr:cNvPr id="425" name="楕円 424"/>
        <xdr:cNvSpPr/>
      </xdr:nvSpPr>
      <xdr:spPr>
        <a:xfrm>
          <a:off x="7810500" y="1353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87668</xdr:rowOff>
    </xdr:from>
    <xdr:ext cx="534377" cy="259045"/>
    <xdr:sp macro="" textlink="">
      <xdr:nvSpPr>
        <xdr:cNvPr id="426" name="テキスト ボックス 425"/>
        <xdr:cNvSpPr txBox="1"/>
      </xdr:nvSpPr>
      <xdr:spPr>
        <a:xfrm>
          <a:off x="7594111" y="1363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2449</xdr:rowOff>
    </xdr:from>
    <xdr:to>
      <xdr:col>36</xdr:col>
      <xdr:colOff>165100</xdr:colOff>
      <xdr:row>79</xdr:row>
      <xdr:rowOff>104049</xdr:rowOff>
    </xdr:to>
    <xdr:sp macro="" textlink="">
      <xdr:nvSpPr>
        <xdr:cNvPr id="427" name="楕円 426"/>
        <xdr:cNvSpPr/>
      </xdr:nvSpPr>
      <xdr:spPr>
        <a:xfrm>
          <a:off x="6921500" y="135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95176</xdr:rowOff>
    </xdr:from>
    <xdr:ext cx="534377" cy="259045"/>
    <xdr:sp macro="" textlink="">
      <xdr:nvSpPr>
        <xdr:cNvPr id="428" name="テキスト ボックス 427"/>
        <xdr:cNvSpPr txBox="1"/>
      </xdr:nvSpPr>
      <xdr:spPr>
        <a:xfrm>
          <a:off x="6705111" y="1363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8" name="テキスト ボックス 447"/>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0" name="テキスト ボックス 449"/>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4" name="直線コネクタ 453"/>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5"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6" name="直線コネクタ 455"/>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7"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8" name="直線コネクタ 457"/>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61295</xdr:rowOff>
    </xdr:from>
    <xdr:to>
      <xdr:col>55</xdr:col>
      <xdr:colOff>0</xdr:colOff>
      <xdr:row>97</xdr:row>
      <xdr:rowOff>96624</xdr:rowOff>
    </xdr:to>
    <xdr:cxnSp macro="">
      <xdr:nvCxnSpPr>
        <xdr:cNvPr id="459" name="直線コネクタ 458"/>
        <xdr:cNvCxnSpPr/>
      </xdr:nvCxnSpPr>
      <xdr:spPr>
        <a:xfrm>
          <a:off x="9639300" y="16520495"/>
          <a:ext cx="838200" cy="20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60" name="土木費平均値テキスト"/>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61" name="フローチャート: 判断 460"/>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78377</xdr:rowOff>
    </xdr:from>
    <xdr:to>
      <xdr:col>50</xdr:col>
      <xdr:colOff>114300</xdr:colOff>
      <xdr:row>96</xdr:row>
      <xdr:rowOff>61295</xdr:rowOff>
    </xdr:to>
    <xdr:cxnSp macro="">
      <xdr:nvCxnSpPr>
        <xdr:cNvPr id="462" name="直線コネクタ 461"/>
        <xdr:cNvCxnSpPr/>
      </xdr:nvCxnSpPr>
      <xdr:spPr>
        <a:xfrm>
          <a:off x="8750300" y="16366127"/>
          <a:ext cx="889000" cy="15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3" name="フローチャート: 判断 462"/>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4" name="テキスト ボックス 463"/>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78377</xdr:rowOff>
    </xdr:from>
    <xdr:to>
      <xdr:col>45</xdr:col>
      <xdr:colOff>177800</xdr:colOff>
      <xdr:row>98</xdr:row>
      <xdr:rowOff>63409</xdr:rowOff>
    </xdr:to>
    <xdr:cxnSp macro="">
      <xdr:nvCxnSpPr>
        <xdr:cNvPr id="465" name="直線コネクタ 464"/>
        <xdr:cNvCxnSpPr/>
      </xdr:nvCxnSpPr>
      <xdr:spPr>
        <a:xfrm flipV="1">
          <a:off x="7861300" y="16366127"/>
          <a:ext cx="889000" cy="49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6" name="フローチャート: 判断 465"/>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7" name="テキスト ボックス 466"/>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63409</xdr:rowOff>
    </xdr:from>
    <xdr:to>
      <xdr:col>41</xdr:col>
      <xdr:colOff>50800</xdr:colOff>
      <xdr:row>99</xdr:row>
      <xdr:rowOff>25699</xdr:rowOff>
    </xdr:to>
    <xdr:cxnSp macro="">
      <xdr:nvCxnSpPr>
        <xdr:cNvPr id="468" name="直線コネクタ 467"/>
        <xdr:cNvCxnSpPr/>
      </xdr:nvCxnSpPr>
      <xdr:spPr>
        <a:xfrm flipV="1">
          <a:off x="6972300" y="16865509"/>
          <a:ext cx="889000" cy="13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9" name="フローチャート: 判断 468"/>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70" name="テキスト ボックス 469"/>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71" name="フローチャート: 判断 470"/>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2" name="テキスト ボックス 471"/>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45824</xdr:rowOff>
    </xdr:from>
    <xdr:to>
      <xdr:col>55</xdr:col>
      <xdr:colOff>50800</xdr:colOff>
      <xdr:row>97</xdr:row>
      <xdr:rowOff>147424</xdr:rowOff>
    </xdr:to>
    <xdr:sp macro="" textlink="">
      <xdr:nvSpPr>
        <xdr:cNvPr id="478" name="楕円 477"/>
        <xdr:cNvSpPr/>
      </xdr:nvSpPr>
      <xdr:spPr>
        <a:xfrm>
          <a:off x="10426700" y="1667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68701</xdr:rowOff>
    </xdr:from>
    <xdr:ext cx="599010" cy="259045"/>
    <xdr:sp macro="" textlink="">
      <xdr:nvSpPr>
        <xdr:cNvPr id="479" name="土木費該当値テキスト"/>
        <xdr:cNvSpPr txBox="1"/>
      </xdr:nvSpPr>
      <xdr:spPr>
        <a:xfrm>
          <a:off x="10528300" y="1652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10495</xdr:rowOff>
    </xdr:from>
    <xdr:to>
      <xdr:col>50</xdr:col>
      <xdr:colOff>165100</xdr:colOff>
      <xdr:row>96</xdr:row>
      <xdr:rowOff>112095</xdr:rowOff>
    </xdr:to>
    <xdr:sp macro="" textlink="">
      <xdr:nvSpPr>
        <xdr:cNvPr id="480" name="楕円 479"/>
        <xdr:cNvSpPr/>
      </xdr:nvSpPr>
      <xdr:spPr>
        <a:xfrm>
          <a:off x="9588500" y="1646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128622</xdr:rowOff>
    </xdr:from>
    <xdr:ext cx="599010" cy="259045"/>
    <xdr:sp macro="" textlink="">
      <xdr:nvSpPr>
        <xdr:cNvPr id="481" name="テキスト ボックス 480"/>
        <xdr:cNvSpPr txBox="1"/>
      </xdr:nvSpPr>
      <xdr:spPr>
        <a:xfrm>
          <a:off x="9339795" y="1624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27577</xdr:rowOff>
    </xdr:from>
    <xdr:to>
      <xdr:col>46</xdr:col>
      <xdr:colOff>38100</xdr:colOff>
      <xdr:row>95</xdr:row>
      <xdr:rowOff>129177</xdr:rowOff>
    </xdr:to>
    <xdr:sp macro="" textlink="">
      <xdr:nvSpPr>
        <xdr:cNvPr id="482" name="楕円 481"/>
        <xdr:cNvSpPr/>
      </xdr:nvSpPr>
      <xdr:spPr>
        <a:xfrm>
          <a:off x="8699500" y="1631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145704</xdr:rowOff>
    </xdr:from>
    <xdr:ext cx="599010" cy="259045"/>
    <xdr:sp macro="" textlink="">
      <xdr:nvSpPr>
        <xdr:cNvPr id="483" name="テキスト ボックス 482"/>
        <xdr:cNvSpPr txBox="1"/>
      </xdr:nvSpPr>
      <xdr:spPr>
        <a:xfrm>
          <a:off x="8450795" y="1609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12609</xdr:rowOff>
    </xdr:from>
    <xdr:to>
      <xdr:col>41</xdr:col>
      <xdr:colOff>101600</xdr:colOff>
      <xdr:row>98</xdr:row>
      <xdr:rowOff>114209</xdr:rowOff>
    </xdr:to>
    <xdr:sp macro="" textlink="">
      <xdr:nvSpPr>
        <xdr:cNvPr id="484" name="楕円 483"/>
        <xdr:cNvSpPr/>
      </xdr:nvSpPr>
      <xdr:spPr>
        <a:xfrm>
          <a:off x="7810500" y="1681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130736</xdr:rowOff>
    </xdr:from>
    <xdr:ext cx="599010" cy="259045"/>
    <xdr:sp macro="" textlink="">
      <xdr:nvSpPr>
        <xdr:cNvPr id="485" name="テキスト ボックス 484"/>
        <xdr:cNvSpPr txBox="1"/>
      </xdr:nvSpPr>
      <xdr:spPr>
        <a:xfrm>
          <a:off x="7561795" y="1658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146349</xdr:rowOff>
    </xdr:from>
    <xdr:to>
      <xdr:col>36</xdr:col>
      <xdr:colOff>165100</xdr:colOff>
      <xdr:row>99</xdr:row>
      <xdr:rowOff>76499</xdr:rowOff>
    </xdr:to>
    <xdr:sp macro="" textlink="">
      <xdr:nvSpPr>
        <xdr:cNvPr id="486" name="楕円 485"/>
        <xdr:cNvSpPr/>
      </xdr:nvSpPr>
      <xdr:spPr>
        <a:xfrm>
          <a:off x="6921500" y="1694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67626</xdr:rowOff>
    </xdr:from>
    <xdr:ext cx="534377" cy="259045"/>
    <xdr:sp macro="" textlink="">
      <xdr:nvSpPr>
        <xdr:cNvPr id="487" name="テキスト ボックス 486"/>
        <xdr:cNvSpPr txBox="1"/>
      </xdr:nvSpPr>
      <xdr:spPr>
        <a:xfrm>
          <a:off x="6705111" y="17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11" name="直線コネクタ 510"/>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2"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3" name="直線コネクタ 512"/>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4"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5" name="直線コネクタ 514"/>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98624</xdr:rowOff>
    </xdr:from>
    <xdr:to>
      <xdr:col>85</xdr:col>
      <xdr:colOff>127000</xdr:colOff>
      <xdr:row>38</xdr:row>
      <xdr:rowOff>119777</xdr:rowOff>
    </xdr:to>
    <xdr:cxnSp macro="">
      <xdr:nvCxnSpPr>
        <xdr:cNvPr id="516" name="直線コネクタ 515"/>
        <xdr:cNvCxnSpPr/>
      </xdr:nvCxnSpPr>
      <xdr:spPr>
        <a:xfrm>
          <a:off x="15481300" y="6613724"/>
          <a:ext cx="838200" cy="2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7"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8" name="フローチャート: 判断 517"/>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98624</xdr:rowOff>
    </xdr:from>
    <xdr:to>
      <xdr:col>81</xdr:col>
      <xdr:colOff>50800</xdr:colOff>
      <xdr:row>38</xdr:row>
      <xdr:rowOff>115084</xdr:rowOff>
    </xdr:to>
    <xdr:cxnSp macro="">
      <xdr:nvCxnSpPr>
        <xdr:cNvPr id="519" name="直線コネクタ 518"/>
        <xdr:cNvCxnSpPr/>
      </xdr:nvCxnSpPr>
      <xdr:spPr>
        <a:xfrm flipV="1">
          <a:off x="14592300" y="6613724"/>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20" name="フローチャート: 判断 519"/>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21" name="テキスト ボックス 520"/>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95813</xdr:rowOff>
    </xdr:from>
    <xdr:to>
      <xdr:col>76</xdr:col>
      <xdr:colOff>114300</xdr:colOff>
      <xdr:row>38</xdr:row>
      <xdr:rowOff>115084</xdr:rowOff>
    </xdr:to>
    <xdr:cxnSp macro="">
      <xdr:nvCxnSpPr>
        <xdr:cNvPr id="522" name="直線コネクタ 521"/>
        <xdr:cNvCxnSpPr/>
      </xdr:nvCxnSpPr>
      <xdr:spPr>
        <a:xfrm>
          <a:off x="13703300" y="6610913"/>
          <a:ext cx="889000" cy="1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3" name="フローチャート: 判断 522"/>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4" name="テキスト ボックス 523"/>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95813</xdr:rowOff>
    </xdr:from>
    <xdr:to>
      <xdr:col>71</xdr:col>
      <xdr:colOff>177800</xdr:colOff>
      <xdr:row>38</xdr:row>
      <xdr:rowOff>104453</xdr:rowOff>
    </xdr:to>
    <xdr:cxnSp macro="">
      <xdr:nvCxnSpPr>
        <xdr:cNvPr id="525" name="直線コネクタ 524"/>
        <xdr:cNvCxnSpPr/>
      </xdr:nvCxnSpPr>
      <xdr:spPr>
        <a:xfrm flipV="1">
          <a:off x="12814300" y="6610913"/>
          <a:ext cx="8890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6" name="フローチャート: 判断 525"/>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7" name="テキスト ボックス 526"/>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8" name="フローチャート: 判断 527"/>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9" name="テキスト ボックス 528"/>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68977</xdr:rowOff>
    </xdr:from>
    <xdr:to>
      <xdr:col>85</xdr:col>
      <xdr:colOff>177800</xdr:colOff>
      <xdr:row>38</xdr:row>
      <xdr:rowOff>170577</xdr:rowOff>
    </xdr:to>
    <xdr:sp macro="" textlink="">
      <xdr:nvSpPr>
        <xdr:cNvPr id="535" name="楕円 534"/>
        <xdr:cNvSpPr/>
      </xdr:nvSpPr>
      <xdr:spPr>
        <a:xfrm>
          <a:off x="16268700" y="658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155354</xdr:rowOff>
    </xdr:from>
    <xdr:ext cx="534377" cy="259045"/>
    <xdr:sp macro="" textlink="">
      <xdr:nvSpPr>
        <xdr:cNvPr id="536" name="消防費該当値テキスト"/>
        <xdr:cNvSpPr txBox="1"/>
      </xdr:nvSpPr>
      <xdr:spPr>
        <a:xfrm>
          <a:off x="16370300" y="649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47824</xdr:rowOff>
    </xdr:from>
    <xdr:to>
      <xdr:col>81</xdr:col>
      <xdr:colOff>101600</xdr:colOff>
      <xdr:row>38</xdr:row>
      <xdr:rowOff>149424</xdr:rowOff>
    </xdr:to>
    <xdr:sp macro="" textlink="">
      <xdr:nvSpPr>
        <xdr:cNvPr id="537" name="楕円 536"/>
        <xdr:cNvSpPr/>
      </xdr:nvSpPr>
      <xdr:spPr>
        <a:xfrm>
          <a:off x="15430500" y="65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140551</xdr:rowOff>
    </xdr:from>
    <xdr:ext cx="534377" cy="259045"/>
    <xdr:sp macro="" textlink="">
      <xdr:nvSpPr>
        <xdr:cNvPr id="538" name="テキスト ボックス 537"/>
        <xdr:cNvSpPr txBox="1"/>
      </xdr:nvSpPr>
      <xdr:spPr>
        <a:xfrm>
          <a:off x="15214111" y="665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64284</xdr:rowOff>
    </xdr:from>
    <xdr:to>
      <xdr:col>76</xdr:col>
      <xdr:colOff>165100</xdr:colOff>
      <xdr:row>38</xdr:row>
      <xdr:rowOff>165884</xdr:rowOff>
    </xdr:to>
    <xdr:sp macro="" textlink="">
      <xdr:nvSpPr>
        <xdr:cNvPr id="539" name="楕円 538"/>
        <xdr:cNvSpPr/>
      </xdr:nvSpPr>
      <xdr:spPr>
        <a:xfrm>
          <a:off x="14541500" y="65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157011</xdr:rowOff>
    </xdr:from>
    <xdr:ext cx="534377" cy="259045"/>
    <xdr:sp macro="" textlink="">
      <xdr:nvSpPr>
        <xdr:cNvPr id="540" name="テキスト ボックス 539"/>
        <xdr:cNvSpPr txBox="1"/>
      </xdr:nvSpPr>
      <xdr:spPr>
        <a:xfrm>
          <a:off x="14325111" y="66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45013</xdr:rowOff>
    </xdr:from>
    <xdr:to>
      <xdr:col>72</xdr:col>
      <xdr:colOff>38100</xdr:colOff>
      <xdr:row>38</xdr:row>
      <xdr:rowOff>146613</xdr:rowOff>
    </xdr:to>
    <xdr:sp macro="" textlink="">
      <xdr:nvSpPr>
        <xdr:cNvPr id="541" name="楕円 540"/>
        <xdr:cNvSpPr/>
      </xdr:nvSpPr>
      <xdr:spPr>
        <a:xfrm>
          <a:off x="13652500" y="656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137740</xdr:rowOff>
    </xdr:from>
    <xdr:ext cx="534377" cy="259045"/>
    <xdr:sp macro="" textlink="">
      <xdr:nvSpPr>
        <xdr:cNvPr id="542" name="テキスト ボックス 541"/>
        <xdr:cNvSpPr txBox="1"/>
      </xdr:nvSpPr>
      <xdr:spPr>
        <a:xfrm>
          <a:off x="13436111" y="665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53653</xdr:rowOff>
    </xdr:from>
    <xdr:to>
      <xdr:col>67</xdr:col>
      <xdr:colOff>101600</xdr:colOff>
      <xdr:row>38</xdr:row>
      <xdr:rowOff>155253</xdr:rowOff>
    </xdr:to>
    <xdr:sp macro="" textlink="">
      <xdr:nvSpPr>
        <xdr:cNvPr id="543" name="楕円 542"/>
        <xdr:cNvSpPr/>
      </xdr:nvSpPr>
      <xdr:spPr>
        <a:xfrm>
          <a:off x="12763500" y="656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146380</xdr:rowOff>
    </xdr:from>
    <xdr:ext cx="534377" cy="259045"/>
    <xdr:sp macro="" textlink="">
      <xdr:nvSpPr>
        <xdr:cNvPr id="544" name="テキスト ボックス 543"/>
        <xdr:cNvSpPr txBox="1"/>
      </xdr:nvSpPr>
      <xdr:spPr>
        <a:xfrm>
          <a:off x="12547111" y="666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8" name="テキスト ボックス 557"/>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8" name="直線コネクタ 567"/>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9"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70" name="直線コネクタ 569"/>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71"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2" name="直線コネクタ 571"/>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125632</xdr:rowOff>
    </xdr:from>
    <xdr:to>
      <xdr:col>85</xdr:col>
      <xdr:colOff>127000</xdr:colOff>
      <xdr:row>58</xdr:row>
      <xdr:rowOff>136892</xdr:rowOff>
    </xdr:to>
    <xdr:cxnSp macro="">
      <xdr:nvCxnSpPr>
        <xdr:cNvPr id="573" name="直線コネクタ 572"/>
        <xdr:cNvCxnSpPr/>
      </xdr:nvCxnSpPr>
      <xdr:spPr>
        <a:xfrm flipV="1">
          <a:off x="15481300" y="10069732"/>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4"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5" name="フローチャート: 判断 574"/>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127662</xdr:rowOff>
    </xdr:from>
    <xdr:to>
      <xdr:col>81</xdr:col>
      <xdr:colOff>50800</xdr:colOff>
      <xdr:row>58</xdr:row>
      <xdr:rowOff>136892</xdr:rowOff>
    </xdr:to>
    <xdr:cxnSp macro="">
      <xdr:nvCxnSpPr>
        <xdr:cNvPr id="576" name="直線コネクタ 575"/>
        <xdr:cNvCxnSpPr/>
      </xdr:nvCxnSpPr>
      <xdr:spPr>
        <a:xfrm>
          <a:off x="14592300" y="10071762"/>
          <a:ext cx="889000" cy="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7" name="フローチャート: 判断 576"/>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8" name="テキスト ボックス 577"/>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127662</xdr:rowOff>
    </xdr:from>
    <xdr:to>
      <xdr:col>76</xdr:col>
      <xdr:colOff>114300</xdr:colOff>
      <xdr:row>58</xdr:row>
      <xdr:rowOff>128664</xdr:rowOff>
    </xdr:to>
    <xdr:cxnSp macro="">
      <xdr:nvCxnSpPr>
        <xdr:cNvPr id="579" name="直線コネクタ 578"/>
        <xdr:cNvCxnSpPr/>
      </xdr:nvCxnSpPr>
      <xdr:spPr>
        <a:xfrm flipV="1">
          <a:off x="13703300" y="10071762"/>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80" name="フローチャート: 判断 579"/>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81" name="テキスト ボックス 580"/>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128664</xdr:rowOff>
    </xdr:from>
    <xdr:to>
      <xdr:col>71</xdr:col>
      <xdr:colOff>177800</xdr:colOff>
      <xdr:row>58</xdr:row>
      <xdr:rowOff>129411</xdr:rowOff>
    </xdr:to>
    <xdr:cxnSp macro="">
      <xdr:nvCxnSpPr>
        <xdr:cNvPr id="582" name="直線コネクタ 581"/>
        <xdr:cNvCxnSpPr/>
      </xdr:nvCxnSpPr>
      <xdr:spPr>
        <a:xfrm flipV="1">
          <a:off x="12814300" y="10072764"/>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3" name="フローチャート: 判断 582"/>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4" name="テキスト ボックス 583"/>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5" name="フローチャート: 判断 584"/>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6" name="テキスト ボックス 585"/>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74832</xdr:rowOff>
    </xdr:from>
    <xdr:to>
      <xdr:col>85</xdr:col>
      <xdr:colOff>177800</xdr:colOff>
      <xdr:row>59</xdr:row>
      <xdr:rowOff>4982</xdr:rowOff>
    </xdr:to>
    <xdr:sp macro="" textlink="">
      <xdr:nvSpPr>
        <xdr:cNvPr id="592" name="楕円 591"/>
        <xdr:cNvSpPr/>
      </xdr:nvSpPr>
      <xdr:spPr>
        <a:xfrm>
          <a:off x="16268700" y="1001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161209</xdr:rowOff>
    </xdr:from>
    <xdr:ext cx="534377" cy="259045"/>
    <xdr:sp macro="" textlink="">
      <xdr:nvSpPr>
        <xdr:cNvPr id="593" name="教育費該当値テキスト"/>
        <xdr:cNvSpPr txBox="1"/>
      </xdr:nvSpPr>
      <xdr:spPr>
        <a:xfrm>
          <a:off x="16370300" y="993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86092</xdr:rowOff>
    </xdr:from>
    <xdr:to>
      <xdr:col>81</xdr:col>
      <xdr:colOff>101600</xdr:colOff>
      <xdr:row>59</xdr:row>
      <xdr:rowOff>16242</xdr:rowOff>
    </xdr:to>
    <xdr:sp macro="" textlink="">
      <xdr:nvSpPr>
        <xdr:cNvPr id="594" name="楕円 593"/>
        <xdr:cNvSpPr/>
      </xdr:nvSpPr>
      <xdr:spPr>
        <a:xfrm>
          <a:off x="15430500" y="1003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7369</xdr:rowOff>
    </xdr:from>
    <xdr:ext cx="534377" cy="259045"/>
    <xdr:sp macro="" textlink="">
      <xdr:nvSpPr>
        <xdr:cNvPr id="595" name="テキスト ボックス 594"/>
        <xdr:cNvSpPr txBox="1"/>
      </xdr:nvSpPr>
      <xdr:spPr>
        <a:xfrm>
          <a:off x="15214111" y="1012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76862</xdr:rowOff>
    </xdr:from>
    <xdr:to>
      <xdr:col>76</xdr:col>
      <xdr:colOff>165100</xdr:colOff>
      <xdr:row>59</xdr:row>
      <xdr:rowOff>7012</xdr:rowOff>
    </xdr:to>
    <xdr:sp macro="" textlink="">
      <xdr:nvSpPr>
        <xdr:cNvPr id="596" name="楕円 595"/>
        <xdr:cNvSpPr/>
      </xdr:nvSpPr>
      <xdr:spPr>
        <a:xfrm>
          <a:off x="14541500" y="100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169589</xdr:rowOff>
    </xdr:from>
    <xdr:ext cx="534377" cy="259045"/>
    <xdr:sp macro="" textlink="">
      <xdr:nvSpPr>
        <xdr:cNvPr id="597" name="テキスト ボックス 596"/>
        <xdr:cNvSpPr txBox="1"/>
      </xdr:nvSpPr>
      <xdr:spPr>
        <a:xfrm>
          <a:off x="14325111" y="1011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77864</xdr:rowOff>
    </xdr:from>
    <xdr:to>
      <xdr:col>72</xdr:col>
      <xdr:colOff>38100</xdr:colOff>
      <xdr:row>59</xdr:row>
      <xdr:rowOff>8014</xdr:rowOff>
    </xdr:to>
    <xdr:sp macro="" textlink="">
      <xdr:nvSpPr>
        <xdr:cNvPr id="598" name="楕円 597"/>
        <xdr:cNvSpPr/>
      </xdr:nvSpPr>
      <xdr:spPr>
        <a:xfrm>
          <a:off x="13652500" y="100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170591</xdr:rowOff>
    </xdr:from>
    <xdr:ext cx="534377" cy="259045"/>
    <xdr:sp macro="" textlink="">
      <xdr:nvSpPr>
        <xdr:cNvPr id="599" name="テキスト ボックス 598"/>
        <xdr:cNvSpPr txBox="1"/>
      </xdr:nvSpPr>
      <xdr:spPr>
        <a:xfrm>
          <a:off x="13436111" y="1011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78611</xdr:rowOff>
    </xdr:from>
    <xdr:to>
      <xdr:col>67</xdr:col>
      <xdr:colOff>101600</xdr:colOff>
      <xdr:row>59</xdr:row>
      <xdr:rowOff>8761</xdr:rowOff>
    </xdr:to>
    <xdr:sp macro="" textlink="">
      <xdr:nvSpPr>
        <xdr:cNvPr id="600" name="楕円 599"/>
        <xdr:cNvSpPr/>
      </xdr:nvSpPr>
      <xdr:spPr>
        <a:xfrm>
          <a:off x="12763500" y="1002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171338</xdr:rowOff>
    </xdr:from>
    <xdr:ext cx="534377" cy="259045"/>
    <xdr:sp macro="" textlink="">
      <xdr:nvSpPr>
        <xdr:cNvPr id="601" name="テキスト ボックス 600"/>
        <xdr:cNvSpPr txBox="1"/>
      </xdr:nvSpPr>
      <xdr:spPr>
        <a:xfrm>
          <a:off x="12547111" y="1011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5" name="直線コネクタ 624"/>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6"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8"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9" name="直線コネクタ 628"/>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28620</xdr:rowOff>
    </xdr:from>
    <xdr:to>
      <xdr:col>85</xdr:col>
      <xdr:colOff>127000</xdr:colOff>
      <xdr:row>79</xdr:row>
      <xdr:rowOff>36099</xdr:rowOff>
    </xdr:to>
    <xdr:cxnSp macro="">
      <xdr:nvCxnSpPr>
        <xdr:cNvPr id="630" name="直線コネクタ 629"/>
        <xdr:cNvCxnSpPr/>
      </xdr:nvCxnSpPr>
      <xdr:spPr>
        <a:xfrm flipV="1">
          <a:off x="15481300" y="13573170"/>
          <a:ext cx="8382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31"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2" name="フローチャート: 判断 631"/>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36099</xdr:rowOff>
    </xdr:from>
    <xdr:to>
      <xdr:col>81</xdr:col>
      <xdr:colOff>50800</xdr:colOff>
      <xdr:row>79</xdr:row>
      <xdr:rowOff>43304</xdr:rowOff>
    </xdr:to>
    <xdr:cxnSp macro="">
      <xdr:nvCxnSpPr>
        <xdr:cNvPr id="633" name="直線コネクタ 632"/>
        <xdr:cNvCxnSpPr/>
      </xdr:nvCxnSpPr>
      <xdr:spPr>
        <a:xfrm flipV="1">
          <a:off x="14592300" y="13580649"/>
          <a:ext cx="889000" cy="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4" name="フローチャート: 判断 633"/>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5" name="テキスト ボックス 634"/>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43304</xdr:rowOff>
    </xdr:from>
    <xdr:to>
      <xdr:col>76</xdr:col>
      <xdr:colOff>114300</xdr:colOff>
      <xdr:row>79</xdr:row>
      <xdr:rowOff>43349</xdr:rowOff>
    </xdr:to>
    <xdr:cxnSp macro="">
      <xdr:nvCxnSpPr>
        <xdr:cNvPr id="636" name="直線コネクタ 635"/>
        <xdr:cNvCxnSpPr/>
      </xdr:nvCxnSpPr>
      <xdr:spPr>
        <a:xfrm flipV="1">
          <a:off x="13703300" y="13587854"/>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7" name="フローチャート: 判断 636"/>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8" name="テキスト ボックス 637"/>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43098</xdr:rowOff>
    </xdr:from>
    <xdr:to>
      <xdr:col>71</xdr:col>
      <xdr:colOff>177800</xdr:colOff>
      <xdr:row>79</xdr:row>
      <xdr:rowOff>43349</xdr:rowOff>
    </xdr:to>
    <xdr:cxnSp macro="">
      <xdr:nvCxnSpPr>
        <xdr:cNvPr id="639" name="直線コネクタ 638"/>
        <xdr:cNvCxnSpPr/>
      </xdr:nvCxnSpPr>
      <xdr:spPr>
        <a:xfrm>
          <a:off x="12814300" y="13587648"/>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40" name="フローチャート: 判断 639"/>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41" name="テキスト ボックス 640"/>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2" name="フローチャート: 判断 641"/>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3" name="テキスト ボックス 642"/>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149270</xdr:rowOff>
    </xdr:from>
    <xdr:to>
      <xdr:col>85</xdr:col>
      <xdr:colOff>177800</xdr:colOff>
      <xdr:row>79</xdr:row>
      <xdr:rowOff>79420</xdr:rowOff>
    </xdr:to>
    <xdr:sp macro="" textlink="">
      <xdr:nvSpPr>
        <xdr:cNvPr id="649" name="楕円 648"/>
        <xdr:cNvSpPr/>
      </xdr:nvSpPr>
      <xdr:spPr>
        <a:xfrm>
          <a:off x="16268700" y="135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469744" cy="259045"/>
    <xdr:sp macro="" textlink="">
      <xdr:nvSpPr>
        <xdr:cNvPr id="650" name="災害復旧費該当値テキスト"/>
        <xdr:cNvSpPr txBox="1"/>
      </xdr:nvSpPr>
      <xdr:spPr>
        <a:xfrm>
          <a:off x="16370300" y="1347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156749</xdr:rowOff>
    </xdr:from>
    <xdr:to>
      <xdr:col>81</xdr:col>
      <xdr:colOff>101600</xdr:colOff>
      <xdr:row>79</xdr:row>
      <xdr:rowOff>86899</xdr:rowOff>
    </xdr:to>
    <xdr:sp macro="" textlink="">
      <xdr:nvSpPr>
        <xdr:cNvPr id="651" name="楕円 650"/>
        <xdr:cNvSpPr/>
      </xdr:nvSpPr>
      <xdr:spPr>
        <a:xfrm>
          <a:off x="15430500" y="1352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78026</xdr:rowOff>
    </xdr:from>
    <xdr:ext cx="469744" cy="259045"/>
    <xdr:sp macro="" textlink="">
      <xdr:nvSpPr>
        <xdr:cNvPr id="652" name="テキスト ボックス 651"/>
        <xdr:cNvSpPr txBox="1"/>
      </xdr:nvSpPr>
      <xdr:spPr>
        <a:xfrm>
          <a:off x="15246428" y="1362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163954</xdr:rowOff>
    </xdr:from>
    <xdr:to>
      <xdr:col>76</xdr:col>
      <xdr:colOff>165100</xdr:colOff>
      <xdr:row>79</xdr:row>
      <xdr:rowOff>94104</xdr:rowOff>
    </xdr:to>
    <xdr:sp macro="" textlink="">
      <xdr:nvSpPr>
        <xdr:cNvPr id="653" name="楕円 652"/>
        <xdr:cNvSpPr/>
      </xdr:nvSpPr>
      <xdr:spPr>
        <a:xfrm>
          <a:off x="14541500" y="1353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85231</xdr:rowOff>
    </xdr:from>
    <xdr:ext cx="378565" cy="259045"/>
    <xdr:sp macro="" textlink="">
      <xdr:nvSpPr>
        <xdr:cNvPr id="654" name="テキスト ボックス 653"/>
        <xdr:cNvSpPr txBox="1"/>
      </xdr:nvSpPr>
      <xdr:spPr>
        <a:xfrm>
          <a:off x="14403017" y="1362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163999</xdr:rowOff>
    </xdr:from>
    <xdr:to>
      <xdr:col>72</xdr:col>
      <xdr:colOff>38100</xdr:colOff>
      <xdr:row>79</xdr:row>
      <xdr:rowOff>94149</xdr:rowOff>
    </xdr:to>
    <xdr:sp macro="" textlink="">
      <xdr:nvSpPr>
        <xdr:cNvPr id="655" name="楕円 654"/>
        <xdr:cNvSpPr/>
      </xdr:nvSpPr>
      <xdr:spPr>
        <a:xfrm>
          <a:off x="13652500" y="135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85276</xdr:rowOff>
    </xdr:from>
    <xdr:ext cx="378565" cy="259045"/>
    <xdr:sp macro="" textlink="">
      <xdr:nvSpPr>
        <xdr:cNvPr id="656" name="テキスト ボックス 655"/>
        <xdr:cNvSpPr txBox="1"/>
      </xdr:nvSpPr>
      <xdr:spPr>
        <a:xfrm>
          <a:off x="13514017" y="1362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163748</xdr:rowOff>
    </xdr:from>
    <xdr:to>
      <xdr:col>67</xdr:col>
      <xdr:colOff>101600</xdr:colOff>
      <xdr:row>79</xdr:row>
      <xdr:rowOff>93898</xdr:rowOff>
    </xdr:to>
    <xdr:sp macro="" textlink="">
      <xdr:nvSpPr>
        <xdr:cNvPr id="657" name="楕円 656"/>
        <xdr:cNvSpPr/>
      </xdr:nvSpPr>
      <xdr:spPr>
        <a:xfrm>
          <a:off x="12763500" y="135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85025</xdr:rowOff>
    </xdr:from>
    <xdr:ext cx="378565" cy="259045"/>
    <xdr:sp macro="" textlink="">
      <xdr:nvSpPr>
        <xdr:cNvPr id="658" name="テキスト ボックス 657"/>
        <xdr:cNvSpPr txBox="1"/>
      </xdr:nvSpPr>
      <xdr:spPr>
        <a:xfrm>
          <a:off x="12625017" y="1362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80" name="テキスト ボックス 679"/>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4" name="直線コネクタ 683"/>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5"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6" name="直線コネクタ 685"/>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7"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8" name="直線コネクタ 687"/>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98879</xdr:rowOff>
    </xdr:from>
    <xdr:to>
      <xdr:col>85</xdr:col>
      <xdr:colOff>127000</xdr:colOff>
      <xdr:row>99</xdr:row>
      <xdr:rowOff>98879</xdr:rowOff>
    </xdr:to>
    <xdr:cxnSp macro="">
      <xdr:nvCxnSpPr>
        <xdr:cNvPr id="689" name="直線コネクタ 688"/>
        <xdr:cNvCxnSpPr/>
      </xdr:nvCxnSpPr>
      <xdr:spPr>
        <a:xfrm>
          <a:off x="15481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90"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91" name="フローチャート: 判断 690"/>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98423</xdr:rowOff>
    </xdr:from>
    <xdr:to>
      <xdr:col>81</xdr:col>
      <xdr:colOff>50800</xdr:colOff>
      <xdr:row>99</xdr:row>
      <xdr:rowOff>98879</xdr:rowOff>
    </xdr:to>
    <xdr:cxnSp macro="">
      <xdr:nvCxnSpPr>
        <xdr:cNvPr id="692" name="直線コネクタ 691"/>
        <xdr:cNvCxnSpPr/>
      </xdr:nvCxnSpPr>
      <xdr:spPr>
        <a:xfrm>
          <a:off x="14592300" y="17071973"/>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3" name="フローチャート: 判断 692"/>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4" name="テキスト ボックス 693"/>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98036</xdr:rowOff>
    </xdr:from>
    <xdr:to>
      <xdr:col>76</xdr:col>
      <xdr:colOff>114300</xdr:colOff>
      <xdr:row>99</xdr:row>
      <xdr:rowOff>98423</xdr:rowOff>
    </xdr:to>
    <xdr:cxnSp macro="">
      <xdr:nvCxnSpPr>
        <xdr:cNvPr id="695" name="直線コネクタ 694"/>
        <xdr:cNvCxnSpPr/>
      </xdr:nvCxnSpPr>
      <xdr:spPr>
        <a:xfrm>
          <a:off x="13703300" y="17071586"/>
          <a:ext cx="8890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6" name="フローチャート: 判断 695"/>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7" name="テキスト ボックス 696"/>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97658</xdr:rowOff>
    </xdr:from>
    <xdr:to>
      <xdr:col>71</xdr:col>
      <xdr:colOff>177800</xdr:colOff>
      <xdr:row>99</xdr:row>
      <xdr:rowOff>98036</xdr:rowOff>
    </xdr:to>
    <xdr:cxnSp macro="">
      <xdr:nvCxnSpPr>
        <xdr:cNvPr id="698" name="直線コネクタ 697"/>
        <xdr:cNvCxnSpPr/>
      </xdr:nvCxnSpPr>
      <xdr:spPr>
        <a:xfrm>
          <a:off x="12814300" y="17071208"/>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9" name="フローチャート: 判断 698"/>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700" name="テキスト ボックス 699"/>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701" name="フローチャート: 判断 700"/>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2" name="テキスト ボックス 701"/>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48079</xdr:rowOff>
    </xdr:from>
    <xdr:to>
      <xdr:col>85</xdr:col>
      <xdr:colOff>177800</xdr:colOff>
      <xdr:row>99</xdr:row>
      <xdr:rowOff>149679</xdr:rowOff>
    </xdr:to>
    <xdr:sp macro="" textlink="">
      <xdr:nvSpPr>
        <xdr:cNvPr id="708" name="楕円 707"/>
        <xdr:cNvSpPr/>
      </xdr:nvSpPr>
      <xdr:spPr>
        <a:xfrm>
          <a:off x="16268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134456</xdr:rowOff>
    </xdr:from>
    <xdr:ext cx="249299" cy="259045"/>
    <xdr:sp macro="" textlink="">
      <xdr:nvSpPr>
        <xdr:cNvPr id="709" name="公債費該当値テキスト"/>
        <xdr:cNvSpPr txBox="1"/>
      </xdr:nvSpPr>
      <xdr:spPr>
        <a:xfrm>
          <a:off x="16370300" y="16936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48079</xdr:rowOff>
    </xdr:from>
    <xdr:to>
      <xdr:col>81</xdr:col>
      <xdr:colOff>101600</xdr:colOff>
      <xdr:row>99</xdr:row>
      <xdr:rowOff>149679</xdr:rowOff>
    </xdr:to>
    <xdr:sp macro="" textlink="">
      <xdr:nvSpPr>
        <xdr:cNvPr id="710" name="楕円 709"/>
        <xdr:cNvSpPr/>
      </xdr:nvSpPr>
      <xdr:spPr>
        <a:xfrm>
          <a:off x="15430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99</xdr:row>
      <xdr:rowOff>140806</xdr:rowOff>
    </xdr:from>
    <xdr:ext cx="249299" cy="259045"/>
    <xdr:sp macro="" textlink="">
      <xdr:nvSpPr>
        <xdr:cNvPr id="711" name="テキスト ボックス 710"/>
        <xdr:cNvSpPr txBox="1"/>
      </xdr:nvSpPr>
      <xdr:spPr>
        <a:xfrm>
          <a:off x="15356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47623</xdr:rowOff>
    </xdr:from>
    <xdr:to>
      <xdr:col>76</xdr:col>
      <xdr:colOff>165100</xdr:colOff>
      <xdr:row>99</xdr:row>
      <xdr:rowOff>149223</xdr:rowOff>
    </xdr:to>
    <xdr:sp macro="" textlink="">
      <xdr:nvSpPr>
        <xdr:cNvPr id="712" name="楕円 711"/>
        <xdr:cNvSpPr/>
      </xdr:nvSpPr>
      <xdr:spPr>
        <a:xfrm>
          <a:off x="14541500" y="170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140350</xdr:rowOff>
    </xdr:from>
    <xdr:ext cx="378565" cy="259045"/>
    <xdr:sp macro="" textlink="">
      <xdr:nvSpPr>
        <xdr:cNvPr id="713" name="テキスト ボックス 712"/>
        <xdr:cNvSpPr txBox="1"/>
      </xdr:nvSpPr>
      <xdr:spPr>
        <a:xfrm>
          <a:off x="14403017" y="17113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47236</xdr:rowOff>
    </xdr:from>
    <xdr:to>
      <xdr:col>72</xdr:col>
      <xdr:colOff>38100</xdr:colOff>
      <xdr:row>99</xdr:row>
      <xdr:rowOff>148836</xdr:rowOff>
    </xdr:to>
    <xdr:sp macro="" textlink="">
      <xdr:nvSpPr>
        <xdr:cNvPr id="714" name="楕円 713"/>
        <xdr:cNvSpPr/>
      </xdr:nvSpPr>
      <xdr:spPr>
        <a:xfrm>
          <a:off x="13652500" y="17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139963</xdr:rowOff>
    </xdr:from>
    <xdr:ext cx="378565" cy="259045"/>
    <xdr:sp macro="" textlink="">
      <xdr:nvSpPr>
        <xdr:cNvPr id="715" name="テキスト ボックス 714"/>
        <xdr:cNvSpPr txBox="1"/>
      </xdr:nvSpPr>
      <xdr:spPr>
        <a:xfrm>
          <a:off x="13514017" y="17113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46858</xdr:rowOff>
    </xdr:from>
    <xdr:to>
      <xdr:col>67</xdr:col>
      <xdr:colOff>101600</xdr:colOff>
      <xdr:row>99</xdr:row>
      <xdr:rowOff>148458</xdr:rowOff>
    </xdr:to>
    <xdr:sp macro="" textlink="">
      <xdr:nvSpPr>
        <xdr:cNvPr id="716" name="楕円 715"/>
        <xdr:cNvSpPr/>
      </xdr:nvSpPr>
      <xdr:spPr>
        <a:xfrm>
          <a:off x="12763500" y="170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139585</xdr:rowOff>
    </xdr:from>
    <xdr:ext cx="378565" cy="259045"/>
    <xdr:sp macro="" textlink="">
      <xdr:nvSpPr>
        <xdr:cNvPr id="717" name="テキスト ボックス 716"/>
        <xdr:cNvSpPr txBox="1"/>
      </xdr:nvSpPr>
      <xdr:spPr>
        <a:xfrm>
          <a:off x="12625017" y="1711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41" name="直線コネクタ 740"/>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2"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4"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5" name="直線コネクタ 744"/>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7"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8" name="フローチャート: 判断 747"/>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50" name="フローチャート: 判断 749"/>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51" name="テキスト ボックス 750"/>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3" name="フローチャート: 判断 752"/>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4" name="テキスト ボックス 753"/>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6" name="フローチャート: 判断 755"/>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7" name="テキスト ボックス 756"/>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8" name="フローチャート: 判断 757"/>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9" name="テキスト ボックス 758"/>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6"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5" name="フローチャート: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8" name="フローチャート: 判断 807"/>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9" name="テキスト ボックス 808"/>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1" name="フローチャート: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フローチャート: 判断 812"/>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3" name="テキスト ボックス 822"/>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7" name="テキスト ボックス 826"/>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9" name="テキスト ボックス 828"/>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性質別と同じであるが、住民一人当たりのコストは</a:t>
          </a:r>
          <a:r>
            <a:rPr kumimoji="1" lang="en-US" altLang="ja-JP" sz="1300">
              <a:latin typeface="ＭＳ Ｐゴシック" panose="020B0600070205080204" pitchFamily="50" charset="-128"/>
              <a:ea typeface="ＭＳ Ｐゴシック" panose="020B0600070205080204" pitchFamily="50" charset="-128"/>
            </a:rPr>
            <a:t>3,393,904</a:t>
          </a:r>
          <a:r>
            <a:rPr kumimoji="1" lang="ja-JP" altLang="en-US" sz="1300">
              <a:latin typeface="ＭＳ Ｐゴシック" panose="020B0600070205080204" pitchFamily="50" charset="-128"/>
              <a:ea typeface="ＭＳ Ｐゴシック" panose="020B0600070205080204" pitchFamily="50" charset="-128"/>
            </a:rPr>
            <a:t>円となり、前年と比較して</a:t>
          </a:r>
          <a:r>
            <a:rPr kumimoji="1" lang="en-US" altLang="ja-JP" sz="1300">
              <a:latin typeface="ＭＳ Ｐゴシック" panose="020B0600070205080204" pitchFamily="50" charset="-128"/>
              <a:ea typeface="ＭＳ Ｐゴシック" panose="020B0600070205080204" pitchFamily="50" charset="-128"/>
            </a:rPr>
            <a:t>778,130</a:t>
          </a:r>
          <a:r>
            <a:rPr kumimoji="1" lang="ja-JP" altLang="en-US" sz="1300">
              <a:latin typeface="ＭＳ Ｐゴシック" panose="020B0600070205080204" pitchFamily="50" charset="-128"/>
              <a:ea typeface="ＭＳ Ｐゴシック" panose="020B0600070205080204" pitchFamily="50" charset="-128"/>
            </a:rPr>
            <a:t>円増となった。要因としては、民生費では昨年度、避難住民に対して、生活再建促進交付金（</a:t>
          </a:r>
          <a:r>
            <a:rPr kumimoji="1" lang="en-US" altLang="ja-JP" sz="1300">
              <a:latin typeface="ＭＳ Ｐゴシック" panose="020B0600070205080204" pitchFamily="50" charset="-128"/>
              <a:ea typeface="ＭＳ Ｐゴシック" panose="020B0600070205080204" pitchFamily="50" charset="-128"/>
            </a:rPr>
            <a:t>7,172,200</a:t>
          </a:r>
          <a:r>
            <a:rPr kumimoji="1" lang="ja-JP" altLang="en-US" sz="1300">
              <a:latin typeface="ＭＳ Ｐゴシック" panose="020B0600070205080204" pitchFamily="50" charset="-128"/>
              <a:ea typeface="ＭＳ Ｐゴシック" panose="020B0600070205080204" pitchFamily="50" charset="-128"/>
            </a:rPr>
            <a:t>千円）を交付したことにより、一時的に高くなったため、前年度比</a:t>
          </a:r>
          <a:r>
            <a:rPr kumimoji="1" lang="en-US" altLang="ja-JP" sz="1300">
              <a:latin typeface="ＭＳ Ｐゴシック" panose="020B0600070205080204" pitchFamily="50" charset="-128"/>
              <a:ea typeface="ＭＳ Ｐゴシック" panose="020B0600070205080204" pitchFamily="50" charset="-128"/>
            </a:rPr>
            <a:t>821,726</a:t>
          </a:r>
          <a:r>
            <a:rPr kumimoji="1" lang="ja-JP" altLang="en-US" sz="1300">
              <a:latin typeface="ＭＳ Ｐゴシック" panose="020B0600070205080204" pitchFamily="50" charset="-128"/>
              <a:ea typeface="ＭＳ Ｐゴシック" panose="020B0600070205080204" pitchFamily="50" charset="-128"/>
            </a:rPr>
            <a:t>円減となり土木費で前年度比</a:t>
          </a:r>
          <a:r>
            <a:rPr kumimoji="1" lang="en-US" altLang="ja-JP" sz="1300">
              <a:latin typeface="ＭＳ Ｐゴシック" panose="020B0600070205080204" pitchFamily="50" charset="-128"/>
              <a:ea typeface="ＭＳ Ｐゴシック" panose="020B0600070205080204" pitchFamily="50" charset="-128"/>
            </a:rPr>
            <a:t>189,953</a:t>
          </a:r>
          <a:r>
            <a:rPr kumimoji="1" lang="ja-JP" altLang="en-US" sz="1300">
              <a:latin typeface="ＭＳ Ｐゴシック" panose="020B0600070205080204" pitchFamily="50" charset="-128"/>
              <a:ea typeface="ＭＳ Ｐゴシック" panose="020B0600070205080204" pitchFamily="50" charset="-128"/>
            </a:rPr>
            <a:t>円減となったが、総務費で基金取崩事業のための積立金について増加したため、前年度比</a:t>
          </a:r>
          <a:r>
            <a:rPr kumimoji="1" lang="en-US" altLang="ja-JP" sz="1300">
              <a:latin typeface="ＭＳ Ｐゴシック" panose="020B0600070205080204" pitchFamily="50" charset="-128"/>
              <a:ea typeface="ＭＳ Ｐゴシック" panose="020B0600070205080204" pitchFamily="50" charset="-128"/>
            </a:rPr>
            <a:t>1,773,919</a:t>
          </a:r>
          <a:r>
            <a:rPr kumimoji="1" lang="ja-JP" altLang="en-US" sz="1300">
              <a:latin typeface="ＭＳ Ｐゴシック" panose="020B0600070205080204" pitchFamily="50" charset="-128"/>
              <a:ea typeface="ＭＳ Ｐゴシック" panose="020B0600070205080204" pitchFamily="50" charset="-128"/>
            </a:rPr>
            <a:t>円増とり、類似団体よりも高い水準となったためである。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標準財政規模に対し財政調整基金の残高が</a:t>
          </a:r>
          <a:r>
            <a:rPr kumimoji="1" lang="en-US" altLang="ja-JP" sz="1400">
              <a:latin typeface="ＭＳ ゴシック" pitchFamily="49" charset="-128"/>
              <a:ea typeface="ＭＳ ゴシック" pitchFamily="49" charset="-128"/>
            </a:rPr>
            <a:t>199.08</a:t>
          </a:r>
          <a:r>
            <a:rPr kumimoji="1" lang="ja-JP" altLang="en-US" sz="1400">
              <a:latin typeface="ＭＳ ゴシック" pitchFamily="49" charset="-128"/>
              <a:ea typeface="ＭＳ ゴシック" pitchFamily="49" charset="-128"/>
            </a:rPr>
            <a:t>％と十分に確保している状況である。将来的に税の減収など自主財源確保が困難になることも想定されるので、公共施設の維持管理に係る基金の取崩しなどに備え、健全な財政運営に努める。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全ての会計において黒字決算となっている。今後も適正な財政運営に努める。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A52" sqref="AA52"/>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35701478</v>
      </c>
      <c r="BO4" s="433"/>
      <c r="BP4" s="433"/>
      <c r="BQ4" s="433"/>
      <c r="BR4" s="433"/>
      <c r="BS4" s="433"/>
      <c r="BT4" s="433"/>
      <c r="BU4" s="434"/>
      <c r="BV4" s="432">
        <v>28232509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12.2</v>
      </c>
      <c r="CU4" s="439"/>
      <c r="CV4" s="439"/>
      <c r="CW4" s="439"/>
      <c r="CX4" s="439"/>
      <c r="CY4" s="439"/>
      <c r="CZ4" s="439"/>
      <c r="DA4" s="440"/>
      <c r="DB4" s="438">
        <v>6.5</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34838422</v>
      </c>
      <c r="BO5" s="470"/>
      <c r="BP5" s="470"/>
      <c r="BQ5" s="470"/>
      <c r="BR5" s="470"/>
      <c r="BS5" s="470"/>
      <c r="BT5" s="470"/>
      <c r="BU5" s="471"/>
      <c r="BV5" s="469">
        <v>26976478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67.8</v>
      </c>
      <c r="CU5" s="467"/>
      <c r="CV5" s="467"/>
      <c r="CW5" s="467"/>
      <c r="CX5" s="467"/>
      <c r="CY5" s="467"/>
      <c r="CZ5" s="467"/>
      <c r="DA5" s="468"/>
      <c r="DB5" s="466">
        <v>58.7</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863056</v>
      </c>
      <c r="BO6" s="470"/>
      <c r="BP6" s="470"/>
      <c r="BQ6" s="470"/>
      <c r="BR6" s="470"/>
      <c r="BS6" s="470"/>
      <c r="BT6" s="470"/>
      <c r="BU6" s="471"/>
      <c r="BV6" s="469">
        <v>1256031</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67.8</v>
      </c>
      <c r="CU6" s="507"/>
      <c r="CV6" s="507"/>
      <c r="CW6" s="507"/>
      <c r="CX6" s="507"/>
      <c r="CY6" s="507"/>
      <c r="CZ6" s="507"/>
      <c r="DA6" s="508"/>
      <c r="DB6" s="506">
        <v>58.7</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259499</v>
      </c>
      <c r="BO7" s="470"/>
      <c r="BP7" s="470"/>
      <c r="BQ7" s="470"/>
      <c r="BR7" s="470"/>
      <c r="BS7" s="470"/>
      <c r="BT7" s="470"/>
      <c r="BU7" s="471"/>
      <c r="BV7" s="469">
        <v>916088</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4948021</v>
      </c>
      <c r="CU7" s="470"/>
      <c r="CV7" s="470"/>
      <c r="CW7" s="470"/>
      <c r="CX7" s="470"/>
      <c r="CY7" s="470"/>
      <c r="CZ7" s="470"/>
      <c r="DA7" s="471"/>
      <c r="DB7" s="469">
        <v>5219886</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94</v>
      </c>
      <c r="AV8" s="502"/>
      <c r="AW8" s="502"/>
      <c r="AX8" s="502"/>
      <c r="AY8" s="503" t="s">
        <v>110</v>
      </c>
      <c r="AZ8" s="504"/>
      <c r="BA8" s="504"/>
      <c r="BB8" s="504"/>
      <c r="BC8" s="504"/>
      <c r="BD8" s="504"/>
      <c r="BE8" s="504"/>
      <c r="BF8" s="504"/>
      <c r="BG8" s="504"/>
      <c r="BH8" s="504"/>
      <c r="BI8" s="504"/>
      <c r="BJ8" s="504"/>
      <c r="BK8" s="504"/>
      <c r="BL8" s="504"/>
      <c r="BM8" s="505"/>
      <c r="BN8" s="469">
        <v>603557</v>
      </c>
      <c r="BO8" s="470"/>
      <c r="BP8" s="470"/>
      <c r="BQ8" s="470"/>
      <c r="BR8" s="470"/>
      <c r="BS8" s="470"/>
      <c r="BT8" s="470"/>
      <c r="BU8" s="471"/>
      <c r="BV8" s="469">
        <v>339943</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1.56</v>
      </c>
      <c r="CU8" s="510"/>
      <c r="CV8" s="510"/>
      <c r="CW8" s="510"/>
      <c r="CX8" s="510"/>
      <c r="CY8" s="510"/>
      <c r="CZ8" s="510"/>
      <c r="DA8" s="511"/>
      <c r="DB8" s="509">
        <v>1.67</v>
      </c>
      <c r="DC8" s="510"/>
      <c r="DD8" s="510"/>
      <c r="DE8" s="510"/>
      <c r="DF8" s="510"/>
      <c r="DG8" s="510"/>
      <c r="DH8" s="510"/>
      <c r="DI8" s="511"/>
      <c r="DJ8" s="186"/>
      <c r="DK8" s="186"/>
      <c r="DL8" s="186"/>
      <c r="DM8" s="186"/>
      <c r="DN8" s="186"/>
      <c r="DO8" s="186"/>
    </row>
    <row r="9" spans="1:119" ht="18.75" customHeight="1" thickBot="1">
      <c r="A9" s="187"/>
      <c r="B9" s="463" t="s">
        <v>112</v>
      </c>
      <c r="C9" s="464"/>
      <c r="D9" s="464"/>
      <c r="E9" s="464"/>
      <c r="F9" s="464"/>
      <c r="G9" s="464"/>
      <c r="H9" s="464"/>
      <c r="I9" s="464"/>
      <c r="J9" s="464"/>
      <c r="K9" s="512"/>
      <c r="L9" s="513" t="s">
        <v>113</v>
      </c>
      <c r="M9" s="514"/>
      <c r="N9" s="514"/>
      <c r="O9" s="514"/>
      <c r="P9" s="514"/>
      <c r="Q9" s="515"/>
      <c r="R9" s="516">
        <v>847</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263614</v>
      </c>
      <c r="BO9" s="470"/>
      <c r="BP9" s="470"/>
      <c r="BQ9" s="470"/>
      <c r="BR9" s="470"/>
      <c r="BS9" s="470"/>
      <c r="BT9" s="470"/>
      <c r="BU9" s="471"/>
      <c r="BV9" s="469">
        <v>-1042093</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t="s">
        <v>118</v>
      </c>
      <c r="CU9" s="467"/>
      <c r="CV9" s="467"/>
      <c r="CW9" s="467"/>
      <c r="CX9" s="467"/>
      <c r="CY9" s="467"/>
      <c r="CZ9" s="467"/>
      <c r="DA9" s="468"/>
      <c r="DB9" s="466" t="s">
        <v>119</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120</v>
      </c>
      <c r="M10" s="499"/>
      <c r="N10" s="499"/>
      <c r="O10" s="499"/>
      <c r="P10" s="499"/>
      <c r="Q10" s="500"/>
      <c r="R10" s="520">
        <v>0</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94</v>
      </c>
      <c r="AV10" s="502"/>
      <c r="AW10" s="502"/>
      <c r="AX10" s="502"/>
      <c r="AY10" s="503" t="s">
        <v>122</v>
      </c>
      <c r="AZ10" s="504"/>
      <c r="BA10" s="504"/>
      <c r="BB10" s="504"/>
      <c r="BC10" s="504"/>
      <c r="BD10" s="504"/>
      <c r="BE10" s="504"/>
      <c r="BF10" s="504"/>
      <c r="BG10" s="504"/>
      <c r="BH10" s="504"/>
      <c r="BI10" s="504"/>
      <c r="BJ10" s="504"/>
      <c r="BK10" s="504"/>
      <c r="BL10" s="504"/>
      <c r="BM10" s="505"/>
      <c r="BN10" s="469">
        <v>6672</v>
      </c>
      <c r="BO10" s="470"/>
      <c r="BP10" s="470"/>
      <c r="BQ10" s="470"/>
      <c r="BR10" s="470"/>
      <c r="BS10" s="470"/>
      <c r="BT10" s="470"/>
      <c r="BU10" s="471"/>
      <c r="BV10" s="469">
        <v>6885</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118</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c r="A12" s="187"/>
      <c r="B12" s="529" t="s">
        <v>131</v>
      </c>
      <c r="C12" s="530"/>
      <c r="D12" s="530"/>
      <c r="E12" s="530"/>
      <c r="F12" s="530"/>
      <c r="G12" s="530"/>
      <c r="H12" s="530"/>
      <c r="I12" s="530"/>
      <c r="J12" s="530"/>
      <c r="K12" s="531"/>
      <c r="L12" s="538" t="s">
        <v>132</v>
      </c>
      <c r="M12" s="539"/>
      <c r="N12" s="539"/>
      <c r="O12" s="539"/>
      <c r="P12" s="539"/>
      <c r="Q12" s="540"/>
      <c r="R12" s="541">
        <v>10265</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127</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118</v>
      </c>
      <c r="CU12" s="510"/>
      <c r="CV12" s="510"/>
      <c r="CW12" s="510"/>
      <c r="CX12" s="510"/>
      <c r="CY12" s="510"/>
      <c r="CZ12" s="510"/>
      <c r="DA12" s="511"/>
      <c r="DB12" s="509" t="s">
        <v>118</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138</v>
      </c>
      <c r="N13" s="561"/>
      <c r="O13" s="561"/>
      <c r="P13" s="561"/>
      <c r="Q13" s="562"/>
      <c r="R13" s="553">
        <v>10223</v>
      </c>
      <c r="S13" s="554"/>
      <c r="T13" s="554"/>
      <c r="U13" s="554"/>
      <c r="V13" s="555"/>
      <c r="W13" s="485" t="s">
        <v>139</v>
      </c>
      <c r="X13" s="486"/>
      <c r="Y13" s="486"/>
      <c r="Z13" s="486"/>
      <c r="AA13" s="486"/>
      <c r="AB13" s="476"/>
      <c r="AC13" s="520" t="s">
        <v>118</v>
      </c>
      <c r="AD13" s="521"/>
      <c r="AE13" s="521"/>
      <c r="AF13" s="521"/>
      <c r="AG13" s="563"/>
      <c r="AH13" s="520">
        <v>383</v>
      </c>
      <c r="AI13" s="521"/>
      <c r="AJ13" s="521"/>
      <c r="AK13" s="521"/>
      <c r="AL13" s="522"/>
      <c r="AM13" s="498" t="s">
        <v>140</v>
      </c>
      <c r="AN13" s="499"/>
      <c r="AO13" s="499"/>
      <c r="AP13" s="499"/>
      <c r="AQ13" s="499"/>
      <c r="AR13" s="499"/>
      <c r="AS13" s="499"/>
      <c r="AT13" s="500"/>
      <c r="AU13" s="501" t="s">
        <v>94</v>
      </c>
      <c r="AV13" s="502"/>
      <c r="AW13" s="502"/>
      <c r="AX13" s="502"/>
      <c r="AY13" s="503" t="s">
        <v>141</v>
      </c>
      <c r="AZ13" s="504"/>
      <c r="BA13" s="504"/>
      <c r="BB13" s="504"/>
      <c r="BC13" s="504"/>
      <c r="BD13" s="504"/>
      <c r="BE13" s="504"/>
      <c r="BF13" s="504"/>
      <c r="BG13" s="504"/>
      <c r="BH13" s="504"/>
      <c r="BI13" s="504"/>
      <c r="BJ13" s="504"/>
      <c r="BK13" s="504"/>
      <c r="BL13" s="504"/>
      <c r="BM13" s="505"/>
      <c r="BN13" s="469">
        <v>270286</v>
      </c>
      <c r="BO13" s="470"/>
      <c r="BP13" s="470"/>
      <c r="BQ13" s="470"/>
      <c r="BR13" s="470"/>
      <c r="BS13" s="470"/>
      <c r="BT13" s="470"/>
      <c r="BU13" s="471"/>
      <c r="BV13" s="469">
        <v>-1035208</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-2.4</v>
      </c>
      <c r="CU13" s="467"/>
      <c r="CV13" s="467"/>
      <c r="CW13" s="467"/>
      <c r="CX13" s="467"/>
      <c r="CY13" s="467"/>
      <c r="CZ13" s="467"/>
      <c r="DA13" s="468"/>
      <c r="DB13" s="466">
        <v>-2.4</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143</v>
      </c>
      <c r="M14" s="551"/>
      <c r="N14" s="551"/>
      <c r="O14" s="551"/>
      <c r="P14" s="551"/>
      <c r="Q14" s="552"/>
      <c r="R14" s="553">
        <v>10313</v>
      </c>
      <c r="S14" s="554"/>
      <c r="T14" s="554"/>
      <c r="U14" s="554"/>
      <c r="V14" s="555"/>
      <c r="W14" s="459"/>
      <c r="X14" s="460"/>
      <c r="Y14" s="460"/>
      <c r="Z14" s="460"/>
      <c r="AA14" s="460"/>
      <c r="AB14" s="449"/>
      <c r="AC14" s="556" t="s">
        <v>119</v>
      </c>
      <c r="AD14" s="557"/>
      <c r="AE14" s="557"/>
      <c r="AF14" s="557"/>
      <c r="AG14" s="558"/>
      <c r="AH14" s="556">
        <v>6.9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145</v>
      </c>
      <c r="CU14" s="568"/>
      <c r="CV14" s="568"/>
      <c r="CW14" s="568"/>
      <c r="CX14" s="568"/>
      <c r="CY14" s="568"/>
      <c r="CZ14" s="568"/>
      <c r="DA14" s="569"/>
      <c r="DB14" s="567" t="s">
        <v>118</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138</v>
      </c>
      <c r="N15" s="561"/>
      <c r="O15" s="561"/>
      <c r="P15" s="561"/>
      <c r="Q15" s="562"/>
      <c r="R15" s="553">
        <v>10271</v>
      </c>
      <c r="S15" s="554"/>
      <c r="T15" s="554"/>
      <c r="U15" s="554"/>
      <c r="V15" s="555"/>
      <c r="W15" s="485" t="s">
        <v>146</v>
      </c>
      <c r="X15" s="486"/>
      <c r="Y15" s="486"/>
      <c r="Z15" s="486"/>
      <c r="AA15" s="486"/>
      <c r="AB15" s="476"/>
      <c r="AC15" s="520" t="s">
        <v>118</v>
      </c>
      <c r="AD15" s="521"/>
      <c r="AE15" s="521"/>
      <c r="AF15" s="521"/>
      <c r="AG15" s="563"/>
      <c r="AH15" s="520">
        <v>1705</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3802027</v>
      </c>
      <c r="BO15" s="433"/>
      <c r="BP15" s="433"/>
      <c r="BQ15" s="433"/>
      <c r="BR15" s="433"/>
      <c r="BS15" s="433"/>
      <c r="BT15" s="433"/>
      <c r="BU15" s="434"/>
      <c r="BV15" s="432">
        <v>3943249</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t="s">
        <v>145</v>
      </c>
      <c r="AD16" s="557"/>
      <c r="AE16" s="557"/>
      <c r="AF16" s="557"/>
      <c r="AG16" s="558"/>
      <c r="AH16" s="556">
        <v>30.7</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2598457</v>
      </c>
      <c r="BO16" s="470"/>
      <c r="BP16" s="470"/>
      <c r="BQ16" s="470"/>
      <c r="BR16" s="470"/>
      <c r="BS16" s="470"/>
      <c r="BT16" s="470"/>
      <c r="BU16" s="471"/>
      <c r="BV16" s="469">
        <v>2436873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t="s">
        <v>145</v>
      </c>
      <c r="AD17" s="521"/>
      <c r="AE17" s="521"/>
      <c r="AF17" s="521"/>
      <c r="AG17" s="563"/>
      <c r="AH17" s="520">
        <v>3471</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4948021</v>
      </c>
      <c r="BO17" s="470"/>
      <c r="BP17" s="470"/>
      <c r="BQ17" s="470"/>
      <c r="BR17" s="470"/>
      <c r="BS17" s="470"/>
      <c r="BT17" s="470"/>
      <c r="BU17" s="471"/>
      <c r="BV17" s="469">
        <v>5219886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156</v>
      </c>
      <c r="C18" s="512"/>
      <c r="D18" s="512"/>
      <c r="E18" s="584"/>
      <c r="F18" s="584"/>
      <c r="G18" s="584"/>
      <c r="H18" s="584"/>
      <c r="I18" s="584"/>
      <c r="J18" s="584"/>
      <c r="K18" s="584"/>
      <c r="L18" s="585">
        <v>78.709999999999994</v>
      </c>
      <c r="M18" s="585"/>
      <c r="N18" s="585"/>
      <c r="O18" s="585"/>
      <c r="P18" s="585"/>
      <c r="Q18" s="585"/>
      <c r="R18" s="586"/>
      <c r="S18" s="586"/>
      <c r="T18" s="586"/>
      <c r="U18" s="586"/>
      <c r="V18" s="587"/>
      <c r="W18" s="487"/>
      <c r="X18" s="488"/>
      <c r="Y18" s="488"/>
      <c r="Z18" s="488"/>
      <c r="AA18" s="488"/>
      <c r="AB18" s="479"/>
      <c r="AC18" s="588" t="s">
        <v>118</v>
      </c>
      <c r="AD18" s="589"/>
      <c r="AE18" s="589"/>
      <c r="AF18" s="589"/>
      <c r="AG18" s="590"/>
      <c r="AH18" s="588">
        <v>62.4</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2804344</v>
      </c>
      <c r="BO18" s="470"/>
      <c r="BP18" s="470"/>
      <c r="BQ18" s="470"/>
      <c r="BR18" s="470"/>
      <c r="BS18" s="470"/>
      <c r="BT18" s="470"/>
      <c r="BU18" s="471"/>
      <c r="BV18" s="469">
        <v>2491655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158</v>
      </c>
      <c r="C19" s="512"/>
      <c r="D19" s="512"/>
      <c r="E19" s="584"/>
      <c r="F19" s="584"/>
      <c r="G19" s="584"/>
      <c r="H19" s="584"/>
      <c r="I19" s="584"/>
      <c r="J19" s="584"/>
      <c r="K19" s="584"/>
      <c r="L19" s="592">
        <v>11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17406186</v>
      </c>
      <c r="BO19" s="470"/>
      <c r="BP19" s="470"/>
      <c r="BQ19" s="470"/>
      <c r="BR19" s="470"/>
      <c r="BS19" s="470"/>
      <c r="BT19" s="470"/>
      <c r="BU19" s="471"/>
      <c r="BV19" s="469">
        <v>10540724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160</v>
      </c>
      <c r="C20" s="512"/>
      <c r="D20" s="512"/>
      <c r="E20" s="584"/>
      <c r="F20" s="584"/>
      <c r="G20" s="584"/>
      <c r="H20" s="584"/>
      <c r="I20" s="584"/>
      <c r="J20" s="584"/>
      <c r="K20" s="584"/>
      <c r="L20" s="592">
        <v>800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t="s">
        <v>118</v>
      </c>
      <c r="BO23" s="470"/>
      <c r="BP23" s="470"/>
      <c r="BQ23" s="470"/>
      <c r="BR23" s="470"/>
      <c r="BS23" s="470"/>
      <c r="BT23" s="470"/>
      <c r="BU23" s="471"/>
      <c r="BV23" s="469" t="s">
        <v>118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169</v>
      </c>
      <c r="F24" s="499"/>
      <c r="G24" s="499"/>
      <c r="H24" s="499"/>
      <c r="I24" s="499"/>
      <c r="J24" s="499"/>
      <c r="K24" s="500"/>
      <c r="L24" s="520">
        <v>1</v>
      </c>
      <c r="M24" s="521"/>
      <c r="N24" s="521"/>
      <c r="O24" s="521"/>
      <c r="P24" s="563"/>
      <c r="Q24" s="520">
        <v>7700</v>
      </c>
      <c r="R24" s="521"/>
      <c r="S24" s="521"/>
      <c r="T24" s="521"/>
      <c r="U24" s="521"/>
      <c r="V24" s="563"/>
      <c r="W24" s="622"/>
      <c r="X24" s="610"/>
      <c r="Y24" s="611"/>
      <c r="Z24" s="519" t="s">
        <v>170</v>
      </c>
      <c r="AA24" s="499"/>
      <c r="AB24" s="499"/>
      <c r="AC24" s="499"/>
      <c r="AD24" s="499"/>
      <c r="AE24" s="499"/>
      <c r="AF24" s="499"/>
      <c r="AG24" s="500"/>
      <c r="AH24" s="520">
        <v>120</v>
      </c>
      <c r="AI24" s="521"/>
      <c r="AJ24" s="521"/>
      <c r="AK24" s="521"/>
      <c r="AL24" s="563"/>
      <c r="AM24" s="520">
        <v>365520</v>
      </c>
      <c r="AN24" s="521"/>
      <c r="AO24" s="521"/>
      <c r="AP24" s="521"/>
      <c r="AQ24" s="521"/>
      <c r="AR24" s="563"/>
      <c r="AS24" s="520">
        <v>3046</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t="s">
        <v>119</v>
      </c>
      <c r="BO24" s="470"/>
      <c r="BP24" s="470"/>
      <c r="BQ24" s="470"/>
      <c r="BR24" s="470"/>
      <c r="BS24" s="470"/>
      <c r="BT24" s="470"/>
      <c r="BU24" s="471"/>
      <c r="BV24" s="469" t="s">
        <v>145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172</v>
      </c>
      <c r="F25" s="499"/>
      <c r="G25" s="499"/>
      <c r="H25" s="499"/>
      <c r="I25" s="499"/>
      <c r="J25" s="499"/>
      <c r="K25" s="500"/>
      <c r="L25" s="520">
        <v>2</v>
      </c>
      <c r="M25" s="521"/>
      <c r="N25" s="521"/>
      <c r="O25" s="521"/>
      <c r="P25" s="563"/>
      <c r="Q25" s="520">
        <v>6040</v>
      </c>
      <c r="R25" s="521"/>
      <c r="S25" s="521"/>
      <c r="T25" s="521"/>
      <c r="U25" s="521"/>
      <c r="V25" s="563"/>
      <c r="W25" s="622"/>
      <c r="X25" s="610"/>
      <c r="Y25" s="611"/>
      <c r="Z25" s="519" t="s">
        <v>173</v>
      </c>
      <c r="AA25" s="499"/>
      <c r="AB25" s="499"/>
      <c r="AC25" s="499"/>
      <c r="AD25" s="499"/>
      <c r="AE25" s="499"/>
      <c r="AF25" s="499"/>
      <c r="AG25" s="500"/>
      <c r="AH25" s="520" t="s">
        <v>118</v>
      </c>
      <c r="AI25" s="521"/>
      <c r="AJ25" s="521"/>
      <c r="AK25" s="521"/>
      <c r="AL25" s="563"/>
      <c r="AM25" s="520" t="s">
        <v>119</v>
      </c>
      <c r="AN25" s="521"/>
      <c r="AO25" s="521"/>
      <c r="AP25" s="521"/>
      <c r="AQ25" s="521"/>
      <c r="AR25" s="563"/>
      <c r="AS25" s="520" t="s">
        <v>118</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8804022</v>
      </c>
      <c r="BO25" s="433"/>
      <c r="BP25" s="433"/>
      <c r="BQ25" s="433"/>
      <c r="BR25" s="433"/>
      <c r="BS25" s="433"/>
      <c r="BT25" s="433"/>
      <c r="BU25" s="434"/>
      <c r="BV25" s="432">
        <v>3927617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175</v>
      </c>
      <c r="F26" s="499"/>
      <c r="G26" s="499"/>
      <c r="H26" s="499"/>
      <c r="I26" s="499"/>
      <c r="J26" s="499"/>
      <c r="K26" s="500"/>
      <c r="L26" s="520">
        <v>1</v>
      </c>
      <c r="M26" s="521"/>
      <c r="N26" s="521"/>
      <c r="O26" s="521"/>
      <c r="P26" s="563"/>
      <c r="Q26" s="520">
        <v>5500</v>
      </c>
      <c r="R26" s="521"/>
      <c r="S26" s="521"/>
      <c r="T26" s="521"/>
      <c r="U26" s="521"/>
      <c r="V26" s="563"/>
      <c r="W26" s="622"/>
      <c r="X26" s="610"/>
      <c r="Y26" s="611"/>
      <c r="Z26" s="519" t="s">
        <v>176</v>
      </c>
      <c r="AA26" s="632"/>
      <c r="AB26" s="632"/>
      <c r="AC26" s="632"/>
      <c r="AD26" s="632"/>
      <c r="AE26" s="632"/>
      <c r="AF26" s="632"/>
      <c r="AG26" s="633"/>
      <c r="AH26" s="520">
        <v>1</v>
      </c>
      <c r="AI26" s="521"/>
      <c r="AJ26" s="521"/>
      <c r="AK26" s="521"/>
      <c r="AL26" s="563"/>
      <c r="AM26" s="520" t="s">
        <v>177</v>
      </c>
      <c r="AN26" s="521"/>
      <c r="AO26" s="521"/>
      <c r="AP26" s="521"/>
      <c r="AQ26" s="521"/>
      <c r="AR26" s="563"/>
      <c r="AS26" s="520" t="s">
        <v>177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118</v>
      </c>
      <c r="BO26" s="470"/>
      <c r="BP26" s="470"/>
      <c r="BQ26" s="470"/>
      <c r="BR26" s="470"/>
      <c r="BS26" s="470"/>
      <c r="BT26" s="470"/>
      <c r="BU26" s="471"/>
      <c r="BV26" s="469" t="s">
        <v>130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179</v>
      </c>
      <c r="F27" s="499"/>
      <c r="G27" s="499"/>
      <c r="H27" s="499"/>
      <c r="I27" s="499"/>
      <c r="J27" s="499"/>
      <c r="K27" s="500"/>
      <c r="L27" s="520">
        <v>1</v>
      </c>
      <c r="M27" s="521"/>
      <c r="N27" s="521"/>
      <c r="O27" s="521"/>
      <c r="P27" s="563"/>
      <c r="Q27" s="520">
        <v>2910</v>
      </c>
      <c r="R27" s="521"/>
      <c r="S27" s="521"/>
      <c r="T27" s="521"/>
      <c r="U27" s="521"/>
      <c r="V27" s="563"/>
      <c r="W27" s="622"/>
      <c r="X27" s="610"/>
      <c r="Y27" s="611"/>
      <c r="Z27" s="519" t="s">
        <v>180</v>
      </c>
      <c r="AA27" s="499"/>
      <c r="AB27" s="499"/>
      <c r="AC27" s="499"/>
      <c r="AD27" s="499"/>
      <c r="AE27" s="499"/>
      <c r="AF27" s="499"/>
      <c r="AG27" s="500"/>
      <c r="AH27" s="520">
        <v>4</v>
      </c>
      <c r="AI27" s="521"/>
      <c r="AJ27" s="521"/>
      <c r="AK27" s="521"/>
      <c r="AL27" s="563"/>
      <c r="AM27" s="520">
        <v>14251</v>
      </c>
      <c r="AN27" s="521"/>
      <c r="AO27" s="521"/>
      <c r="AP27" s="521"/>
      <c r="AQ27" s="521"/>
      <c r="AR27" s="563"/>
      <c r="AS27" s="520">
        <v>3563</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8657</v>
      </c>
      <c r="BO27" s="646"/>
      <c r="BP27" s="646"/>
      <c r="BQ27" s="646"/>
      <c r="BR27" s="646"/>
      <c r="BS27" s="646"/>
      <c r="BT27" s="646"/>
      <c r="BU27" s="647"/>
      <c r="BV27" s="645">
        <v>8657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182</v>
      </c>
      <c r="F28" s="499"/>
      <c r="G28" s="499"/>
      <c r="H28" s="499"/>
      <c r="I28" s="499"/>
      <c r="J28" s="499"/>
      <c r="K28" s="500"/>
      <c r="L28" s="520">
        <v>1</v>
      </c>
      <c r="M28" s="521"/>
      <c r="N28" s="521"/>
      <c r="O28" s="521"/>
      <c r="P28" s="563"/>
      <c r="Q28" s="520">
        <v>2490</v>
      </c>
      <c r="R28" s="521"/>
      <c r="S28" s="521"/>
      <c r="T28" s="521"/>
      <c r="U28" s="521"/>
      <c r="V28" s="563"/>
      <c r="W28" s="622"/>
      <c r="X28" s="610"/>
      <c r="Y28" s="611"/>
      <c r="Z28" s="519" t="s">
        <v>183</v>
      </c>
      <c r="AA28" s="499"/>
      <c r="AB28" s="499"/>
      <c r="AC28" s="499"/>
      <c r="AD28" s="499"/>
      <c r="AE28" s="499"/>
      <c r="AF28" s="499"/>
      <c r="AG28" s="500"/>
      <c r="AH28" s="520" t="s">
        <v>145</v>
      </c>
      <c r="AI28" s="521"/>
      <c r="AJ28" s="521"/>
      <c r="AK28" s="521"/>
      <c r="AL28" s="563"/>
      <c r="AM28" s="520" t="s">
        <v>118</v>
      </c>
      <c r="AN28" s="521"/>
      <c r="AO28" s="521"/>
      <c r="AP28" s="521"/>
      <c r="AQ28" s="521"/>
      <c r="AR28" s="563"/>
      <c r="AS28" s="520" t="s">
        <v>118</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9850678</v>
      </c>
      <c r="BO28" s="433"/>
      <c r="BP28" s="433"/>
      <c r="BQ28" s="433"/>
      <c r="BR28" s="433"/>
      <c r="BS28" s="433"/>
      <c r="BT28" s="433"/>
      <c r="BU28" s="434"/>
      <c r="BV28" s="432">
        <v>9674006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185</v>
      </c>
      <c r="F29" s="499"/>
      <c r="G29" s="499"/>
      <c r="H29" s="499"/>
      <c r="I29" s="499"/>
      <c r="J29" s="499"/>
      <c r="K29" s="500"/>
      <c r="L29" s="520">
        <v>10</v>
      </c>
      <c r="M29" s="521"/>
      <c r="N29" s="521"/>
      <c r="O29" s="521"/>
      <c r="P29" s="563"/>
      <c r="Q29" s="520">
        <v>2340</v>
      </c>
      <c r="R29" s="521"/>
      <c r="S29" s="521"/>
      <c r="T29" s="521"/>
      <c r="U29" s="521"/>
      <c r="V29" s="563"/>
      <c r="W29" s="623"/>
      <c r="X29" s="624"/>
      <c r="Y29" s="625"/>
      <c r="Z29" s="519" t="s">
        <v>186</v>
      </c>
      <c r="AA29" s="499"/>
      <c r="AB29" s="499"/>
      <c r="AC29" s="499"/>
      <c r="AD29" s="499"/>
      <c r="AE29" s="499"/>
      <c r="AF29" s="499"/>
      <c r="AG29" s="500"/>
      <c r="AH29" s="520">
        <v>124</v>
      </c>
      <c r="AI29" s="521"/>
      <c r="AJ29" s="521"/>
      <c r="AK29" s="521"/>
      <c r="AL29" s="563"/>
      <c r="AM29" s="520">
        <v>379771</v>
      </c>
      <c r="AN29" s="521"/>
      <c r="AO29" s="521"/>
      <c r="AP29" s="521"/>
      <c r="AQ29" s="521"/>
      <c r="AR29" s="563"/>
      <c r="AS29" s="520">
        <v>3063</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23749</v>
      </c>
      <c r="BO29" s="470"/>
      <c r="BP29" s="470"/>
      <c r="BQ29" s="470"/>
      <c r="BR29" s="470"/>
      <c r="BS29" s="470"/>
      <c r="BT29" s="470"/>
      <c r="BU29" s="471"/>
      <c r="BV29" s="469">
        <v>23746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96.3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89919900</v>
      </c>
      <c r="BO30" s="646"/>
      <c r="BP30" s="646"/>
      <c r="BQ30" s="646"/>
      <c r="BR30" s="646"/>
      <c r="BS30" s="646"/>
      <c r="BT30" s="646"/>
      <c r="BU30" s="647"/>
      <c r="BV30" s="645">
        <v>75064877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195</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6</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IF('各会計、関係団体の財政状況及び健全化判断比率'!B32="","",'各会計、関係団体の財政状況及び健全化判断比率'!B32)</f>
        <v>特定環境保全公共下水道特別会計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双葉地方広域市町村圏組合（一般会計）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坂下ダム施設管理事業特別会計</v>
      </c>
      <c r="F35" s="659"/>
      <c r="G35" s="659"/>
      <c r="H35" s="659"/>
      <c r="I35" s="659"/>
      <c r="J35" s="659"/>
      <c r="K35" s="659"/>
      <c r="L35" s="659"/>
      <c r="M35" s="659"/>
      <c r="N35" s="659"/>
      <c r="O35" s="659"/>
      <c r="P35" s="659"/>
      <c r="Q35" s="659"/>
      <c r="R35" s="659"/>
      <c r="S35" s="659"/>
      <c r="T35" s="214"/>
      <c r="U35" s="658">
        <f>IF(W35="","",U34+1)</f>
        <v>7</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11</v>
      </c>
      <c r="BF35" s="658"/>
      <c r="BG35" s="659" t="str">
        <f>IF('各会計、関係団体の財政状況及び健全化判断比率'!B33="","",'各会計、関係団体の財政状況及び健全化判断比率'!B33)</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双葉地方広域市町村圏組合（下水道事業特別会計）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地域下水道事業特別会計</v>
      </c>
      <c r="F36" s="659"/>
      <c r="G36" s="659"/>
      <c r="H36" s="659"/>
      <c r="I36" s="659"/>
      <c r="J36" s="659"/>
      <c r="K36" s="659"/>
      <c r="L36" s="659"/>
      <c r="M36" s="659"/>
      <c r="N36" s="659"/>
      <c r="O36" s="659"/>
      <c r="P36" s="659"/>
      <c r="Q36" s="659"/>
      <c r="R36" s="659"/>
      <c r="S36" s="659"/>
      <c r="T36" s="214"/>
      <c r="U36" s="658">
        <f t="shared" ref="U36:U43" si="4">IF(W36="","",U35+1)</f>
        <v>8</v>
      </c>
      <c r="V36" s="658"/>
      <c r="W36" s="659" t="str">
        <f>IF('各会計、関係団体の財政状況及び健全化判断比率'!B30="","",'各会計、関係団体の財政状況及び健全化判断比率'!B30)</f>
        <v>介護サービス特別会計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12</v>
      </c>
      <c r="BF36" s="658"/>
      <c r="BG36" s="659" t="str">
        <f>IF('各会計、関係団体の財政状況及び健全化判断比率'!B34="","",'各会計、関係団体の財政状況及び健全化判断比率'!B34)</f>
        <v>宅地造成事業特別会計</v>
      </c>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福島県後期高齢者医療広域連合（一般会計）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f>IF(E37="","",C36+1)</f>
        <v>4</v>
      </c>
      <c r="D37" s="658"/>
      <c r="E37" s="659" t="str">
        <f>IF('各会計、関係団体の財政状況及び健全化判断比率'!B10="","",'各会計、関係団体の財政状況及び健全化判断比率'!B10)</f>
        <v>中央台霊園管理事業特別会計</v>
      </c>
      <c r="F37" s="659"/>
      <c r="G37" s="659"/>
      <c r="H37" s="659"/>
      <c r="I37" s="659"/>
      <c r="J37" s="659"/>
      <c r="K37" s="659"/>
      <c r="L37" s="659"/>
      <c r="M37" s="659"/>
      <c r="N37" s="659"/>
      <c r="O37" s="659"/>
      <c r="P37" s="659"/>
      <c r="Q37" s="659"/>
      <c r="R37" s="659"/>
      <c r="S37" s="659"/>
      <c r="T37" s="214"/>
      <c r="U37" s="658">
        <f t="shared" si="4"/>
        <v>9</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福島県後期高齢者医療広域連合（後期高齢者医療特別会計）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f t="shared" ref="C38:C43" si="5">IF(E38="","",C37+1)</f>
        <v>5</v>
      </c>
      <c r="D38" s="658"/>
      <c r="E38" s="659" t="str">
        <f>IF('各会計、関係団体の財政状況及び健全化判断比率'!B11="","",'各会計、関係団体の財政状況及び健全化判断比率'!B11)</f>
        <v>やすらぎ霊園管理事業特別会計</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17</v>
      </c>
      <c r="BX38" s="658"/>
      <c r="BY38" s="659" t="str">
        <f>IF('各会計、関係団体の財政状況及び健全化判断比率'!B72="","",'各会計、関係団体の財政状況及び健全化判断比率'!B72)</f>
        <v>福島県市町村総合事務組合（一般会計）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18</v>
      </c>
      <c r="BX39" s="658"/>
      <c r="BY39" s="659" t="str">
        <f>IF('各会計、関係団体の財政状況及び健全化判断比率'!B73="","",'各会計、関係団体の財政状況及び健全化判断比率'!B73)</f>
        <v>福島県市町村総合事務組合（消防補償等特別会計）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19</v>
      </c>
      <c r="BX40" s="658"/>
      <c r="BY40" s="659" t="str">
        <f>IF('各会計、関係団体の財政状況及び健全化判断比率'!B74="","",'各会計、関係団体の財政状況及び健全化判断比率'!B74)</f>
        <v>福島県市町村総合事務組合（消防賞じゅつ金特別会計）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20</v>
      </c>
      <c r="BX41" s="658"/>
      <c r="BY41" s="659" t="str">
        <f>IF('各会計、関係団体の財政状況及び健全化判断比率'!B75="","",'各会計、関係団体の財政状況及び健全化判断比率'!B75)</f>
        <v>福島県市町村総合事務組合（非常勤職員公務災害補償特別会計）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21</v>
      </c>
      <c r="BX42" s="658"/>
      <c r="BY42" s="659" t="str">
        <f>IF('各会計、関係団体の財政状況及び健全化判断比率'!B76="","",'各会計、関係団体の財政状況及び健全化判断比率'!B76)</f>
        <v>福島県市町村総合事務組合（自治会館管理特別会計）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22</v>
      </c>
      <c r="BX43" s="658"/>
      <c r="BY43" s="659" t="str">
        <f>IF('各会計、関係団体の財政状況及び健全化判断比率'!B77="","",'各会計、関係団体の財政状況及び健全化判断比率'!B77)</f>
        <v>双葉地方水道企業団　水道事業会計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d0RIIkmYjZVH9+SjQkxiR+E9lqZkZbb4ECyH4WvH3idJuCj1O6P0zCUv7CRdSeHxkMVaN87wa+zx8ByJ94lPTw==" saltValue="jYtxmwvdpLxJZlszc9tt1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0" zoomScaleSheetLayoutView="100" workbookViewId="0">
      <selection activeCell="I37" sqref="I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50" t="s">
        <v>577</v>
      </c>
      <c r="D34" s="1250"/>
      <c r="E34" s="1251"/>
      <c r="F34" s="32">
        <v>5.14</v>
      </c>
      <c r="G34" s="33">
        <v>9.74</v>
      </c>
      <c r="H34" s="33">
        <v>26.5</v>
      </c>
      <c r="I34" s="33">
        <v>7.65</v>
      </c>
      <c r="J34" s="34">
        <v>11.76</v>
      </c>
      <c r="K34" s="22"/>
      <c r="L34" s="22"/>
      <c r="M34" s="22"/>
      <c r="N34" s="22"/>
      <c r="O34" s="22"/>
      <c r="P34" s="22"/>
    </row>
    <row r="35" spans="1:16" ht="39" customHeight="1">
      <c r="A35" s="22"/>
      <c r="B35" s="35"/>
      <c r="C35" s="1244" t="s">
        <v>578</v>
      </c>
      <c r="D35" s="1245"/>
      <c r="E35" s="1246"/>
      <c r="F35" s="36">
        <v>2.6</v>
      </c>
      <c r="G35" s="37">
        <v>1.71</v>
      </c>
      <c r="H35" s="37">
        <v>1.07</v>
      </c>
      <c r="I35" s="37">
        <v>1.85</v>
      </c>
      <c r="J35" s="38">
        <v>3.01</v>
      </c>
      <c r="K35" s="22"/>
      <c r="L35" s="22"/>
      <c r="M35" s="22"/>
      <c r="N35" s="22"/>
      <c r="O35" s="22"/>
      <c r="P35" s="22"/>
    </row>
    <row r="36" spans="1:16" ht="39" customHeight="1">
      <c r="A36" s="22"/>
      <c r="B36" s="35"/>
      <c r="C36" s="1244" t="s">
        <v>579</v>
      </c>
      <c r="D36" s="1245"/>
      <c r="E36" s="1246"/>
      <c r="F36" s="36">
        <v>0</v>
      </c>
      <c r="G36" s="37">
        <v>0</v>
      </c>
      <c r="H36" s="37">
        <v>0.48</v>
      </c>
      <c r="I36" s="37">
        <v>0.48</v>
      </c>
      <c r="J36" s="38">
        <v>0.5</v>
      </c>
      <c r="K36" s="22"/>
      <c r="L36" s="22"/>
      <c r="M36" s="22"/>
      <c r="N36" s="22"/>
      <c r="O36" s="22"/>
      <c r="P36" s="22"/>
    </row>
    <row r="37" spans="1:16" ht="39" customHeight="1">
      <c r="A37" s="22"/>
      <c r="B37" s="35"/>
      <c r="C37" s="1244" t="s">
        <v>580</v>
      </c>
      <c r="D37" s="1245"/>
      <c r="E37" s="1246"/>
      <c r="F37" s="36">
        <v>0.09</v>
      </c>
      <c r="G37" s="37">
        <v>0.09</v>
      </c>
      <c r="H37" s="37">
        <v>0.08</v>
      </c>
      <c r="I37" s="37" t="s">
        <v>581</v>
      </c>
      <c r="J37" s="38">
        <v>0.38</v>
      </c>
      <c r="K37" s="22"/>
      <c r="L37" s="22"/>
      <c r="M37" s="22"/>
      <c r="N37" s="22"/>
      <c r="O37" s="22"/>
      <c r="P37" s="22"/>
    </row>
    <row r="38" spans="1:16" ht="39" customHeight="1">
      <c r="A38" s="22"/>
      <c r="B38" s="35"/>
      <c r="C38" s="1244" t="s">
        <v>582</v>
      </c>
      <c r="D38" s="1245"/>
      <c r="E38" s="1246"/>
      <c r="F38" s="36" t="s">
        <v>528</v>
      </c>
      <c r="G38" s="37" t="s">
        <v>528</v>
      </c>
      <c r="H38" s="37" t="s">
        <v>528</v>
      </c>
      <c r="I38" s="37" t="s">
        <v>583</v>
      </c>
      <c r="J38" s="38">
        <v>0.04</v>
      </c>
      <c r="K38" s="22"/>
      <c r="L38" s="22"/>
      <c r="M38" s="22"/>
      <c r="N38" s="22"/>
      <c r="O38" s="22"/>
      <c r="P38" s="22"/>
    </row>
    <row r="39" spans="1:16" ht="39" customHeight="1">
      <c r="A39" s="22"/>
      <c r="B39" s="35"/>
      <c r="C39" s="1244" t="s">
        <v>584</v>
      </c>
      <c r="D39" s="1245"/>
      <c r="E39" s="1246"/>
      <c r="F39" s="36">
        <v>0</v>
      </c>
      <c r="G39" s="37">
        <v>0</v>
      </c>
      <c r="H39" s="37">
        <v>0</v>
      </c>
      <c r="I39" s="37">
        <v>0</v>
      </c>
      <c r="J39" s="38">
        <v>0</v>
      </c>
      <c r="K39" s="22"/>
      <c r="L39" s="22"/>
      <c r="M39" s="22"/>
      <c r="N39" s="22"/>
      <c r="O39" s="22"/>
      <c r="P39" s="22"/>
    </row>
    <row r="40" spans="1:16" ht="39" customHeight="1">
      <c r="A40" s="22"/>
      <c r="B40" s="35"/>
      <c r="C40" s="1244" t="s">
        <v>585</v>
      </c>
      <c r="D40" s="1245"/>
      <c r="E40" s="1246"/>
      <c r="F40" s="36">
        <v>0.01</v>
      </c>
      <c r="G40" s="37">
        <v>0</v>
      </c>
      <c r="H40" s="37">
        <v>0</v>
      </c>
      <c r="I40" s="37">
        <v>0</v>
      </c>
      <c r="J40" s="38">
        <v>0</v>
      </c>
      <c r="K40" s="22"/>
      <c r="L40" s="22"/>
      <c r="M40" s="22"/>
      <c r="N40" s="22"/>
      <c r="O40" s="22"/>
      <c r="P40" s="22"/>
    </row>
    <row r="41" spans="1:16" ht="39" customHeight="1">
      <c r="A41" s="22"/>
      <c r="B41" s="35"/>
      <c r="C41" s="1244" t="s">
        <v>586</v>
      </c>
      <c r="D41" s="1245"/>
      <c r="E41" s="1246"/>
      <c r="F41" s="36">
        <v>0</v>
      </c>
      <c r="G41" s="37">
        <v>0</v>
      </c>
      <c r="H41" s="37">
        <v>0</v>
      </c>
      <c r="I41" s="37">
        <v>0</v>
      </c>
      <c r="J41" s="38">
        <v>0</v>
      </c>
      <c r="K41" s="22"/>
      <c r="L41" s="22"/>
      <c r="M41" s="22"/>
      <c r="N41" s="22"/>
      <c r="O41" s="22"/>
      <c r="P41" s="22"/>
    </row>
    <row r="42" spans="1:16" ht="39" customHeight="1">
      <c r="A42" s="22"/>
      <c r="B42" s="39"/>
      <c r="C42" s="1244" t="s">
        <v>587</v>
      </c>
      <c r="D42" s="1245"/>
      <c r="E42" s="1246"/>
      <c r="F42" s="36" t="s">
        <v>528</v>
      </c>
      <c r="G42" s="37" t="s">
        <v>528</v>
      </c>
      <c r="H42" s="37" t="s">
        <v>528</v>
      </c>
      <c r="I42" s="37" t="s">
        <v>588</v>
      </c>
      <c r="J42" s="38" t="s">
        <v>528</v>
      </c>
      <c r="K42" s="22"/>
      <c r="L42" s="22"/>
      <c r="M42" s="22"/>
      <c r="N42" s="22"/>
      <c r="O42" s="22"/>
      <c r="P42" s="22"/>
    </row>
    <row r="43" spans="1:16" ht="39" customHeight="1" thickBot="1">
      <c r="A43" s="22"/>
      <c r="B43" s="40"/>
      <c r="C43" s="1247" t="s">
        <v>589</v>
      </c>
      <c r="D43" s="1248"/>
      <c r="E43" s="1249"/>
      <c r="F43" s="41">
        <v>1.94</v>
      </c>
      <c r="G43" s="42">
        <v>2.39</v>
      </c>
      <c r="H43" s="42">
        <v>0.73</v>
      </c>
      <c r="I43" s="42">
        <v>0.89</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lrco91wyEMNg5bDsYGE/Hl+1yC8pSpMFilo5H/6VajD3Tw++s1vVKZ2mlycy10GQ8C4mGKLX+o5WnnCvqlJIQ==" saltValue="7Z7dUTyGwyGt6521mN9I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SheetLayoutView="55" workbookViewId="0">
      <selection activeCell="K49" sqref="K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52" t="s">
        <v>11</v>
      </c>
      <c r="C45" s="1253"/>
      <c r="D45" s="58"/>
      <c r="E45" s="1258" t="s">
        <v>12</v>
      </c>
      <c r="F45" s="1258"/>
      <c r="G45" s="1258"/>
      <c r="H45" s="1258"/>
      <c r="I45" s="1258"/>
      <c r="J45" s="1259"/>
      <c r="K45" s="59">
        <v>8</v>
      </c>
      <c r="L45" s="60">
        <v>5</v>
      </c>
      <c r="M45" s="60">
        <v>3</v>
      </c>
      <c r="N45" s="60" t="s">
        <v>528</v>
      </c>
      <c r="O45" s="61" t="s">
        <v>528</v>
      </c>
      <c r="P45" s="48"/>
      <c r="Q45" s="48"/>
      <c r="R45" s="48"/>
      <c r="S45" s="48"/>
      <c r="T45" s="48"/>
      <c r="U45" s="48"/>
    </row>
    <row r="46" spans="1:21" ht="30.75" customHeight="1">
      <c r="A46" s="48"/>
      <c r="B46" s="1254"/>
      <c r="C46" s="1255"/>
      <c r="D46" s="62"/>
      <c r="E46" s="1260" t="s">
        <v>13</v>
      </c>
      <c r="F46" s="1260"/>
      <c r="G46" s="1260"/>
      <c r="H46" s="1260"/>
      <c r="I46" s="1260"/>
      <c r="J46" s="1261"/>
      <c r="K46" s="63" t="s">
        <v>528</v>
      </c>
      <c r="L46" s="64" t="s">
        <v>528</v>
      </c>
      <c r="M46" s="64" t="s">
        <v>528</v>
      </c>
      <c r="N46" s="64" t="s">
        <v>528</v>
      </c>
      <c r="O46" s="65" t="s">
        <v>528</v>
      </c>
      <c r="P46" s="48"/>
      <c r="Q46" s="48"/>
      <c r="R46" s="48"/>
      <c r="S46" s="48"/>
      <c r="T46" s="48"/>
      <c r="U46" s="48"/>
    </row>
    <row r="47" spans="1:21" ht="30.75" customHeight="1">
      <c r="A47" s="48"/>
      <c r="B47" s="1254"/>
      <c r="C47" s="1255"/>
      <c r="D47" s="62"/>
      <c r="E47" s="1260" t="s">
        <v>14</v>
      </c>
      <c r="F47" s="1260"/>
      <c r="G47" s="1260"/>
      <c r="H47" s="1260"/>
      <c r="I47" s="1260"/>
      <c r="J47" s="1261"/>
      <c r="K47" s="63" t="s">
        <v>528</v>
      </c>
      <c r="L47" s="64" t="s">
        <v>528</v>
      </c>
      <c r="M47" s="64" t="s">
        <v>528</v>
      </c>
      <c r="N47" s="64" t="s">
        <v>528</v>
      </c>
      <c r="O47" s="65" t="s">
        <v>528</v>
      </c>
      <c r="P47" s="48"/>
      <c r="Q47" s="48"/>
      <c r="R47" s="48"/>
      <c r="S47" s="48"/>
      <c r="T47" s="48"/>
      <c r="U47" s="48"/>
    </row>
    <row r="48" spans="1:21" ht="30.75" customHeight="1">
      <c r="A48" s="48"/>
      <c r="B48" s="1254"/>
      <c r="C48" s="1255"/>
      <c r="D48" s="62"/>
      <c r="E48" s="1260" t="s">
        <v>15</v>
      </c>
      <c r="F48" s="1260"/>
      <c r="G48" s="1260"/>
      <c r="H48" s="1260"/>
      <c r="I48" s="1260"/>
      <c r="J48" s="1261"/>
      <c r="K48" s="63" t="s">
        <v>528</v>
      </c>
      <c r="L48" s="64" t="s">
        <v>528</v>
      </c>
      <c r="M48" s="64" t="s">
        <v>528</v>
      </c>
      <c r="N48" s="64" t="s">
        <v>528</v>
      </c>
      <c r="O48" s="65" t="s">
        <v>528</v>
      </c>
      <c r="P48" s="48"/>
      <c r="Q48" s="48"/>
      <c r="R48" s="48"/>
      <c r="S48" s="48"/>
      <c r="T48" s="48"/>
      <c r="U48" s="48"/>
    </row>
    <row r="49" spans="1:21" ht="30.75" customHeight="1">
      <c r="A49" s="48"/>
      <c r="B49" s="1254"/>
      <c r="C49" s="1255"/>
      <c r="D49" s="62"/>
      <c r="E49" s="1260" t="s">
        <v>16</v>
      </c>
      <c r="F49" s="1260"/>
      <c r="G49" s="1260"/>
      <c r="H49" s="1260"/>
      <c r="I49" s="1260"/>
      <c r="J49" s="1261"/>
      <c r="K49" s="63">
        <v>51</v>
      </c>
      <c r="L49" s="64">
        <v>47</v>
      </c>
      <c r="M49" s="64">
        <v>39</v>
      </c>
      <c r="N49" s="64">
        <v>30</v>
      </c>
      <c r="O49" s="65">
        <v>34</v>
      </c>
      <c r="P49" s="48"/>
      <c r="Q49" s="48"/>
      <c r="R49" s="48"/>
      <c r="S49" s="48"/>
      <c r="T49" s="48"/>
      <c r="U49" s="48"/>
    </row>
    <row r="50" spans="1:21" ht="30.75" customHeight="1">
      <c r="A50" s="48"/>
      <c r="B50" s="1254"/>
      <c r="C50" s="1255"/>
      <c r="D50" s="62"/>
      <c r="E50" s="1260" t="s">
        <v>17</v>
      </c>
      <c r="F50" s="1260"/>
      <c r="G50" s="1260"/>
      <c r="H50" s="1260"/>
      <c r="I50" s="1260"/>
      <c r="J50" s="1261"/>
      <c r="K50" s="63" t="s">
        <v>528</v>
      </c>
      <c r="L50" s="64" t="s">
        <v>528</v>
      </c>
      <c r="M50" s="64" t="s">
        <v>528</v>
      </c>
      <c r="N50" s="64" t="s">
        <v>528</v>
      </c>
      <c r="O50" s="65" t="s">
        <v>528</v>
      </c>
      <c r="P50" s="48"/>
      <c r="Q50" s="48"/>
      <c r="R50" s="48"/>
      <c r="S50" s="48"/>
      <c r="T50" s="48"/>
      <c r="U50" s="48"/>
    </row>
    <row r="51" spans="1:21" ht="30.75" customHeight="1">
      <c r="A51" s="48"/>
      <c r="B51" s="1256"/>
      <c r="C51" s="1257"/>
      <c r="D51" s="66"/>
      <c r="E51" s="1260" t="s">
        <v>18</v>
      </c>
      <c r="F51" s="1260"/>
      <c r="G51" s="1260"/>
      <c r="H51" s="1260"/>
      <c r="I51" s="1260"/>
      <c r="J51" s="1261"/>
      <c r="K51" s="63" t="s">
        <v>528</v>
      </c>
      <c r="L51" s="64" t="s">
        <v>528</v>
      </c>
      <c r="M51" s="64" t="s">
        <v>528</v>
      </c>
      <c r="N51" s="64" t="s">
        <v>528</v>
      </c>
      <c r="O51" s="65" t="s">
        <v>528</v>
      </c>
      <c r="P51" s="48"/>
      <c r="Q51" s="48"/>
      <c r="R51" s="48"/>
      <c r="S51" s="48"/>
      <c r="T51" s="48"/>
      <c r="U51" s="48"/>
    </row>
    <row r="52" spans="1:21" ht="30.75" customHeight="1">
      <c r="A52" s="48"/>
      <c r="B52" s="1262" t="s">
        <v>19</v>
      </c>
      <c r="C52" s="1263"/>
      <c r="D52" s="66"/>
      <c r="E52" s="1260" t="s">
        <v>20</v>
      </c>
      <c r="F52" s="1260"/>
      <c r="G52" s="1260"/>
      <c r="H52" s="1260"/>
      <c r="I52" s="1260"/>
      <c r="J52" s="1261"/>
      <c r="K52" s="63">
        <v>186</v>
      </c>
      <c r="L52" s="64">
        <v>180</v>
      </c>
      <c r="M52" s="64">
        <v>172</v>
      </c>
      <c r="N52" s="64">
        <v>156</v>
      </c>
      <c r="O52" s="65">
        <v>146</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-127</v>
      </c>
      <c r="L53" s="69">
        <v>-128</v>
      </c>
      <c r="M53" s="69">
        <v>-130</v>
      </c>
      <c r="N53" s="69">
        <v>-126</v>
      </c>
      <c r="O53" s="70">
        <v>-112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c r="B57" s="1268" t="s">
        <v>25</v>
      </c>
      <c r="C57" s="1269"/>
      <c r="D57" s="1272" t="s">
        <v>26</v>
      </c>
      <c r="E57" s="1273"/>
      <c r="F57" s="1273"/>
      <c r="G57" s="1273"/>
      <c r="H57" s="1273"/>
      <c r="I57" s="1273"/>
      <c r="J57" s="1274"/>
      <c r="K57" s="83"/>
      <c r="L57" s="84"/>
      <c r="M57" s="84"/>
      <c r="N57" s="84"/>
      <c r="O57" s="85"/>
    </row>
    <row r="58" spans="1:21" ht="31.5" customHeight="1" thickBot="1">
      <c r="B58" s="1270"/>
      <c r="C58" s="1271"/>
      <c r="D58" s="1275" t="s">
        <v>27</v>
      </c>
      <c r="E58" s="1276"/>
      <c r="F58" s="1276"/>
      <c r="G58" s="1276"/>
      <c r="H58" s="1276"/>
      <c r="I58" s="1276"/>
      <c r="J58" s="127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UjAP+kZ2+TIM5UngeaGVgPF3tfQyYZIMsts6wMTGDZGEIRIcI19V2RDLWujBkKVnDd6SULvyCF/lnW1rGya2Q==" saltValue="4ZcFli7eLk16vVkzvV1i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SheetLayoutView="100" workbookViewId="0">
      <selection activeCell="E50" sqref="E50:H50"/>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570</v>
      </c>
      <c r="J40" s="100" t="s">
        <v>571</v>
      </c>
      <c r="K40" s="100" t="s">
        <v>572</v>
      </c>
      <c r="L40" s="100" t="s">
        <v>573</v>
      </c>
      <c r="M40" s="101" t="s">
        <v>574</v>
      </c>
    </row>
    <row r="41" spans="2:13" ht="27.75" customHeight="1">
      <c r="B41" s="1278" t="s">
        <v>30</v>
      </c>
      <c r="C41" s="1279"/>
      <c r="D41" s="102"/>
      <c r="E41" s="1284" t="s">
        <v>31</v>
      </c>
      <c r="F41" s="1284"/>
      <c r="G41" s="1284"/>
      <c r="H41" s="1285"/>
      <c r="I41" s="103">
        <v>8</v>
      </c>
      <c r="J41" s="104">
        <v>3</v>
      </c>
      <c r="K41" s="104" t="s">
        <v>528</v>
      </c>
      <c r="L41" s="104" t="s">
        <v>528</v>
      </c>
      <c r="M41" s="105" t="s">
        <v>528</v>
      </c>
    </row>
    <row r="42" spans="2:13" ht="27.75" customHeight="1">
      <c r="B42" s="1280"/>
      <c r="C42" s="1281"/>
      <c r="D42" s="106"/>
      <c r="E42" s="1286" t="s">
        <v>32</v>
      </c>
      <c r="F42" s="1286"/>
      <c r="G42" s="1286"/>
      <c r="H42" s="1287"/>
      <c r="I42" s="107" t="s">
        <v>528</v>
      </c>
      <c r="J42" s="108" t="s">
        <v>528</v>
      </c>
      <c r="K42" s="108" t="s">
        <v>528</v>
      </c>
      <c r="L42" s="108" t="s">
        <v>528</v>
      </c>
      <c r="M42" s="109" t="s">
        <v>528</v>
      </c>
    </row>
    <row r="43" spans="2:13" ht="27.75" customHeight="1">
      <c r="B43" s="1280"/>
      <c r="C43" s="1281"/>
      <c r="D43" s="106"/>
      <c r="E43" s="1286" t="s">
        <v>33</v>
      </c>
      <c r="F43" s="1286"/>
      <c r="G43" s="1286"/>
      <c r="H43" s="1287"/>
      <c r="I43" s="107" t="s">
        <v>528</v>
      </c>
      <c r="J43" s="108" t="s">
        <v>528</v>
      </c>
      <c r="K43" s="108" t="s">
        <v>528</v>
      </c>
      <c r="L43" s="108" t="s">
        <v>528</v>
      </c>
      <c r="M43" s="109" t="s">
        <v>528</v>
      </c>
    </row>
    <row r="44" spans="2:13" ht="27.75" customHeight="1">
      <c r="B44" s="1280"/>
      <c r="C44" s="1281"/>
      <c r="D44" s="106"/>
      <c r="E44" s="1286" t="s">
        <v>34</v>
      </c>
      <c r="F44" s="1286"/>
      <c r="G44" s="1286"/>
      <c r="H44" s="1287"/>
      <c r="I44" s="107">
        <v>88</v>
      </c>
      <c r="J44" s="108">
        <v>75</v>
      </c>
      <c r="K44" s="108">
        <v>64</v>
      </c>
      <c r="L44" s="108">
        <v>53</v>
      </c>
      <c r="M44" s="109">
        <v>45</v>
      </c>
    </row>
    <row r="45" spans="2:13" ht="27.75" customHeight="1">
      <c r="B45" s="1280"/>
      <c r="C45" s="1281"/>
      <c r="D45" s="106"/>
      <c r="E45" s="1286" t="s">
        <v>35</v>
      </c>
      <c r="F45" s="1286"/>
      <c r="G45" s="1286"/>
      <c r="H45" s="1287"/>
      <c r="I45" s="107">
        <v>587</v>
      </c>
      <c r="J45" s="108">
        <v>426</v>
      </c>
      <c r="K45" s="108">
        <v>339</v>
      </c>
      <c r="L45" s="108">
        <v>343</v>
      </c>
      <c r="M45" s="109">
        <v>230</v>
      </c>
    </row>
    <row r="46" spans="2:13" ht="27.75" customHeight="1">
      <c r="B46" s="1280"/>
      <c r="C46" s="1281"/>
      <c r="D46" s="110"/>
      <c r="E46" s="1286" t="s">
        <v>36</v>
      </c>
      <c r="F46" s="1286"/>
      <c r="G46" s="1286"/>
      <c r="H46" s="1287"/>
      <c r="I46" s="107" t="s">
        <v>528</v>
      </c>
      <c r="J46" s="108" t="s">
        <v>528</v>
      </c>
      <c r="K46" s="108" t="s">
        <v>528</v>
      </c>
      <c r="L46" s="108" t="s">
        <v>528</v>
      </c>
      <c r="M46" s="109" t="s">
        <v>528</v>
      </c>
    </row>
    <row r="47" spans="2:13" ht="27.75" customHeight="1">
      <c r="B47" s="1280"/>
      <c r="C47" s="1281"/>
      <c r="D47" s="111"/>
      <c r="E47" s="1288" t="s">
        <v>37</v>
      </c>
      <c r="F47" s="1289"/>
      <c r="G47" s="1289"/>
      <c r="H47" s="1290"/>
      <c r="I47" s="107" t="s">
        <v>528</v>
      </c>
      <c r="J47" s="108" t="s">
        <v>528</v>
      </c>
      <c r="K47" s="108" t="s">
        <v>528</v>
      </c>
      <c r="L47" s="108" t="s">
        <v>528</v>
      </c>
      <c r="M47" s="109" t="s">
        <v>528</v>
      </c>
    </row>
    <row r="48" spans="2:13" ht="27.75" customHeight="1">
      <c r="B48" s="1280"/>
      <c r="C48" s="1281"/>
      <c r="D48" s="106"/>
      <c r="E48" s="1286" t="s">
        <v>38</v>
      </c>
      <c r="F48" s="1286"/>
      <c r="G48" s="1286"/>
      <c r="H48" s="1287"/>
      <c r="I48" s="107" t="s">
        <v>528</v>
      </c>
      <c r="J48" s="108" t="s">
        <v>528</v>
      </c>
      <c r="K48" s="108" t="s">
        <v>528</v>
      </c>
      <c r="L48" s="108" t="s">
        <v>528</v>
      </c>
      <c r="M48" s="109" t="s">
        <v>528</v>
      </c>
    </row>
    <row r="49" spans="2:13" ht="27.75" customHeight="1">
      <c r="B49" s="1282"/>
      <c r="C49" s="1283"/>
      <c r="D49" s="106"/>
      <c r="E49" s="1286" t="s">
        <v>39</v>
      </c>
      <c r="F49" s="1286"/>
      <c r="G49" s="1286"/>
      <c r="H49" s="1287"/>
      <c r="I49" s="107" t="s">
        <v>528</v>
      </c>
      <c r="J49" s="108" t="s">
        <v>528</v>
      </c>
      <c r="K49" s="108" t="s">
        <v>528</v>
      </c>
      <c r="L49" s="108" t="s">
        <v>528</v>
      </c>
      <c r="M49" s="109" t="s">
        <v>528</v>
      </c>
    </row>
    <row r="50" spans="2:13" ht="27.75" customHeight="1">
      <c r="B50" s="1291" t="s">
        <v>40</v>
      </c>
      <c r="C50" s="1292"/>
      <c r="D50" s="112"/>
      <c r="E50" s="1286" t="s">
        <v>41</v>
      </c>
      <c r="F50" s="1286"/>
      <c r="G50" s="1286"/>
      <c r="H50" s="1287"/>
      <c r="I50" s="107">
        <v>32449</v>
      </c>
      <c r="J50" s="108">
        <v>29678</v>
      </c>
      <c r="K50" s="108">
        <v>30699</v>
      </c>
      <c r="L50" s="108">
        <v>25978</v>
      </c>
      <c r="M50" s="109">
        <v>33077</v>
      </c>
    </row>
    <row r="51" spans="2:13" ht="27.75" customHeight="1">
      <c r="B51" s="1280"/>
      <c r="C51" s="1281"/>
      <c r="D51" s="106"/>
      <c r="E51" s="1286" t="s">
        <v>42</v>
      </c>
      <c r="F51" s="1286"/>
      <c r="G51" s="1286"/>
      <c r="H51" s="1287"/>
      <c r="I51" s="107" t="s">
        <v>528</v>
      </c>
      <c r="J51" s="108" t="s">
        <v>528</v>
      </c>
      <c r="K51" s="108" t="s">
        <v>528</v>
      </c>
      <c r="L51" s="108" t="s">
        <v>528</v>
      </c>
      <c r="M51" s="109" t="s">
        <v>528</v>
      </c>
    </row>
    <row r="52" spans="2:13" ht="27.75" customHeight="1">
      <c r="B52" s="1282"/>
      <c r="C52" s="1283"/>
      <c r="D52" s="106"/>
      <c r="E52" s="1286" t="s">
        <v>43</v>
      </c>
      <c r="F52" s="1286"/>
      <c r="G52" s="1286"/>
      <c r="H52" s="1287"/>
      <c r="I52" s="107">
        <v>1434</v>
      </c>
      <c r="J52" s="108">
        <v>1268</v>
      </c>
      <c r="K52" s="108">
        <v>1108</v>
      </c>
      <c r="L52" s="108">
        <v>958</v>
      </c>
      <c r="M52" s="109">
        <v>819</v>
      </c>
    </row>
    <row r="53" spans="2:13" ht="27.75" customHeight="1" thickBot="1">
      <c r="B53" s="1293" t="s">
        <v>44</v>
      </c>
      <c r="C53" s="1294"/>
      <c r="D53" s="113"/>
      <c r="E53" s="1295" t="s">
        <v>45</v>
      </c>
      <c r="F53" s="1295"/>
      <c r="G53" s="1295"/>
      <c r="H53" s="1296"/>
      <c r="I53" s="114">
        <v>-33200</v>
      </c>
      <c r="J53" s="115">
        <v>-30442</v>
      </c>
      <c r="K53" s="115">
        <v>-31404</v>
      </c>
      <c r="L53" s="115">
        <v>-26539</v>
      </c>
      <c r="M53" s="116">
        <v>-33620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8CuVb5VvZI3LZGkCRKV2ruBnANJPUmfEmWIbcjoDyadFqyIjT5CfCLY/KEdBaO+cF1Ke7NrXIz0B2LuSmmdw==" saltValue="g/XqNh1vQDG1qUBRDGi+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572</v>
      </c>
      <c r="G54" s="125" t="s">
        <v>573</v>
      </c>
      <c r="H54" s="126" t="s">
        <v>574</v>
      </c>
    </row>
    <row r="55" spans="2:8" ht="52.5" customHeight="1">
      <c r="B55" s="127"/>
      <c r="C55" s="1305" t="s">
        <v>48</v>
      </c>
      <c r="D55" s="1305"/>
      <c r="E55" s="1306"/>
      <c r="F55" s="128">
        <v>8967</v>
      </c>
      <c r="G55" s="128">
        <v>9674</v>
      </c>
      <c r="H55" s="129">
        <v>9851</v>
      </c>
    </row>
    <row r="56" spans="2:8" ht="52.5" customHeight="1">
      <c r="B56" s="130"/>
      <c r="C56" s="1307" t="s">
        <v>49</v>
      </c>
      <c r="D56" s="1307"/>
      <c r="E56" s="1308"/>
      <c r="F56" s="131">
        <v>24</v>
      </c>
      <c r="G56" s="131">
        <v>24</v>
      </c>
      <c r="H56" s="132">
        <v>24</v>
      </c>
    </row>
    <row r="57" spans="2:8" ht="53.25" customHeight="1">
      <c r="B57" s="130"/>
      <c r="C57" s="1309" t="s">
        <v>50</v>
      </c>
      <c r="D57" s="1309"/>
      <c r="E57" s="1310"/>
      <c r="F57" s="133">
        <v>82469</v>
      </c>
      <c r="G57" s="133">
        <v>75065</v>
      </c>
      <c r="H57" s="134">
        <v>89920</v>
      </c>
    </row>
    <row r="58" spans="2:8" ht="45.75" customHeight="1">
      <c r="B58" s="135"/>
      <c r="C58" s="1297" t="s">
        <v>609</v>
      </c>
      <c r="D58" s="1298"/>
      <c r="E58" s="1299"/>
      <c r="F58" s="136">
        <v>44323</v>
      </c>
      <c r="G58" s="136">
        <v>43301</v>
      </c>
      <c r="H58" s="137">
        <v>42941</v>
      </c>
    </row>
    <row r="59" spans="2:8" ht="45.75" customHeight="1">
      <c r="B59" s="135"/>
      <c r="C59" s="1297" t="s">
        <v>607</v>
      </c>
      <c r="D59" s="1298"/>
      <c r="E59" s="1299"/>
      <c r="F59" s="136">
        <v>15583</v>
      </c>
      <c r="G59" s="136">
        <v>9737</v>
      </c>
      <c r="H59" s="137">
        <v>16557</v>
      </c>
    </row>
    <row r="60" spans="2:8" ht="45.75" customHeight="1">
      <c r="B60" s="135"/>
      <c r="C60" s="1297" t="s">
        <v>608</v>
      </c>
      <c r="D60" s="1298"/>
      <c r="E60" s="1299"/>
      <c r="F60" s="136">
        <v>6310</v>
      </c>
      <c r="G60" s="136">
        <v>7888</v>
      </c>
      <c r="H60" s="137">
        <v>9433</v>
      </c>
    </row>
    <row r="61" spans="2:8" ht="45.75" customHeight="1">
      <c r="B61" s="135"/>
      <c r="C61" s="1297" t="s">
        <v>611</v>
      </c>
      <c r="D61" s="1298"/>
      <c r="E61" s="1299"/>
      <c r="F61" s="136">
        <v>3019</v>
      </c>
      <c r="G61" s="136">
        <v>890</v>
      </c>
      <c r="H61" s="137">
        <v>7661</v>
      </c>
    </row>
    <row r="62" spans="2:8" ht="45.75" customHeight="1" thickBot="1">
      <c r="B62" s="138"/>
      <c r="C62" s="1300" t="s">
        <v>610</v>
      </c>
      <c r="D62" s="1301"/>
      <c r="E62" s="1302"/>
      <c r="F62" s="139">
        <v>1846</v>
      </c>
      <c r="G62" s="139">
        <v>2373</v>
      </c>
      <c r="H62" s="140">
        <v>2810</v>
      </c>
    </row>
    <row r="63" spans="2:8" ht="52.5" customHeight="1" thickBot="1">
      <c r="B63" s="141"/>
      <c r="C63" s="1303" t="s">
        <v>51</v>
      </c>
      <c r="D63" s="1303"/>
      <c r="E63" s="1304"/>
      <c r="F63" s="142">
        <v>91460</v>
      </c>
      <c r="G63" s="142">
        <v>84763</v>
      </c>
      <c r="H63" s="143">
        <v>99794</v>
      </c>
    </row>
    <row r="64" spans="2:8" ht="15" customHeight="1"/>
  </sheetData>
  <sheetProtection algorithmName="SHA-512" hashValue="CqTORhE6UCoa6zV5znJ7mk6CqLtSxRFyC95TJQnQXvfbXcXtt499h25vYGzCXR9OlHKQeqO+xBuzu2ea817RAQ==" saltValue="l5T+0Nnjp3rFqE2dMTRD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AN65" sqref="AN65:DC69"/>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625</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615</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570</v>
      </c>
      <c r="BQ50" s="1316"/>
      <c r="BR50" s="1316"/>
      <c r="BS50" s="1316"/>
      <c r="BT50" s="1316"/>
      <c r="BU50" s="1316"/>
      <c r="BV50" s="1316"/>
      <c r="BW50" s="1316"/>
      <c r="BX50" s="1316" t="s">
        <v>571</v>
      </c>
      <c r="BY50" s="1316"/>
      <c r="BZ50" s="1316"/>
      <c r="CA50" s="1316"/>
      <c r="CB50" s="1316"/>
      <c r="CC50" s="1316"/>
      <c r="CD50" s="1316"/>
      <c r="CE50" s="1316"/>
      <c r="CF50" s="1316" t="s">
        <v>572</v>
      </c>
      <c r="CG50" s="1316"/>
      <c r="CH50" s="1316"/>
      <c r="CI50" s="1316"/>
      <c r="CJ50" s="1316"/>
      <c r="CK50" s="1316"/>
      <c r="CL50" s="1316"/>
      <c r="CM50" s="1316"/>
      <c r="CN50" s="1316" t="s">
        <v>573</v>
      </c>
      <c r="CO50" s="1316"/>
      <c r="CP50" s="1316"/>
      <c r="CQ50" s="1316"/>
      <c r="CR50" s="1316"/>
      <c r="CS50" s="1316"/>
      <c r="CT50" s="1316"/>
      <c r="CU50" s="1316"/>
      <c r="CV50" s="1316" t="s">
        <v>574</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616</v>
      </c>
      <c r="AO51" s="1314"/>
      <c r="AP51" s="1314"/>
      <c r="AQ51" s="1314"/>
      <c r="AR51" s="1314"/>
      <c r="AS51" s="1314"/>
      <c r="AT51" s="1314"/>
      <c r="AU51" s="1314"/>
      <c r="AV51" s="1314"/>
      <c r="AW51" s="1314"/>
      <c r="AX51" s="1314"/>
      <c r="AY51" s="1314"/>
      <c r="AZ51" s="1314"/>
      <c r="BA51" s="1314"/>
      <c r="BB51" s="1314" t="s">
        <v>617</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618</v>
      </c>
      <c r="BC53" s="1314"/>
      <c r="BD53" s="1314"/>
      <c r="BE53" s="1314"/>
      <c r="BF53" s="1314"/>
      <c r="BG53" s="1314"/>
      <c r="BH53" s="1314"/>
      <c r="BI53" s="1314"/>
      <c r="BJ53" s="1314"/>
      <c r="BK53" s="1314"/>
      <c r="BL53" s="1314"/>
      <c r="BM53" s="1314"/>
      <c r="BN53" s="1314"/>
      <c r="BO53" s="1314"/>
      <c r="BP53" s="1311">
        <v>62.8</v>
      </c>
      <c r="BQ53" s="1311"/>
      <c r="BR53" s="1311"/>
      <c r="BS53" s="1311"/>
      <c r="BT53" s="1311"/>
      <c r="BU53" s="1311"/>
      <c r="BV53" s="1311"/>
      <c r="BW53" s="1311"/>
      <c r="BX53" s="1311">
        <v>72.7</v>
      </c>
      <c r="BY53" s="1311"/>
      <c r="BZ53" s="1311"/>
      <c r="CA53" s="1311"/>
      <c r="CB53" s="1311"/>
      <c r="CC53" s="1311"/>
      <c r="CD53" s="1311"/>
      <c r="CE53" s="1311"/>
      <c r="CF53" s="1311">
        <v>67.7</v>
      </c>
      <c r="CG53" s="1311"/>
      <c r="CH53" s="1311"/>
      <c r="CI53" s="1311"/>
      <c r="CJ53" s="1311"/>
      <c r="CK53" s="1311"/>
      <c r="CL53" s="1311"/>
      <c r="CM53" s="1311"/>
      <c r="CN53" s="1311">
        <v>65.900000000000006</v>
      </c>
      <c r="CO53" s="1311"/>
      <c r="CP53" s="1311"/>
      <c r="CQ53" s="1311"/>
      <c r="CR53" s="1311"/>
      <c r="CS53" s="1311"/>
      <c r="CT53" s="1311"/>
      <c r="CU53" s="1311"/>
      <c r="CV53" s="1311">
        <v>65.900000000000006</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619</v>
      </c>
      <c r="AO55" s="1316"/>
      <c r="AP55" s="1316"/>
      <c r="AQ55" s="1316"/>
      <c r="AR55" s="1316"/>
      <c r="AS55" s="1316"/>
      <c r="AT55" s="1316"/>
      <c r="AU55" s="1316"/>
      <c r="AV55" s="1316"/>
      <c r="AW55" s="1316"/>
      <c r="AX55" s="1316"/>
      <c r="AY55" s="1316"/>
      <c r="AZ55" s="1316"/>
      <c r="BA55" s="1316"/>
      <c r="BB55" s="1314" t="s">
        <v>617</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620</v>
      </c>
      <c r="BC57" s="1314"/>
      <c r="BD57" s="1314"/>
      <c r="BE57" s="1314"/>
      <c r="BF57" s="1314"/>
      <c r="BG57" s="1314"/>
      <c r="BH57" s="1314"/>
      <c r="BI57" s="1314"/>
      <c r="BJ57" s="1314"/>
      <c r="BK57" s="1314"/>
      <c r="BL57" s="1314"/>
      <c r="BM57" s="1314"/>
      <c r="BN57" s="1314"/>
      <c r="BO57" s="1314"/>
      <c r="BP57" s="1311">
        <v>56.3</v>
      </c>
      <c r="BQ57" s="1311"/>
      <c r="BR57" s="1311"/>
      <c r="BS57" s="1311"/>
      <c r="BT57" s="1311"/>
      <c r="BU57" s="1311"/>
      <c r="BV57" s="1311"/>
      <c r="BW57" s="1311"/>
      <c r="BX57" s="1311">
        <v>57.7</v>
      </c>
      <c r="BY57" s="1311"/>
      <c r="BZ57" s="1311"/>
      <c r="CA57" s="1311"/>
      <c r="CB57" s="1311"/>
      <c r="CC57" s="1311"/>
      <c r="CD57" s="1311"/>
      <c r="CE57" s="1311"/>
      <c r="CF57" s="1311">
        <v>58.9</v>
      </c>
      <c r="CG57" s="1311"/>
      <c r="CH57" s="1311"/>
      <c r="CI57" s="1311"/>
      <c r="CJ57" s="1311"/>
      <c r="CK57" s="1311"/>
      <c r="CL57" s="1311"/>
      <c r="CM57" s="1311"/>
      <c r="CN57" s="1311">
        <v>60</v>
      </c>
      <c r="CO57" s="1311"/>
      <c r="CP57" s="1311"/>
      <c r="CQ57" s="1311"/>
      <c r="CR57" s="1311"/>
      <c r="CS57" s="1311"/>
      <c r="CT57" s="1311"/>
      <c r="CU57" s="1311"/>
      <c r="CV57" s="1311">
        <v>60.9</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621</v>
      </c>
    </row>
    <row r="64" spans="1:109">
      <c r="B64" s="397"/>
      <c r="G64" s="404"/>
      <c r="I64" s="417"/>
      <c r="J64" s="417"/>
      <c r="K64" s="417"/>
      <c r="L64" s="417"/>
      <c r="M64" s="417"/>
      <c r="N64" s="418"/>
      <c r="AM64" s="404"/>
      <c r="AN64" s="404" t="s">
        <v>614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625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615</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570</v>
      </c>
      <c r="BQ72" s="1316"/>
      <c r="BR72" s="1316"/>
      <c r="BS72" s="1316"/>
      <c r="BT72" s="1316"/>
      <c r="BU72" s="1316"/>
      <c r="BV72" s="1316"/>
      <c r="BW72" s="1316"/>
      <c r="BX72" s="1316" t="s">
        <v>571</v>
      </c>
      <c r="BY72" s="1316"/>
      <c r="BZ72" s="1316"/>
      <c r="CA72" s="1316"/>
      <c r="CB72" s="1316"/>
      <c r="CC72" s="1316"/>
      <c r="CD72" s="1316"/>
      <c r="CE72" s="1316"/>
      <c r="CF72" s="1316" t="s">
        <v>572</v>
      </c>
      <c r="CG72" s="1316"/>
      <c r="CH72" s="1316"/>
      <c r="CI72" s="1316"/>
      <c r="CJ72" s="1316"/>
      <c r="CK72" s="1316"/>
      <c r="CL72" s="1316"/>
      <c r="CM72" s="1316"/>
      <c r="CN72" s="1316" t="s">
        <v>573</v>
      </c>
      <c r="CO72" s="1316"/>
      <c r="CP72" s="1316"/>
      <c r="CQ72" s="1316"/>
      <c r="CR72" s="1316"/>
      <c r="CS72" s="1316"/>
      <c r="CT72" s="1316"/>
      <c r="CU72" s="1316"/>
      <c r="CV72" s="1316" t="s">
        <v>574</v>
      </c>
      <c r="CW72" s="1316"/>
      <c r="CX72" s="1316"/>
      <c r="CY72" s="1316"/>
      <c r="CZ72" s="1316"/>
      <c r="DA72" s="1316"/>
      <c r="DB72" s="1316"/>
      <c r="DC72" s="1316"/>
    </row>
    <row r="73" spans="2:107">
      <c r="B73" s="397"/>
      <c r="G73" s="1319"/>
      <c r="H73" s="1319"/>
      <c r="I73" s="1319"/>
      <c r="J73" s="1319"/>
      <c r="K73" s="1315"/>
      <c r="L73" s="1315"/>
      <c r="M73" s="1315"/>
      <c r="N73" s="1315"/>
      <c r="AM73" s="406"/>
      <c r="AN73" s="1314" t="s">
        <v>616</v>
      </c>
      <c r="AO73" s="1314"/>
      <c r="AP73" s="1314"/>
      <c r="AQ73" s="1314"/>
      <c r="AR73" s="1314"/>
      <c r="AS73" s="1314"/>
      <c r="AT73" s="1314"/>
      <c r="AU73" s="1314"/>
      <c r="AV73" s="1314"/>
      <c r="AW73" s="1314"/>
      <c r="AX73" s="1314"/>
      <c r="AY73" s="1314"/>
      <c r="AZ73" s="1314"/>
      <c r="BA73" s="1314"/>
      <c r="BB73" s="1314" t="s">
        <v>617</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623</v>
      </c>
      <c r="BC75" s="1314"/>
      <c r="BD75" s="1314"/>
      <c r="BE75" s="1314"/>
      <c r="BF75" s="1314"/>
      <c r="BG75" s="1314"/>
      <c r="BH75" s="1314"/>
      <c r="BI75" s="1314"/>
      <c r="BJ75" s="1314"/>
      <c r="BK75" s="1314"/>
      <c r="BL75" s="1314"/>
      <c r="BM75" s="1314"/>
      <c r="BN75" s="1314"/>
      <c r="BO75" s="1314"/>
      <c r="BP75" s="1311">
        <v>-2.4</v>
      </c>
      <c r="BQ75" s="1311"/>
      <c r="BR75" s="1311"/>
      <c r="BS75" s="1311"/>
      <c r="BT75" s="1311"/>
      <c r="BU75" s="1311"/>
      <c r="BV75" s="1311"/>
      <c r="BW75" s="1311"/>
      <c r="BX75" s="1311">
        <v>-2.2999999999999998</v>
      </c>
      <c r="BY75" s="1311"/>
      <c r="BZ75" s="1311"/>
      <c r="CA75" s="1311"/>
      <c r="CB75" s="1311"/>
      <c r="CC75" s="1311"/>
      <c r="CD75" s="1311"/>
      <c r="CE75" s="1311"/>
      <c r="CF75" s="1311">
        <v>-2.4</v>
      </c>
      <c r="CG75" s="1311"/>
      <c r="CH75" s="1311"/>
      <c r="CI75" s="1311"/>
      <c r="CJ75" s="1311"/>
      <c r="CK75" s="1311"/>
      <c r="CL75" s="1311"/>
      <c r="CM75" s="1311"/>
      <c r="CN75" s="1311">
        <v>-2.4</v>
      </c>
      <c r="CO75" s="1311"/>
      <c r="CP75" s="1311"/>
      <c r="CQ75" s="1311"/>
      <c r="CR75" s="1311"/>
      <c r="CS75" s="1311"/>
      <c r="CT75" s="1311"/>
      <c r="CU75" s="1311"/>
      <c r="CV75" s="1311">
        <v>-2.4</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619</v>
      </c>
      <c r="AO77" s="1316"/>
      <c r="AP77" s="1316"/>
      <c r="AQ77" s="1316"/>
      <c r="AR77" s="1316"/>
      <c r="AS77" s="1316"/>
      <c r="AT77" s="1316"/>
      <c r="AU77" s="1316"/>
      <c r="AV77" s="1316"/>
      <c r="AW77" s="1316"/>
      <c r="AX77" s="1316"/>
      <c r="AY77" s="1316"/>
      <c r="AZ77" s="1316"/>
      <c r="BA77" s="1316"/>
      <c r="BB77" s="1314" t="s">
        <v>617</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622</v>
      </c>
      <c r="BC79" s="1314"/>
      <c r="BD79" s="1314"/>
      <c r="BE79" s="1314"/>
      <c r="BF79" s="1314"/>
      <c r="BG79" s="1314"/>
      <c r="BH79" s="1314"/>
      <c r="BI79" s="1314"/>
      <c r="BJ79" s="1314"/>
      <c r="BK79" s="1314"/>
      <c r="BL79" s="1314"/>
      <c r="BM79" s="1314"/>
      <c r="BN79" s="1314"/>
      <c r="BO79" s="1314"/>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58iOGkIWMZ6Zt60QBxiQWsG2H22nWSxztc8EhT3W+s2sy+ljkQXadAU1tGyESGr64hMb/oeFi74MKBlfwxq0Qw==" saltValue="0SC+pd2DotvVI4d5LqciO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election activeCell="AH68" sqref="AH68"/>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517</v>
      </c>
    </row>
  </sheetData>
  <sheetProtection algorithmName="SHA-512" hashValue="XfEZsIZJRYV66M2w196RH0X0O3o8a7FwCSGfUYL39oIH2DwERK44RntTamTBnv7FRTjpK3xr/dePnqjHcC2x8A==" saltValue="ZZWRgIBCMwYo65Fv7svO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2" zoomScaleNormal="100" zoomScaleSheetLayoutView="55" workbookViewId="0">
      <selection activeCell="AN43" sqref="AN43:DC47"/>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624</v>
      </c>
    </row>
  </sheetData>
  <sheetProtection algorithmName="SHA-512" hashValue="6/pI5dKfijNHXia4CwNJNzb2dolIpu/Djv+DytJOrejrV5ITb7h5UkodHJBo4uSPtOitHZYcuEIVkHu4pS2p9A==" saltValue="Vh5ygy+IyQJXDTmOgCb97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567</v>
      </c>
      <c r="G2" s="157"/>
      <c r="H2" s="158"/>
    </row>
    <row r="3" spans="1:8">
      <c r="A3" s="154" t="s">
        <v>560</v>
      </c>
      <c r="B3" s="159"/>
      <c r="C3" s="160"/>
      <c r="D3" s="161">
        <v>27675</v>
      </c>
      <c r="E3" s="162"/>
      <c r="F3" s="163">
        <v>291945</v>
      </c>
      <c r="G3" s="164"/>
      <c r="H3" s="165"/>
    </row>
    <row r="4" spans="1:8">
      <c r="A4" s="166"/>
      <c r="B4" s="167"/>
      <c r="C4" s="168"/>
      <c r="D4" s="169">
        <v>7757</v>
      </c>
      <c r="E4" s="170"/>
      <c r="F4" s="171">
        <v>127651</v>
      </c>
      <c r="G4" s="172"/>
      <c r="H4" s="173"/>
    </row>
    <row r="5" spans="1:8">
      <c r="A5" s="154" t="s">
        <v>562</v>
      </c>
      <c r="B5" s="159"/>
      <c r="C5" s="160"/>
      <c r="D5" s="161">
        <v>273263</v>
      </c>
      <c r="E5" s="162"/>
      <c r="F5" s="163">
        <v>291173</v>
      </c>
      <c r="G5" s="164"/>
      <c r="H5" s="165"/>
    </row>
    <row r="6" spans="1:8">
      <c r="A6" s="166"/>
      <c r="B6" s="167"/>
      <c r="C6" s="168"/>
      <c r="D6" s="169">
        <v>143860</v>
      </c>
      <c r="E6" s="170"/>
      <c r="F6" s="171">
        <v>119071</v>
      </c>
      <c r="G6" s="172"/>
      <c r="H6" s="173"/>
    </row>
    <row r="7" spans="1:8">
      <c r="A7" s="154" t="s">
        <v>563</v>
      </c>
      <c r="B7" s="159"/>
      <c r="C7" s="160"/>
      <c r="D7" s="161">
        <v>1075216</v>
      </c>
      <c r="E7" s="162"/>
      <c r="F7" s="163">
        <v>271581</v>
      </c>
      <c r="G7" s="164"/>
      <c r="H7" s="165"/>
    </row>
    <row r="8" spans="1:8">
      <c r="A8" s="166"/>
      <c r="B8" s="167"/>
      <c r="C8" s="168"/>
      <c r="D8" s="169">
        <v>471965</v>
      </c>
      <c r="E8" s="170"/>
      <c r="F8" s="171">
        <v>117844</v>
      </c>
      <c r="G8" s="172"/>
      <c r="H8" s="173"/>
    </row>
    <row r="9" spans="1:8">
      <c r="A9" s="154" t="s">
        <v>564</v>
      </c>
      <c r="B9" s="159"/>
      <c r="C9" s="160"/>
      <c r="D9" s="161">
        <v>710474</v>
      </c>
      <c r="E9" s="162"/>
      <c r="F9" s="163">
        <v>268375</v>
      </c>
      <c r="G9" s="164"/>
      <c r="H9" s="165"/>
    </row>
    <row r="10" spans="1:8">
      <c r="A10" s="166"/>
      <c r="B10" s="167"/>
      <c r="C10" s="168"/>
      <c r="D10" s="169">
        <v>261436</v>
      </c>
      <c r="E10" s="170"/>
      <c r="F10" s="171">
        <v>119602</v>
      </c>
      <c r="G10" s="172"/>
      <c r="H10" s="173"/>
    </row>
    <row r="11" spans="1:8">
      <c r="A11" s="154" t="s">
        <v>565</v>
      </c>
      <c r="B11" s="159"/>
      <c r="C11" s="160"/>
      <c r="D11" s="161">
        <v>595029</v>
      </c>
      <c r="E11" s="162"/>
      <c r="F11" s="163">
        <v>301035</v>
      </c>
      <c r="G11" s="164"/>
      <c r="H11" s="165"/>
    </row>
    <row r="12" spans="1:8">
      <c r="A12" s="166"/>
      <c r="B12" s="167"/>
      <c r="C12" s="174"/>
      <c r="D12" s="169">
        <v>59389</v>
      </c>
      <c r="E12" s="170"/>
      <c r="F12" s="171">
        <v>154376</v>
      </c>
      <c r="G12" s="172"/>
      <c r="H12" s="173"/>
    </row>
    <row r="13" spans="1:8">
      <c r="A13" s="154"/>
      <c r="B13" s="159"/>
      <c r="C13" s="175"/>
      <c r="D13" s="176">
        <v>536331</v>
      </c>
      <c r="E13" s="177"/>
      <c r="F13" s="178">
        <v>284822</v>
      </c>
      <c r="G13" s="179"/>
      <c r="H13" s="165"/>
    </row>
    <row r="14" spans="1:8">
      <c r="A14" s="166"/>
      <c r="B14" s="167"/>
      <c r="C14" s="168"/>
      <c r="D14" s="169">
        <v>188881</v>
      </c>
      <c r="E14" s="170"/>
      <c r="F14" s="171">
        <v>127709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5.25</v>
      </c>
      <c r="C19" s="180">
        <f>ROUND(VALUE(SUBSTITUTE(実質収支比率等に係る経年分析!G$48,"▲","-")),2)</f>
        <v>9.84</v>
      </c>
      <c r="D19" s="180">
        <f>ROUND(VALUE(SUBSTITUTE(実質収支比率等に係る経年分析!H$48,"▲","-")),2)</f>
        <v>26.59</v>
      </c>
      <c r="E19" s="180">
        <f>ROUND(VALUE(SUBSTITUTE(実質収支比率等に係る経年分析!I$48,"▲","-")),2)</f>
        <v>6.51</v>
      </c>
      <c r="F19" s="180">
        <f>ROUND(VALUE(SUBSTITUTE(実質収支比率等に係る経年分析!J$48,"▲","-")),2)</f>
        <v>12.2</v>
      </c>
    </row>
    <row r="20" spans="1:11">
      <c r="A20" s="180" t="s">
        <v>55</v>
      </c>
      <c r="B20" s="180">
        <f>ROUND(VALUE(SUBSTITUTE(実質収支比率等に係る経年分析!F$47,"▲","-")),2)</f>
        <v>167.11</v>
      </c>
      <c r="C20" s="180">
        <f>ROUND(VALUE(SUBSTITUTE(実質収支比率等に係る経年分析!G$47,"▲","-")),2)</f>
        <v>149.32</v>
      </c>
      <c r="D20" s="180">
        <f>ROUND(VALUE(SUBSTITUTE(実質収支比率等に係る経年分析!H$47,"▲","-")),2)</f>
        <v>172.53</v>
      </c>
      <c r="E20" s="180">
        <f>ROUND(VALUE(SUBSTITUTE(実質収支比率等に係る経年分析!I$47,"▲","-")),2)</f>
        <v>185.33</v>
      </c>
      <c r="F20" s="180">
        <f>ROUND(VALUE(SUBSTITUTE(実質収支比率等に係る経年分析!J$47,"▲","-")),2)</f>
        <v>199.08</v>
      </c>
    </row>
    <row r="21" spans="1:11">
      <c r="A21" s="180" t="s">
        <v>56</v>
      </c>
      <c r="B21" s="180">
        <f>IF(ISNUMBER(VALUE(SUBSTITUTE(実質収支比率等に係る経年分析!F$49,"▲","-"))),ROUND(VALUE(SUBSTITUTE(実質収支比率等に係る経年分析!F$49,"▲","-")),2),NA())</f>
        <v>-1.82</v>
      </c>
      <c r="C21" s="180">
        <f>IF(ISNUMBER(VALUE(SUBSTITUTE(実質収支比率等に係る経年分析!G$49,"▲","-"))),ROUND(VALUE(SUBSTITUTE(実質収支比率等に係る経年分析!G$49,"▲","-")),2),NA())</f>
        <v>5.38</v>
      </c>
      <c r="D21" s="180">
        <f>IF(ISNUMBER(VALUE(SUBSTITUTE(実質収支比率等に係る経年分析!H$49,"▲","-"))),ROUND(VALUE(SUBSTITUTE(実質収支比率等に係る経年分析!H$49,"▲","-")),2),NA())</f>
        <v>15.74</v>
      </c>
      <c r="E21" s="180">
        <f>IF(ISNUMBER(VALUE(SUBSTITUTE(実質収支比率等に係る経年分析!I$49,"▲","-"))),ROUND(VALUE(SUBSTITUTE(実質収支比率等に係る経年分析!I$49,"▲","-")),2),NA())</f>
        <v>-19.829999999999998</v>
      </c>
      <c r="F21" s="180">
        <f>IF(ISNUMBER(VALUE(SUBSTITUTE(実質収支比率等に係る経年分析!J$49,"▲","-"))),ROUND(VALUE(SUBSTITUTE(実質収支比率等に係る経年分析!J$49,"▲","-")),2),NA())</f>
        <v>5.46</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1.94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2.39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f>IF(ROUND(VALUE(SUBSTITUTE(連結実質赤字比率に係る赤字・黒字の構成分析!I$42,"▲", "-")), 2) &lt; 0, ABS(ROUND(VALUE(SUBSTITUTE(連結実質赤字比率に係る赤字・黒字の構成分析!I$42,"▲", "-")), 2)), NA())</f>
        <v>0.93</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中央台霊園管理事業特別会計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介護サービス特別会計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やすらぎ霊園管理事業特別会計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f>IF(ROUND(VALUE(SUBSTITUTE(連結実質赤字比率に係る赤字・黒字の構成分析!I$38,"▲", "-")), 2) &lt; 0, ABS(ROUND(VALUE(SUBSTITUTE(連結実質赤字比率に係る赤字・黒字の構成分析!I$38,"▲", "-")), 2)), NA())</f>
        <v>0.09</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c r="A33" s="181" t="str">
        <f>IF(連結実質赤字比率に係る赤字・黒字の構成分析!C$37="",NA(),連結実質赤字比率に係る赤字・黒字の構成分析!C$37)</f>
        <v>坂下ダム施設管理事業特別会計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0.08</v>
      </c>
      <c r="H33" s="181">
        <f>IF(ROUND(VALUE(SUBSTITUTE(連結実質赤字比率に係る赤字・黒字の構成分析!I$37,"▲", "-")), 2) &lt; 0, ABS(ROUND(VALUE(SUBSTITUTE(連結実質赤字比率に係る赤字・黒字の構成分析!I$37,"▲", "-")), 2)), NA())</f>
        <v>0.11</v>
      </c>
      <c r="I33" s="181" t="e">
        <f>IF(ROUND(VALUE(SUBSTITUTE(連結実質赤字比率に係る赤字・黒字の構成分析!I$37,"▲", "-")), 2) &gt;= 0, ABS(ROUND(VALUE(SUBSTITUTE(連結実質赤字比率に係る赤字・黒字の構成分析!I$37,"▲", "-")), 2)), NA())</f>
        <v>#N/A</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0.38</v>
      </c>
    </row>
    <row r="34" spans="1:16">
      <c r="A34" s="181" t="str">
        <f>IF(連結実質赤字比率に係る赤字・黒字の構成分析!C$36="",NA(),連結実質赤字比率に係る赤字・黒字の構成分析!C$36)</f>
        <v>宅地造成事業特別会計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v>
      </c>
    </row>
    <row r="35" spans="1:16">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3.01</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7.65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11.76</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186</v>
      </c>
      <c r="E42" s="182"/>
      <c r="F42" s="182"/>
      <c r="G42" s="182">
        <f>'実質公債費比率（分子）の構造'!L$52</f>
        <v>180</v>
      </c>
      <c r="H42" s="182"/>
      <c r="I42" s="182"/>
      <c r="J42" s="182">
        <f>'実質公債費比率（分子）の構造'!M$52</f>
        <v>172</v>
      </c>
      <c r="K42" s="182"/>
      <c r="L42" s="182"/>
      <c r="M42" s="182">
        <f>'実質公債費比率（分子）の構造'!N$52</f>
        <v>156</v>
      </c>
      <c r="N42" s="182"/>
      <c r="O42" s="182"/>
      <c r="P42" s="182">
        <f>'実質公債費比率（分子）の構造'!O$52</f>
        <v>146</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51</v>
      </c>
      <c r="C45" s="182"/>
      <c r="D45" s="182"/>
      <c r="E45" s="182">
        <f>'実質公債費比率（分子）の構造'!L$49</f>
        <v>47</v>
      </c>
      <c r="F45" s="182"/>
      <c r="G45" s="182"/>
      <c r="H45" s="182">
        <f>'実質公債費比率（分子）の構造'!M$49</f>
        <v>39</v>
      </c>
      <c r="I45" s="182"/>
      <c r="J45" s="182"/>
      <c r="K45" s="182">
        <f>'実質公債費比率（分子）の構造'!N$49</f>
        <v>30</v>
      </c>
      <c r="L45" s="182"/>
      <c r="M45" s="182"/>
      <c r="N45" s="182">
        <f>'実質公債費比率（分子）の構造'!O$49</f>
        <v>34</v>
      </c>
      <c r="O45" s="182"/>
      <c r="P45" s="182"/>
    </row>
    <row r="46" spans="1:16">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8</v>
      </c>
      <c r="C49" s="182"/>
      <c r="D49" s="182"/>
      <c r="E49" s="182">
        <f>'実質公債費比率（分子）の構造'!L$45</f>
        <v>5</v>
      </c>
      <c r="F49" s="182"/>
      <c r="G49" s="182"/>
      <c r="H49" s="182">
        <f>'実質公債費比率（分子）の構造'!M$45</f>
        <v>3</v>
      </c>
      <c r="I49" s="182"/>
      <c r="J49" s="182"/>
      <c r="K49" s="182" t="str">
        <f>'実質公債費比率（分子）の構造'!N$45</f>
        <v>-</v>
      </c>
      <c r="L49" s="182"/>
      <c r="M49" s="182"/>
      <c r="N49" s="182" t="str">
        <f>'実質公債費比率（分子）の構造'!O$45</f>
        <v>-</v>
      </c>
      <c r="O49" s="182"/>
      <c r="P49" s="182"/>
    </row>
    <row r="50" spans="1:16">
      <c r="A50" s="182" t="s">
        <v>71</v>
      </c>
      <c r="B50" s="182" t="e">
        <f>NA()</f>
        <v>#N/A</v>
      </c>
      <c r="C50" s="182">
        <f>IF(ISNUMBER('実質公債費比率（分子）の構造'!K$53),'実質公債費比率（分子）の構造'!K$53,NA())</f>
        <v>-127</v>
      </c>
      <c r="D50" s="182" t="e">
        <f>NA()</f>
        <v>#N/A</v>
      </c>
      <c r="E50" s="182" t="e">
        <f>NA()</f>
        <v>#N/A</v>
      </c>
      <c r="F50" s="182">
        <f>IF(ISNUMBER('実質公債費比率（分子）の構造'!L$53),'実質公債費比率（分子）の構造'!L$53,NA())</f>
        <v>-128</v>
      </c>
      <c r="G50" s="182" t="e">
        <f>NA()</f>
        <v>#N/A</v>
      </c>
      <c r="H50" s="182" t="e">
        <f>NA()</f>
        <v>#N/A</v>
      </c>
      <c r="I50" s="182">
        <f>IF(ISNUMBER('実質公債費比率（分子）の構造'!M$53),'実質公債費比率（分子）の構造'!M$53,NA())</f>
        <v>-130</v>
      </c>
      <c r="J50" s="182" t="e">
        <f>NA()</f>
        <v>#N/A</v>
      </c>
      <c r="K50" s="182" t="e">
        <f>NA()</f>
        <v>#N/A</v>
      </c>
      <c r="L50" s="182">
        <f>IF(ISNUMBER('実質公債費比率（分子）の構造'!N$53),'実質公債費比率（分子）の構造'!N$53,NA())</f>
        <v>-126</v>
      </c>
      <c r="M50" s="182" t="e">
        <f>NA()</f>
        <v>#N/A</v>
      </c>
      <c r="N50" s="182" t="e">
        <f>NA()</f>
        <v>#N/A</v>
      </c>
      <c r="O50" s="182">
        <f>IF(ISNUMBER('実質公債費比率（分子）の構造'!O$53),'実質公債費比率（分子）の構造'!O$53,NA())</f>
        <v>-112</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1434</v>
      </c>
      <c r="E56" s="181"/>
      <c r="F56" s="181"/>
      <c r="G56" s="181">
        <f>'将来負担比率（分子）の構造'!J$52</f>
        <v>1268</v>
      </c>
      <c r="H56" s="181"/>
      <c r="I56" s="181"/>
      <c r="J56" s="181">
        <f>'将来負担比率（分子）の構造'!K$52</f>
        <v>1108</v>
      </c>
      <c r="K56" s="181"/>
      <c r="L56" s="181"/>
      <c r="M56" s="181">
        <f>'将来負担比率（分子）の構造'!L$52</f>
        <v>958</v>
      </c>
      <c r="N56" s="181"/>
      <c r="O56" s="181"/>
      <c r="P56" s="181">
        <f>'将来負担比率（分子）の構造'!M$52</f>
        <v>819</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32449</v>
      </c>
      <c r="E58" s="181"/>
      <c r="F58" s="181"/>
      <c r="G58" s="181">
        <f>'将来負担比率（分子）の構造'!J$50</f>
        <v>29678</v>
      </c>
      <c r="H58" s="181"/>
      <c r="I58" s="181"/>
      <c r="J58" s="181">
        <f>'将来負担比率（分子）の構造'!K$50</f>
        <v>30699</v>
      </c>
      <c r="K58" s="181"/>
      <c r="L58" s="181"/>
      <c r="M58" s="181">
        <f>'将来負担比率（分子）の構造'!L$50</f>
        <v>25978</v>
      </c>
      <c r="N58" s="181"/>
      <c r="O58" s="181"/>
      <c r="P58" s="181">
        <f>'将来負担比率（分子）の構造'!M$50</f>
        <v>33077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587</v>
      </c>
      <c r="C62" s="181"/>
      <c r="D62" s="181"/>
      <c r="E62" s="181">
        <f>'将来負担比率（分子）の構造'!J$45</f>
        <v>426</v>
      </c>
      <c r="F62" s="181"/>
      <c r="G62" s="181"/>
      <c r="H62" s="181">
        <f>'将来負担比率（分子）の構造'!K$45</f>
        <v>339</v>
      </c>
      <c r="I62" s="181"/>
      <c r="J62" s="181"/>
      <c r="K62" s="181">
        <f>'将来負担比率（分子）の構造'!L$45</f>
        <v>343</v>
      </c>
      <c r="L62" s="181"/>
      <c r="M62" s="181"/>
      <c r="N62" s="181">
        <f>'将来負担比率（分子）の構造'!M$45</f>
        <v>230</v>
      </c>
      <c r="O62" s="181"/>
      <c r="P62" s="181"/>
    </row>
    <row r="63" spans="1:16">
      <c r="A63" s="181" t="s">
        <v>34</v>
      </c>
      <c r="B63" s="181">
        <f>'将来負担比率（分子）の構造'!I$44</f>
        <v>88</v>
      </c>
      <c r="C63" s="181"/>
      <c r="D63" s="181"/>
      <c r="E63" s="181">
        <f>'将来負担比率（分子）の構造'!J$44</f>
        <v>75</v>
      </c>
      <c r="F63" s="181"/>
      <c r="G63" s="181"/>
      <c r="H63" s="181">
        <f>'将来負担比率（分子）の構造'!K$44</f>
        <v>64</v>
      </c>
      <c r="I63" s="181"/>
      <c r="J63" s="181"/>
      <c r="K63" s="181">
        <f>'将来負担比率（分子）の構造'!L$44</f>
        <v>53</v>
      </c>
      <c r="L63" s="181"/>
      <c r="M63" s="181"/>
      <c r="N63" s="181">
        <f>'将来負担比率（分子）の構造'!M$44</f>
        <v>45</v>
      </c>
      <c r="O63" s="181"/>
      <c r="P63" s="181"/>
    </row>
    <row r="64" spans="1:16">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8</v>
      </c>
      <c r="C66" s="181"/>
      <c r="D66" s="181"/>
      <c r="E66" s="181">
        <f>'将来負担比率（分子）の構造'!J$41</f>
        <v>3</v>
      </c>
      <c r="F66" s="181"/>
      <c r="G66" s="181"/>
      <c r="H66" s="181" t="str">
        <f>'将来負担比率（分子）の構造'!K$41</f>
        <v>-</v>
      </c>
      <c r="I66" s="181"/>
      <c r="J66" s="181"/>
      <c r="K66" s="181" t="str">
        <f>'将来負担比率（分子）の構造'!L$41</f>
        <v>-</v>
      </c>
      <c r="L66" s="181"/>
      <c r="M66" s="181"/>
      <c r="N66" s="181" t="str">
        <f>'将来負担比率（分子）の構造'!M$41</f>
        <v>-</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8967</v>
      </c>
      <c r="C72" s="185">
        <f>基金残高に係る経年分析!G55</f>
        <v>9674</v>
      </c>
      <c r="D72" s="185">
        <f>基金残高に係る経年分析!H55</f>
        <v>9851</v>
      </c>
    </row>
    <row r="73" spans="1:16">
      <c r="A73" s="184" t="s">
        <v>78</v>
      </c>
      <c r="B73" s="185">
        <f>基金残高に係る経年分析!F56</f>
        <v>24</v>
      </c>
      <c r="C73" s="185">
        <f>基金残高に係る経年分析!G56</f>
        <v>24</v>
      </c>
      <c r="D73" s="185">
        <f>基金残高に係る経年分析!H56</f>
        <v>24</v>
      </c>
    </row>
    <row r="74" spans="1:16">
      <c r="A74" s="184" t="s">
        <v>79</v>
      </c>
      <c r="B74" s="185">
        <f>基金残高に係る経年分析!F57</f>
        <v>82469</v>
      </c>
      <c r="C74" s="185">
        <f>基金残高に係る経年分析!G57</f>
        <v>75065</v>
      </c>
      <c r="D74" s="185">
        <f>基金残高に係る経年分析!H57</f>
        <v>89920</v>
      </c>
    </row>
  </sheetData>
  <sheetProtection algorithmName="SHA-512" hashValue="AMhFqWLji7TCuSC4Z+LEhlUOnH0UXs6cFuLMmQqt1FY3OTHgUZ5qI4oYqhQNLqOjyU8IdzhSfr28qwaqYRK5Aw==" saltValue="Jc9rFyZiN3x/aTqkSQ5O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0" workbookViewId="0">
      <selection activeCell="DD13" sqref="DD13:DP13"/>
    </sheetView>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225</v>
      </c>
      <c r="C5" s="672"/>
      <c r="D5" s="672"/>
      <c r="E5" s="672"/>
      <c r="F5" s="672"/>
      <c r="G5" s="672"/>
      <c r="H5" s="672"/>
      <c r="I5" s="672"/>
      <c r="J5" s="672"/>
      <c r="K5" s="672"/>
      <c r="L5" s="672"/>
      <c r="M5" s="672"/>
      <c r="N5" s="672"/>
      <c r="O5" s="672"/>
      <c r="P5" s="672"/>
      <c r="Q5" s="673"/>
      <c r="R5" s="674">
        <v>3700416</v>
      </c>
      <c r="S5" s="675"/>
      <c r="T5" s="675"/>
      <c r="U5" s="675"/>
      <c r="V5" s="675"/>
      <c r="W5" s="675"/>
      <c r="X5" s="675"/>
      <c r="Y5" s="676"/>
      <c r="Z5" s="677">
        <v>10.4</v>
      </c>
      <c r="AA5" s="677"/>
      <c r="AB5" s="677"/>
      <c r="AC5" s="677"/>
      <c r="AD5" s="678">
        <v>3700416</v>
      </c>
      <c r="AE5" s="678"/>
      <c r="AF5" s="678"/>
      <c r="AG5" s="678"/>
      <c r="AH5" s="678"/>
      <c r="AI5" s="678"/>
      <c r="AJ5" s="678"/>
      <c r="AK5" s="678"/>
      <c r="AL5" s="679">
        <v>89.5</v>
      </c>
      <c r="AM5" s="680"/>
      <c r="AN5" s="680"/>
      <c r="AO5" s="681"/>
      <c r="AP5" s="671" t="s">
        <v>226</v>
      </c>
      <c r="AQ5" s="672"/>
      <c r="AR5" s="672"/>
      <c r="AS5" s="672"/>
      <c r="AT5" s="672"/>
      <c r="AU5" s="672"/>
      <c r="AV5" s="672"/>
      <c r="AW5" s="672"/>
      <c r="AX5" s="672"/>
      <c r="AY5" s="672"/>
      <c r="AZ5" s="672"/>
      <c r="BA5" s="672"/>
      <c r="BB5" s="672"/>
      <c r="BC5" s="672"/>
      <c r="BD5" s="672"/>
      <c r="BE5" s="672"/>
      <c r="BF5" s="673"/>
      <c r="BG5" s="685">
        <v>3700416</v>
      </c>
      <c r="BH5" s="686"/>
      <c r="BI5" s="686"/>
      <c r="BJ5" s="686"/>
      <c r="BK5" s="686"/>
      <c r="BL5" s="686"/>
      <c r="BM5" s="686"/>
      <c r="BN5" s="687"/>
      <c r="BO5" s="688">
        <v>100</v>
      </c>
      <c r="BP5" s="688"/>
      <c r="BQ5" s="688"/>
      <c r="BR5" s="688"/>
      <c r="BS5" s="689" t="s">
        <v>118</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c r="B6" s="682" t="s">
        <v>230</v>
      </c>
      <c r="C6" s="683"/>
      <c r="D6" s="683"/>
      <c r="E6" s="683"/>
      <c r="F6" s="683"/>
      <c r="G6" s="683"/>
      <c r="H6" s="683"/>
      <c r="I6" s="683"/>
      <c r="J6" s="683"/>
      <c r="K6" s="683"/>
      <c r="L6" s="683"/>
      <c r="M6" s="683"/>
      <c r="N6" s="683"/>
      <c r="O6" s="683"/>
      <c r="P6" s="683"/>
      <c r="Q6" s="684"/>
      <c r="R6" s="685">
        <v>64293</v>
      </c>
      <c r="S6" s="686"/>
      <c r="T6" s="686"/>
      <c r="U6" s="686"/>
      <c r="V6" s="686"/>
      <c r="W6" s="686"/>
      <c r="X6" s="686"/>
      <c r="Y6" s="687"/>
      <c r="Z6" s="688">
        <v>0.2</v>
      </c>
      <c r="AA6" s="688"/>
      <c r="AB6" s="688"/>
      <c r="AC6" s="688"/>
      <c r="AD6" s="689">
        <v>64293</v>
      </c>
      <c r="AE6" s="689"/>
      <c r="AF6" s="689"/>
      <c r="AG6" s="689"/>
      <c r="AH6" s="689"/>
      <c r="AI6" s="689"/>
      <c r="AJ6" s="689"/>
      <c r="AK6" s="689"/>
      <c r="AL6" s="690">
        <v>1.6</v>
      </c>
      <c r="AM6" s="691"/>
      <c r="AN6" s="691"/>
      <c r="AO6" s="692"/>
      <c r="AP6" s="682" t="s">
        <v>231</v>
      </c>
      <c r="AQ6" s="683"/>
      <c r="AR6" s="683"/>
      <c r="AS6" s="683"/>
      <c r="AT6" s="683"/>
      <c r="AU6" s="683"/>
      <c r="AV6" s="683"/>
      <c r="AW6" s="683"/>
      <c r="AX6" s="683"/>
      <c r="AY6" s="683"/>
      <c r="AZ6" s="683"/>
      <c r="BA6" s="683"/>
      <c r="BB6" s="683"/>
      <c r="BC6" s="683"/>
      <c r="BD6" s="683"/>
      <c r="BE6" s="683"/>
      <c r="BF6" s="684"/>
      <c r="BG6" s="685">
        <v>3700416</v>
      </c>
      <c r="BH6" s="686"/>
      <c r="BI6" s="686"/>
      <c r="BJ6" s="686"/>
      <c r="BK6" s="686"/>
      <c r="BL6" s="686"/>
      <c r="BM6" s="686"/>
      <c r="BN6" s="687"/>
      <c r="BO6" s="688">
        <v>100</v>
      </c>
      <c r="BP6" s="688"/>
      <c r="BQ6" s="688"/>
      <c r="BR6" s="688"/>
      <c r="BS6" s="689" t="s">
        <v>118</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86382</v>
      </c>
      <c r="CS6" s="686"/>
      <c r="CT6" s="686"/>
      <c r="CU6" s="686"/>
      <c r="CV6" s="686"/>
      <c r="CW6" s="686"/>
      <c r="CX6" s="686"/>
      <c r="CY6" s="687"/>
      <c r="CZ6" s="679">
        <v>0.2</v>
      </c>
      <c r="DA6" s="680"/>
      <c r="DB6" s="680"/>
      <c r="DC6" s="699"/>
      <c r="DD6" s="694" t="s">
        <v>118</v>
      </c>
      <c r="DE6" s="686"/>
      <c r="DF6" s="686"/>
      <c r="DG6" s="686"/>
      <c r="DH6" s="686"/>
      <c r="DI6" s="686"/>
      <c r="DJ6" s="686"/>
      <c r="DK6" s="686"/>
      <c r="DL6" s="686"/>
      <c r="DM6" s="686"/>
      <c r="DN6" s="686"/>
      <c r="DO6" s="686"/>
      <c r="DP6" s="687"/>
      <c r="DQ6" s="694">
        <v>86382</v>
      </c>
      <c r="DR6" s="686"/>
      <c r="DS6" s="686"/>
      <c r="DT6" s="686"/>
      <c r="DU6" s="686"/>
      <c r="DV6" s="686"/>
      <c r="DW6" s="686"/>
      <c r="DX6" s="686"/>
      <c r="DY6" s="686"/>
      <c r="DZ6" s="686"/>
      <c r="EA6" s="686"/>
      <c r="EB6" s="686"/>
      <c r="EC6" s="695"/>
    </row>
    <row r="7" spans="2:143" ht="11.25" customHeight="1">
      <c r="B7" s="682" t="s">
        <v>233</v>
      </c>
      <c r="C7" s="683"/>
      <c r="D7" s="683"/>
      <c r="E7" s="683"/>
      <c r="F7" s="683"/>
      <c r="G7" s="683"/>
      <c r="H7" s="683"/>
      <c r="I7" s="683"/>
      <c r="J7" s="683"/>
      <c r="K7" s="683"/>
      <c r="L7" s="683"/>
      <c r="M7" s="683"/>
      <c r="N7" s="683"/>
      <c r="O7" s="683"/>
      <c r="P7" s="683"/>
      <c r="Q7" s="684"/>
      <c r="R7" s="685">
        <v>934</v>
      </c>
      <c r="S7" s="686"/>
      <c r="T7" s="686"/>
      <c r="U7" s="686"/>
      <c r="V7" s="686"/>
      <c r="W7" s="686"/>
      <c r="X7" s="686"/>
      <c r="Y7" s="687"/>
      <c r="Z7" s="688">
        <v>0</v>
      </c>
      <c r="AA7" s="688"/>
      <c r="AB7" s="688"/>
      <c r="AC7" s="688"/>
      <c r="AD7" s="689">
        <v>934</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471746</v>
      </c>
      <c r="BH7" s="686"/>
      <c r="BI7" s="686"/>
      <c r="BJ7" s="686"/>
      <c r="BK7" s="686"/>
      <c r="BL7" s="686"/>
      <c r="BM7" s="686"/>
      <c r="BN7" s="687"/>
      <c r="BO7" s="688">
        <v>12.7</v>
      </c>
      <c r="BP7" s="688"/>
      <c r="BQ7" s="688"/>
      <c r="BR7" s="688"/>
      <c r="BS7" s="689" t="s">
        <v>118</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26652430</v>
      </c>
      <c r="CS7" s="686"/>
      <c r="CT7" s="686"/>
      <c r="CU7" s="686"/>
      <c r="CV7" s="686"/>
      <c r="CW7" s="686"/>
      <c r="CX7" s="686"/>
      <c r="CY7" s="687"/>
      <c r="CZ7" s="688">
        <v>76.5</v>
      </c>
      <c r="DA7" s="688"/>
      <c r="DB7" s="688"/>
      <c r="DC7" s="688"/>
      <c r="DD7" s="694">
        <v>3361209</v>
      </c>
      <c r="DE7" s="686"/>
      <c r="DF7" s="686"/>
      <c r="DG7" s="686"/>
      <c r="DH7" s="686"/>
      <c r="DI7" s="686"/>
      <c r="DJ7" s="686"/>
      <c r="DK7" s="686"/>
      <c r="DL7" s="686"/>
      <c r="DM7" s="686"/>
      <c r="DN7" s="686"/>
      <c r="DO7" s="686"/>
      <c r="DP7" s="687"/>
      <c r="DQ7" s="694">
        <v>11998745</v>
      </c>
      <c r="DR7" s="686"/>
      <c r="DS7" s="686"/>
      <c r="DT7" s="686"/>
      <c r="DU7" s="686"/>
      <c r="DV7" s="686"/>
      <c r="DW7" s="686"/>
      <c r="DX7" s="686"/>
      <c r="DY7" s="686"/>
      <c r="DZ7" s="686"/>
      <c r="EA7" s="686"/>
      <c r="EB7" s="686"/>
      <c r="EC7" s="695"/>
    </row>
    <row r="8" spans="2:143" ht="11.25" customHeight="1">
      <c r="B8" s="682" t="s">
        <v>236</v>
      </c>
      <c r="C8" s="683"/>
      <c r="D8" s="683"/>
      <c r="E8" s="683"/>
      <c r="F8" s="683"/>
      <c r="G8" s="683"/>
      <c r="H8" s="683"/>
      <c r="I8" s="683"/>
      <c r="J8" s="683"/>
      <c r="K8" s="683"/>
      <c r="L8" s="683"/>
      <c r="M8" s="683"/>
      <c r="N8" s="683"/>
      <c r="O8" s="683"/>
      <c r="P8" s="683"/>
      <c r="Q8" s="684"/>
      <c r="R8" s="685">
        <v>3159</v>
      </c>
      <c r="S8" s="686"/>
      <c r="T8" s="686"/>
      <c r="U8" s="686"/>
      <c r="V8" s="686"/>
      <c r="W8" s="686"/>
      <c r="X8" s="686"/>
      <c r="Y8" s="687"/>
      <c r="Z8" s="688">
        <v>0</v>
      </c>
      <c r="AA8" s="688"/>
      <c r="AB8" s="688"/>
      <c r="AC8" s="688"/>
      <c r="AD8" s="689">
        <v>3159</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2292</v>
      </c>
      <c r="BH8" s="686"/>
      <c r="BI8" s="686"/>
      <c r="BJ8" s="686"/>
      <c r="BK8" s="686"/>
      <c r="BL8" s="686"/>
      <c r="BM8" s="686"/>
      <c r="BN8" s="687"/>
      <c r="BO8" s="688">
        <v>0.1</v>
      </c>
      <c r="BP8" s="688"/>
      <c r="BQ8" s="688"/>
      <c r="BR8" s="688"/>
      <c r="BS8" s="694" t="s">
        <v>238</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1770659</v>
      </c>
      <c r="CS8" s="686"/>
      <c r="CT8" s="686"/>
      <c r="CU8" s="686"/>
      <c r="CV8" s="686"/>
      <c r="CW8" s="686"/>
      <c r="CX8" s="686"/>
      <c r="CY8" s="687"/>
      <c r="CZ8" s="688">
        <v>5.0999999999999996</v>
      </c>
      <c r="DA8" s="688"/>
      <c r="DB8" s="688"/>
      <c r="DC8" s="688"/>
      <c r="DD8" s="694">
        <v>20405</v>
      </c>
      <c r="DE8" s="686"/>
      <c r="DF8" s="686"/>
      <c r="DG8" s="686"/>
      <c r="DH8" s="686"/>
      <c r="DI8" s="686"/>
      <c r="DJ8" s="686"/>
      <c r="DK8" s="686"/>
      <c r="DL8" s="686"/>
      <c r="DM8" s="686"/>
      <c r="DN8" s="686"/>
      <c r="DO8" s="686"/>
      <c r="DP8" s="687"/>
      <c r="DQ8" s="694">
        <v>1244339</v>
      </c>
      <c r="DR8" s="686"/>
      <c r="DS8" s="686"/>
      <c r="DT8" s="686"/>
      <c r="DU8" s="686"/>
      <c r="DV8" s="686"/>
      <c r="DW8" s="686"/>
      <c r="DX8" s="686"/>
      <c r="DY8" s="686"/>
      <c r="DZ8" s="686"/>
      <c r="EA8" s="686"/>
      <c r="EB8" s="686"/>
      <c r="EC8" s="695"/>
    </row>
    <row r="9" spans="2:143" ht="11.25" customHeight="1">
      <c r="B9" s="682" t="s">
        <v>240</v>
      </c>
      <c r="C9" s="683"/>
      <c r="D9" s="683"/>
      <c r="E9" s="683"/>
      <c r="F9" s="683"/>
      <c r="G9" s="683"/>
      <c r="H9" s="683"/>
      <c r="I9" s="683"/>
      <c r="J9" s="683"/>
      <c r="K9" s="683"/>
      <c r="L9" s="683"/>
      <c r="M9" s="683"/>
      <c r="N9" s="683"/>
      <c r="O9" s="683"/>
      <c r="P9" s="683"/>
      <c r="Q9" s="684"/>
      <c r="R9" s="685">
        <v>3556</v>
      </c>
      <c r="S9" s="686"/>
      <c r="T9" s="686"/>
      <c r="U9" s="686"/>
      <c r="V9" s="686"/>
      <c r="W9" s="686"/>
      <c r="X9" s="686"/>
      <c r="Y9" s="687"/>
      <c r="Z9" s="688">
        <v>0</v>
      </c>
      <c r="AA9" s="688"/>
      <c r="AB9" s="688"/>
      <c r="AC9" s="688"/>
      <c r="AD9" s="689">
        <v>3556</v>
      </c>
      <c r="AE9" s="689"/>
      <c r="AF9" s="689"/>
      <c r="AG9" s="689"/>
      <c r="AH9" s="689"/>
      <c r="AI9" s="689"/>
      <c r="AJ9" s="689"/>
      <c r="AK9" s="689"/>
      <c r="AL9" s="690">
        <v>0.1</v>
      </c>
      <c r="AM9" s="691"/>
      <c r="AN9" s="691"/>
      <c r="AO9" s="692"/>
      <c r="AP9" s="682" t="s">
        <v>241</v>
      </c>
      <c r="AQ9" s="683"/>
      <c r="AR9" s="683"/>
      <c r="AS9" s="683"/>
      <c r="AT9" s="683"/>
      <c r="AU9" s="683"/>
      <c r="AV9" s="683"/>
      <c r="AW9" s="683"/>
      <c r="AX9" s="683"/>
      <c r="AY9" s="683"/>
      <c r="AZ9" s="683"/>
      <c r="BA9" s="683"/>
      <c r="BB9" s="683"/>
      <c r="BC9" s="683"/>
      <c r="BD9" s="683"/>
      <c r="BE9" s="683"/>
      <c r="BF9" s="684"/>
      <c r="BG9" s="685">
        <v>288996</v>
      </c>
      <c r="BH9" s="686"/>
      <c r="BI9" s="686"/>
      <c r="BJ9" s="686"/>
      <c r="BK9" s="686"/>
      <c r="BL9" s="686"/>
      <c r="BM9" s="686"/>
      <c r="BN9" s="687"/>
      <c r="BO9" s="688">
        <v>7.8</v>
      </c>
      <c r="BP9" s="688"/>
      <c r="BQ9" s="688"/>
      <c r="BR9" s="688"/>
      <c r="BS9" s="694" t="s">
        <v>238</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866471</v>
      </c>
      <c r="CS9" s="686"/>
      <c r="CT9" s="686"/>
      <c r="CU9" s="686"/>
      <c r="CV9" s="686"/>
      <c r="CW9" s="686"/>
      <c r="CX9" s="686"/>
      <c r="CY9" s="687"/>
      <c r="CZ9" s="688">
        <v>2.5</v>
      </c>
      <c r="DA9" s="688"/>
      <c r="DB9" s="688"/>
      <c r="DC9" s="688"/>
      <c r="DD9" s="694">
        <v>230774</v>
      </c>
      <c r="DE9" s="686"/>
      <c r="DF9" s="686"/>
      <c r="DG9" s="686"/>
      <c r="DH9" s="686"/>
      <c r="DI9" s="686"/>
      <c r="DJ9" s="686"/>
      <c r="DK9" s="686"/>
      <c r="DL9" s="686"/>
      <c r="DM9" s="686"/>
      <c r="DN9" s="686"/>
      <c r="DO9" s="686"/>
      <c r="DP9" s="687"/>
      <c r="DQ9" s="694">
        <v>776616</v>
      </c>
      <c r="DR9" s="686"/>
      <c r="DS9" s="686"/>
      <c r="DT9" s="686"/>
      <c r="DU9" s="686"/>
      <c r="DV9" s="686"/>
      <c r="DW9" s="686"/>
      <c r="DX9" s="686"/>
      <c r="DY9" s="686"/>
      <c r="DZ9" s="686"/>
      <c r="EA9" s="686"/>
      <c r="EB9" s="686"/>
      <c r="EC9" s="695"/>
    </row>
    <row r="10" spans="2:143" ht="11.25" customHeight="1">
      <c r="B10" s="682" t="s">
        <v>243</v>
      </c>
      <c r="C10" s="683"/>
      <c r="D10" s="683"/>
      <c r="E10" s="683"/>
      <c r="F10" s="683"/>
      <c r="G10" s="683"/>
      <c r="H10" s="683"/>
      <c r="I10" s="683"/>
      <c r="J10" s="683"/>
      <c r="K10" s="683"/>
      <c r="L10" s="683"/>
      <c r="M10" s="683"/>
      <c r="N10" s="683"/>
      <c r="O10" s="683"/>
      <c r="P10" s="683"/>
      <c r="Q10" s="684"/>
      <c r="R10" s="685" t="s">
        <v>238</v>
      </c>
      <c r="S10" s="686"/>
      <c r="T10" s="686"/>
      <c r="U10" s="686"/>
      <c r="V10" s="686"/>
      <c r="W10" s="686"/>
      <c r="X10" s="686"/>
      <c r="Y10" s="687"/>
      <c r="Z10" s="688" t="s">
        <v>118</v>
      </c>
      <c r="AA10" s="688"/>
      <c r="AB10" s="688"/>
      <c r="AC10" s="688"/>
      <c r="AD10" s="689" t="s">
        <v>238</v>
      </c>
      <c r="AE10" s="689"/>
      <c r="AF10" s="689"/>
      <c r="AG10" s="689"/>
      <c r="AH10" s="689"/>
      <c r="AI10" s="689"/>
      <c r="AJ10" s="689"/>
      <c r="AK10" s="689"/>
      <c r="AL10" s="690" t="s">
        <v>118</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40882</v>
      </c>
      <c r="BH10" s="686"/>
      <c r="BI10" s="686"/>
      <c r="BJ10" s="686"/>
      <c r="BK10" s="686"/>
      <c r="BL10" s="686"/>
      <c r="BM10" s="686"/>
      <c r="BN10" s="687"/>
      <c r="BO10" s="688">
        <v>1.1000000000000001</v>
      </c>
      <c r="BP10" s="688"/>
      <c r="BQ10" s="688"/>
      <c r="BR10" s="688"/>
      <c r="BS10" s="694" t="s">
        <v>118</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70397</v>
      </c>
      <c r="CS10" s="686"/>
      <c r="CT10" s="686"/>
      <c r="CU10" s="686"/>
      <c r="CV10" s="686"/>
      <c r="CW10" s="686"/>
      <c r="CX10" s="686"/>
      <c r="CY10" s="687"/>
      <c r="CZ10" s="688">
        <v>0.2</v>
      </c>
      <c r="DA10" s="688"/>
      <c r="DB10" s="688"/>
      <c r="DC10" s="688"/>
      <c r="DD10" s="694" t="s">
        <v>118</v>
      </c>
      <c r="DE10" s="686"/>
      <c r="DF10" s="686"/>
      <c r="DG10" s="686"/>
      <c r="DH10" s="686"/>
      <c r="DI10" s="686"/>
      <c r="DJ10" s="686"/>
      <c r="DK10" s="686"/>
      <c r="DL10" s="686"/>
      <c r="DM10" s="686"/>
      <c r="DN10" s="686"/>
      <c r="DO10" s="686"/>
      <c r="DP10" s="687"/>
      <c r="DQ10" s="694">
        <v>2100</v>
      </c>
      <c r="DR10" s="686"/>
      <c r="DS10" s="686"/>
      <c r="DT10" s="686"/>
      <c r="DU10" s="686"/>
      <c r="DV10" s="686"/>
      <c r="DW10" s="686"/>
      <c r="DX10" s="686"/>
      <c r="DY10" s="686"/>
      <c r="DZ10" s="686"/>
      <c r="EA10" s="686"/>
      <c r="EB10" s="686"/>
      <c r="EC10" s="695"/>
    </row>
    <row r="11" spans="2:143" ht="11.25" customHeight="1">
      <c r="B11" s="682" t="s">
        <v>246</v>
      </c>
      <c r="C11" s="683"/>
      <c r="D11" s="683"/>
      <c r="E11" s="683"/>
      <c r="F11" s="683"/>
      <c r="G11" s="683"/>
      <c r="H11" s="683"/>
      <c r="I11" s="683"/>
      <c r="J11" s="683"/>
      <c r="K11" s="683"/>
      <c r="L11" s="683"/>
      <c r="M11" s="683"/>
      <c r="N11" s="683"/>
      <c r="O11" s="683"/>
      <c r="P11" s="683"/>
      <c r="Q11" s="684"/>
      <c r="R11" s="685">
        <v>287112</v>
      </c>
      <c r="S11" s="686"/>
      <c r="T11" s="686"/>
      <c r="U11" s="686"/>
      <c r="V11" s="686"/>
      <c r="W11" s="686"/>
      <c r="X11" s="686"/>
      <c r="Y11" s="687"/>
      <c r="Z11" s="690">
        <v>0.8</v>
      </c>
      <c r="AA11" s="691"/>
      <c r="AB11" s="691"/>
      <c r="AC11" s="703"/>
      <c r="AD11" s="694">
        <v>287112</v>
      </c>
      <c r="AE11" s="686"/>
      <c r="AF11" s="686"/>
      <c r="AG11" s="686"/>
      <c r="AH11" s="686"/>
      <c r="AI11" s="686"/>
      <c r="AJ11" s="686"/>
      <c r="AK11" s="687"/>
      <c r="AL11" s="690">
        <v>6.9</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139576</v>
      </c>
      <c r="BH11" s="686"/>
      <c r="BI11" s="686"/>
      <c r="BJ11" s="686"/>
      <c r="BK11" s="686"/>
      <c r="BL11" s="686"/>
      <c r="BM11" s="686"/>
      <c r="BN11" s="687"/>
      <c r="BO11" s="688">
        <v>3.8</v>
      </c>
      <c r="BP11" s="688"/>
      <c r="BQ11" s="688"/>
      <c r="BR11" s="688"/>
      <c r="BS11" s="694" t="s">
        <v>238</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978896</v>
      </c>
      <c r="CS11" s="686"/>
      <c r="CT11" s="686"/>
      <c r="CU11" s="686"/>
      <c r="CV11" s="686"/>
      <c r="CW11" s="686"/>
      <c r="CX11" s="686"/>
      <c r="CY11" s="687"/>
      <c r="CZ11" s="688">
        <v>2.8</v>
      </c>
      <c r="DA11" s="688"/>
      <c r="DB11" s="688"/>
      <c r="DC11" s="688"/>
      <c r="DD11" s="694">
        <v>265837</v>
      </c>
      <c r="DE11" s="686"/>
      <c r="DF11" s="686"/>
      <c r="DG11" s="686"/>
      <c r="DH11" s="686"/>
      <c r="DI11" s="686"/>
      <c r="DJ11" s="686"/>
      <c r="DK11" s="686"/>
      <c r="DL11" s="686"/>
      <c r="DM11" s="686"/>
      <c r="DN11" s="686"/>
      <c r="DO11" s="686"/>
      <c r="DP11" s="687"/>
      <c r="DQ11" s="694">
        <v>629555</v>
      </c>
      <c r="DR11" s="686"/>
      <c r="DS11" s="686"/>
      <c r="DT11" s="686"/>
      <c r="DU11" s="686"/>
      <c r="DV11" s="686"/>
      <c r="DW11" s="686"/>
      <c r="DX11" s="686"/>
      <c r="DY11" s="686"/>
      <c r="DZ11" s="686"/>
      <c r="EA11" s="686"/>
      <c r="EB11" s="686"/>
      <c r="EC11" s="695"/>
    </row>
    <row r="12" spans="2:143" ht="11.25" customHeight="1">
      <c r="B12" s="682" t="s">
        <v>249</v>
      </c>
      <c r="C12" s="683"/>
      <c r="D12" s="683"/>
      <c r="E12" s="683"/>
      <c r="F12" s="683"/>
      <c r="G12" s="683"/>
      <c r="H12" s="683"/>
      <c r="I12" s="683"/>
      <c r="J12" s="683"/>
      <c r="K12" s="683"/>
      <c r="L12" s="683"/>
      <c r="M12" s="683"/>
      <c r="N12" s="683"/>
      <c r="O12" s="683"/>
      <c r="P12" s="683"/>
      <c r="Q12" s="684"/>
      <c r="R12" s="685" t="s">
        <v>118</v>
      </c>
      <c r="S12" s="686"/>
      <c r="T12" s="686"/>
      <c r="U12" s="686"/>
      <c r="V12" s="686"/>
      <c r="W12" s="686"/>
      <c r="X12" s="686"/>
      <c r="Y12" s="687"/>
      <c r="Z12" s="688" t="s">
        <v>118</v>
      </c>
      <c r="AA12" s="688"/>
      <c r="AB12" s="688"/>
      <c r="AC12" s="688"/>
      <c r="AD12" s="689" t="s">
        <v>238</v>
      </c>
      <c r="AE12" s="689"/>
      <c r="AF12" s="689"/>
      <c r="AG12" s="689"/>
      <c r="AH12" s="689"/>
      <c r="AI12" s="689"/>
      <c r="AJ12" s="689"/>
      <c r="AK12" s="689"/>
      <c r="AL12" s="690" t="s">
        <v>238</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3205355</v>
      </c>
      <c r="BH12" s="686"/>
      <c r="BI12" s="686"/>
      <c r="BJ12" s="686"/>
      <c r="BK12" s="686"/>
      <c r="BL12" s="686"/>
      <c r="BM12" s="686"/>
      <c r="BN12" s="687"/>
      <c r="BO12" s="688">
        <v>86.6</v>
      </c>
      <c r="BP12" s="688"/>
      <c r="BQ12" s="688"/>
      <c r="BR12" s="688"/>
      <c r="BS12" s="694" t="s">
        <v>238</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327750</v>
      </c>
      <c r="CS12" s="686"/>
      <c r="CT12" s="686"/>
      <c r="CU12" s="686"/>
      <c r="CV12" s="686"/>
      <c r="CW12" s="686"/>
      <c r="CX12" s="686"/>
      <c r="CY12" s="687"/>
      <c r="CZ12" s="688">
        <v>0.9</v>
      </c>
      <c r="DA12" s="688"/>
      <c r="DB12" s="688"/>
      <c r="DC12" s="688"/>
      <c r="DD12" s="694">
        <v>594</v>
      </c>
      <c r="DE12" s="686"/>
      <c r="DF12" s="686"/>
      <c r="DG12" s="686"/>
      <c r="DH12" s="686"/>
      <c r="DI12" s="686"/>
      <c r="DJ12" s="686"/>
      <c r="DK12" s="686"/>
      <c r="DL12" s="686"/>
      <c r="DM12" s="686"/>
      <c r="DN12" s="686"/>
      <c r="DO12" s="686"/>
      <c r="DP12" s="687"/>
      <c r="DQ12" s="694">
        <v>211399</v>
      </c>
      <c r="DR12" s="686"/>
      <c r="DS12" s="686"/>
      <c r="DT12" s="686"/>
      <c r="DU12" s="686"/>
      <c r="DV12" s="686"/>
      <c r="DW12" s="686"/>
      <c r="DX12" s="686"/>
      <c r="DY12" s="686"/>
      <c r="DZ12" s="686"/>
      <c r="EA12" s="686"/>
      <c r="EB12" s="686"/>
      <c r="EC12" s="695"/>
    </row>
    <row r="13" spans="2:143" ht="11.25" customHeight="1">
      <c r="B13" s="682" t="s">
        <v>252</v>
      </c>
      <c r="C13" s="683"/>
      <c r="D13" s="683"/>
      <c r="E13" s="683"/>
      <c r="F13" s="683"/>
      <c r="G13" s="683"/>
      <c r="H13" s="683"/>
      <c r="I13" s="683"/>
      <c r="J13" s="683"/>
      <c r="K13" s="683"/>
      <c r="L13" s="683"/>
      <c r="M13" s="683"/>
      <c r="N13" s="683"/>
      <c r="O13" s="683"/>
      <c r="P13" s="683"/>
      <c r="Q13" s="684"/>
      <c r="R13" s="685" t="s">
        <v>118</v>
      </c>
      <c r="S13" s="686"/>
      <c r="T13" s="686"/>
      <c r="U13" s="686"/>
      <c r="V13" s="686"/>
      <c r="W13" s="686"/>
      <c r="X13" s="686"/>
      <c r="Y13" s="687"/>
      <c r="Z13" s="688" t="s">
        <v>118</v>
      </c>
      <c r="AA13" s="688"/>
      <c r="AB13" s="688"/>
      <c r="AC13" s="688"/>
      <c r="AD13" s="689" t="s">
        <v>238</v>
      </c>
      <c r="AE13" s="689"/>
      <c r="AF13" s="689"/>
      <c r="AG13" s="689"/>
      <c r="AH13" s="689"/>
      <c r="AI13" s="689"/>
      <c r="AJ13" s="689"/>
      <c r="AK13" s="689"/>
      <c r="AL13" s="690" t="s">
        <v>238</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3200095</v>
      </c>
      <c r="BH13" s="686"/>
      <c r="BI13" s="686"/>
      <c r="BJ13" s="686"/>
      <c r="BK13" s="686"/>
      <c r="BL13" s="686"/>
      <c r="BM13" s="686"/>
      <c r="BN13" s="687"/>
      <c r="BO13" s="688">
        <v>86.5</v>
      </c>
      <c r="BP13" s="688"/>
      <c r="BQ13" s="688"/>
      <c r="BR13" s="688"/>
      <c r="BS13" s="694" t="s">
        <v>118</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3254743</v>
      </c>
      <c r="CS13" s="686"/>
      <c r="CT13" s="686"/>
      <c r="CU13" s="686"/>
      <c r="CV13" s="686"/>
      <c r="CW13" s="686"/>
      <c r="CX13" s="686"/>
      <c r="CY13" s="687"/>
      <c r="CZ13" s="688">
        <v>9.3000000000000007</v>
      </c>
      <c r="DA13" s="688"/>
      <c r="DB13" s="688"/>
      <c r="DC13" s="688"/>
      <c r="DD13" s="694">
        <v>2161792</v>
      </c>
      <c r="DE13" s="686"/>
      <c r="DF13" s="686"/>
      <c r="DG13" s="686"/>
      <c r="DH13" s="686"/>
      <c r="DI13" s="686"/>
      <c r="DJ13" s="686"/>
      <c r="DK13" s="686"/>
      <c r="DL13" s="686"/>
      <c r="DM13" s="686"/>
      <c r="DN13" s="686"/>
      <c r="DO13" s="686"/>
      <c r="DP13" s="687"/>
      <c r="DQ13" s="694">
        <v>947453</v>
      </c>
      <c r="DR13" s="686"/>
      <c r="DS13" s="686"/>
      <c r="DT13" s="686"/>
      <c r="DU13" s="686"/>
      <c r="DV13" s="686"/>
      <c r="DW13" s="686"/>
      <c r="DX13" s="686"/>
      <c r="DY13" s="686"/>
      <c r="DZ13" s="686"/>
      <c r="EA13" s="686"/>
      <c r="EB13" s="686"/>
      <c r="EC13" s="695"/>
    </row>
    <row r="14" spans="2:143" ht="11.25" customHeight="1">
      <c r="B14" s="682" t="s">
        <v>255</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13442</v>
      </c>
      <c r="BH14" s="686"/>
      <c r="BI14" s="686"/>
      <c r="BJ14" s="686"/>
      <c r="BK14" s="686"/>
      <c r="BL14" s="686"/>
      <c r="BM14" s="686"/>
      <c r="BN14" s="687"/>
      <c r="BO14" s="688">
        <v>0.4</v>
      </c>
      <c r="BP14" s="688"/>
      <c r="BQ14" s="688"/>
      <c r="BR14" s="688"/>
      <c r="BS14" s="694" t="s">
        <v>118</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258980</v>
      </c>
      <c r="CS14" s="686"/>
      <c r="CT14" s="686"/>
      <c r="CU14" s="686"/>
      <c r="CV14" s="686"/>
      <c r="CW14" s="686"/>
      <c r="CX14" s="686"/>
      <c r="CY14" s="687"/>
      <c r="CZ14" s="688">
        <v>0.7</v>
      </c>
      <c r="DA14" s="688"/>
      <c r="DB14" s="688"/>
      <c r="DC14" s="688"/>
      <c r="DD14" s="694">
        <v>1089</v>
      </c>
      <c r="DE14" s="686"/>
      <c r="DF14" s="686"/>
      <c r="DG14" s="686"/>
      <c r="DH14" s="686"/>
      <c r="DI14" s="686"/>
      <c r="DJ14" s="686"/>
      <c r="DK14" s="686"/>
      <c r="DL14" s="686"/>
      <c r="DM14" s="686"/>
      <c r="DN14" s="686"/>
      <c r="DO14" s="686"/>
      <c r="DP14" s="687"/>
      <c r="DQ14" s="694">
        <v>256538</v>
      </c>
      <c r="DR14" s="686"/>
      <c r="DS14" s="686"/>
      <c r="DT14" s="686"/>
      <c r="DU14" s="686"/>
      <c r="DV14" s="686"/>
      <c r="DW14" s="686"/>
      <c r="DX14" s="686"/>
      <c r="DY14" s="686"/>
      <c r="DZ14" s="686"/>
      <c r="EA14" s="686"/>
      <c r="EB14" s="686"/>
      <c r="EC14" s="695"/>
    </row>
    <row r="15" spans="2:143" ht="11.25" customHeight="1">
      <c r="B15" s="682" t="s">
        <v>258</v>
      </c>
      <c r="C15" s="683"/>
      <c r="D15" s="683"/>
      <c r="E15" s="683"/>
      <c r="F15" s="683"/>
      <c r="G15" s="683"/>
      <c r="H15" s="683"/>
      <c r="I15" s="683"/>
      <c r="J15" s="683"/>
      <c r="K15" s="683"/>
      <c r="L15" s="683"/>
      <c r="M15" s="683"/>
      <c r="N15" s="683"/>
      <c r="O15" s="683"/>
      <c r="P15" s="683"/>
      <c r="Q15" s="684"/>
      <c r="R15" s="685" t="s">
        <v>238</v>
      </c>
      <c r="S15" s="686"/>
      <c r="T15" s="686"/>
      <c r="U15" s="686"/>
      <c r="V15" s="686"/>
      <c r="W15" s="686"/>
      <c r="X15" s="686"/>
      <c r="Y15" s="687"/>
      <c r="Z15" s="688" t="s">
        <v>238</v>
      </c>
      <c r="AA15" s="688"/>
      <c r="AB15" s="688"/>
      <c r="AC15" s="688"/>
      <c r="AD15" s="689" t="s">
        <v>118</v>
      </c>
      <c r="AE15" s="689"/>
      <c r="AF15" s="689"/>
      <c r="AG15" s="689"/>
      <c r="AH15" s="689"/>
      <c r="AI15" s="689"/>
      <c r="AJ15" s="689"/>
      <c r="AK15" s="689"/>
      <c r="AL15" s="690" t="s">
        <v>118</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9873</v>
      </c>
      <c r="BH15" s="686"/>
      <c r="BI15" s="686"/>
      <c r="BJ15" s="686"/>
      <c r="BK15" s="686"/>
      <c r="BL15" s="686"/>
      <c r="BM15" s="686"/>
      <c r="BN15" s="687"/>
      <c r="BO15" s="688">
        <v>0.3</v>
      </c>
      <c r="BP15" s="688"/>
      <c r="BQ15" s="688"/>
      <c r="BR15" s="688"/>
      <c r="BS15" s="694" t="s">
        <v>238</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486412</v>
      </c>
      <c r="CS15" s="686"/>
      <c r="CT15" s="686"/>
      <c r="CU15" s="686"/>
      <c r="CV15" s="686"/>
      <c r="CW15" s="686"/>
      <c r="CX15" s="686"/>
      <c r="CY15" s="687"/>
      <c r="CZ15" s="688">
        <v>1.4</v>
      </c>
      <c r="DA15" s="688"/>
      <c r="DB15" s="688"/>
      <c r="DC15" s="688"/>
      <c r="DD15" s="694">
        <v>66270</v>
      </c>
      <c r="DE15" s="686"/>
      <c r="DF15" s="686"/>
      <c r="DG15" s="686"/>
      <c r="DH15" s="686"/>
      <c r="DI15" s="686"/>
      <c r="DJ15" s="686"/>
      <c r="DK15" s="686"/>
      <c r="DL15" s="686"/>
      <c r="DM15" s="686"/>
      <c r="DN15" s="686"/>
      <c r="DO15" s="686"/>
      <c r="DP15" s="687"/>
      <c r="DQ15" s="694">
        <v>379842</v>
      </c>
      <c r="DR15" s="686"/>
      <c r="DS15" s="686"/>
      <c r="DT15" s="686"/>
      <c r="DU15" s="686"/>
      <c r="DV15" s="686"/>
      <c r="DW15" s="686"/>
      <c r="DX15" s="686"/>
      <c r="DY15" s="686"/>
      <c r="DZ15" s="686"/>
      <c r="EA15" s="686"/>
      <c r="EB15" s="686"/>
      <c r="EC15" s="695"/>
    </row>
    <row r="16" spans="2:143" ht="11.25" customHeight="1">
      <c r="B16" s="682" t="s">
        <v>261</v>
      </c>
      <c r="C16" s="683"/>
      <c r="D16" s="683"/>
      <c r="E16" s="683"/>
      <c r="F16" s="683"/>
      <c r="G16" s="683"/>
      <c r="H16" s="683"/>
      <c r="I16" s="683"/>
      <c r="J16" s="683"/>
      <c r="K16" s="683"/>
      <c r="L16" s="683"/>
      <c r="M16" s="683"/>
      <c r="N16" s="683"/>
      <c r="O16" s="683"/>
      <c r="P16" s="683"/>
      <c r="Q16" s="684"/>
      <c r="R16" s="685">
        <v>3879</v>
      </c>
      <c r="S16" s="686"/>
      <c r="T16" s="686"/>
      <c r="U16" s="686"/>
      <c r="V16" s="686"/>
      <c r="W16" s="686"/>
      <c r="X16" s="686"/>
      <c r="Y16" s="687"/>
      <c r="Z16" s="688">
        <v>0</v>
      </c>
      <c r="AA16" s="688"/>
      <c r="AB16" s="688"/>
      <c r="AC16" s="688"/>
      <c r="AD16" s="689">
        <v>3879</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118</v>
      </c>
      <c r="BH16" s="686"/>
      <c r="BI16" s="686"/>
      <c r="BJ16" s="686"/>
      <c r="BK16" s="686"/>
      <c r="BL16" s="686"/>
      <c r="BM16" s="686"/>
      <c r="BN16" s="687"/>
      <c r="BO16" s="688" t="s">
        <v>118</v>
      </c>
      <c r="BP16" s="688"/>
      <c r="BQ16" s="688"/>
      <c r="BR16" s="688"/>
      <c r="BS16" s="694" t="s">
        <v>118</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85302</v>
      </c>
      <c r="CS16" s="686"/>
      <c r="CT16" s="686"/>
      <c r="CU16" s="686"/>
      <c r="CV16" s="686"/>
      <c r="CW16" s="686"/>
      <c r="CX16" s="686"/>
      <c r="CY16" s="687"/>
      <c r="CZ16" s="688">
        <v>0.2</v>
      </c>
      <c r="DA16" s="688"/>
      <c r="DB16" s="688"/>
      <c r="DC16" s="688"/>
      <c r="DD16" s="694" t="s">
        <v>238</v>
      </c>
      <c r="DE16" s="686"/>
      <c r="DF16" s="686"/>
      <c r="DG16" s="686"/>
      <c r="DH16" s="686"/>
      <c r="DI16" s="686"/>
      <c r="DJ16" s="686"/>
      <c r="DK16" s="686"/>
      <c r="DL16" s="686"/>
      <c r="DM16" s="686"/>
      <c r="DN16" s="686"/>
      <c r="DO16" s="686"/>
      <c r="DP16" s="687"/>
      <c r="DQ16" s="694">
        <v>10161</v>
      </c>
      <c r="DR16" s="686"/>
      <c r="DS16" s="686"/>
      <c r="DT16" s="686"/>
      <c r="DU16" s="686"/>
      <c r="DV16" s="686"/>
      <c r="DW16" s="686"/>
      <c r="DX16" s="686"/>
      <c r="DY16" s="686"/>
      <c r="DZ16" s="686"/>
      <c r="EA16" s="686"/>
      <c r="EB16" s="686"/>
      <c r="EC16" s="695"/>
    </row>
    <row r="17" spans="2:133" ht="11.25" customHeight="1">
      <c r="B17" s="682" t="s">
        <v>264</v>
      </c>
      <c r="C17" s="683"/>
      <c r="D17" s="683"/>
      <c r="E17" s="683"/>
      <c r="F17" s="683"/>
      <c r="G17" s="683"/>
      <c r="H17" s="683"/>
      <c r="I17" s="683"/>
      <c r="J17" s="683"/>
      <c r="K17" s="683"/>
      <c r="L17" s="683"/>
      <c r="M17" s="683"/>
      <c r="N17" s="683"/>
      <c r="O17" s="683"/>
      <c r="P17" s="683"/>
      <c r="Q17" s="684"/>
      <c r="R17" s="685">
        <v>29258</v>
      </c>
      <c r="S17" s="686"/>
      <c r="T17" s="686"/>
      <c r="U17" s="686"/>
      <c r="V17" s="686"/>
      <c r="W17" s="686"/>
      <c r="X17" s="686"/>
      <c r="Y17" s="687"/>
      <c r="Z17" s="688">
        <v>0.1</v>
      </c>
      <c r="AA17" s="688"/>
      <c r="AB17" s="688"/>
      <c r="AC17" s="688"/>
      <c r="AD17" s="689">
        <v>29258</v>
      </c>
      <c r="AE17" s="689"/>
      <c r="AF17" s="689"/>
      <c r="AG17" s="689"/>
      <c r="AH17" s="689"/>
      <c r="AI17" s="689"/>
      <c r="AJ17" s="689"/>
      <c r="AK17" s="689"/>
      <c r="AL17" s="690">
        <v>0.7</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118</v>
      </c>
      <c r="BH17" s="686"/>
      <c r="BI17" s="686"/>
      <c r="BJ17" s="686"/>
      <c r="BK17" s="686"/>
      <c r="BL17" s="686"/>
      <c r="BM17" s="686"/>
      <c r="BN17" s="687"/>
      <c r="BO17" s="688" t="s">
        <v>118</v>
      </c>
      <c r="BP17" s="688"/>
      <c r="BQ17" s="688"/>
      <c r="BR17" s="688"/>
      <c r="BS17" s="694" t="s">
        <v>238</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t="s">
        <v>118</v>
      </c>
      <c r="CS17" s="686"/>
      <c r="CT17" s="686"/>
      <c r="CU17" s="686"/>
      <c r="CV17" s="686"/>
      <c r="CW17" s="686"/>
      <c r="CX17" s="686"/>
      <c r="CY17" s="687"/>
      <c r="CZ17" s="688" t="s">
        <v>238</v>
      </c>
      <c r="DA17" s="688"/>
      <c r="DB17" s="688"/>
      <c r="DC17" s="688"/>
      <c r="DD17" s="694" t="s">
        <v>118</v>
      </c>
      <c r="DE17" s="686"/>
      <c r="DF17" s="686"/>
      <c r="DG17" s="686"/>
      <c r="DH17" s="686"/>
      <c r="DI17" s="686"/>
      <c r="DJ17" s="686"/>
      <c r="DK17" s="686"/>
      <c r="DL17" s="686"/>
      <c r="DM17" s="686"/>
      <c r="DN17" s="686"/>
      <c r="DO17" s="686"/>
      <c r="DP17" s="687"/>
      <c r="DQ17" s="694" t="s">
        <v>238</v>
      </c>
      <c r="DR17" s="686"/>
      <c r="DS17" s="686"/>
      <c r="DT17" s="686"/>
      <c r="DU17" s="686"/>
      <c r="DV17" s="686"/>
      <c r="DW17" s="686"/>
      <c r="DX17" s="686"/>
      <c r="DY17" s="686"/>
      <c r="DZ17" s="686"/>
      <c r="EA17" s="686"/>
      <c r="EB17" s="686"/>
      <c r="EC17" s="695"/>
    </row>
    <row r="18" spans="2:133" ht="11.25" customHeight="1">
      <c r="B18" s="682" t="s">
        <v>267</v>
      </c>
      <c r="C18" s="683"/>
      <c r="D18" s="683"/>
      <c r="E18" s="683"/>
      <c r="F18" s="683"/>
      <c r="G18" s="683"/>
      <c r="H18" s="683"/>
      <c r="I18" s="683"/>
      <c r="J18" s="683"/>
      <c r="K18" s="683"/>
      <c r="L18" s="683"/>
      <c r="M18" s="683"/>
      <c r="N18" s="683"/>
      <c r="O18" s="683"/>
      <c r="P18" s="683"/>
      <c r="Q18" s="684"/>
      <c r="R18" s="685">
        <v>7255</v>
      </c>
      <c r="S18" s="686"/>
      <c r="T18" s="686"/>
      <c r="U18" s="686"/>
      <c r="V18" s="686"/>
      <c r="W18" s="686"/>
      <c r="X18" s="686"/>
      <c r="Y18" s="687"/>
      <c r="Z18" s="688">
        <v>0</v>
      </c>
      <c r="AA18" s="688"/>
      <c r="AB18" s="688"/>
      <c r="AC18" s="688"/>
      <c r="AD18" s="689">
        <v>7255</v>
      </c>
      <c r="AE18" s="689"/>
      <c r="AF18" s="689"/>
      <c r="AG18" s="689"/>
      <c r="AH18" s="689"/>
      <c r="AI18" s="689"/>
      <c r="AJ18" s="689"/>
      <c r="AK18" s="689"/>
      <c r="AL18" s="690">
        <v>0.2</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118</v>
      </c>
      <c r="BH18" s="686"/>
      <c r="BI18" s="686"/>
      <c r="BJ18" s="686"/>
      <c r="BK18" s="686"/>
      <c r="BL18" s="686"/>
      <c r="BM18" s="686"/>
      <c r="BN18" s="687"/>
      <c r="BO18" s="688" t="s">
        <v>118</v>
      </c>
      <c r="BP18" s="688"/>
      <c r="BQ18" s="688"/>
      <c r="BR18" s="688"/>
      <c r="BS18" s="694" t="s">
        <v>118</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238</v>
      </c>
      <c r="CS18" s="686"/>
      <c r="CT18" s="686"/>
      <c r="CU18" s="686"/>
      <c r="CV18" s="686"/>
      <c r="CW18" s="686"/>
      <c r="CX18" s="686"/>
      <c r="CY18" s="687"/>
      <c r="CZ18" s="688" t="s">
        <v>118</v>
      </c>
      <c r="DA18" s="688"/>
      <c r="DB18" s="688"/>
      <c r="DC18" s="688"/>
      <c r="DD18" s="694" t="s">
        <v>118</v>
      </c>
      <c r="DE18" s="686"/>
      <c r="DF18" s="686"/>
      <c r="DG18" s="686"/>
      <c r="DH18" s="686"/>
      <c r="DI18" s="686"/>
      <c r="DJ18" s="686"/>
      <c r="DK18" s="686"/>
      <c r="DL18" s="686"/>
      <c r="DM18" s="686"/>
      <c r="DN18" s="686"/>
      <c r="DO18" s="686"/>
      <c r="DP18" s="687"/>
      <c r="DQ18" s="694" t="s">
        <v>118</v>
      </c>
      <c r="DR18" s="686"/>
      <c r="DS18" s="686"/>
      <c r="DT18" s="686"/>
      <c r="DU18" s="686"/>
      <c r="DV18" s="686"/>
      <c r="DW18" s="686"/>
      <c r="DX18" s="686"/>
      <c r="DY18" s="686"/>
      <c r="DZ18" s="686"/>
      <c r="EA18" s="686"/>
      <c r="EB18" s="686"/>
      <c r="EC18" s="695"/>
    </row>
    <row r="19" spans="2:133" ht="11.25" customHeight="1">
      <c r="B19" s="682" t="s">
        <v>270</v>
      </c>
      <c r="C19" s="683"/>
      <c r="D19" s="683"/>
      <c r="E19" s="683"/>
      <c r="F19" s="683"/>
      <c r="G19" s="683"/>
      <c r="H19" s="683"/>
      <c r="I19" s="683"/>
      <c r="J19" s="683"/>
      <c r="K19" s="683"/>
      <c r="L19" s="683"/>
      <c r="M19" s="683"/>
      <c r="N19" s="683"/>
      <c r="O19" s="683"/>
      <c r="P19" s="683"/>
      <c r="Q19" s="684"/>
      <c r="R19" s="685">
        <v>5084</v>
      </c>
      <c r="S19" s="686"/>
      <c r="T19" s="686"/>
      <c r="U19" s="686"/>
      <c r="V19" s="686"/>
      <c r="W19" s="686"/>
      <c r="X19" s="686"/>
      <c r="Y19" s="687"/>
      <c r="Z19" s="688">
        <v>0</v>
      </c>
      <c r="AA19" s="688"/>
      <c r="AB19" s="688"/>
      <c r="AC19" s="688"/>
      <c r="AD19" s="689">
        <v>5084</v>
      </c>
      <c r="AE19" s="689"/>
      <c r="AF19" s="689"/>
      <c r="AG19" s="689"/>
      <c r="AH19" s="689"/>
      <c r="AI19" s="689"/>
      <c r="AJ19" s="689"/>
      <c r="AK19" s="689"/>
      <c r="AL19" s="690">
        <v>0.1</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t="s">
        <v>238</v>
      </c>
      <c r="BH19" s="686"/>
      <c r="BI19" s="686"/>
      <c r="BJ19" s="686"/>
      <c r="BK19" s="686"/>
      <c r="BL19" s="686"/>
      <c r="BM19" s="686"/>
      <c r="BN19" s="687"/>
      <c r="BO19" s="688" t="s">
        <v>238</v>
      </c>
      <c r="BP19" s="688"/>
      <c r="BQ19" s="688"/>
      <c r="BR19" s="688"/>
      <c r="BS19" s="694" t="s">
        <v>118</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118</v>
      </c>
      <c r="CS19" s="686"/>
      <c r="CT19" s="686"/>
      <c r="CU19" s="686"/>
      <c r="CV19" s="686"/>
      <c r="CW19" s="686"/>
      <c r="CX19" s="686"/>
      <c r="CY19" s="687"/>
      <c r="CZ19" s="688" t="s">
        <v>118</v>
      </c>
      <c r="DA19" s="688"/>
      <c r="DB19" s="688"/>
      <c r="DC19" s="688"/>
      <c r="DD19" s="694" t="s">
        <v>118</v>
      </c>
      <c r="DE19" s="686"/>
      <c r="DF19" s="686"/>
      <c r="DG19" s="686"/>
      <c r="DH19" s="686"/>
      <c r="DI19" s="686"/>
      <c r="DJ19" s="686"/>
      <c r="DK19" s="686"/>
      <c r="DL19" s="686"/>
      <c r="DM19" s="686"/>
      <c r="DN19" s="686"/>
      <c r="DO19" s="686"/>
      <c r="DP19" s="687"/>
      <c r="DQ19" s="694" t="s">
        <v>118</v>
      </c>
      <c r="DR19" s="686"/>
      <c r="DS19" s="686"/>
      <c r="DT19" s="686"/>
      <c r="DU19" s="686"/>
      <c r="DV19" s="686"/>
      <c r="DW19" s="686"/>
      <c r="DX19" s="686"/>
      <c r="DY19" s="686"/>
      <c r="DZ19" s="686"/>
      <c r="EA19" s="686"/>
      <c r="EB19" s="686"/>
      <c r="EC19" s="695"/>
    </row>
    <row r="20" spans="2:133" ht="11.25" customHeight="1">
      <c r="B20" s="682" t="s">
        <v>273</v>
      </c>
      <c r="C20" s="683"/>
      <c r="D20" s="683"/>
      <c r="E20" s="683"/>
      <c r="F20" s="683"/>
      <c r="G20" s="683"/>
      <c r="H20" s="683"/>
      <c r="I20" s="683"/>
      <c r="J20" s="683"/>
      <c r="K20" s="683"/>
      <c r="L20" s="683"/>
      <c r="M20" s="683"/>
      <c r="N20" s="683"/>
      <c r="O20" s="683"/>
      <c r="P20" s="683"/>
      <c r="Q20" s="684"/>
      <c r="R20" s="685">
        <v>1801</v>
      </c>
      <c r="S20" s="686"/>
      <c r="T20" s="686"/>
      <c r="U20" s="686"/>
      <c r="V20" s="686"/>
      <c r="W20" s="686"/>
      <c r="X20" s="686"/>
      <c r="Y20" s="687"/>
      <c r="Z20" s="688">
        <v>0</v>
      </c>
      <c r="AA20" s="688"/>
      <c r="AB20" s="688"/>
      <c r="AC20" s="688"/>
      <c r="AD20" s="689">
        <v>1801</v>
      </c>
      <c r="AE20" s="689"/>
      <c r="AF20" s="689"/>
      <c r="AG20" s="689"/>
      <c r="AH20" s="689"/>
      <c r="AI20" s="689"/>
      <c r="AJ20" s="689"/>
      <c r="AK20" s="689"/>
      <c r="AL20" s="690">
        <v>0</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t="s">
        <v>118</v>
      </c>
      <c r="BH20" s="686"/>
      <c r="BI20" s="686"/>
      <c r="BJ20" s="686"/>
      <c r="BK20" s="686"/>
      <c r="BL20" s="686"/>
      <c r="BM20" s="686"/>
      <c r="BN20" s="687"/>
      <c r="BO20" s="688" t="s">
        <v>238</v>
      </c>
      <c r="BP20" s="688"/>
      <c r="BQ20" s="688"/>
      <c r="BR20" s="688"/>
      <c r="BS20" s="694" t="s">
        <v>238</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34838422</v>
      </c>
      <c r="CS20" s="686"/>
      <c r="CT20" s="686"/>
      <c r="CU20" s="686"/>
      <c r="CV20" s="686"/>
      <c r="CW20" s="686"/>
      <c r="CX20" s="686"/>
      <c r="CY20" s="687"/>
      <c r="CZ20" s="688">
        <v>100</v>
      </c>
      <c r="DA20" s="688"/>
      <c r="DB20" s="688"/>
      <c r="DC20" s="688"/>
      <c r="DD20" s="694">
        <v>6107970</v>
      </c>
      <c r="DE20" s="686"/>
      <c r="DF20" s="686"/>
      <c r="DG20" s="686"/>
      <c r="DH20" s="686"/>
      <c r="DI20" s="686"/>
      <c r="DJ20" s="686"/>
      <c r="DK20" s="686"/>
      <c r="DL20" s="686"/>
      <c r="DM20" s="686"/>
      <c r="DN20" s="686"/>
      <c r="DO20" s="686"/>
      <c r="DP20" s="687"/>
      <c r="DQ20" s="694">
        <v>16543130</v>
      </c>
      <c r="DR20" s="686"/>
      <c r="DS20" s="686"/>
      <c r="DT20" s="686"/>
      <c r="DU20" s="686"/>
      <c r="DV20" s="686"/>
      <c r="DW20" s="686"/>
      <c r="DX20" s="686"/>
      <c r="DY20" s="686"/>
      <c r="DZ20" s="686"/>
      <c r="EA20" s="686"/>
      <c r="EB20" s="686"/>
      <c r="EC20" s="695"/>
    </row>
    <row r="21" spans="2:133" ht="11.25" customHeight="1">
      <c r="B21" s="682" t="s">
        <v>276</v>
      </c>
      <c r="C21" s="683"/>
      <c r="D21" s="683"/>
      <c r="E21" s="683"/>
      <c r="F21" s="683"/>
      <c r="G21" s="683"/>
      <c r="H21" s="683"/>
      <c r="I21" s="683"/>
      <c r="J21" s="683"/>
      <c r="K21" s="683"/>
      <c r="L21" s="683"/>
      <c r="M21" s="683"/>
      <c r="N21" s="683"/>
      <c r="O21" s="683"/>
      <c r="P21" s="683"/>
      <c r="Q21" s="684"/>
      <c r="R21" s="685">
        <v>370</v>
      </c>
      <c r="S21" s="686"/>
      <c r="T21" s="686"/>
      <c r="U21" s="686"/>
      <c r="V21" s="686"/>
      <c r="W21" s="686"/>
      <c r="X21" s="686"/>
      <c r="Y21" s="687"/>
      <c r="Z21" s="688">
        <v>0</v>
      </c>
      <c r="AA21" s="688"/>
      <c r="AB21" s="688"/>
      <c r="AC21" s="688"/>
      <c r="AD21" s="689">
        <v>370</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238</v>
      </c>
      <c r="BH21" s="686"/>
      <c r="BI21" s="686"/>
      <c r="BJ21" s="686"/>
      <c r="BK21" s="686"/>
      <c r="BL21" s="686"/>
      <c r="BM21" s="686"/>
      <c r="BN21" s="687"/>
      <c r="BO21" s="688" t="s">
        <v>118</v>
      </c>
      <c r="BP21" s="688"/>
      <c r="BQ21" s="688"/>
      <c r="BR21" s="688"/>
      <c r="BS21" s="694" t="s">
        <v>238</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c r="B22" s="682" t="s">
        <v>278</v>
      </c>
      <c r="C22" s="683"/>
      <c r="D22" s="683"/>
      <c r="E22" s="683"/>
      <c r="F22" s="683"/>
      <c r="G22" s="683"/>
      <c r="H22" s="683"/>
      <c r="I22" s="683"/>
      <c r="J22" s="683"/>
      <c r="K22" s="683"/>
      <c r="L22" s="683"/>
      <c r="M22" s="683"/>
      <c r="N22" s="683"/>
      <c r="O22" s="683"/>
      <c r="P22" s="683"/>
      <c r="Q22" s="684"/>
      <c r="R22" s="685">
        <v>2171343</v>
      </c>
      <c r="S22" s="686"/>
      <c r="T22" s="686"/>
      <c r="U22" s="686"/>
      <c r="V22" s="686"/>
      <c r="W22" s="686"/>
      <c r="X22" s="686"/>
      <c r="Y22" s="687"/>
      <c r="Z22" s="688">
        <v>6.1</v>
      </c>
      <c r="AA22" s="688"/>
      <c r="AB22" s="688"/>
      <c r="AC22" s="688"/>
      <c r="AD22" s="689" t="s">
        <v>238</v>
      </c>
      <c r="AE22" s="689"/>
      <c r="AF22" s="689"/>
      <c r="AG22" s="689"/>
      <c r="AH22" s="689"/>
      <c r="AI22" s="689"/>
      <c r="AJ22" s="689"/>
      <c r="AK22" s="689"/>
      <c r="AL22" s="690" t="s">
        <v>118</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238</v>
      </c>
      <c r="BH22" s="686"/>
      <c r="BI22" s="686"/>
      <c r="BJ22" s="686"/>
      <c r="BK22" s="686"/>
      <c r="BL22" s="686"/>
      <c r="BM22" s="686"/>
      <c r="BN22" s="687"/>
      <c r="BO22" s="688" t="s">
        <v>118</v>
      </c>
      <c r="BP22" s="688"/>
      <c r="BQ22" s="688"/>
      <c r="BR22" s="688"/>
      <c r="BS22" s="694" t="s">
        <v>118</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281</v>
      </c>
      <c r="C23" s="683"/>
      <c r="D23" s="683"/>
      <c r="E23" s="683"/>
      <c r="F23" s="683"/>
      <c r="G23" s="683"/>
      <c r="H23" s="683"/>
      <c r="I23" s="683"/>
      <c r="J23" s="683"/>
      <c r="K23" s="683"/>
      <c r="L23" s="683"/>
      <c r="M23" s="683"/>
      <c r="N23" s="683"/>
      <c r="O23" s="683"/>
      <c r="P23" s="683"/>
      <c r="Q23" s="684"/>
      <c r="R23" s="685" t="s">
        <v>118</v>
      </c>
      <c r="S23" s="686"/>
      <c r="T23" s="686"/>
      <c r="U23" s="686"/>
      <c r="V23" s="686"/>
      <c r="W23" s="686"/>
      <c r="X23" s="686"/>
      <c r="Y23" s="687"/>
      <c r="Z23" s="688" t="s">
        <v>238</v>
      </c>
      <c r="AA23" s="688"/>
      <c r="AB23" s="688"/>
      <c r="AC23" s="688"/>
      <c r="AD23" s="689" t="s">
        <v>118</v>
      </c>
      <c r="AE23" s="689"/>
      <c r="AF23" s="689"/>
      <c r="AG23" s="689"/>
      <c r="AH23" s="689"/>
      <c r="AI23" s="689"/>
      <c r="AJ23" s="689"/>
      <c r="AK23" s="689"/>
      <c r="AL23" s="690" t="s">
        <v>118</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238</v>
      </c>
      <c r="BH23" s="686"/>
      <c r="BI23" s="686"/>
      <c r="BJ23" s="686"/>
      <c r="BK23" s="686"/>
      <c r="BL23" s="686"/>
      <c r="BM23" s="686"/>
      <c r="BN23" s="687"/>
      <c r="BO23" s="688" t="s">
        <v>238</v>
      </c>
      <c r="BP23" s="688"/>
      <c r="BQ23" s="688"/>
      <c r="BR23" s="688"/>
      <c r="BS23" s="694" t="s">
        <v>238</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8" t="s">
        <v>286</v>
      </c>
      <c r="DM23" s="719"/>
      <c r="DN23" s="719"/>
      <c r="DO23" s="719"/>
      <c r="DP23" s="719"/>
      <c r="DQ23" s="719"/>
      <c r="DR23" s="719"/>
      <c r="DS23" s="719"/>
      <c r="DT23" s="719"/>
      <c r="DU23" s="719"/>
      <c r="DV23" s="720"/>
      <c r="DW23" s="667" t="s">
        <v>287</v>
      </c>
      <c r="DX23" s="668"/>
      <c r="DY23" s="668"/>
      <c r="DZ23" s="668"/>
      <c r="EA23" s="668"/>
      <c r="EB23" s="668"/>
      <c r="EC23" s="669"/>
    </row>
    <row r="24" spans="2:133" ht="11.25" customHeight="1">
      <c r="B24" s="682" t="s">
        <v>288</v>
      </c>
      <c r="C24" s="683"/>
      <c r="D24" s="683"/>
      <c r="E24" s="683"/>
      <c r="F24" s="683"/>
      <c r="G24" s="683"/>
      <c r="H24" s="683"/>
      <c r="I24" s="683"/>
      <c r="J24" s="683"/>
      <c r="K24" s="683"/>
      <c r="L24" s="683"/>
      <c r="M24" s="683"/>
      <c r="N24" s="683"/>
      <c r="O24" s="683"/>
      <c r="P24" s="683"/>
      <c r="Q24" s="684"/>
      <c r="R24" s="685">
        <v>6768</v>
      </c>
      <c r="S24" s="686"/>
      <c r="T24" s="686"/>
      <c r="U24" s="686"/>
      <c r="V24" s="686"/>
      <c r="W24" s="686"/>
      <c r="X24" s="686"/>
      <c r="Y24" s="687"/>
      <c r="Z24" s="688">
        <v>0</v>
      </c>
      <c r="AA24" s="688"/>
      <c r="AB24" s="688"/>
      <c r="AC24" s="688"/>
      <c r="AD24" s="689" t="s">
        <v>118</v>
      </c>
      <c r="AE24" s="689"/>
      <c r="AF24" s="689"/>
      <c r="AG24" s="689"/>
      <c r="AH24" s="689"/>
      <c r="AI24" s="689"/>
      <c r="AJ24" s="689"/>
      <c r="AK24" s="689"/>
      <c r="AL24" s="690" t="s">
        <v>118</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118</v>
      </c>
      <c r="BH24" s="686"/>
      <c r="BI24" s="686"/>
      <c r="BJ24" s="686"/>
      <c r="BK24" s="686"/>
      <c r="BL24" s="686"/>
      <c r="BM24" s="686"/>
      <c r="BN24" s="687"/>
      <c r="BO24" s="688" t="s">
        <v>118</v>
      </c>
      <c r="BP24" s="688"/>
      <c r="BQ24" s="688"/>
      <c r="BR24" s="688"/>
      <c r="BS24" s="694" t="s">
        <v>238</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2098539</v>
      </c>
      <c r="CS24" s="675"/>
      <c r="CT24" s="675"/>
      <c r="CU24" s="675"/>
      <c r="CV24" s="675"/>
      <c r="CW24" s="675"/>
      <c r="CX24" s="675"/>
      <c r="CY24" s="676"/>
      <c r="CZ24" s="679">
        <v>6</v>
      </c>
      <c r="DA24" s="680"/>
      <c r="DB24" s="680"/>
      <c r="DC24" s="699"/>
      <c r="DD24" s="721">
        <v>1690155</v>
      </c>
      <c r="DE24" s="675"/>
      <c r="DF24" s="675"/>
      <c r="DG24" s="675"/>
      <c r="DH24" s="675"/>
      <c r="DI24" s="675"/>
      <c r="DJ24" s="675"/>
      <c r="DK24" s="676"/>
      <c r="DL24" s="721">
        <v>1420918</v>
      </c>
      <c r="DM24" s="675"/>
      <c r="DN24" s="675"/>
      <c r="DO24" s="675"/>
      <c r="DP24" s="675"/>
      <c r="DQ24" s="675"/>
      <c r="DR24" s="675"/>
      <c r="DS24" s="675"/>
      <c r="DT24" s="675"/>
      <c r="DU24" s="675"/>
      <c r="DV24" s="676"/>
      <c r="DW24" s="679">
        <v>34.4</v>
      </c>
      <c r="DX24" s="680"/>
      <c r="DY24" s="680"/>
      <c r="DZ24" s="680"/>
      <c r="EA24" s="680"/>
      <c r="EB24" s="680"/>
      <c r="EC24" s="681"/>
    </row>
    <row r="25" spans="2:133" ht="11.25" customHeight="1">
      <c r="B25" s="682" t="s">
        <v>291</v>
      </c>
      <c r="C25" s="683"/>
      <c r="D25" s="683"/>
      <c r="E25" s="683"/>
      <c r="F25" s="683"/>
      <c r="G25" s="683"/>
      <c r="H25" s="683"/>
      <c r="I25" s="683"/>
      <c r="J25" s="683"/>
      <c r="K25" s="683"/>
      <c r="L25" s="683"/>
      <c r="M25" s="683"/>
      <c r="N25" s="683"/>
      <c r="O25" s="683"/>
      <c r="P25" s="683"/>
      <c r="Q25" s="684"/>
      <c r="R25" s="685">
        <v>2164575</v>
      </c>
      <c r="S25" s="686"/>
      <c r="T25" s="686"/>
      <c r="U25" s="686"/>
      <c r="V25" s="686"/>
      <c r="W25" s="686"/>
      <c r="X25" s="686"/>
      <c r="Y25" s="687"/>
      <c r="Z25" s="688">
        <v>6.1</v>
      </c>
      <c r="AA25" s="688"/>
      <c r="AB25" s="688"/>
      <c r="AC25" s="688"/>
      <c r="AD25" s="689" t="s">
        <v>238</v>
      </c>
      <c r="AE25" s="689"/>
      <c r="AF25" s="689"/>
      <c r="AG25" s="689"/>
      <c r="AH25" s="689"/>
      <c r="AI25" s="689"/>
      <c r="AJ25" s="689"/>
      <c r="AK25" s="689"/>
      <c r="AL25" s="690" t="s">
        <v>238</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118</v>
      </c>
      <c r="BH25" s="686"/>
      <c r="BI25" s="686"/>
      <c r="BJ25" s="686"/>
      <c r="BK25" s="686"/>
      <c r="BL25" s="686"/>
      <c r="BM25" s="686"/>
      <c r="BN25" s="687"/>
      <c r="BO25" s="688" t="s">
        <v>118</v>
      </c>
      <c r="BP25" s="688"/>
      <c r="BQ25" s="688"/>
      <c r="BR25" s="688"/>
      <c r="BS25" s="694" t="s">
        <v>118</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1295730</v>
      </c>
      <c r="CS25" s="710"/>
      <c r="CT25" s="710"/>
      <c r="CU25" s="710"/>
      <c r="CV25" s="710"/>
      <c r="CW25" s="710"/>
      <c r="CX25" s="710"/>
      <c r="CY25" s="711"/>
      <c r="CZ25" s="690">
        <v>3.7</v>
      </c>
      <c r="DA25" s="722"/>
      <c r="DB25" s="722"/>
      <c r="DC25" s="724"/>
      <c r="DD25" s="694">
        <v>1276527</v>
      </c>
      <c r="DE25" s="710"/>
      <c r="DF25" s="710"/>
      <c r="DG25" s="710"/>
      <c r="DH25" s="710"/>
      <c r="DI25" s="710"/>
      <c r="DJ25" s="710"/>
      <c r="DK25" s="711"/>
      <c r="DL25" s="694">
        <v>1276527</v>
      </c>
      <c r="DM25" s="710"/>
      <c r="DN25" s="710"/>
      <c r="DO25" s="710"/>
      <c r="DP25" s="710"/>
      <c r="DQ25" s="710"/>
      <c r="DR25" s="710"/>
      <c r="DS25" s="710"/>
      <c r="DT25" s="710"/>
      <c r="DU25" s="710"/>
      <c r="DV25" s="711"/>
      <c r="DW25" s="690">
        <v>30.9</v>
      </c>
      <c r="DX25" s="722"/>
      <c r="DY25" s="722"/>
      <c r="DZ25" s="722"/>
      <c r="EA25" s="722"/>
      <c r="EB25" s="722"/>
      <c r="EC25" s="723"/>
    </row>
    <row r="26" spans="2:133" ht="11.25" customHeight="1">
      <c r="B26" s="682" t="s">
        <v>294</v>
      </c>
      <c r="C26" s="683"/>
      <c r="D26" s="683"/>
      <c r="E26" s="683"/>
      <c r="F26" s="683"/>
      <c r="G26" s="683"/>
      <c r="H26" s="683"/>
      <c r="I26" s="683"/>
      <c r="J26" s="683"/>
      <c r="K26" s="683"/>
      <c r="L26" s="683"/>
      <c r="M26" s="683"/>
      <c r="N26" s="683"/>
      <c r="O26" s="683"/>
      <c r="P26" s="683"/>
      <c r="Q26" s="684"/>
      <c r="R26" s="685">
        <v>6271206</v>
      </c>
      <c r="S26" s="686"/>
      <c r="T26" s="686"/>
      <c r="U26" s="686"/>
      <c r="V26" s="686"/>
      <c r="W26" s="686"/>
      <c r="X26" s="686"/>
      <c r="Y26" s="687"/>
      <c r="Z26" s="688">
        <v>17.600000000000001</v>
      </c>
      <c r="AA26" s="688"/>
      <c r="AB26" s="688"/>
      <c r="AC26" s="688"/>
      <c r="AD26" s="689">
        <v>4099863</v>
      </c>
      <c r="AE26" s="689"/>
      <c r="AF26" s="689"/>
      <c r="AG26" s="689"/>
      <c r="AH26" s="689"/>
      <c r="AI26" s="689"/>
      <c r="AJ26" s="689"/>
      <c r="AK26" s="689"/>
      <c r="AL26" s="690">
        <v>99.1</v>
      </c>
      <c r="AM26" s="691"/>
      <c r="AN26" s="691"/>
      <c r="AO26" s="692"/>
      <c r="AP26" s="704" t="s">
        <v>295</v>
      </c>
      <c r="AQ26" s="725"/>
      <c r="AR26" s="725"/>
      <c r="AS26" s="725"/>
      <c r="AT26" s="725"/>
      <c r="AU26" s="725"/>
      <c r="AV26" s="725"/>
      <c r="AW26" s="725"/>
      <c r="AX26" s="725"/>
      <c r="AY26" s="725"/>
      <c r="AZ26" s="725"/>
      <c r="BA26" s="725"/>
      <c r="BB26" s="725"/>
      <c r="BC26" s="725"/>
      <c r="BD26" s="725"/>
      <c r="BE26" s="725"/>
      <c r="BF26" s="706"/>
      <c r="BG26" s="685" t="s">
        <v>118</v>
      </c>
      <c r="BH26" s="686"/>
      <c r="BI26" s="686"/>
      <c r="BJ26" s="686"/>
      <c r="BK26" s="686"/>
      <c r="BL26" s="686"/>
      <c r="BM26" s="686"/>
      <c r="BN26" s="687"/>
      <c r="BO26" s="688" t="s">
        <v>238</v>
      </c>
      <c r="BP26" s="688"/>
      <c r="BQ26" s="688"/>
      <c r="BR26" s="688"/>
      <c r="BS26" s="694" t="s">
        <v>118</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809207</v>
      </c>
      <c r="CS26" s="686"/>
      <c r="CT26" s="686"/>
      <c r="CU26" s="686"/>
      <c r="CV26" s="686"/>
      <c r="CW26" s="686"/>
      <c r="CX26" s="686"/>
      <c r="CY26" s="687"/>
      <c r="CZ26" s="690">
        <v>2.2999999999999998</v>
      </c>
      <c r="DA26" s="722"/>
      <c r="DB26" s="722"/>
      <c r="DC26" s="724"/>
      <c r="DD26" s="694">
        <v>791310</v>
      </c>
      <c r="DE26" s="686"/>
      <c r="DF26" s="686"/>
      <c r="DG26" s="686"/>
      <c r="DH26" s="686"/>
      <c r="DI26" s="686"/>
      <c r="DJ26" s="686"/>
      <c r="DK26" s="687"/>
      <c r="DL26" s="694" t="s">
        <v>238</v>
      </c>
      <c r="DM26" s="686"/>
      <c r="DN26" s="686"/>
      <c r="DO26" s="686"/>
      <c r="DP26" s="686"/>
      <c r="DQ26" s="686"/>
      <c r="DR26" s="686"/>
      <c r="DS26" s="686"/>
      <c r="DT26" s="686"/>
      <c r="DU26" s="686"/>
      <c r="DV26" s="687"/>
      <c r="DW26" s="690" t="s">
        <v>118</v>
      </c>
      <c r="DX26" s="722"/>
      <c r="DY26" s="722"/>
      <c r="DZ26" s="722"/>
      <c r="EA26" s="722"/>
      <c r="EB26" s="722"/>
      <c r="EC26" s="723"/>
    </row>
    <row r="27" spans="2:133" ht="11.25" customHeight="1">
      <c r="B27" s="682" t="s">
        <v>297</v>
      </c>
      <c r="C27" s="683"/>
      <c r="D27" s="683"/>
      <c r="E27" s="683"/>
      <c r="F27" s="683"/>
      <c r="G27" s="683"/>
      <c r="H27" s="683"/>
      <c r="I27" s="683"/>
      <c r="J27" s="683"/>
      <c r="K27" s="683"/>
      <c r="L27" s="683"/>
      <c r="M27" s="683"/>
      <c r="N27" s="683"/>
      <c r="O27" s="683"/>
      <c r="P27" s="683"/>
      <c r="Q27" s="684"/>
      <c r="R27" s="685">
        <v>613</v>
      </c>
      <c r="S27" s="686"/>
      <c r="T27" s="686"/>
      <c r="U27" s="686"/>
      <c r="V27" s="686"/>
      <c r="W27" s="686"/>
      <c r="X27" s="686"/>
      <c r="Y27" s="687"/>
      <c r="Z27" s="688">
        <v>0</v>
      </c>
      <c r="AA27" s="688"/>
      <c r="AB27" s="688"/>
      <c r="AC27" s="688"/>
      <c r="AD27" s="689">
        <v>613</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3700416</v>
      </c>
      <c r="BH27" s="686"/>
      <c r="BI27" s="686"/>
      <c r="BJ27" s="686"/>
      <c r="BK27" s="686"/>
      <c r="BL27" s="686"/>
      <c r="BM27" s="686"/>
      <c r="BN27" s="687"/>
      <c r="BO27" s="688">
        <v>100</v>
      </c>
      <c r="BP27" s="688"/>
      <c r="BQ27" s="688"/>
      <c r="BR27" s="688"/>
      <c r="BS27" s="694" t="s">
        <v>118</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802809</v>
      </c>
      <c r="CS27" s="710"/>
      <c r="CT27" s="710"/>
      <c r="CU27" s="710"/>
      <c r="CV27" s="710"/>
      <c r="CW27" s="710"/>
      <c r="CX27" s="710"/>
      <c r="CY27" s="711"/>
      <c r="CZ27" s="690">
        <v>2.2999999999999998</v>
      </c>
      <c r="DA27" s="722"/>
      <c r="DB27" s="722"/>
      <c r="DC27" s="724"/>
      <c r="DD27" s="694">
        <v>413628</v>
      </c>
      <c r="DE27" s="710"/>
      <c r="DF27" s="710"/>
      <c r="DG27" s="710"/>
      <c r="DH27" s="710"/>
      <c r="DI27" s="710"/>
      <c r="DJ27" s="710"/>
      <c r="DK27" s="711"/>
      <c r="DL27" s="694">
        <v>144391</v>
      </c>
      <c r="DM27" s="710"/>
      <c r="DN27" s="710"/>
      <c r="DO27" s="710"/>
      <c r="DP27" s="710"/>
      <c r="DQ27" s="710"/>
      <c r="DR27" s="710"/>
      <c r="DS27" s="710"/>
      <c r="DT27" s="710"/>
      <c r="DU27" s="710"/>
      <c r="DV27" s="711"/>
      <c r="DW27" s="690">
        <v>3.5</v>
      </c>
      <c r="DX27" s="722"/>
      <c r="DY27" s="722"/>
      <c r="DZ27" s="722"/>
      <c r="EA27" s="722"/>
      <c r="EB27" s="722"/>
      <c r="EC27" s="723"/>
    </row>
    <row r="28" spans="2:133" ht="11.25" customHeight="1">
      <c r="B28" s="682" t="s">
        <v>300</v>
      </c>
      <c r="C28" s="683"/>
      <c r="D28" s="683"/>
      <c r="E28" s="683"/>
      <c r="F28" s="683"/>
      <c r="G28" s="683"/>
      <c r="H28" s="683"/>
      <c r="I28" s="683"/>
      <c r="J28" s="683"/>
      <c r="K28" s="683"/>
      <c r="L28" s="683"/>
      <c r="M28" s="683"/>
      <c r="N28" s="683"/>
      <c r="O28" s="683"/>
      <c r="P28" s="683"/>
      <c r="Q28" s="684"/>
      <c r="R28" s="685">
        <v>44497</v>
      </c>
      <c r="S28" s="686"/>
      <c r="T28" s="686"/>
      <c r="U28" s="686"/>
      <c r="V28" s="686"/>
      <c r="W28" s="686"/>
      <c r="X28" s="686"/>
      <c r="Y28" s="687"/>
      <c r="Z28" s="688">
        <v>0.1</v>
      </c>
      <c r="AA28" s="688"/>
      <c r="AB28" s="688"/>
      <c r="AC28" s="688"/>
      <c r="AD28" s="689" t="s">
        <v>118</v>
      </c>
      <c r="AE28" s="689"/>
      <c r="AF28" s="689"/>
      <c r="AG28" s="689"/>
      <c r="AH28" s="689"/>
      <c r="AI28" s="689"/>
      <c r="AJ28" s="689"/>
      <c r="AK28" s="689"/>
      <c r="AL28" s="690" t="s">
        <v>118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t="s">
        <v>118</v>
      </c>
      <c r="CS28" s="686"/>
      <c r="CT28" s="686"/>
      <c r="CU28" s="686"/>
      <c r="CV28" s="686"/>
      <c r="CW28" s="686"/>
      <c r="CX28" s="686"/>
      <c r="CY28" s="687"/>
      <c r="CZ28" s="690" t="s">
        <v>238</v>
      </c>
      <c r="DA28" s="722"/>
      <c r="DB28" s="722"/>
      <c r="DC28" s="724"/>
      <c r="DD28" s="694" t="s">
        <v>118</v>
      </c>
      <c r="DE28" s="686"/>
      <c r="DF28" s="686"/>
      <c r="DG28" s="686"/>
      <c r="DH28" s="686"/>
      <c r="DI28" s="686"/>
      <c r="DJ28" s="686"/>
      <c r="DK28" s="687"/>
      <c r="DL28" s="694" t="s">
        <v>118</v>
      </c>
      <c r="DM28" s="686"/>
      <c r="DN28" s="686"/>
      <c r="DO28" s="686"/>
      <c r="DP28" s="686"/>
      <c r="DQ28" s="686"/>
      <c r="DR28" s="686"/>
      <c r="DS28" s="686"/>
      <c r="DT28" s="686"/>
      <c r="DU28" s="686"/>
      <c r="DV28" s="687"/>
      <c r="DW28" s="690" t="s">
        <v>238</v>
      </c>
      <c r="DX28" s="722"/>
      <c r="DY28" s="722"/>
      <c r="DZ28" s="722"/>
      <c r="EA28" s="722"/>
      <c r="EB28" s="722"/>
      <c r="EC28" s="723"/>
    </row>
    <row r="29" spans="2:133" ht="11.25" customHeight="1">
      <c r="B29" s="682" t="s">
        <v>302</v>
      </c>
      <c r="C29" s="683"/>
      <c r="D29" s="683"/>
      <c r="E29" s="683"/>
      <c r="F29" s="683"/>
      <c r="G29" s="683"/>
      <c r="H29" s="683"/>
      <c r="I29" s="683"/>
      <c r="J29" s="683"/>
      <c r="K29" s="683"/>
      <c r="L29" s="683"/>
      <c r="M29" s="683"/>
      <c r="N29" s="683"/>
      <c r="O29" s="683"/>
      <c r="P29" s="683"/>
      <c r="Q29" s="684"/>
      <c r="R29" s="685">
        <v>38879</v>
      </c>
      <c r="S29" s="686"/>
      <c r="T29" s="686"/>
      <c r="U29" s="686"/>
      <c r="V29" s="686"/>
      <c r="W29" s="686"/>
      <c r="X29" s="686"/>
      <c r="Y29" s="687"/>
      <c r="Z29" s="688">
        <v>0.1</v>
      </c>
      <c r="AA29" s="688"/>
      <c r="AB29" s="688"/>
      <c r="AC29" s="688"/>
      <c r="AD29" s="689">
        <v>35143</v>
      </c>
      <c r="AE29" s="689"/>
      <c r="AF29" s="689"/>
      <c r="AG29" s="689"/>
      <c r="AH29" s="689"/>
      <c r="AI29" s="689"/>
      <c r="AJ29" s="689"/>
      <c r="AK29" s="689"/>
      <c r="AL29" s="690">
        <v>0.8</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303</v>
      </c>
      <c r="CE29" s="732"/>
      <c r="CF29" s="700" t="s">
        <v>304</v>
      </c>
      <c r="CG29" s="701"/>
      <c r="CH29" s="701"/>
      <c r="CI29" s="701"/>
      <c r="CJ29" s="701"/>
      <c r="CK29" s="701"/>
      <c r="CL29" s="701"/>
      <c r="CM29" s="701"/>
      <c r="CN29" s="701"/>
      <c r="CO29" s="701"/>
      <c r="CP29" s="701"/>
      <c r="CQ29" s="702"/>
      <c r="CR29" s="685" t="s">
        <v>238</v>
      </c>
      <c r="CS29" s="710"/>
      <c r="CT29" s="710"/>
      <c r="CU29" s="710"/>
      <c r="CV29" s="710"/>
      <c r="CW29" s="710"/>
      <c r="CX29" s="710"/>
      <c r="CY29" s="711"/>
      <c r="CZ29" s="690" t="s">
        <v>238</v>
      </c>
      <c r="DA29" s="722"/>
      <c r="DB29" s="722"/>
      <c r="DC29" s="724"/>
      <c r="DD29" s="694" t="s">
        <v>118</v>
      </c>
      <c r="DE29" s="710"/>
      <c r="DF29" s="710"/>
      <c r="DG29" s="710"/>
      <c r="DH29" s="710"/>
      <c r="DI29" s="710"/>
      <c r="DJ29" s="710"/>
      <c r="DK29" s="711"/>
      <c r="DL29" s="694" t="s">
        <v>238</v>
      </c>
      <c r="DM29" s="710"/>
      <c r="DN29" s="710"/>
      <c r="DO29" s="710"/>
      <c r="DP29" s="710"/>
      <c r="DQ29" s="710"/>
      <c r="DR29" s="710"/>
      <c r="DS29" s="710"/>
      <c r="DT29" s="710"/>
      <c r="DU29" s="710"/>
      <c r="DV29" s="711"/>
      <c r="DW29" s="690" t="s">
        <v>118</v>
      </c>
      <c r="DX29" s="722"/>
      <c r="DY29" s="722"/>
      <c r="DZ29" s="722"/>
      <c r="EA29" s="722"/>
      <c r="EB29" s="722"/>
      <c r="EC29" s="723"/>
    </row>
    <row r="30" spans="2:133" ht="11.25" customHeight="1">
      <c r="B30" s="682" t="s">
        <v>305</v>
      </c>
      <c r="C30" s="683"/>
      <c r="D30" s="683"/>
      <c r="E30" s="683"/>
      <c r="F30" s="683"/>
      <c r="G30" s="683"/>
      <c r="H30" s="683"/>
      <c r="I30" s="683"/>
      <c r="J30" s="683"/>
      <c r="K30" s="683"/>
      <c r="L30" s="683"/>
      <c r="M30" s="683"/>
      <c r="N30" s="683"/>
      <c r="O30" s="683"/>
      <c r="P30" s="683"/>
      <c r="Q30" s="684"/>
      <c r="R30" s="685">
        <v>1857</v>
      </c>
      <c r="S30" s="686"/>
      <c r="T30" s="686"/>
      <c r="U30" s="686"/>
      <c r="V30" s="686"/>
      <c r="W30" s="686"/>
      <c r="X30" s="686"/>
      <c r="Y30" s="687"/>
      <c r="Z30" s="688">
        <v>0</v>
      </c>
      <c r="AA30" s="688"/>
      <c r="AB30" s="688"/>
      <c r="AC30" s="688"/>
      <c r="AD30" s="689">
        <v>5</v>
      </c>
      <c r="AE30" s="689"/>
      <c r="AF30" s="689"/>
      <c r="AG30" s="689"/>
      <c r="AH30" s="689"/>
      <c r="AI30" s="689"/>
      <c r="AJ30" s="689"/>
      <c r="AK30" s="689"/>
      <c r="AL30" s="690">
        <v>0</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29"/>
      <c r="BI30" s="729"/>
      <c r="BJ30" s="729"/>
      <c r="BK30" s="729"/>
      <c r="BL30" s="729"/>
      <c r="BM30" s="729"/>
      <c r="BN30" s="729"/>
      <c r="BO30" s="729"/>
      <c r="BP30" s="729"/>
      <c r="BQ30" s="730"/>
      <c r="BR30" s="664" t="s">
        <v>307</v>
      </c>
      <c r="BS30" s="729"/>
      <c r="BT30" s="729"/>
      <c r="BU30" s="729"/>
      <c r="BV30" s="729"/>
      <c r="BW30" s="729"/>
      <c r="BX30" s="729"/>
      <c r="BY30" s="729"/>
      <c r="BZ30" s="729"/>
      <c r="CA30" s="729"/>
      <c r="CB30" s="730"/>
      <c r="CD30" s="733"/>
      <c r="CE30" s="734"/>
      <c r="CF30" s="700" t="s">
        <v>308</v>
      </c>
      <c r="CG30" s="701"/>
      <c r="CH30" s="701"/>
      <c r="CI30" s="701"/>
      <c r="CJ30" s="701"/>
      <c r="CK30" s="701"/>
      <c r="CL30" s="701"/>
      <c r="CM30" s="701"/>
      <c r="CN30" s="701"/>
      <c r="CO30" s="701"/>
      <c r="CP30" s="701"/>
      <c r="CQ30" s="702"/>
      <c r="CR30" s="685" t="s">
        <v>238</v>
      </c>
      <c r="CS30" s="686"/>
      <c r="CT30" s="686"/>
      <c r="CU30" s="686"/>
      <c r="CV30" s="686"/>
      <c r="CW30" s="686"/>
      <c r="CX30" s="686"/>
      <c r="CY30" s="687"/>
      <c r="CZ30" s="690" t="s">
        <v>118</v>
      </c>
      <c r="DA30" s="722"/>
      <c r="DB30" s="722"/>
      <c r="DC30" s="724"/>
      <c r="DD30" s="694" t="s">
        <v>118</v>
      </c>
      <c r="DE30" s="686"/>
      <c r="DF30" s="686"/>
      <c r="DG30" s="686"/>
      <c r="DH30" s="686"/>
      <c r="DI30" s="686"/>
      <c r="DJ30" s="686"/>
      <c r="DK30" s="687"/>
      <c r="DL30" s="694" t="s">
        <v>238</v>
      </c>
      <c r="DM30" s="686"/>
      <c r="DN30" s="686"/>
      <c r="DO30" s="686"/>
      <c r="DP30" s="686"/>
      <c r="DQ30" s="686"/>
      <c r="DR30" s="686"/>
      <c r="DS30" s="686"/>
      <c r="DT30" s="686"/>
      <c r="DU30" s="686"/>
      <c r="DV30" s="687"/>
      <c r="DW30" s="690" t="s">
        <v>238</v>
      </c>
      <c r="DX30" s="722"/>
      <c r="DY30" s="722"/>
      <c r="DZ30" s="722"/>
      <c r="EA30" s="722"/>
      <c r="EB30" s="722"/>
      <c r="EC30" s="723"/>
    </row>
    <row r="31" spans="2:133" ht="11.25" customHeight="1">
      <c r="B31" s="682" t="s">
        <v>309</v>
      </c>
      <c r="C31" s="683"/>
      <c r="D31" s="683"/>
      <c r="E31" s="683"/>
      <c r="F31" s="683"/>
      <c r="G31" s="683"/>
      <c r="H31" s="683"/>
      <c r="I31" s="683"/>
      <c r="J31" s="683"/>
      <c r="K31" s="683"/>
      <c r="L31" s="683"/>
      <c r="M31" s="683"/>
      <c r="N31" s="683"/>
      <c r="O31" s="683"/>
      <c r="P31" s="683"/>
      <c r="Q31" s="684"/>
      <c r="R31" s="685">
        <v>13000192</v>
      </c>
      <c r="S31" s="686"/>
      <c r="T31" s="686"/>
      <c r="U31" s="686"/>
      <c r="V31" s="686"/>
      <c r="W31" s="686"/>
      <c r="X31" s="686"/>
      <c r="Y31" s="687"/>
      <c r="Z31" s="688">
        <v>36.4</v>
      </c>
      <c r="AA31" s="688"/>
      <c r="AB31" s="688"/>
      <c r="AC31" s="688"/>
      <c r="AD31" s="689" t="s">
        <v>238</v>
      </c>
      <c r="AE31" s="689"/>
      <c r="AF31" s="689"/>
      <c r="AG31" s="689"/>
      <c r="AH31" s="689"/>
      <c r="AI31" s="689"/>
      <c r="AJ31" s="689"/>
      <c r="AK31" s="689"/>
      <c r="AL31" s="690" t="s">
        <v>238</v>
      </c>
      <c r="AM31" s="691"/>
      <c r="AN31" s="691"/>
      <c r="AO31" s="692"/>
      <c r="AP31" s="742" t="s">
        <v>310</v>
      </c>
      <c r="AQ31" s="743"/>
      <c r="AR31" s="743"/>
      <c r="AS31" s="743"/>
      <c r="AT31" s="748" t="s">
        <v>311</v>
      </c>
      <c r="AU31" s="231"/>
      <c r="AV31" s="231"/>
      <c r="AW31" s="231"/>
      <c r="AX31" s="671" t="s">
        <v>186</v>
      </c>
      <c r="AY31" s="672"/>
      <c r="AZ31" s="672"/>
      <c r="BA31" s="672"/>
      <c r="BB31" s="672"/>
      <c r="BC31" s="672"/>
      <c r="BD31" s="672"/>
      <c r="BE31" s="672"/>
      <c r="BF31" s="673"/>
      <c r="BG31" s="741">
        <v>100</v>
      </c>
      <c r="BH31" s="737"/>
      <c r="BI31" s="737"/>
      <c r="BJ31" s="737"/>
      <c r="BK31" s="737"/>
      <c r="BL31" s="737"/>
      <c r="BM31" s="680">
        <v>98.5</v>
      </c>
      <c r="BN31" s="737"/>
      <c r="BO31" s="737"/>
      <c r="BP31" s="737"/>
      <c r="BQ31" s="738"/>
      <c r="BR31" s="741">
        <v>98.9</v>
      </c>
      <c r="BS31" s="737"/>
      <c r="BT31" s="737"/>
      <c r="BU31" s="737"/>
      <c r="BV31" s="737"/>
      <c r="BW31" s="737"/>
      <c r="BX31" s="680">
        <v>98.2</v>
      </c>
      <c r="BY31" s="737"/>
      <c r="BZ31" s="737"/>
      <c r="CA31" s="737"/>
      <c r="CB31" s="738"/>
      <c r="CD31" s="733"/>
      <c r="CE31" s="734"/>
      <c r="CF31" s="700" t="s">
        <v>312</v>
      </c>
      <c r="CG31" s="701"/>
      <c r="CH31" s="701"/>
      <c r="CI31" s="701"/>
      <c r="CJ31" s="701"/>
      <c r="CK31" s="701"/>
      <c r="CL31" s="701"/>
      <c r="CM31" s="701"/>
      <c r="CN31" s="701"/>
      <c r="CO31" s="701"/>
      <c r="CP31" s="701"/>
      <c r="CQ31" s="702"/>
      <c r="CR31" s="685" t="s">
        <v>238</v>
      </c>
      <c r="CS31" s="710"/>
      <c r="CT31" s="710"/>
      <c r="CU31" s="710"/>
      <c r="CV31" s="710"/>
      <c r="CW31" s="710"/>
      <c r="CX31" s="710"/>
      <c r="CY31" s="711"/>
      <c r="CZ31" s="690" t="s">
        <v>238</v>
      </c>
      <c r="DA31" s="722"/>
      <c r="DB31" s="722"/>
      <c r="DC31" s="724"/>
      <c r="DD31" s="694" t="s">
        <v>118</v>
      </c>
      <c r="DE31" s="710"/>
      <c r="DF31" s="710"/>
      <c r="DG31" s="710"/>
      <c r="DH31" s="710"/>
      <c r="DI31" s="710"/>
      <c r="DJ31" s="710"/>
      <c r="DK31" s="711"/>
      <c r="DL31" s="694" t="s">
        <v>118</v>
      </c>
      <c r="DM31" s="710"/>
      <c r="DN31" s="710"/>
      <c r="DO31" s="710"/>
      <c r="DP31" s="710"/>
      <c r="DQ31" s="710"/>
      <c r="DR31" s="710"/>
      <c r="DS31" s="710"/>
      <c r="DT31" s="710"/>
      <c r="DU31" s="710"/>
      <c r="DV31" s="711"/>
      <c r="DW31" s="690" t="s">
        <v>118</v>
      </c>
      <c r="DX31" s="722"/>
      <c r="DY31" s="722"/>
      <c r="DZ31" s="722"/>
      <c r="EA31" s="722"/>
      <c r="EB31" s="722"/>
      <c r="EC31" s="723"/>
    </row>
    <row r="32" spans="2:133" ht="11.25" customHeight="1">
      <c r="B32" s="752" t="s">
        <v>313</v>
      </c>
      <c r="C32" s="753"/>
      <c r="D32" s="753"/>
      <c r="E32" s="753"/>
      <c r="F32" s="753"/>
      <c r="G32" s="753"/>
      <c r="H32" s="753"/>
      <c r="I32" s="753"/>
      <c r="J32" s="753"/>
      <c r="K32" s="753"/>
      <c r="L32" s="753"/>
      <c r="M32" s="753"/>
      <c r="N32" s="753"/>
      <c r="O32" s="753"/>
      <c r="P32" s="753"/>
      <c r="Q32" s="754"/>
      <c r="R32" s="685" t="s">
        <v>238</v>
      </c>
      <c r="S32" s="686"/>
      <c r="T32" s="686"/>
      <c r="U32" s="686"/>
      <c r="V32" s="686"/>
      <c r="W32" s="686"/>
      <c r="X32" s="686"/>
      <c r="Y32" s="687"/>
      <c r="Z32" s="688" t="s">
        <v>238</v>
      </c>
      <c r="AA32" s="688"/>
      <c r="AB32" s="688"/>
      <c r="AC32" s="688"/>
      <c r="AD32" s="689" t="s">
        <v>238</v>
      </c>
      <c r="AE32" s="689"/>
      <c r="AF32" s="689"/>
      <c r="AG32" s="689"/>
      <c r="AH32" s="689"/>
      <c r="AI32" s="689"/>
      <c r="AJ32" s="689"/>
      <c r="AK32" s="689"/>
      <c r="AL32" s="690" t="s">
        <v>238</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1">
        <v>100</v>
      </c>
      <c r="BH32" s="710"/>
      <c r="BI32" s="710"/>
      <c r="BJ32" s="710"/>
      <c r="BK32" s="710"/>
      <c r="BL32" s="710"/>
      <c r="BM32" s="691">
        <v>89.7</v>
      </c>
      <c r="BN32" s="739"/>
      <c r="BO32" s="739"/>
      <c r="BP32" s="739"/>
      <c r="BQ32" s="740"/>
      <c r="BR32" s="751">
        <v>93</v>
      </c>
      <c r="BS32" s="710"/>
      <c r="BT32" s="710"/>
      <c r="BU32" s="710"/>
      <c r="BV32" s="710"/>
      <c r="BW32" s="710"/>
      <c r="BX32" s="691">
        <v>89.2</v>
      </c>
      <c r="BY32" s="739"/>
      <c r="BZ32" s="739"/>
      <c r="CA32" s="739"/>
      <c r="CB32" s="740"/>
      <c r="CD32" s="735"/>
      <c r="CE32" s="736"/>
      <c r="CF32" s="700" t="s">
        <v>316</v>
      </c>
      <c r="CG32" s="701"/>
      <c r="CH32" s="701"/>
      <c r="CI32" s="701"/>
      <c r="CJ32" s="701"/>
      <c r="CK32" s="701"/>
      <c r="CL32" s="701"/>
      <c r="CM32" s="701"/>
      <c r="CN32" s="701"/>
      <c r="CO32" s="701"/>
      <c r="CP32" s="701"/>
      <c r="CQ32" s="702"/>
      <c r="CR32" s="685" t="s">
        <v>238</v>
      </c>
      <c r="CS32" s="686"/>
      <c r="CT32" s="686"/>
      <c r="CU32" s="686"/>
      <c r="CV32" s="686"/>
      <c r="CW32" s="686"/>
      <c r="CX32" s="686"/>
      <c r="CY32" s="687"/>
      <c r="CZ32" s="690" t="s">
        <v>118</v>
      </c>
      <c r="DA32" s="722"/>
      <c r="DB32" s="722"/>
      <c r="DC32" s="724"/>
      <c r="DD32" s="694" t="s">
        <v>238</v>
      </c>
      <c r="DE32" s="686"/>
      <c r="DF32" s="686"/>
      <c r="DG32" s="686"/>
      <c r="DH32" s="686"/>
      <c r="DI32" s="686"/>
      <c r="DJ32" s="686"/>
      <c r="DK32" s="687"/>
      <c r="DL32" s="694" t="s">
        <v>238</v>
      </c>
      <c r="DM32" s="686"/>
      <c r="DN32" s="686"/>
      <c r="DO32" s="686"/>
      <c r="DP32" s="686"/>
      <c r="DQ32" s="686"/>
      <c r="DR32" s="686"/>
      <c r="DS32" s="686"/>
      <c r="DT32" s="686"/>
      <c r="DU32" s="686"/>
      <c r="DV32" s="687"/>
      <c r="DW32" s="690" t="s">
        <v>238</v>
      </c>
      <c r="DX32" s="722"/>
      <c r="DY32" s="722"/>
      <c r="DZ32" s="722"/>
      <c r="EA32" s="722"/>
      <c r="EB32" s="722"/>
      <c r="EC32" s="723"/>
    </row>
    <row r="33" spans="2:133" ht="11.25" customHeight="1">
      <c r="B33" s="682" t="s">
        <v>317</v>
      </c>
      <c r="C33" s="683"/>
      <c r="D33" s="683"/>
      <c r="E33" s="683"/>
      <c r="F33" s="683"/>
      <c r="G33" s="683"/>
      <c r="H33" s="683"/>
      <c r="I33" s="683"/>
      <c r="J33" s="683"/>
      <c r="K33" s="683"/>
      <c r="L33" s="683"/>
      <c r="M33" s="683"/>
      <c r="N33" s="683"/>
      <c r="O33" s="683"/>
      <c r="P33" s="683"/>
      <c r="Q33" s="684"/>
      <c r="R33" s="685">
        <v>2649085</v>
      </c>
      <c r="S33" s="686"/>
      <c r="T33" s="686"/>
      <c r="U33" s="686"/>
      <c r="V33" s="686"/>
      <c r="W33" s="686"/>
      <c r="X33" s="686"/>
      <c r="Y33" s="687"/>
      <c r="Z33" s="688">
        <v>7.4</v>
      </c>
      <c r="AA33" s="688"/>
      <c r="AB33" s="688"/>
      <c r="AC33" s="688"/>
      <c r="AD33" s="689" t="s">
        <v>118</v>
      </c>
      <c r="AE33" s="689"/>
      <c r="AF33" s="689"/>
      <c r="AG33" s="689"/>
      <c r="AH33" s="689"/>
      <c r="AI33" s="689"/>
      <c r="AJ33" s="689"/>
      <c r="AK33" s="689"/>
      <c r="AL33" s="690" t="s">
        <v>238</v>
      </c>
      <c r="AM33" s="691"/>
      <c r="AN33" s="691"/>
      <c r="AO33" s="692"/>
      <c r="AP33" s="746"/>
      <c r="AQ33" s="747"/>
      <c r="AR33" s="747"/>
      <c r="AS33" s="747"/>
      <c r="AT33" s="750"/>
      <c r="AU33" s="232"/>
      <c r="AV33" s="232"/>
      <c r="AW33" s="232"/>
      <c r="AX33" s="726" t="s">
        <v>318</v>
      </c>
      <c r="AY33" s="727"/>
      <c r="AZ33" s="727"/>
      <c r="BA33" s="727"/>
      <c r="BB33" s="727"/>
      <c r="BC33" s="727"/>
      <c r="BD33" s="727"/>
      <c r="BE33" s="727"/>
      <c r="BF33" s="728"/>
      <c r="BG33" s="755">
        <v>100</v>
      </c>
      <c r="BH33" s="756"/>
      <c r="BI33" s="756"/>
      <c r="BJ33" s="756"/>
      <c r="BK33" s="756"/>
      <c r="BL33" s="756"/>
      <c r="BM33" s="757">
        <v>100</v>
      </c>
      <c r="BN33" s="756"/>
      <c r="BO33" s="756"/>
      <c r="BP33" s="756"/>
      <c r="BQ33" s="758"/>
      <c r="BR33" s="755">
        <v>100</v>
      </c>
      <c r="BS33" s="756"/>
      <c r="BT33" s="756"/>
      <c r="BU33" s="756"/>
      <c r="BV33" s="756"/>
      <c r="BW33" s="756"/>
      <c r="BX33" s="757">
        <v>100</v>
      </c>
      <c r="BY33" s="756"/>
      <c r="BZ33" s="756"/>
      <c r="CA33" s="756"/>
      <c r="CB33" s="758"/>
      <c r="CD33" s="700" t="s">
        <v>319</v>
      </c>
      <c r="CE33" s="701"/>
      <c r="CF33" s="701"/>
      <c r="CG33" s="701"/>
      <c r="CH33" s="701"/>
      <c r="CI33" s="701"/>
      <c r="CJ33" s="701"/>
      <c r="CK33" s="701"/>
      <c r="CL33" s="701"/>
      <c r="CM33" s="701"/>
      <c r="CN33" s="701"/>
      <c r="CO33" s="701"/>
      <c r="CP33" s="701"/>
      <c r="CQ33" s="702"/>
      <c r="CR33" s="685">
        <v>26546611</v>
      </c>
      <c r="CS33" s="710"/>
      <c r="CT33" s="710"/>
      <c r="CU33" s="710"/>
      <c r="CV33" s="710"/>
      <c r="CW33" s="710"/>
      <c r="CX33" s="710"/>
      <c r="CY33" s="711"/>
      <c r="CZ33" s="690">
        <v>76.2</v>
      </c>
      <c r="DA33" s="722"/>
      <c r="DB33" s="722"/>
      <c r="DC33" s="724"/>
      <c r="DD33" s="694">
        <v>13553855</v>
      </c>
      <c r="DE33" s="710"/>
      <c r="DF33" s="710"/>
      <c r="DG33" s="710"/>
      <c r="DH33" s="710"/>
      <c r="DI33" s="710"/>
      <c r="DJ33" s="710"/>
      <c r="DK33" s="711"/>
      <c r="DL33" s="694">
        <v>1383426</v>
      </c>
      <c r="DM33" s="710"/>
      <c r="DN33" s="710"/>
      <c r="DO33" s="710"/>
      <c r="DP33" s="710"/>
      <c r="DQ33" s="710"/>
      <c r="DR33" s="710"/>
      <c r="DS33" s="710"/>
      <c r="DT33" s="710"/>
      <c r="DU33" s="710"/>
      <c r="DV33" s="711"/>
      <c r="DW33" s="690">
        <v>33.5</v>
      </c>
      <c r="DX33" s="722"/>
      <c r="DY33" s="722"/>
      <c r="DZ33" s="722"/>
      <c r="EA33" s="722"/>
      <c r="EB33" s="722"/>
      <c r="EC33" s="723"/>
    </row>
    <row r="34" spans="2:133" ht="11.25" customHeight="1">
      <c r="B34" s="682" t="s">
        <v>320</v>
      </c>
      <c r="C34" s="683"/>
      <c r="D34" s="683"/>
      <c r="E34" s="683"/>
      <c r="F34" s="683"/>
      <c r="G34" s="683"/>
      <c r="H34" s="683"/>
      <c r="I34" s="683"/>
      <c r="J34" s="683"/>
      <c r="K34" s="683"/>
      <c r="L34" s="683"/>
      <c r="M34" s="683"/>
      <c r="N34" s="683"/>
      <c r="O34" s="683"/>
      <c r="P34" s="683"/>
      <c r="Q34" s="684"/>
      <c r="R34" s="685">
        <v>390858</v>
      </c>
      <c r="S34" s="686"/>
      <c r="T34" s="686"/>
      <c r="U34" s="686"/>
      <c r="V34" s="686"/>
      <c r="W34" s="686"/>
      <c r="X34" s="686"/>
      <c r="Y34" s="687"/>
      <c r="Z34" s="688">
        <v>1.1000000000000001</v>
      </c>
      <c r="AA34" s="688"/>
      <c r="AB34" s="688"/>
      <c r="AC34" s="688"/>
      <c r="AD34" s="689" t="s">
        <v>118</v>
      </c>
      <c r="AE34" s="689"/>
      <c r="AF34" s="689"/>
      <c r="AG34" s="689"/>
      <c r="AH34" s="689"/>
      <c r="AI34" s="689"/>
      <c r="AJ34" s="689"/>
      <c r="AK34" s="689"/>
      <c r="AL34" s="690" t="s">
        <v>118</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2256884</v>
      </c>
      <c r="CS34" s="686"/>
      <c r="CT34" s="686"/>
      <c r="CU34" s="686"/>
      <c r="CV34" s="686"/>
      <c r="CW34" s="686"/>
      <c r="CX34" s="686"/>
      <c r="CY34" s="687"/>
      <c r="CZ34" s="690">
        <v>6.5</v>
      </c>
      <c r="DA34" s="722"/>
      <c r="DB34" s="722"/>
      <c r="DC34" s="724"/>
      <c r="DD34" s="694">
        <v>1277807</v>
      </c>
      <c r="DE34" s="686"/>
      <c r="DF34" s="686"/>
      <c r="DG34" s="686"/>
      <c r="DH34" s="686"/>
      <c r="DI34" s="686"/>
      <c r="DJ34" s="686"/>
      <c r="DK34" s="687"/>
      <c r="DL34" s="694">
        <v>565672</v>
      </c>
      <c r="DM34" s="686"/>
      <c r="DN34" s="686"/>
      <c r="DO34" s="686"/>
      <c r="DP34" s="686"/>
      <c r="DQ34" s="686"/>
      <c r="DR34" s="686"/>
      <c r="DS34" s="686"/>
      <c r="DT34" s="686"/>
      <c r="DU34" s="686"/>
      <c r="DV34" s="687"/>
      <c r="DW34" s="690">
        <v>13.7</v>
      </c>
      <c r="DX34" s="722"/>
      <c r="DY34" s="722"/>
      <c r="DZ34" s="722"/>
      <c r="EA34" s="722"/>
      <c r="EB34" s="722"/>
      <c r="EC34" s="723"/>
    </row>
    <row r="35" spans="2:133" ht="11.25" customHeight="1">
      <c r="B35" s="682" t="s">
        <v>322</v>
      </c>
      <c r="C35" s="683"/>
      <c r="D35" s="683"/>
      <c r="E35" s="683"/>
      <c r="F35" s="683"/>
      <c r="G35" s="683"/>
      <c r="H35" s="683"/>
      <c r="I35" s="683"/>
      <c r="J35" s="683"/>
      <c r="K35" s="683"/>
      <c r="L35" s="683"/>
      <c r="M35" s="683"/>
      <c r="N35" s="683"/>
      <c r="O35" s="683"/>
      <c r="P35" s="683"/>
      <c r="Q35" s="684"/>
      <c r="R35" s="685">
        <v>13537</v>
      </c>
      <c r="S35" s="686"/>
      <c r="T35" s="686"/>
      <c r="U35" s="686"/>
      <c r="V35" s="686"/>
      <c r="W35" s="686"/>
      <c r="X35" s="686"/>
      <c r="Y35" s="687"/>
      <c r="Z35" s="688">
        <v>0</v>
      </c>
      <c r="AA35" s="688"/>
      <c r="AB35" s="688"/>
      <c r="AC35" s="688"/>
      <c r="AD35" s="689" t="s">
        <v>118</v>
      </c>
      <c r="AE35" s="689"/>
      <c r="AF35" s="689"/>
      <c r="AG35" s="689"/>
      <c r="AH35" s="689"/>
      <c r="AI35" s="689"/>
      <c r="AJ35" s="689"/>
      <c r="AK35" s="689"/>
      <c r="AL35" s="690" t="s">
        <v>118</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256239</v>
      </c>
      <c r="CS35" s="710"/>
      <c r="CT35" s="710"/>
      <c r="CU35" s="710"/>
      <c r="CV35" s="710"/>
      <c r="CW35" s="710"/>
      <c r="CX35" s="710"/>
      <c r="CY35" s="711"/>
      <c r="CZ35" s="690">
        <v>0.7</v>
      </c>
      <c r="DA35" s="722"/>
      <c r="DB35" s="722"/>
      <c r="DC35" s="724"/>
      <c r="DD35" s="694">
        <v>119049</v>
      </c>
      <c r="DE35" s="710"/>
      <c r="DF35" s="710"/>
      <c r="DG35" s="710"/>
      <c r="DH35" s="710"/>
      <c r="DI35" s="710"/>
      <c r="DJ35" s="710"/>
      <c r="DK35" s="711"/>
      <c r="DL35" s="694">
        <v>38747</v>
      </c>
      <c r="DM35" s="710"/>
      <c r="DN35" s="710"/>
      <c r="DO35" s="710"/>
      <c r="DP35" s="710"/>
      <c r="DQ35" s="710"/>
      <c r="DR35" s="710"/>
      <c r="DS35" s="710"/>
      <c r="DT35" s="710"/>
      <c r="DU35" s="710"/>
      <c r="DV35" s="711"/>
      <c r="DW35" s="690">
        <v>0.9</v>
      </c>
      <c r="DX35" s="722"/>
      <c r="DY35" s="722"/>
      <c r="DZ35" s="722"/>
      <c r="EA35" s="722"/>
      <c r="EB35" s="722"/>
      <c r="EC35" s="723"/>
    </row>
    <row r="36" spans="2:133" ht="11.25" customHeight="1">
      <c r="B36" s="682" t="s">
        <v>326</v>
      </c>
      <c r="C36" s="683"/>
      <c r="D36" s="683"/>
      <c r="E36" s="683"/>
      <c r="F36" s="683"/>
      <c r="G36" s="683"/>
      <c r="H36" s="683"/>
      <c r="I36" s="683"/>
      <c r="J36" s="683"/>
      <c r="K36" s="683"/>
      <c r="L36" s="683"/>
      <c r="M36" s="683"/>
      <c r="N36" s="683"/>
      <c r="O36" s="683"/>
      <c r="P36" s="683"/>
      <c r="Q36" s="684"/>
      <c r="R36" s="685">
        <v>5260608</v>
      </c>
      <c r="S36" s="686"/>
      <c r="T36" s="686"/>
      <c r="U36" s="686"/>
      <c r="V36" s="686"/>
      <c r="W36" s="686"/>
      <c r="X36" s="686"/>
      <c r="Y36" s="687"/>
      <c r="Z36" s="688">
        <v>14.7</v>
      </c>
      <c r="AA36" s="688"/>
      <c r="AB36" s="688"/>
      <c r="AC36" s="688"/>
      <c r="AD36" s="689" t="s">
        <v>238</v>
      </c>
      <c r="AE36" s="689"/>
      <c r="AF36" s="689"/>
      <c r="AG36" s="689"/>
      <c r="AH36" s="689"/>
      <c r="AI36" s="689"/>
      <c r="AJ36" s="689"/>
      <c r="AK36" s="689"/>
      <c r="AL36" s="690" t="s">
        <v>238</v>
      </c>
      <c r="AM36" s="691"/>
      <c r="AN36" s="691"/>
      <c r="AO36" s="692"/>
      <c r="AP36" s="235"/>
      <c r="AQ36" s="759" t="s">
        <v>327</v>
      </c>
      <c r="AR36" s="760"/>
      <c r="AS36" s="760"/>
      <c r="AT36" s="760"/>
      <c r="AU36" s="760"/>
      <c r="AV36" s="760"/>
      <c r="AW36" s="760"/>
      <c r="AX36" s="760"/>
      <c r="AY36" s="761"/>
      <c r="AZ36" s="674">
        <v>1071312</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25</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2723837</v>
      </c>
      <c r="CS36" s="686"/>
      <c r="CT36" s="686"/>
      <c r="CU36" s="686"/>
      <c r="CV36" s="686"/>
      <c r="CW36" s="686"/>
      <c r="CX36" s="686"/>
      <c r="CY36" s="687"/>
      <c r="CZ36" s="690">
        <v>7.8</v>
      </c>
      <c r="DA36" s="722"/>
      <c r="DB36" s="722"/>
      <c r="DC36" s="724"/>
      <c r="DD36" s="694">
        <v>1561309</v>
      </c>
      <c r="DE36" s="686"/>
      <c r="DF36" s="686"/>
      <c r="DG36" s="686"/>
      <c r="DH36" s="686"/>
      <c r="DI36" s="686"/>
      <c r="DJ36" s="686"/>
      <c r="DK36" s="687"/>
      <c r="DL36" s="694">
        <v>550356</v>
      </c>
      <c r="DM36" s="686"/>
      <c r="DN36" s="686"/>
      <c r="DO36" s="686"/>
      <c r="DP36" s="686"/>
      <c r="DQ36" s="686"/>
      <c r="DR36" s="686"/>
      <c r="DS36" s="686"/>
      <c r="DT36" s="686"/>
      <c r="DU36" s="686"/>
      <c r="DV36" s="687"/>
      <c r="DW36" s="690">
        <v>13.3</v>
      </c>
      <c r="DX36" s="722"/>
      <c r="DY36" s="722"/>
      <c r="DZ36" s="722"/>
      <c r="EA36" s="722"/>
      <c r="EB36" s="722"/>
      <c r="EC36" s="723"/>
    </row>
    <row r="37" spans="2:133" ht="11.25" customHeight="1">
      <c r="B37" s="682" t="s">
        <v>330</v>
      </c>
      <c r="C37" s="683"/>
      <c r="D37" s="683"/>
      <c r="E37" s="683"/>
      <c r="F37" s="683"/>
      <c r="G37" s="683"/>
      <c r="H37" s="683"/>
      <c r="I37" s="683"/>
      <c r="J37" s="683"/>
      <c r="K37" s="683"/>
      <c r="L37" s="683"/>
      <c r="M37" s="683"/>
      <c r="N37" s="683"/>
      <c r="O37" s="683"/>
      <c r="P37" s="683"/>
      <c r="Q37" s="684"/>
      <c r="R37" s="685">
        <v>1086031</v>
      </c>
      <c r="S37" s="686"/>
      <c r="T37" s="686"/>
      <c r="U37" s="686"/>
      <c r="V37" s="686"/>
      <c r="W37" s="686"/>
      <c r="X37" s="686"/>
      <c r="Y37" s="687"/>
      <c r="Z37" s="688">
        <v>3</v>
      </c>
      <c r="AA37" s="688"/>
      <c r="AB37" s="688"/>
      <c r="AC37" s="688"/>
      <c r="AD37" s="689" t="s">
        <v>238</v>
      </c>
      <c r="AE37" s="689"/>
      <c r="AF37" s="689"/>
      <c r="AG37" s="689"/>
      <c r="AH37" s="689"/>
      <c r="AI37" s="689"/>
      <c r="AJ37" s="689"/>
      <c r="AK37" s="689"/>
      <c r="AL37" s="690" t="s">
        <v>118</v>
      </c>
      <c r="AM37" s="691"/>
      <c r="AN37" s="691"/>
      <c r="AO37" s="692"/>
      <c r="AQ37" s="763" t="s">
        <v>331</v>
      </c>
      <c r="AR37" s="764"/>
      <c r="AS37" s="764"/>
      <c r="AT37" s="764"/>
      <c r="AU37" s="764"/>
      <c r="AV37" s="764"/>
      <c r="AW37" s="764"/>
      <c r="AX37" s="764"/>
      <c r="AY37" s="765"/>
      <c r="AZ37" s="685">
        <v>395803</v>
      </c>
      <c r="BA37" s="686"/>
      <c r="BB37" s="686"/>
      <c r="BC37" s="686"/>
      <c r="BD37" s="710"/>
      <c r="BE37" s="710"/>
      <c r="BF37" s="740"/>
      <c r="BG37" s="700" t="s">
        <v>332</v>
      </c>
      <c r="BH37" s="701"/>
      <c r="BI37" s="701"/>
      <c r="BJ37" s="701"/>
      <c r="BK37" s="701"/>
      <c r="BL37" s="701"/>
      <c r="BM37" s="701"/>
      <c r="BN37" s="701"/>
      <c r="BO37" s="701"/>
      <c r="BP37" s="701"/>
      <c r="BQ37" s="701"/>
      <c r="BR37" s="701"/>
      <c r="BS37" s="701"/>
      <c r="BT37" s="701"/>
      <c r="BU37" s="702"/>
      <c r="BV37" s="685">
        <v>25</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307994</v>
      </c>
      <c r="CS37" s="710"/>
      <c r="CT37" s="710"/>
      <c r="CU37" s="710"/>
      <c r="CV37" s="710"/>
      <c r="CW37" s="710"/>
      <c r="CX37" s="710"/>
      <c r="CY37" s="711"/>
      <c r="CZ37" s="690">
        <v>0.9</v>
      </c>
      <c r="DA37" s="722"/>
      <c r="DB37" s="722"/>
      <c r="DC37" s="724"/>
      <c r="DD37" s="694">
        <v>307994</v>
      </c>
      <c r="DE37" s="710"/>
      <c r="DF37" s="710"/>
      <c r="DG37" s="710"/>
      <c r="DH37" s="710"/>
      <c r="DI37" s="710"/>
      <c r="DJ37" s="710"/>
      <c r="DK37" s="711"/>
      <c r="DL37" s="694" t="s">
        <v>238</v>
      </c>
      <c r="DM37" s="710"/>
      <c r="DN37" s="710"/>
      <c r="DO37" s="710"/>
      <c r="DP37" s="710"/>
      <c r="DQ37" s="710"/>
      <c r="DR37" s="710"/>
      <c r="DS37" s="710"/>
      <c r="DT37" s="710"/>
      <c r="DU37" s="710"/>
      <c r="DV37" s="711"/>
      <c r="DW37" s="690" t="s">
        <v>118</v>
      </c>
      <c r="DX37" s="722"/>
      <c r="DY37" s="722"/>
      <c r="DZ37" s="722"/>
      <c r="EA37" s="722"/>
      <c r="EB37" s="722"/>
      <c r="EC37" s="723"/>
    </row>
    <row r="38" spans="2:133" ht="11.25" customHeight="1">
      <c r="B38" s="682" t="s">
        <v>334</v>
      </c>
      <c r="C38" s="683"/>
      <c r="D38" s="683"/>
      <c r="E38" s="683"/>
      <c r="F38" s="683"/>
      <c r="G38" s="683"/>
      <c r="H38" s="683"/>
      <c r="I38" s="683"/>
      <c r="J38" s="683"/>
      <c r="K38" s="683"/>
      <c r="L38" s="683"/>
      <c r="M38" s="683"/>
      <c r="N38" s="683"/>
      <c r="O38" s="683"/>
      <c r="P38" s="683"/>
      <c r="Q38" s="684"/>
      <c r="R38" s="685">
        <v>6944115</v>
      </c>
      <c r="S38" s="686"/>
      <c r="T38" s="686"/>
      <c r="U38" s="686"/>
      <c r="V38" s="686"/>
      <c r="W38" s="686"/>
      <c r="X38" s="686"/>
      <c r="Y38" s="687"/>
      <c r="Z38" s="688">
        <v>19.5</v>
      </c>
      <c r="AA38" s="688"/>
      <c r="AB38" s="688"/>
      <c r="AC38" s="688"/>
      <c r="AD38" s="689">
        <v>1</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180305</v>
      </c>
      <c r="BA38" s="686"/>
      <c r="BB38" s="686"/>
      <c r="BC38" s="686"/>
      <c r="BD38" s="710"/>
      <c r="BE38" s="710"/>
      <c r="BF38" s="740"/>
      <c r="BG38" s="700" t="s">
        <v>336</v>
      </c>
      <c r="BH38" s="701"/>
      <c r="BI38" s="701"/>
      <c r="BJ38" s="701"/>
      <c r="BK38" s="701"/>
      <c r="BL38" s="701"/>
      <c r="BM38" s="701"/>
      <c r="BN38" s="701"/>
      <c r="BO38" s="701"/>
      <c r="BP38" s="701"/>
      <c r="BQ38" s="701"/>
      <c r="BR38" s="701"/>
      <c r="BS38" s="701"/>
      <c r="BT38" s="701"/>
      <c r="BU38" s="702"/>
      <c r="BV38" s="685">
        <v>1901</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1020281</v>
      </c>
      <c r="CS38" s="686"/>
      <c r="CT38" s="686"/>
      <c r="CU38" s="686"/>
      <c r="CV38" s="686"/>
      <c r="CW38" s="686"/>
      <c r="CX38" s="686"/>
      <c r="CY38" s="687"/>
      <c r="CZ38" s="690">
        <v>2.9</v>
      </c>
      <c r="DA38" s="722"/>
      <c r="DB38" s="722"/>
      <c r="DC38" s="724"/>
      <c r="DD38" s="694">
        <v>815294</v>
      </c>
      <c r="DE38" s="686"/>
      <c r="DF38" s="686"/>
      <c r="DG38" s="686"/>
      <c r="DH38" s="686"/>
      <c r="DI38" s="686"/>
      <c r="DJ38" s="686"/>
      <c r="DK38" s="687"/>
      <c r="DL38" s="694">
        <v>228651</v>
      </c>
      <c r="DM38" s="686"/>
      <c r="DN38" s="686"/>
      <c r="DO38" s="686"/>
      <c r="DP38" s="686"/>
      <c r="DQ38" s="686"/>
      <c r="DR38" s="686"/>
      <c r="DS38" s="686"/>
      <c r="DT38" s="686"/>
      <c r="DU38" s="686"/>
      <c r="DV38" s="687"/>
      <c r="DW38" s="690">
        <v>5.5</v>
      </c>
      <c r="DX38" s="722"/>
      <c r="DY38" s="722"/>
      <c r="DZ38" s="722"/>
      <c r="EA38" s="722"/>
      <c r="EB38" s="722"/>
      <c r="EC38" s="723"/>
    </row>
    <row r="39" spans="2:133" ht="11.25" customHeight="1">
      <c r="B39" s="682" t="s">
        <v>338</v>
      </c>
      <c r="C39" s="683"/>
      <c r="D39" s="683"/>
      <c r="E39" s="683"/>
      <c r="F39" s="683"/>
      <c r="G39" s="683"/>
      <c r="H39" s="683"/>
      <c r="I39" s="683"/>
      <c r="J39" s="683"/>
      <c r="K39" s="683"/>
      <c r="L39" s="683"/>
      <c r="M39" s="683"/>
      <c r="N39" s="683"/>
      <c r="O39" s="683"/>
      <c r="P39" s="683"/>
      <c r="Q39" s="684"/>
      <c r="R39" s="685" t="s">
        <v>238</v>
      </c>
      <c r="S39" s="686"/>
      <c r="T39" s="686"/>
      <c r="U39" s="686"/>
      <c r="V39" s="686"/>
      <c r="W39" s="686"/>
      <c r="X39" s="686"/>
      <c r="Y39" s="687"/>
      <c r="Z39" s="688" t="s">
        <v>118</v>
      </c>
      <c r="AA39" s="688"/>
      <c r="AB39" s="688"/>
      <c r="AC39" s="688"/>
      <c r="AD39" s="689" t="s">
        <v>118</v>
      </c>
      <c r="AE39" s="689"/>
      <c r="AF39" s="689"/>
      <c r="AG39" s="689"/>
      <c r="AH39" s="689"/>
      <c r="AI39" s="689"/>
      <c r="AJ39" s="689"/>
      <c r="AK39" s="689"/>
      <c r="AL39" s="690" t="s">
        <v>118</v>
      </c>
      <c r="AM39" s="691"/>
      <c r="AN39" s="691"/>
      <c r="AO39" s="692"/>
      <c r="AQ39" s="763" t="s">
        <v>339</v>
      </c>
      <c r="AR39" s="764"/>
      <c r="AS39" s="764"/>
      <c r="AT39" s="764"/>
      <c r="AU39" s="764"/>
      <c r="AV39" s="764"/>
      <c r="AW39" s="764"/>
      <c r="AX39" s="764"/>
      <c r="AY39" s="765"/>
      <c r="AZ39" s="685">
        <v>76290</v>
      </c>
      <c r="BA39" s="686"/>
      <c r="BB39" s="686"/>
      <c r="BC39" s="686"/>
      <c r="BD39" s="710"/>
      <c r="BE39" s="710"/>
      <c r="BF39" s="740"/>
      <c r="BG39" s="700" t="s">
        <v>340</v>
      </c>
      <c r="BH39" s="701"/>
      <c r="BI39" s="701"/>
      <c r="BJ39" s="701"/>
      <c r="BK39" s="701"/>
      <c r="BL39" s="701"/>
      <c r="BM39" s="701"/>
      <c r="BN39" s="701"/>
      <c r="BO39" s="701"/>
      <c r="BP39" s="701"/>
      <c r="BQ39" s="701"/>
      <c r="BR39" s="701"/>
      <c r="BS39" s="701"/>
      <c r="BT39" s="701"/>
      <c r="BU39" s="702"/>
      <c r="BV39" s="685">
        <v>3414</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19984370</v>
      </c>
      <c r="CS39" s="710"/>
      <c r="CT39" s="710"/>
      <c r="CU39" s="710"/>
      <c r="CV39" s="710"/>
      <c r="CW39" s="710"/>
      <c r="CX39" s="710"/>
      <c r="CY39" s="711"/>
      <c r="CZ39" s="690">
        <v>57.4</v>
      </c>
      <c r="DA39" s="722"/>
      <c r="DB39" s="722"/>
      <c r="DC39" s="724"/>
      <c r="DD39" s="694">
        <v>9590396</v>
      </c>
      <c r="DE39" s="710"/>
      <c r="DF39" s="710"/>
      <c r="DG39" s="710"/>
      <c r="DH39" s="710"/>
      <c r="DI39" s="710"/>
      <c r="DJ39" s="710"/>
      <c r="DK39" s="711"/>
      <c r="DL39" s="694" t="s">
        <v>238</v>
      </c>
      <c r="DM39" s="710"/>
      <c r="DN39" s="710"/>
      <c r="DO39" s="710"/>
      <c r="DP39" s="710"/>
      <c r="DQ39" s="710"/>
      <c r="DR39" s="710"/>
      <c r="DS39" s="710"/>
      <c r="DT39" s="710"/>
      <c r="DU39" s="710"/>
      <c r="DV39" s="711"/>
      <c r="DW39" s="690" t="s">
        <v>118</v>
      </c>
      <c r="DX39" s="722"/>
      <c r="DY39" s="722"/>
      <c r="DZ39" s="722"/>
      <c r="EA39" s="722"/>
      <c r="EB39" s="722"/>
      <c r="EC39" s="723"/>
    </row>
    <row r="40" spans="2:133" ht="11.25" customHeight="1">
      <c r="B40" s="682" t="s">
        <v>342</v>
      </c>
      <c r="C40" s="683"/>
      <c r="D40" s="683"/>
      <c r="E40" s="683"/>
      <c r="F40" s="683"/>
      <c r="G40" s="683"/>
      <c r="H40" s="683"/>
      <c r="I40" s="683"/>
      <c r="J40" s="683"/>
      <c r="K40" s="683"/>
      <c r="L40" s="683"/>
      <c r="M40" s="683"/>
      <c r="N40" s="683"/>
      <c r="O40" s="683"/>
      <c r="P40" s="683"/>
      <c r="Q40" s="684"/>
      <c r="R40" s="685" t="s">
        <v>238</v>
      </c>
      <c r="S40" s="686"/>
      <c r="T40" s="686"/>
      <c r="U40" s="686"/>
      <c r="V40" s="686"/>
      <c r="W40" s="686"/>
      <c r="X40" s="686"/>
      <c r="Y40" s="687"/>
      <c r="Z40" s="688" t="s">
        <v>238</v>
      </c>
      <c r="AA40" s="688"/>
      <c r="AB40" s="688"/>
      <c r="AC40" s="688"/>
      <c r="AD40" s="689" t="s">
        <v>238</v>
      </c>
      <c r="AE40" s="689"/>
      <c r="AF40" s="689"/>
      <c r="AG40" s="689"/>
      <c r="AH40" s="689"/>
      <c r="AI40" s="689"/>
      <c r="AJ40" s="689"/>
      <c r="AK40" s="689"/>
      <c r="AL40" s="690" t="s">
        <v>238</v>
      </c>
      <c r="AM40" s="691"/>
      <c r="AN40" s="691"/>
      <c r="AO40" s="692"/>
      <c r="AQ40" s="763" t="s">
        <v>343</v>
      </c>
      <c r="AR40" s="764"/>
      <c r="AS40" s="764"/>
      <c r="AT40" s="764"/>
      <c r="AU40" s="764"/>
      <c r="AV40" s="764"/>
      <c r="AW40" s="764"/>
      <c r="AX40" s="764"/>
      <c r="AY40" s="765"/>
      <c r="AZ40" s="685">
        <v>37219</v>
      </c>
      <c r="BA40" s="686"/>
      <c r="BB40" s="686"/>
      <c r="BC40" s="686"/>
      <c r="BD40" s="710"/>
      <c r="BE40" s="710"/>
      <c r="BF40" s="740"/>
      <c r="BG40" s="766" t="s">
        <v>344</v>
      </c>
      <c r="BH40" s="767"/>
      <c r="BI40" s="767"/>
      <c r="BJ40" s="767"/>
      <c r="BK40" s="767"/>
      <c r="BL40" s="236"/>
      <c r="BM40" s="701" t="s">
        <v>345</v>
      </c>
      <c r="BN40" s="701"/>
      <c r="BO40" s="701"/>
      <c r="BP40" s="701"/>
      <c r="BQ40" s="701"/>
      <c r="BR40" s="701"/>
      <c r="BS40" s="701"/>
      <c r="BT40" s="701"/>
      <c r="BU40" s="702"/>
      <c r="BV40" s="685">
        <v>1</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305000</v>
      </c>
      <c r="CS40" s="686"/>
      <c r="CT40" s="686"/>
      <c r="CU40" s="686"/>
      <c r="CV40" s="686"/>
      <c r="CW40" s="686"/>
      <c r="CX40" s="686"/>
      <c r="CY40" s="687"/>
      <c r="CZ40" s="690">
        <v>0.9</v>
      </c>
      <c r="DA40" s="722"/>
      <c r="DB40" s="722"/>
      <c r="DC40" s="724"/>
      <c r="DD40" s="694">
        <v>190000</v>
      </c>
      <c r="DE40" s="686"/>
      <c r="DF40" s="686"/>
      <c r="DG40" s="686"/>
      <c r="DH40" s="686"/>
      <c r="DI40" s="686"/>
      <c r="DJ40" s="686"/>
      <c r="DK40" s="687"/>
      <c r="DL40" s="694" t="s">
        <v>238</v>
      </c>
      <c r="DM40" s="686"/>
      <c r="DN40" s="686"/>
      <c r="DO40" s="686"/>
      <c r="DP40" s="686"/>
      <c r="DQ40" s="686"/>
      <c r="DR40" s="686"/>
      <c r="DS40" s="686"/>
      <c r="DT40" s="686"/>
      <c r="DU40" s="686"/>
      <c r="DV40" s="687"/>
      <c r="DW40" s="690" t="s">
        <v>118</v>
      </c>
      <c r="DX40" s="722"/>
      <c r="DY40" s="722"/>
      <c r="DZ40" s="722"/>
      <c r="EA40" s="722"/>
      <c r="EB40" s="722"/>
      <c r="EC40" s="723"/>
    </row>
    <row r="41" spans="2:133" ht="11.25" customHeight="1">
      <c r="B41" s="682" t="s">
        <v>347</v>
      </c>
      <c r="C41" s="683"/>
      <c r="D41" s="683"/>
      <c r="E41" s="683"/>
      <c r="F41" s="683"/>
      <c r="G41" s="683"/>
      <c r="H41" s="683"/>
      <c r="I41" s="683"/>
      <c r="J41" s="683"/>
      <c r="K41" s="683"/>
      <c r="L41" s="683"/>
      <c r="M41" s="683"/>
      <c r="N41" s="683"/>
      <c r="O41" s="683"/>
      <c r="P41" s="683"/>
      <c r="Q41" s="684"/>
      <c r="R41" s="685" t="s">
        <v>238</v>
      </c>
      <c r="S41" s="686"/>
      <c r="T41" s="686"/>
      <c r="U41" s="686"/>
      <c r="V41" s="686"/>
      <c r="W41" s="686"/>
      <c r="X41" s="686"/>
      <c r="Y41" s="687"/>
      <c r="Z41" s="688" t="s">
        <v>118</v>
      </c>
      <c r="AA41" s="688"/>
      <c r="AB41" s="688"/>
      <c r="AC41" s="688"/>
      <c r="AD41" s="689" t="s">
        <v>118</v>
      </c>
      <c r="AE41" s="689"/>
      <c r="AF41" s="689"/>
      <c r="AG41" s="689"/>
      <c r="AH41" s="689"/>
      <c r="AI41" s="689"/>
      <c r="AJ41" s="689"/>
      <c r="AK41" s="689"/>
      <c r="AL41" s="690" t="s">
        <v>118</v>
      </c>
      <c r="AM41" s="691"/>
      <c r="AN41" s="691"/>
      <c r="AO41" s="692"/>
      <c r="AQ41" s="763" t="s">
        <v>348</v>
      </c>
      <c r="AR41" s="764"/>
      <c r="AS41" s="764"/>
      <c r="AT41" s="764"/>
      <c r="AU41" s="764"/>
      <c r="AV41" s="764"/>
      <c r="AW41" s="764"/>
      <c r="AX41" s="764"/>
      <c r="AY41" s="765"/>
      <c r="AZ41" s="685">
        <v>140480</v>
      </c>
      <c r="BA41" s="686"/>
      <c r="BB41" s="686"/>
      <c r="BC41" s="686"/>
      <c r="BD41" s="710"/>
      <c r="BE41" s="710"/>
      <c r="BF41" s="740"/>
      <c r="BG41" s="766"/>
      <c r="BH41" s="767"/>
      <c r="BI41" s="767"/>
      <c r="BJ41" s="767"/>
      <c r="BK41" s="767"/>
      <c r="BL41" s="236"/>
      <c r="BM41" s="701" t="s">
        <v>349</v>
      </c>
      <c r="BN41" s="701"/>
      <c r="BO41" s="701"/>
      <c r="BP41" s="701"/>
      <c r="BQ41" s="701"/>
      <c r="BR41" s="701"/>
      <c r="BS41" s="701"/>
      <c r="BT41" s="701"/>
      <c r="BU41" s="702"/>
      <c r="BV41" s="685">
        <v>42</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118</v>
      </c>
      <c r="CS41" s="710"/>
      <c r="CT41" s="710"/>
      <c r="CU41" s="710"/>
      <c r="CV41" s="710"/>
      <c r="CW41" s="710"/>
      <c r="CX41" s="710"/>
      <c r="CY41" s="711"/>
      <c r="CZ41" s="690" t="s">
        <v>238</v>
      </c>
      <c r="DA41" s="722"/>
      <c r="DB41" s="722"/>
      <c r="DC41" s="724"/>
      <c r="DD41" s="694" t="s">
        <v>238</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682" t="s">
        <v>351</v>
      </c>
      <c r="C42" s="683"/>
      <c r="D42" s="683"/>
      <c r="E42" s="683"/>
      <c r="F42" s="683"/>
      <c r="G42" s="683"/>
      <c r="H42" s="683"/>
      <c r="I42" s="683"/>
      <c r="J42" s="683"/>
      <c r="K42" s="683"/>
      <c r="L42" s="683"/>
      <c r="M42" s="683"/>
      <c r="N42" s="683"/>
      <c r="O42" s="683"/>
      <c r="P42" s="683"/>
      <c r="Q42" s="684"/>
      <c r="R42" s="685" t="s">
        <v>238</v>
      </c>
      <c r="S42" s="686"/>
      <c r="T42" s="686"/>
      <c r="U42" s="686"/>
      <c r="V42" s="686"/>
      <c r="W42" s="686"/>
      <c r="X42" s="686"/>
      <c r="Y42" s="687"/>
      <c r="Z42" s="688" t="s">
        <v>238</v>
      </c>
      <c r="AA42" s="688"/>
      <c r="AB42" s="688"/>
      <c r="AC42" s="688"/>
      <c r="AD42" s="689" t="s">
        <v>118</v>
      </c>
      <c r="AE42" s="689"/>
      <c r="AF42" s="689"/>
      <c r="AG42" s="689"/>
      <c r="AH42" s="689"/>
      <c r="AI42" s="689"/>
      <c r="AJ42" s="689"/>
      <c r="AK42" s="689"/>
      <c r="AL42" s="690" t="s">
        <v>118</v>
      </c>
      <c r="AM42" s="691"/>
      <c r="AN42" s="691"/>
      <c r="AO42" s="692"/>
      <c r="AQ42" s="784" t="s">
        <v>352</v>
      </c>
      <c r="AR42" s="785"/>
      <c r="AS42" s="785"/>
      <c r="AT42" s="785"/>
      <c r="AU42" s="785"/>
      <c r="AV42" s="785"/>
      <c r="AW42" s="785"/>
      <c r="AX42" s="785"/>
      <c r="AY42" s="786"/>
      <c r="AZ42" s="776">
        <v>241215</v>
      </c>
      <c r="BA42" s="777"/>
      <c r="BB42" s="777"/>
      <c r="BC42" s="777"/>
      <c r="BD42" s="756"/>
      <c r="BE42" s="756"/>
      <c r="BF42" s="758"/>
      <c r="BG42" s="768"/>
      <c r="BH42" s="769"/>
      <c r="BI42" s="769"/>
      <c r="BJ42" s="769"/>
      <c r="BK42" s="769"/>
      <c r="BL42" s="237"/>
      <c r="BM42" s="713" t="s">
        <v>353</v>
      </c>
      <c r="BN42" s="713"/>
      <c r="BO42" s="713"/>
      <c r="BP42" s="713"/>
      <c r="BQ42" s="713"/>
      <c r="BR42" s="713"/>
      <c r="BS42" s="713"/>
      <c r="BT42" s="713"/>
      <c r="BU42" s="714"/>
      <c r="BV42" s="776">
        <v>415</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6193272</v>
      </c>
      <c r="CS42" s="686"/>
      <c r="CT42" s="686"/>
      <c r="CU42" s="686"/>
      <c r="CV42" s="686"/>
      <c r="CW42" s="686"/>
      <c r="CX42" s="686"/>
      <c r="CY42" s="687"/>
      <c r="CZ42" s="690">
        <v>17.8</v>
      </c>
      <c r="DA42" s="691"/>
      <c r="DB42" s="691"/>
      <c r="DC42" s="703"/>
      <c r="DD42" s="694">
        <v>1299120</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43" s="726" t="s">
        <v>355</v>
      </c>
      <c r="C43" s="727"/>
      <c r="D43" s="727"/>
      <c r="E43" s="727"/>
      <c r="F43" s="727"/>
      <c r="G43" s="727"/>
      <c r="H43" s="727"/>
      <c r="I43" s="727"/>
      <c r="J43" s="727"/>
      <c r="K43" s="727"/>
      <c r="L43" s="727"/>
      <c r="M43" s="727"/>
      <c r="N43" s="727"/>
      <c r="O43" s="727"/>
      <c r="P43" s="727"/>
      <c r="Q43" s="728"/>
      <c r="R43" s="776">
        <v>35701478</v>
      </c>
      <c r="S43" s="777"/>
      <c r="T43" s="777"/>
      <c r="U43" s="777"/>
      <c r="V43" s="777"/>
      <c r="W43" s="777"/>
      <c r="X43" s="777"/>
      <c r="Y43" s="778"/>
      <c r="Z43" s="779">
        <v>100</v>
      </c>
      <c r="AA43" s="779"/>
      <c r="AB43" s="779"/>
      <c r="AC43" s="779"/>
      <c r="AD43" s="780">
        <v>4135625</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t="s">
        <v>238</v>
      </c>
      <c r="CS43" s="710"/>
      <c r="CT43" s="710"/>
      <c r="CU43" s="710"/>
      <c r="CV43" s="710"/>
      <c r="CW43" s="710"/>
      <c r="CX43" s="710"/>
      <c r="CY43" s="711"/>
      <c r="CZ43" s="690" t="s">
        <v>238</v>
      </c>
      <c r="DA43" s="722"/>
      <c r="DB43" s="722"/>
      <c r="DC43" s="724"/>
      <c r="DD43" s="694" t="s">
        <v>118</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6107970</v>
      </c>
      <c r="CS44" s="686"/>
      <c r="CT44" s="686"/>
      <c r="CU44" s="686"/>
      <c r="CV44" s="686"/>
      <c r="CW44" s="686"/>
      <c r="CX44" s="686"/>
      <c r="CY44" s="687"/>
      <c r="CZ44" s="690">
        <v>17.5</v>
      </c>
      <c r="DA44" s="691"/>
      <c r="DB44" s="691"/>
      <c r="DC44" s="703"/>
      <c r="DD44" s="694">
        <v>1288959</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5498346</v>
      </c>
      <c r="CS45" s="710"/>
      <c r="CT45" s="710"/>
      <c r="CU45" s="710"/>
      <c r="CV45" s="710"/>
      <c r="CW45" s="710"/>
      <c r="CX45" s="710"/>
      <c r="CY45" s="711"/>
      <c r="CZ45" s="690">
        <v>15.8</v>
      </c>
      <c r="DA45" s="722"/>
      <c r="DB45" s="722"/>
      <c r="DC45" s="724"/>
      <c r="DD45" s="694">
        <v>777379</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609624</v>
      </c>
      <c r="CS46" s="686"/>
      <c r="CT46" s="686"/>
      <c r="CU46" s="686"/>
      <c r="CV46" s="686"/>
      <c r="CW46" s="686"/>
      <c r="CX46" s="686"/>
      <c r="CY46" s="687"/>
      <c r="CZ46" s="690">
        <v>1.7</v>
      </c>
      <c r="DA46" s="691"/>
      <c r="DB46" s="691"/>
      <c r="DC46" s="703"/>
      <c r="DD46" s="694">
        <v>511580</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85302</v>
      </c>
      <c r="CS47" s="710"/>
      <c r="CT47" s="710"/>
      <c r="CU47" s="710"/>
      <c r="CV47" s="710"/>
      <c r="CW47" s="710"/>
      <c r="CX47" s="710"/>
      <c r="CY47" s="711"/>
      <c r="CZ47" s="690">
        <v>0.2</v>
      </c>
      <c r="DA47" s="722"/>
      <c r="DB47" s="722"/>
      <c r="DC47" s="724"/>
      <c r="DD47" s="694">
        <v>10161</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238</v>
      </c>
      <c r="CS48" s="686"/>
      <c r="CT48" s="686"/>
      <c r="CU48" s="686"/>
      <c r="CV48" s="686"/>
      <c r="CW48" s="686"/>
      <c r="CX48" s="686"/>
      <c r="CY48" s="687"/>
      <c r="CZ48" s="690" t="s">
        <v>238</v>
      </c>
      <c r="DA48" s="691"/>
      <c r="DB48" s="691"/>
      <c r="DC48" s="703"/>
      <c r="DD48" s="694" t="s">
        <v>238</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34838422</v>
      </c>
      <c r="CS49" s="756"/>
      <c r="CT49" s="756"/>
      <c r="CU49" s="756"/>
      <c r="CV49" s="756"/>
      <c r="CW49" s="756"/>
      <c r="CX49" s="756"/>
      <c r="CY49" s="787"/>
      <c r="CZ49" s="781">
        <v>100</v>
      </c>
      <c r="DA49" s="788"/>
      <c r="DB49" s="788"/>
      <c r="DC49" s="789"/>
      <c r="DD49" s="790">
        <v>16543130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IDx5smIQ8C1IJB4j28ghYQX0lPnURX4ZXAWKH+twko5o2tnxRsrCVjmukbSZ4ZmEMGarWbn2vEiHaoJw9G7cMg==" saltValue="pyd02JEfmHEp2I6hvwjKD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C16" sqref="BC16"/>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388</v>
      </c>
      <c r="C7" s="818"/>
      <c r="D7" s="818"/>
      <c r="E7" s="818"/>
      <c r="F7" s="818"/>
      <c r="G7" s="818"/>
      <c r="H7" s="818"/>
      <c r="I7" s="818"/>
      <c r="J7" s="818"/>
      <c r="K7" s="818"/>
      <c r="L7" s="818"/>
      <c r="M7" s="818"/>
      <c r="N7" s="818"/>
      <c r="O7" s="818"/>
      <c r="P7" s="819"/>
      <c r="Q7" s="820">
        <v>35645</v>
      </c>
      <c r="R7" s="821"/>
      <c r="S7" s="821"/>
      <c r="T7" s="821"/>
      <c r="U7" s="821"/>
      <c r="V7" s="821">
        <v>34803</v>
      </c>
      <c r="W7" s="821"/>
      <c r="X7" s="821"/>
      <c r="Y7" s="821"/>
      <c r="Z7" s="821"/>
      <c r="AA7" s="821">
        <v>842</v>
      </c>
      <c r="AB7" s="821"/>
      <c r="AC7" s="821"/>
      <c r="AD7" s="821"/>
      <c r="AE7" s="822"/>
      <c r="AF7" s="823">
        <v>582</v>
      </c>
      <c r="AG7" s="824"/>
      <c r="AH7" s="824"/>
      <c r="AI7" s="824"/>
      <c r="AJ7" s="825"/>
      <c r="AK7" s="860">
        <v>138</v>
      </c>
      <c r="AL7" s="861"/>
      <c r="AM7" s="861"/>
      <c r="AN7" s="861"/>
      <c r="AO7" s="861"/>
      <c r="AP7" s="861">
        <v>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c r="A8" s="263">
        <v>2</v>
      </c>
      <c r="B8" s="841" t="s">
        <v>389</v>
      </c>
      <c r="C8" s="842"/>
      <c r="D8" s="842"/>
      <c r="E8" s="842"/>
      <c r="F8" s="842"/>
      <c r="G8" s="842"/>
      <c r="H8" s="842"/>
      <c r="I8" s="842"/>
      <c r="J8" s="842"/>
      <c r="K8" s="842"/>
      <c r="L8" s="842"/>
      <c r="M8" s="842"/>
      <c r="N8" s="842"/>
      <c r="O8" s="842"/>
      <c r="P8" s="843"/>
      <c r="Q8" s="844">
        <v>76</v>
      </c>
      <c r="R8" s="845"/>
      <c r="S8" s="845"/>
      <c r="T8" s="845"/>
      <c r="U8" s="845"/>
      <c r="V8" s="845">
        <v>57</v>
      </c>
      <c r="W8" s="845"/>
      <c r="X8" s="845"/>
      <c r="Y8" s="845"/>
      <c r="Z8" s="845"/>
      <c r="AA8" s="845">
        <v>19</v>
      </c>
      <c r="AB8" s="845"/>
      <c r="AC8" s="845"/>
      <c r="AD8" s="845"/>
      <c r="AE8" s="846"/>
      <c r="AF8" s="847">
        <v>19</v>
      </c>
      <c r="AG8" s="848"/>
      <c r="AH8" s="848"/>
      <c r="AI8" s="848"/>
      <c r="AJ8" s="849"/>
      <c r="AK8" s="850">
        <v>20</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t="s">
        <v>390</v>
      </c>
      <c r="C9" s="842"/>
      <c r="D9" s="842"/>
      <c r="E9" s="842"/>
      <c r="F9" s="842"/>
      <c r="G9" s="842"/>
      <c r="H9" s="842"/>
      <c r="I9" s="842"/>
      <c r="J9" s="842"/>
      <c r="K9" s="842"/>
      <c r="L9" s="842"/>
      <c r="M9" s="842"/>
      <c r="N9" s="842"/>
      <c r="O9" s="842"/>
      <c r="P9" s="843"/>
      <c r="Q9" s="844">
        <v>52</v>
      </c>
      <c r="R9" s="845"/>
      <c r="S9" s="845"/>
      <c r="T9" s="845"/>
      <c r="U9" s="845"/>
      <c r="V9" s="845">
        <v>52</v>
      </c>
      <c r="W9" s="845"/>
      <c r="X9" s="845"/>
      <c r="Y9" s="845"/>
      <c r="Z9" s="845"/>
      <c r="AA9" s="845">
        <v>0</v>
      </c>
      <c r="AB9" s="845"/>
      <c r="AC9" s="845"/>
      <c r="AD9" s="845"/>
      <c r="AE9" s="846"/>
      <c r="AF9" s="847" t="s">
        <v>391</v>
      </c>
      <c r="AG9" s="848"/>
      <c r="AH9" s="848"/>
      <c r="AI9" s="848"/>
      <c r="AJ9" s="849"/>
      <c r="AK9" s="850">
        <v>52</v>
      </c>
      <c r="AL9" s="851"/>
      <c r="AM9" s="851"/>
      <c r="AN9" s="851"/>
      <c r="AO9" s="851"/>
      <c r="AP9" s="851">
        <v>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t="s">
        <v>392</v>
      </c>
      <c r="C10" s="842"/>
      <c r="D10" s="842"/>
      <c r="E10" s="842"/>
      <c r="F10" s="842"/>
      <c r="G10" s="842"/>
      <c r="H10" s="842"/>
      <c r="I10" s="842"/>
      <c r="J10" s="842"/>
      <c r="K10" s="842"/>
      <c r="L10" s="842"/>
      <c r="M10" s="842"/>
      <c r="N10" s="842"/>
      <c r="O10" s="842"/>
      <c r="P10" s="843"/>
      <c r="Q10" s="844">
        <v>0</v>
      </c>
      <c r="R10" s="845"/>
      <c r="S10" s="845"/>
      <c r="T10" s="845"/>
      <c r="U10" s="845"/>
      <c r="V10" s="845">
        <v>0</v>
      </c>
      <c r="W10" s="845"/>
      <c r="X10" s="845"/>
      <c r="Y10" s="845"/>
      <c r="Z10" s="845"/>
      <c r="AA10" s="845">
        <v>0</v>
      </c>
      <c r="AB10" s="845"/>
      <c r="AC10" s="845"/>
      <c r="AD10" s="845"/>
      <c r="AE10" s="846"/>
      <c r="AF10" s="847">
        <v>0</v>
      </c>
      <c r="AG10" s="848"/>
      <c r="AH10" s="848"/>
      <c r="AI10" s="848"/>
      <c r="AJ10" s="849"/>
      <c r="AK10" s="850">
        <v>0</v>
      </c>
      <c r="AL10" s="851"/>
      <c r="AM10" s="851"/>
      <c r="AN10" s="851"/>
      <c r="AO10" s="851"/>
      <c r="AP10" s="851">
        <v>0</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t="s">
        <v>393</v>
      </c>
      <c r="C11" s="842"/>
      <c r="D11" s="842"/>
      <c r="E11" s="842"/>
      <c r="F11" s="842"/>
      <c r="G11" s="842"/>
      <c r="H11" s="842"/>
      <c r="I11" s="842"/>
      <c r="J11" s="842"/>
      <c r="K11" s="842"/>
      <c r="L11" s="842"/>
      <c r="M11" s="842"/>
      <c r="N11" s="842"/>
      <c r="O11" s="842"/>
      <c r="P11" s="843"/>
      <c r="Q11" s="844">
        <v>9</v>
      </c>
      <c r="R11" s="845"/>
      <c r="S11" s="845"/>
      <c r="T11" s="845"/>
      <c r="U11" s="845"/>
      <c r="V11" s="845">
        <v>7</v>
      </c>
      <c r="W11" s="845"/>
      <c r="X11" s="845"/>
      <c r="Y11" s="845"/>
      <c r="Z11" s="845"/>
      <c r="AA11" s="845">
        <v>2</v>
      </c>
      <c r="AB11" s="845"/>
      <c r="AC11" s="845"/>
      <c r="AD11" s="845"/>
      <c r="AE11" s="846"/>
      <c r="AF11" s="847">
        <v>2</v>
      </c>
      <c r="AG11" s="848"/>
      <c r="AH11" s="848"/>
      <c r="AI11" s="848"/>
      <c r="AJ11" s="849"/>
      <c r="AK11" s="850">
        <v>7</v>
      </c>
      <c r="AL11" s="851"/>
      <c r="AM11" s="851"/>
      <c r="AN11" s="851"/>
      <c r="AO11" s="851"/>
      <c r="AP11" s="851">
        <v>0</v>
      </c>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395</v>
      </c>
      <c r="B23" s="876" t="s">
        <v>396</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604</v>
      </c>
      <c r="AG23" s="880"/>
      <c r="AH23" s="880"/>
      <c r="AI23" s="880"/>
      <c r="AJ23" s="883"/>
      <c r="AK23" s="884"/>
      <c r="AL23" s="885"/>
      <c r="AM23" s="885"/>
      <c r="AN23" s="885"/>
      <c r="AO23" s="885"/>
      <c r="AP23" s="880"/>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371</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408</v>
      </c>
      <c r="C28" s="818"/>
      <c r="D28" s="818"/>
      <c r="E28" s="818"/>
      <c r="F28" s="818"/>
      <c r="G28" s="818"/>
      <c r="H28" s="818"/>
      <c r="I28" s="818"/>
      <c r="J28" s="818"/>
      <c r="K28" s="818"/>
      <c r="L28" s="818"/>
      <c r="M28" s="818"/>
      <c r="N28" s="818"/>
      <c r="O28" s="818"/>
      <c r="P28" s="819"/>
      <c r="Q28" s="908">
        <v>1970</v>
      </c>
      <c r="R28" s="909"/>
      <c r="S28" s="909"/>
      <c r="T28" s="909"/>
      <c r="U28" s="909"/>
      <c r="V28" s="909">
        <v>1970</v>
      </c>
      <c r="W28" s="909"/>
      <c r="X28" s="909"/>
      <c r="Y28" s="909"/>
      <c r="Z28" s="909"/>
      <c r="AA28" s="909">
        <v>0</v>
      </c>
      <c r="AB28" s="909"/>
      <c r="AC28" s="909"/>
      <c r="AD28" s="909"/>
      <c r="AE28" s="910"/>
      <c r="AF28" s="911">
        <v>0</v>
      </c>
      <c r="AG28" s="909"/>
      <c r="AH28" s="909"/>
      <c r="AI28" s="909"/>
      <c r="AJ28" s="912"/>
      <c r="AK28" s="913">
        <v>140</v>
      </c>
      <c r="AL28" s="904"/>
      <c r="AM28" s="904"/>
      <c r="AN28" s="904"/>
      <c r="AO28" s="904"/>
      <c r="AP28" s="904">
        <v>0</v>
      </c>
      <c r="AQ28" s="904"/>
      <c r="AR28" s="904"/>
      <c r="AS28" s="904"/>
      <c r="AT28" s="904"/>
      <c r="AU28" s="904">
        <v>0</v>
      </c>
      <c r="AV28" s="904"/>
      <c r="AW28" s="904"/>
      <c r="AX28" s="904"/>
      <c r="AY28" s="904"/>
      <c r="AZ28" s="905">
        <v>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409</v>
      </c>
      <c r="C29" s="842"/>
      <c r="D29" s="842"/>
      <c r="E29" s="842"/>
      <c r="F29" s="842"/>
      <c r="G29" s="842"/>
      <c r="H29" s="842"/>
      <c r="I29" s="842"/>
      <c r="J29" s="842"/>
      <c r="K29" s="842"/>
      <c r="L29" s="842"/>
      <c r="M29" s="842"/>
      <c r="N29" s="842"/>
      <c r="O29" s="842"/>
      <c r="P29" s="843"/>
      <c r="Q29" s="844">
        <v>1289</v>
      </c>
      <c r="R29" s="845"/>
      <c r="S29" s="845"/>
      <c r="T29" s="845"/>
      <c r="U29" s="845"/>
      <c r="V29" s="845">
        <v>1140</v>
      </c>
      <c r="W29" s="845"/>
      <c r="X29" s="845"/>
      <c r="Y29" s="845"/>
      <c r="Z29" s="845"/>
      <c r="AA29" s="845">
        <v>149</v>
      </c>
      <c r="AB29" s="845"/>
      <c r="AC29" s="845"/>
      <c r="AD29" s="845"/>
      <c r="AE29" s="846"/>
      <c r="AF29" s="847">
        <v>149</v>
      </c>
      <c r="AG29" s="848"/>
      <c r="AH29" s="848"/>
      <c r="AI29" s="848"/>
      <c r="AJ29" s="849"/>
      <c r="AK29" s="916">
        <v>199</v>
      </c>
      <c r="AL29" s="917"/>
      <c r="AM29" s="917"/>
      <c r="AN29" s="917"/>
      <c r="AO29" s="917"/>
      <c r="AP29" s="917">
        <v>0</v>
      </c>
      <c r="AQ29" s="917"/>
      <c r="AR29" s="917"/>
      <c r="AS29" s="917"/>
      <c r="AT29" s="917"/>
      <c r="AU29" s="917">
        <v>0</v>
      </c>
      <c r="AV29" s="917"/>
      <c r="AW29" s="917"/>
      <c r="AX29" s="917"/>
      <c r="AY29" s="917"/>
      <c r="AZ29" s="918">
        <v>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410</v>
      </c>
      <c r="C30" s="842"/>
      <c r="D30" s="842"/>
      <c r="E30" s="842"/>
      <c r="F30" s="842"/>
      <c r="G30" s="842"/>
      <c r="H30" s="842"/>
      <c r="I30" s="842"/>
      <c r="J30" s="842"/>
      <c r="K30" s="842"/>
      <c r="L30" s="842"/>
      <c r="M30" s="842"/>
      <c r="N30" s="842"/>
      <c r="O30" s="842"/>
      <c r="P30" s="843"/>
      <c r="Q30" s="844">
        <v>7</v>
      </c>
      <c r="R30" s="845"/>
      <c r="S30" s="845"/>
      <c r="T30" s="845"/>
      <c r="U30" s="845"/>
      <c r="V30" s="845">
        <v>7</v>
      </c>
      <c r="W30" s="845"/>
      <c r="X30" s="845"/>
      <c r="Y30" s="845"/>
      <c r="Z30" s="845"/>
      <c r="AA30" s="845">
        <v>0</v>
      </c>
      <c r="AB30" s="845"/>
      <c r="AC30" s="845"/>
      <c r="AD30" s="845"/>
      <c r="AE30" s="846"/>
      <c r="AF30" s="847">
        <v>0</v>
      </c>
      <c r="AG30" s="848"/>
      <c r="AH30" s="848"/>
      <c r="AI30" s="848"/>
      <c r="AJ30" s="849"/>
      <c r="AK30" s="916">
        <v>0</v>
      </c>
      <c r="AL30" s="917"/>
      <c r="AM30" s="917"/>
      <c r="AN30" s="917"/>
      <c r="AO30" s="917"/>
      <c r="AP30" s="917">
        <v>0</v>
      </c>
      <c r="AQ30" s="917"/>
      <c r="AR30" s="917"/>
      <c r="AS30" s="917"/>
      <c r="AT30" s="917"/>
      <c r="AU30" s="917">
        <v>0</v>
      </c>
      <c r="AV30" s="917"/>
      <c r="AW30" s="917"/>
      <c r="AX30" s="917"/>
      <c r="AY30" s="917"/>
      <c r="AZ30" s="918">
        <v>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411</v>
      </c>
      <c r="C31" s="842"/>
      <c r="D31" s="842"/>
      <c r="E31" s="842"/>
      <c r="F31" s="842"/>
      <c r="G31" s="842"/>
      <c r="H31" s="842"/>
      <c r="I31" s="842"/>
      <c r="J31" s="842"/>
      <c r="K31" s="842"/>
      <c r="L31" s="842"/>
      <c r="M31" s="842"/>
      <c r="N31" s="842"/>
      <c r="O31" s="842"/>
      <c r="P31" s="843"/>
      <c r="Q31" s="844">
        <v>27</v>
      </c>
      <c r="R31" s="845"/>
      <c r="S31" s="845"/>
      <c r="T31" s="845"/>
      <c r="U31" s="845"/>
      <c r="V31" s="845">
        <v>27</v>
      </c>
      <c r="W31" s="845"/>
      <c r="X31" s="845"/>
      <c r="Y31" s="845"/>
      <c r="Z31" s="845"/>
      <c r="AA31" s="845">
        <v>0</v>
      </c>
      <c r="AB31" s="845"/>
      <c r="AC31" s="845"/>
      <c r="AD31" s="845"/>
      <c r="AE31" s="846"/>
      <c r="AF31" s="847">
        <v>0</v>
      </c>
      <c r="AG31" s="848"/>
      <c r="AH31" s="848"/>
      <c r="AI31" s="848"/>
      <c r="AJ31" s="849"/>
      <c r="AK31" s="916">
        <v>24</v>
      </c>
      <c r="AL31" s="917"/>
      <c r="AM31" s="917"/>
      <c r="AN31" s="917"/>
      <c r="AO31" s="917"/>
      <c r="AP31" s="917">
        <v>0</v>
      </c>
      <c r="AQ31" s="917"/>
      <c r="AR31" s="917"/>
      <c r="AS31" s="917"/>
      <c r="AT31" s="917"/>
      <c r="AU31" s="917">
        <v>0</v>
      </c>
      <c r="AV31" s="917"/>
      <c r="AW31" s="917"/>
      <c r="AX31" s="917"/>
      <c r="AY31" s="917"/>
      <c r="AZ31" s="918">
        <v>0</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412</v>
      </c>
      <c r="C32" s="842"/>
      <c r="D32" s="842"/>
      <c r="E32" s="842"/>
      <c r="F32" s="842"/>
      <c r="G32" s="842"/>
      <c r="H32" s="842"/>
      <c r="I32" s="842"/>
      <c r="J32" s="842"/>
      <c r="K32" s="842"/>
      <c r="L32" s="842"/>
      <c r="M32" s="842"/>
      <c r="N32" s="842"/>
      <c r="O32" s="842"/>
      <c r="P32" s="843"/>
      <c r="Q32" s="844">
        <v>247</v>
      </c>
      <c r="R32" s="845"/>
      <c r="S32" s="845"/>
      <c r="T32" s="845"/>
      <c r="U32" s="845"/>
      <c r="V32" s="845">
        <v>118</v>
      </c>
      <c r="W32" s="845"/>
      <c r="X32" s="845"/>
      <c r="Y32" s="845"/>
      <c r="Z32" s="845"/>
      <c r="AA32" s="845">
        <v>129</v>
      </c>
      <c r="AB32" s="845"/>
      <c r="AC32" s="845"/>
      <c r="AD32" s="845"/>
      <c r="AE32" s="846"/>
      <c r="AF32" s="847" t="s">
        <v>413</v>
      </c>
      <c r="AG32" s="848"/>
      <c r="AH32" s="848"/>
      <c r="AI32" s="848"/>
      <c r="AJ32" s="849"/>
      <c r="AK32" s="916">
        <v>229</v>
      </c>
      <c r="AL32" s="917"/>
      <c r="AM32" s="917"/>
      <c r="AN32" s="917"/>
      <c r="AO32" s="917"/>
      <c r="AP32" s="917">
        <v>0</v>
      </c>
      <c r="AQ32" s="917"/>
      <c r="AR32" s="917"/>
      <c r="AS32" s="917"/>
      <c r="AT32" s="917"/>
      <c r="AU32" s="917">
        <v>0</v>
      </c>
      <c r="AV32" s="917"/>
      <c r="AW32" s="917"/>
      <c r="AX32" s="917"/>
      <c r="AY32" s="917"/>
      <c r="AZ32" s="918">
        <v>0</v>
      </c>
      <c r="BA32" s="918"/>
      <c r="BB32" s="918"/>
      <c r="BC32" s="918"/>
      <c r="BD32" s="918"/>
      <c r="BE32" s="914" t="s">
        <v>414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415</v>
      </c>
      <c r="C33" s="842"/>
      <c r="D33" s="842"/>
      <c r="E33" s="842"/>
      <c r="F33" s="842"/>
      <c r="G33" s="842"/>
      <c r="H33" s="842"/>
      <c r="I33" s="842"/>
      <c r="J33" s="842"/>
      <c r="K33" s="842"/>
      <c r="L33" s="842"/>
      <c r="M33" s="842"/>
      <c r="N33" s="842"/>
      <c r="O33" s="842"/>
      <c r="P33" s="843"/>
      <c r="Q33" s="844">
        <v>482</v>
      </c>
      <c r="R33" s="845"/>
      <c r="S33" s="845"/>
      <c r="T33" s="845"/>
      <c r="U33" s="845"/>
      <c r="V33" s="845">
        <v>372</v>
      </c>
      <c r="W33" s="845"/>
      <c r="X33" s="845"/>
      <c r="Y33" s="845"/>
      <c r="Z33" s="845"/>
      <c r="AA33" s="845">
        <v>110</v>
      </c>
      <c r="AB33" s="845"/>
      <c r="AC33" s="845"/>
      <c r="AD33" s="845"/>
      <c r="AE33" s="846"/>
      <c r="AF33" s="847" t="s">
        <v>416</v>
      </c>
      <c r="AG33" s="848"/>
      <c r="AH33" s="848"/>
      <c r="AI33" s="848"/>
      <c r="AJ33" s="849"/>
      <c r="AK33" s="916">
        <v>167</v>
      </c>
      <c r="AL33" s="917"/>
      <c r="AM33" s="917"/>
      <c r="AN33" s="917"/>
      <c r="AO33" s="917"/>
      <c r="AP33" s="917">
        <v>0</v>
      </c>
      <c r="AQ33" s="917"/>
      <c r="AR33" s="917"/>
      <c r="AS33" s="917"/>
      <c r="AT33" s="917"/>
      <c r="AU33" s="917">
        <v>0</v>
      </c>
      <c r="AV33" s="917"/>
      <c r="AW33" s="917"/>
      <c r="AX33" s="917"/>
      <c r="AY33" s="917"/>
      <c r="AZ33" s="918">
        <v>0</v>
      </c>
      <c r="BA33" s="918"/>
      <c r="BB33" s="918"/>
      <c r="BC33" s="918"/>
      <c r="BD33" s="918"/>
      <c r="BE33" s="914" t="s">
        <v>417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418</v>
      </c>
      <c r="C34" s="842"/>
      <c r="D34" s="842"/>
      <c r="E34" s="842"/>
      <c r="F34" s="842"/>
      <c r="G34" s="842"/>
      <c r="H34" s="842"/>
      <c r="I34" s="842"/>
      <c r="J34" s="842"/>
      <c r="K34" s="842"/>
      <c r="L34" s="842"/>
      <c r="M34" s="842"/>
      <c r="N34" s="842"/>
      <c r="O34" s="842"/>
      <c r="P34" s="843"/>
      <c r="Q34" s="844">
        <v>180</v>
      </c>
      <c r="R34" s="845"/>
      <c r="S34" s="845"/>
      <c r="T34" s="845"/>
      <c r="U34" s="845"/>
      <c r="V34" s="845">
        <v>136</v>
      </c>
      <c r="W34" s="845"/>
      <c r="X34" s="845"/>
      <c r="Y34" s="845"/>
      <c r="Z34" s="845"/>
      <c r="AA34" s="845">
        <v>44</v>
      </c>
      <c r="AB34" s="845"/>
      <c r="AC34" s="845"/>
      <c r="AD34" s="845"/>
      <c r="AE34" s="846"/>
      <c r="AF34" s="847">
        <v>25</v>
      </c>
      <c r="AG34" s="848"/>
      <c r="AH34" s="848"/>
      <c r="AI34" s="848"/>
      <c r="AJ34" s="849"/>
      <c r="AK34" s="916">
        <v>180</v>
      </c>
      <c r="AL34" s="917"/>
      <c r="AM34" s="917"/>
      <c r="AN34" s="917"/>
      <c r="AO34" s="917"/>
      <c r="AP34" s="917">
        <v>0</v>
      </c>
      <c r="AQ34" s="917"/>
      <c r="AR34" s="917"/>
      <c r="AS34" s="917"/>
      <c r="AT34" s="917"/>
      <c r="AU34" s="917">
        <v>0</v>
      </c>
      <c r="AV34" s="917"/>
      <c r="AW34" s="917"/>
      <c r="AX34" s="917"/>
      <c r="AY34" s="917"/>
      <c r="AZ34" s="918">
        <v>0</v>
      </c>
      <c r="BA34" s="918"/>
      <c r="BB34" s="918"/>
      <c r="BC34" s="918"/>
      <c r="BD34" s="918"/>
      <c r="BE34" s="914" t="s">
        <v>419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395</v>
      </c>
      <c r="B63" s="876" t="s">
        <v>421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175</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422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424</v>
      </c>
      <c r="B66" s="827"/>
      <c r="C66" s="827"/>
      <c r="D66" s="827"/>
      <c r="E66" s="827"/>
      <c r="F66" s="827"/>
      <c r="G66" s="827"/>
      <c r="H66" s="827"/>
      <c r="I66" s="827"/>
      <c r="J66" s="827"/>
      <c r="K66" s="827"/>
      <c r="L66" s="827"/>
      <c r="M66" s="827"/>
      <c r="N66" s="827"/>
      <c r="O66" s="827"/>
      <c r="P66" s="828"/>
      <c r="Q66" s="803" t="s">
        <v>425</v>
      </c>
      <c r="R66" s="804"/>
      <c r="S66" s="804"/>
      <c r="T66" s="804"/>
      <c r="U66" s="805"/>
      <c r="V66" s="803" t="s">
        <v>426</v>
      </c>
      <c r="W66" s="804"/>
      <c r="X66" s="804"/>
      <c r="Y66" s="804"/>
      <c r="Z66" s="805"/>
      <c r="AA66" s="803" t="s">
        <v>427</v>
      </c>
      <c r="AB66" s="804"/>
      <c r="AC66" s="804"/>
      <c r="AD66" s="804"/>
      <c r="AE66" s="805"/>
      <c r="AF66" s="938" t="s">
        <v>428</v>
      </c>
      <c r="AG66" s="899"/>
      <c r="AH66" s="899"/>
      <c r="AI66" s="899"/>
      <c r="AJ66" s="939"/>
      <c r="AK66" s="803" t="s">
        <v>429</v>
      </c>
      <c r="AL66" s="827"/>
      <c r="AM66" s="827"/>
      <c r="AN66" s="827"/>
      <c r="AO66" s="828"/>
      <c r="AP66" s="803" t="s">
        <v>430</v>
      </c>
      <c r="AQ66" s="804"/>
      <c r="AR66" s="804"/>
      <c r="AS66" s="804"/>
      <c r="AT66" s="805"/>
      <c r="AU66" s="803" t="s">
        <v>431</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596</v>
      </c>
      <c r="C68" s="956"/>
      <c r="D68" s="956"/>
      <c r="E68" s="956"/>
      <c r="F68" s="956"/>
      <c r="G68" s="956"/>
      <c r="H68" s="956"/>
      <c r="I68" s="956"/>
      <c r="J68" s="956"/>
      <c r="K68" s="956"/>
      <c r="L68" s="956"/>
      <c r="M68" s="956"/>
      <c r="N68" s="956"/>
      <c r="O68" s="956"/>
      <c r="P68" s="957"/>
      <c r="Q68" s="958">
        <v>7331</v>
      </c>
      <c r="R68" s="952"/>
      <c r="S68" s="952"/>
      <c r="T68" s="952"/>
      <c r="U68" s="952"/>
      <c r="V68" s="952">
        <v>7190</v>
      </c>
      <c r="W68" s="952"/>
      <c r="X68" s="952"/>
      <c r="Y68" s="952"/>
      <c r="Z68" s="952"/>
      <c r="AA68" s="952">
        <v>141</v>
      </c>
      <c r="AB68" s="952"/>
      <c r="AC68" s="952"/>
      <c r="AD68" s="952"/>
      <c r="AE68" s="952"/>
      <c r="AF68" s="952">
        <v>141</v>
      </c>
      <c r="AG68" s="952"/>
      <c r="AH68" s="952"/>
      <c r="AI68" s="952"/>
      <c r="AJ68" s="952"/>
      <c r="AK68" s="952">
        <v>0</v>
      </c>
      <c r="AL68" s="952"/>
      <c r="AM68" s="952"/>
      <c r="AN68" s="952"/>
      <c r="AO68" s="952"/>
      <c r="AP68" s="952">
        <v>473</v>
      </c>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597</v>
      </c>
      <c r="C69" s="960"/>
      <c r="D69" s="960"/>
      <c r="E69" s="960"/>
      <c r="F69" s="960"/>
      <c r="G69" s="960"/>
      <c r="H69" s="960"/>
      <c r="I69" s="960"/>
      <c r="J69" s="960"/>
      <c r="K69" s="960"/>
      <c r="L69" s="960"/>
      <c r="M69" s="960"/>
      <c r="N69" s="960"/>
      <c r="O69" s="960"/>
      <c r="P69" s="961"/>
      <c r="Q69" s="962">
        <v>61</v>
      </c>
      <c r="R69" s="917"/>
      <c r="S69" s="917"/>
      <c r="T69" s="917"/>
      <c r="U69" s="917"/>
      <c r="V69" s="917">
        <v>60</v>
      </c>
      <c r="W69" s="917"/>
      <c r="X69" s="917"/>
      <c r="Y69" s="917"/>
      <c r="Z69" s="917"/>
      <c r="AA69" s="917">
        <v>1</v>
      </c>
      <c r="AB69" s="917"/>
      <c r="AC69" s="917"/>
      <c r="AD69" s="917"/>
      <c r="AE69" s="917"/>
      <c r="AF69" s="917">
        <v>1</v>
      </c>
      <c r="AG69" s="917"/>
      <c r="AH69" s="917"/>
      <c r="AI69" s="917"/>
      <c r="AJ69" s="917"/>
      <c r="AK69" s="917">
        <v>0</v>
      </c>
      <c r="AL69" s="917"/>
      <c r="AM69" s="917"/>
      <c r="AN69" s="917"/>
      <c r="AO69" s="917"/>
      <c r="AP69" s="917">
        <v>0</v>
      </c>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598</v>
      </c>
      <c r="C70" s="960"/>
      <c r="D70" s="960"/>
      <c r="E70" s="960"/>
      <c r="F70" s="960"/>
      <c r="G70" s="960"/>
      <c r="H70" s="960"/>
      <c r="I70" s="960"/>
      <c r="J70" s="960"/>
      <c r="K70" s="960"/>
      <c r="L70" s="960"/>
      <c r="M70" s="960"/>
      <c r="N70" s="960"/>
      <c r="O70" s="960"/>
      <c r="P70" s="961"/>
      <c r="Q70" s="962">
        <v>748</v>
      </c>
      <c r="R70" s="917"/>
      <c r="S70" s="917"/>
      <c r="T70" s="917"/>
      <c r="U70" s="917"/>
      <c r="V70" s="917">
        <v>694</v>
      </c>
      <c r="W70" s="917"/>
      <c r="X70" s="917"/>
      <c r="Y70" s="917"/>
      <c r="Z70" s="917"/>
      <c r="AA70" s="917">
        <v>54</v>
      </c>
      <c r="AB70" s="917"/>
      <c r="AC70" s="917"/>
      <c r="AD70" s="917"/>
      <c r="AE70" s="917"/>
      <c r="AF70" s="917">
        <v>54</v>
      </c>
      <c r="AG70" s="917"/>
      <c r="AH70" s="917"/>
      <c r="AI70" s="917"/>
      <c r="AJ70" s="917"/>
      <c r="AK70" s="917">
        <v>0</v>
      </c>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599</v>
      </c>
      <c r="C71" s="960"/>
      <c r="D71" s="960"/>
      <c r="E71" s="960"/>
      <c r="F71" s="960"/>
      <c r="G71" s="960"/>
      <c r="H71" s="960"/>
      <c r="I71" s="960"/>
      <c r="J71" s="960"/>
      <c r="K71" s="960"/>
      <c r="L71" s="960"/>
      <c r="M71" s="960"/>
      <c r="N71" s="960"/>
      <c r="O71" s="960"/>
      <c r="P71" s="961"/>
      <c r="Q71" s="962">
        <v>252648</v>
      </c>
      <c r="R71" s="917"/>
      <c r="S71" s="917"/>
      <c r="T71" s="917"/>
      <c r="U71" s="917"/>
      <c r="V71" s="917">
        <v>232839</v>
      </c>
      <c r="W71" s="917"/>
      <c r="X71" s="917"/>
      <c r="Y71" s="917"/>
      <c r="Z71" s="917"/>
      <c r="AA71" s="917">
        <v>19809</v>
      </c>
      <c r="AB71" s="917"/>
      <c r="AC71" s="917"/>
      <c r="AD71" s="917"/>
      <c r="AE71" s="917"/>
      <c r="AF71" s="917">
        <v>19809</v>
      </c>
      <c r="AG71" s="917"/>
      <c r="AH71" s="917"/>
      <c r="AI71" s="917"/>
      <c r="AJ71" s="917"/>
      <c r="AK71" s="917">
        <v>485</v>
      </c>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600</v>
      </c>
      <c r="C72" s="960"/>
      <c r="D72" s="960"/>
      <c r="E72" s="960"/>
      <c r="F72" s="960"/>
      <c r="G72" s="960"/>
      <c r="H72" s="960"/>
      <c r="I72" s="960"/>
      <c r="J72" s="960"/>
      <c r="K72" s="960"/>
      <c r="L72" s="960"/>
      <c r="M72" s="960"/>
      <c r="N72" s="960"/>
      <c r="O72" s="960"/>
      <c r="P72" s="961"/>
      <c r="Q72" s="962">
        <v>7549</v>
      </c>
      <c r="R72" s="917"/>
      <c r="S72" s="917"/>
      <c r="T72" s="917"/>
      <c r="U72" s="917"/>
      <c r="V72" s="917">
        <v>6819</v>
      </c>
      <c r="W72" s="917"/>
      <c r="X72" s="917"/>
      <c r="Y72" s="917"/>
      <c r="Z72" s="917"/>
      <c r="AA72" s="917">
        <v>730</v>
      </c>
      <c r="AB72" s="917"/>
      <c r="AC72" s="917"/>
      <c r="AD72" s="917"/>
      <c r="AE72" s="917"/>
      <c r="AF72" s="917"/>
      <c r="AG72" s="917"/>
      <c r="AH72" s="917"/>
      <c r="AI72" s="917"/>
      <c r="AJ72" s="917"/>
      <c r="AK72" s="917">
        <v>15</v>
      </c>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601</v>
      </c>
      <c r="C73" s="960"/>
      <c r="D73" s="960"/>
      <c r="E73" s="960"/>
      <c r="F73" s="960"/>
      <c r="G73" s="960"/>
      <c r="H73" s="960"/>
      <c r="I73" s="960"/>
      <c r="J73" s="960"/>
      <c r="K73" s="960"/>
      <c r="L73" s="960"/>
      <c r="M73" s="960"/>
      <c r="N73" s="960"/>
      <c r="O73" s="960"/>
      <c r="P73" s="961"/>
      <c r="Q73" s="962">
        <v>1576</v>
      </c>
      <c r="R73" s="917"/>
      <c r="S73" s="917"/>
      <c r="T73" s="917"/>
      <c r="U73" s="917"/>
      <c r="V73" s="917">
        <v>1575</v>
      </c>
      <c r="W73" s="917"/>
      <c r="X73" s="917"/>
      <c r="Y73" s="917"/>
      <c r="Z73" s="917"/>
      <c r="AA73" s="917">
        <v>1</v>
      </c>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602</v>
      </c>
      <c r="C74" s="960"/>
      <c r="D74" s="960"/>
      <c r="E74" s="960"/>
      <c r="F74" s="960"/>
      <c r="G74" s="960"/>
      <c r="H74" s="960"/>
      <c r="I74" s="960"/>
      <c r="J74" s="960"/>
      <c r="K74" s="960"/>
      <c r="L74" s="960"/>
      <c r="M74" s="960"/>
      <c r="N74" s="960"/>
      <c r="O74" s="960"/>
      <c r="P74" s="961"/>
      <c r="Q74" s="962">
        <v>20</v>
      </c>
      <c r="R74" s="917"/>
      <c r="S74" s="917"/>
      <c r="T74" s="917"/>
      <c r="U74" s="917"/>
      <c r="V74" s="917">
        <v>19</v>
      </c>
      <c r="W74" s="917"/>
      <c r="X74" s="917"/>
      <c r="Y74" s="917"/>
      <c r="Z74" s="917"/>
      <c r="AA74" s="917">
        <v>1</v>
      </c>
      <c r="AB74" s="917"/>
      <c r="AC74" s="917"/>
      <c r="AD74" s="917"/>
      <c r="AE74" s="917"/>
      <c r="AF74" s="917"/>
      <c r="AG74" s="917"/>
      <c r="AH74" s="917"/>
      <c r="AI74" s="917"/>
      <c r="AJ74" s="917"/>
      <c r="AK74" s="917">
        <v>19</v>
      </c>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603</v>
      </c>
      <c r="C75" s="960"/>
      <c r="D75" s="960"/>
      <c r="E75" s="960"/>
      <c r="F75" s="960"/>
      <c r="G75" s="960"/>
      <c r="H75" s="960"/>
      <c r="I75" s="960"/>
      <c r="J75" s="960"/>
      <c r="K75" s="960"/>
      <c r="L75" s="960"/>
      <c r="M75" s="960"/>
      <c r="N75" s="960"/>
      <c r="O75" s="960"/>
      <c r="P75" s="961"/>
      <c r="Q75" s="965">
        <v>52</v>
      </c>
      <c r="R75" s="966"/>
      <c r="S75" s="966"/>
      <c r="T75" s="966"/>
      <c r="U75" s="916"/>
      <c r="V75" s="967">
        <v>30</v>
      </c>
      <c r="W75" s="966"/>
      <c r="X75" s="966"/>
      <c r="Y75" s="966"/>
      <c r="Z75" s="916"/>
      <c r="AA75" s="967">
        <v>22</v>
      </c>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604</v>
      </c>
      <c r="C76" s="960"/>
      <c r="D76" s="960"/>
      <c r="E76" s="960"/>
      <c r="F76" s="960"/>
      <c r="G76" s="960"/>
      <c r="H76" s="960"/>
      <c r="I76" s="960"/>
      <c r="J76" s="960"/>
      <c r="K76" s="960"/>
      <c r="L76" s="960"/>
      <c r="M76" s="960"/>
      <c r="N76" s="960"/>
      <c r="O76" s="960"/>
      <c r="P76" s="961"/>
      <c r="Q76" s="965">
        <v>36</v>
      </c>
      <c r="R76" s="966"/>
      <c r="S76" s="966"/>
      <c r="T76" s="966"/>
      <c r="U76" s="916"/>
      <c r="V76" s="967">
        <v>32</v>
      </c>
      <c r="W76" s="966"/>
      <c r="X76" s="966"/>
      <c r="Y76" s="966"/>
      <c r="Z76" s="916"/>
      <c r="AA76" s="967">
        <v>4</v>
      </c>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605</v>
      </c>
      <c r="C77" s="960"/>
      <c r="D77" s="960"/>
      <c r="E77" s="960"/>
      <c r="F77" s="960"/>
      <c r="G77" s="960"/>
      <c r="H77" s="960"/>
      <c r="I77" s="960"/>
      <c r="J77" s="960"/>
      <c r="K77" s="960"/>
      <c r="L77" s="960"/>
      <c r="M77" s="960"/>
      <c r="N77" s="960"/>
      <c r="O77" s="960"/>
      <c r="P77" s="961"/>
      <c r="Q77" s="965">
        <v>2037</v>
      </c>
      <c r="R77" s="966"/>
      <c r="S77" s="966"/>
      <c r="T77" s="966"/>
      <c r="U77" s="916"/>
      <c r="V77" s="967">
        <v>1545</v>
      </c>
      <c r="W77" s="966"/>
      <c r="X77" s="966"/>
      <c r="Y77" s="966"/>
      <c r="Z77" s="916"/>
      <c r="AA77" s="967">
        <v>492</v>
      </c>
      <c r="AB77" s="966"/>
      <c r="AC77" s="966"/>
      <c r="AD77" s="966"/>
      <c r="AE77" s="916"/>
      <c r="AF77" s="967">
        <v>4014</v>
      </c>
      <c r="AG77" s="966"/>
      <c r="AH77" s="966"/>
      <c r="AI77" s="966"/>
      <c r="AJ77" s="916"/>
      <c r="AK77" s="967"/>
      <c r="AL77" s="966"/>
      <c r="AM77" s="966"/>
      <c r="AN77" s="966"/>
      <c r="AO77" s="916"/>
      <c r="AP77" s="967">
        <v>2578</v>
      </c>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606</v>
      </c>
      <c r="C78" s="960"/>
      <c r="D78" s="960"/>
      <c r="E78" s="960"/>
      <c r="F78" s="960"/>
      <c r="G78" s="960"/>
      <c r="H78" s="960"/>
      <c r="I78" s="960"/>
      <c r="J78" s="960"/>
      <c r="K78" s="960"/>
      <c r="L78" s="960"/>
      <c r="M78" s="960"/>
      <c r="N78" s="960"/>
      <c r="O78" s="960"/>
      <c r="P78" s="961"/>
      <c r="Q78" s="962">
        <v>718</v>
      </c>
      <c r="R78" s="917"/>
      <c r="S78" s="917"/>
      <c r="T78" s="917"/>
      <c r="U78" s="917"/>
      <c r="V78" s="917">
        <v>634</v>
      </c>
      <c r="W78" s="917"/>
      <c r="X78" s="917"/>
      <c r="Y78" s="917"/>
      <c r="Z78" s="917"/>
      <c r="AA78" s="917">
        <v>84</v>
      </c>
      <c r="AB78" s="917"/>
      <c r="AC78" s="917"/>
      <c r="AD78" s="917"/>
      <c r="AE78" s="917"/>
      <c r="AF78" s="917">
        <v>1308</v>
      </c>
      <c r="AG78" s="917"/>
      <c r="AH78" s="917"/>
      <c r="AI78" s="917"/>
      <c r="AJ78" s="917"/>
      <c r="AK78" s="917"/>
      <c r="AL78" s="917"/>
      <c r="AM78" s="917"/>
      <c r="AN78" s="917"/>
      <c r="AO78" s="917"/>
      <c r="AP78" s="917">
        <v>1803</v>
      </c>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395</v>
      </c>
      <c r="B88" s="876" t="s">
        <v>432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433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440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441</v>
      </c>
      <c r="AB109" s="981"/>
      <c r="AC109" s="981"/>
      <c r="AD109" s="981"/>
      <c r="AE109" s="982"/>
      <c r="AF109" s="980" t="s">
        <v>442</v>
      </c>
      <c r="AG109" s="981"/>
      <c r="AH109" s="981"/>
      <c r="AI109" s="981"/>
      <c r="AJ109" s="982"/>
      <c r="AK109" s="980" t="s">
        <v>306</v>
      </c>
      <c r="AL109" s="981"/>
      <c r="AM109" s="981"/>
      <c r="AN109" s="981"/>
      <c r="AO109" s="982"/>
      <c r="AP109" s="980" t="s">
        <v>443</v>
      </c>
      <c r="AQ109" s="981"/>
      <c r="AR109" s="981"/>
      <c r="AS109" s="981"/>
      <c r="AT109" s="983"/>
      <c r="AU109" s="1000" t="s">
        <v>440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441</v>
      </c>
      <c r="BR109" s="981"/>
      <c r="BS109" s="981"/>
      <c r="BT109" s="981"/>
      <c r="BU109" s="982"/>
      <c r="BV109" s="980" t="s">
        <v>442</v>
      </c>
      <c r="BW109" s="981"/>
      <c r="BX109" s="981"/>
      <c r="BY109" s="981"/>
      <c r="BZ109" s="982"/>
      <c r="CA109" s="980" t="s">
        <v>306</v>
      </c>
      <c r="CB109" s="981"/>
      <c r="CC109" s="981"/>
      <c r="CD109" s="981"/>
      <c r="CE109" s="982"/>
      <c r="CF109" s="1001" t="s">
        <v>443</v>
      </c>
      <c r="CG109" s="1001"/>
      <c r="CH109" s="1001"/>
      <c r="CI109" s="1001"/>
      <c r="CJ109" s="1001"/>
      <c r="CK109" s="980" t="s">
        <v>444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441</v>
      </c>
      <c r="DH109" s="981"/>
      <c r="DI109" s="981"/>
      <c r="DJ109" s="981"/>
      <c r="DK109" s="982"/>
      <c r="DL109" s="980" t="s">
        <v>442</v>
      </c>
      <c r="DM109" s="981"/>
      <c r="DN109" s="981"/>
      <c r="DO109" s="981"/>
      <c r="DP109" s="982"/>
      <c r="DQ109" s="980" t="s">
        <v>306</v>
      </c>
      <c r="DR109" s="981"/>
      <c r="DS109" s="981"/>
      <c r="DT109" s="981"/>
      <c r="DU109" s="982"/>
      <c r="DV109" s="980" t="s">
        <v>443</v>
      </c>
      <c r="DW109" s="981"/>
      <c r="DX109" s="981"/>
      <c r="DY109" s="981"/>
      <c r="DZ109" s="983"/>
    </row>
    <row r="110" spans="1:131" s="248" customFormat="1" ht="26.25" customHeight="1">
      <c r="A110" s="984" t="s">
        <v>445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2866</v>
      </c>
      <c r="AB110" s="988"/>
      <c r="AC110" s="988"/>
      <c r="AD110" s="988"/>
      <c r="AE110" s="989"/>
      <c r="AF110" s="990" t="s">
        <v>446</v>
      </c>
      <c r="AG110" s="988"/>
      <c r="AH110" s="988"/>
      <c r="AI110" s="988"/>
      <c r="AJ110" s="989"/>
      <c r="AK110" s="990" t="s">
        <v>447</v>
      </c>
      <c r="AL110" s="988"/>
      <c r="AM110" s="988"/>
      <c r="AN110" s="988"/>
      <c r="AO110" s="989"/>
      <c r="AP110" s="991" t="s">
        <v>446</v>
      </c>
      <c r="AQ110" s="992"/>
      <c r="AR110" s="992"/>
      <c r="AS110" s="992"/>
      <c r="AT110" s="993"/>
      <c r="AU110" s="994" t="s">
        <v>73</v>
      </c>
      <c r="AV110" s="995"/>
      <c r="AW110" s="995"/>
      <c r="AX110" s="995"/>
      <c r="AY110" s="995"/>
      <c r="AZ110" s="1036" t="s">
        <v>448</v>
      </c>
      <c r="BA110" s="985"/>
      <c r="BB110" s="985"/>
      <c r="BC110" s="985"/>
      <c r="BD110" s="985"/>
      <c r="BE110" s="985"/>
      <c r="BF110" s="985"/>
      <c r="BG110" s="985"/>
      <c r="BH110" s="985"/>
      <c r="BI110" s="985"/>
      <c r="BJ110" s="985"/>
      <c r="BK110" s="985"/>
      <c r="BL110" s="985"/>
      <c r="BM110" s="985"/>
      <c r="BN110" s="985"/>
      <c r="BO110" s="985"/>
      <c r="BP110" s="986"/>
      <c r="BQ110" s="1022" t="s">
        <v>446</v>
      </c>
      <c r="BR110" s="1023"/>
      <c r="BS110" s="1023"/>
      <c r="BT110" s="1023"/>
      <c r="BU110" s="1023"/>
      <c r="BV110" s="1023" t="s">
        <v>447</v>
      </c>
      <c r="BW110" s="1023"/>
      <c r="BX110" s="1023"/>
      <c r="BY110" s="1023"/>
      <c r="BZ110" s="1023"/>
      <c r="CA110" s="1023" t="s">
        <v>446</v>
      </c>
      <c r="CB110" s="1023"/>
      <c r="CC110" s="1023"/>
      <c r="CD110" s="1023"/>
      <c r="CE110" s="1023"/>
      <c r="CF110" s="1037" t="s">
        <v>446</v>
      </c>
      <c r="CG110" s="1038"/>
      <c r="CH110" s="1038"/>
      <c r="CI110" s="1038"/>
      <c r="CJ110" s="1038"/>
      <c r="CK110" s="1039" t="s">
        <v>449</v>
      </c>
      <c r="CL110" s="1040"/>
      <c r="CM110" s="1019" t="s">
        <v>450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446</v>
      </c>
      <c r="DH110" s="1023"/>
      <c r="DI110" s="1023"/>
      <c r="DJ110" s="1023"/>
      <c r="DK110" s="1023"/>
      <c r="DL110" s="1023" t="s">
        <v>446</v>
      </c>
      <c r="DM110" s="1023"/>
      <c r="DN110" s="1023"/>
      <c r="DO110" s="1023"/>
      <c r="DP110" s="1023"/>
      <c r="DQ110" s="1023" t="s">
        <v>446</v>
      </c>
      <c r="DR110" s="1023"/>
      <c r="DS110" s="1023"/>
      <c r="DT110" s="1023"/>
      <c r="DU110" s="1023"/>
      <c r="DV110" s="1024" t="s">
        <v>446</v>
      </c>
      <c r="DW110" s="1024"/>
      <c r="DX110" s="1024"/>
      <c r="DY110" s="1024"/>
      <c r="DZ110" s="1025"/>
    </row>
    <row r="111" spans="1:131" s="248" customFormat="1" ht="26.25" customHeight="1">
      <c r="A111" s="1026" t="s">
        <v>451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447</v>
      </c>
      <c r="AB111" s="1030"/>
      <c r="AC111" s="1030"/>
      <c r="AD111" s="1030"/>
      <c r="AE111" s="1031"/>
      <c r="AF111" s="1032" t="s">
        <v>446</v>
      </c>
      <c r="AG111" s="1030"/>
      <c r="AH111" s="1030"/>
      <c r="AI111" s="1030"/>
      <c r="AJ111" s="1031"/>
      <c r="AK111" s="1032" t="s">
        <v>446</v>
      </c>
      <c r="AL111" s="1030"/>
      <c r="AM111" s="1030"/>
      <c r="AN111" s="1030"/>
      <c r="AO111" s="1031"/>
      <c r="AP111" s="1033" t="s">
        <v>446</v>
      </c>
      <c r="AQ111" s="1034"/>
      <c r="AR111" s="1034"/>
      <c r="AS111" s="1034"/>
      <c r="AT111" s="1035"/>
      <c r="AU111" s="996"/>
      <c r="AV111" s="997"/>
      <c r="AW111" s="997"/>
      <c r="AX111" s="997"/>
      <c r="AY111" s="997"/>
      <c r="AZ111" s="1045" t="s">
        <v>452</v>
      </c>
      <c r="BA111" s="1046"/>
      <c r="BB111" s="1046"/>
      <c r="BC111" s="1046"/>
      <c r="BD111" s="1046"/>
      <c r="BE111" s="1046"/>
      <c r="BF111" s="1046"/>
      <c r="BG111" s="1046"/>
      <c r="BH111" s="1046"/>
      <c r="BI111" s="1046"/>
      <c r="BJ111" s="1046"/>
      <c r="BK111" s="1046"/>
      <c r="BL111" s="1046"/>
      <c r="BM111" s="1046"/>
      <c r="BN111" s="1046"/>
      <c r="BO111" s="1046"/>
      <c r="BP111" s="1047"/>
      <c r="BQ111" s="1015" t="s">
        <v>446</v>
      </c>
      <c r="BR111" s="1016"/>
      <c r="BS111" s="1016"/>
      <c r="BT111" s="1016"/>
      <c r="BU111" s="1016"/>
      <c r="BV111" s="1016" t="s">
        <v>446</v>
      </c>
      <c r="BW111" s="1016"/>
      <c r="BX111" s="1016"/>
      <c r="BY111" s="1016"/>
      <c r="BZ111" s="1016"/>
      <c r="CA111" s="1016" t="s">
        <v>446</v>
      </c>
      <c r="CB111" s="1016"/>
      <c r="CC111" s="1016"/>
      <c r="CD111" s="1016"/>
      <c r="CE111" s="1016"/>
      <c r="CF111" s="1010" t="s">
        <v>446</v>
      </c>
      <c r="CG111" s="1011"/>
      <c r="CH111" s="1011"/>
      <c r="CI111" s="1011"/>
      <c r="CJ111" s="1011"/>
      <c r="CK111" s="1041"/>
      <c r="CL111" s="1042"/>
      <c r="CM111" s="1012" t="s">
        <v>453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446</v>
      </c>
      <c r="DH111" s="1016"/>
      <c r="DI111" s="1016"/>
      <c r="DJ111" s="1016"/>
      <c r="DK111" s="1016"/>
      <c r="DL111" s="1016" t="s">
        <v>446</v>
      </c>
      <c r="DM111" s="1016"/>
      <c r="DN111" s="1016"/>
      <c r="DO111" s="1016"/>
      <c r="DP111" s="1016"/>
      <c r="DQ111" s="1016" t="s">
        <v>446</v>
      </c>
      <c r="DR111" s="1016"/>
      <c r="DS111" s="1016"/>
      <c r="DT111" s="1016"/>
      <c r="DU111" s="1016"/>
      <c r="DV111" s="1017" t="s">
        <v>446</v>
      </c>
      <c r="DW111" s="1017"/>
      <c r="DX111" s="1017"/>
      <c r="DY111" s="1017"/>
      <c r="DZ111" s="1018"/>
    </row>
    <row r="112" spans="1:131" s="248" customFormat="1" ht="26.25" customHeight="1">
      <c r="A112" s="1048" t="s">
        <v>454</v>
      </c>
      <c r="B112" s="1049"/>
      <c r="C112" s="1046" t="s">
        <v>455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446</v>
      </c>
      <c r="AB112" s="1055"/>
      <c r="AC112" s="1055"/>
      <c r="AD112" s="1055"/>
      <c r="AE112" s="1056"/>
      <c r="AF112" s="1057" t="s">
        <v>447</v>
      </c>
      <c r="AG112" s="1055"/>
      <c r="AH112" s="1055"/>
      <c r="AI112" s="1055"/>
      <c r="AJ112" s="1056"/>
      <c r="AK112" s="1057" t="s">
        <v>446</v>
      </c>
      <c r="AL112" s="1055"/>
      <c r="AM112" s="1055"/>
      <c r="AN112" s="1055"/>
      <c r="AO112" s="1056"/>
      <c r="AP112" s="1058" t="s">
        <v>446</v>
      </c>
      <c r="AQ112" s="1059"/>
      <c r="AR112" s="1059"/>
      <c r="AS112" s="1059"/>
      <c r="AT112" s="1060"/>
      <c r="AU112" s="996"/>
      <c r="AV112" s="997"/>
      <c r="AW112" s="997"/>
      <c r="AX112" s="997"/>
      <c r="AY112" s="997"/>
      <c r="AZ112" s="1045" t="s">
        <v>456</v>
      </c>
      <c r="BA112" s="1046"/>
      <c r="BB112" s="1046"/>
      <c r="BC112" s="1046"/>
      <c r="BD112" s="1046"/>
      <c r="BE112" s="1046"/>
      <c r="BF112" s="1046"/>
      <c r="BG112" s="1046"/>
      <c r="BH112" s="1046"/>
      <c r="BI112" s="1046"/>
      <c r="BJ112" s="1046"/>
      <c r="BK112" s="1046"/>
      <c r="BL112" s="1046"/>
      <c r="BM112" s="1046"/>
      <c r="BN112" s="1046"/>
      <c r="BO112" s="1046"/>
      <c r="BP112" s="1047"/>
      <c r="BQ112" s="1015" t="s">
        <v>446</v>
      </c>
      <c r="BR112" s="1016"/>
      <c r="BS112" s="1016"/>
      <c r="BT112" s="1016"/>
      <c r="BU112" s="1016"/>
      <c r="BV112" s="1016" t="s">
        <v>446</v>
      </c>
      <c r="BW112" s="1016"/>
      <c r="BX112" s="1016"/>
      <c r="BY112" s="1016"/>
      <c r="BZ112" s="1016"/>
      <c r="CA112" s="1016" t="s">
        <v>446</v>
      </c>
      <c r="CB112" s="1016"/>
      <c r="CC112" s="1016"/>
      <c r="CD112" s="1016"/>
      <c r="CE112" s="1016"/>
      <c r="CF112" s="1010" t="s">
        <v>446</v>
      </c>
      <c r="CG112" s="1011"/>
      <c r="CH112" s="1011"/>
      <c r="CI112" s="1011"/>
      <c r="CJ112" s="1011"/>
      <c r="CK112" s="1041"/>
      <c r="CL112" s="1042"/>
      <c r="CM112" s="1012" t="s">
        <v>457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446</v>
      </c>
      <c r="DH112" s="1016"/>
      <c r="DI112" s="1016"/>
      <c r="DJ112" s="1016"/>
      <c r="DK112" s="1016"/>
      <c r="DL112" s="1016" t="s">
        <v>446</v>
      </c>
      <c r="DM112" s="1016"/>
      <c r="DN112" s="1016"/>
      <c r="DO112" s="1016"/>
      <c r="DP112" s="1016"/>
      <c r="DQ112" s="1016" t="s">
        <v>446</v>
      </c>
      <c r="DR112" s="1016"/>
      <c r="DS112" s="1016"/>
      <c r="DT112" s="1016"/>
      <c r="DU112" s="1016"/>
      <c r="DV112" s="1017" t="s">
        <v>446</v>
      </c>
      <c r="DW112" s="1017"/>
      <c r="DX112" s="1017"/>
      <c r="DY112" s="1017"/>
      <c r="DZ112" s="1018"/>
    </row>
    <row r="113" spans="1:130" s="248" customFormat="1" ht="26.25" customHeight="1">
      <c r="A113" s="1050"/>
      <c r="B113" s="1051"/>
      <c r="C113" s="1046" t="s">
        <v>458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t="s">
        <v>446</v>
      </c>
      <c r="AB113" s="1030"/>
      <c r="AC113" s="1030"/>
      <c r="AD113" s="1030"/>
      <c r="AE113" s="1031"/>
      <c r="AF113" s="1032" t="s">
        <v>446</v>
      </c>
      <c r="AG113" s="1030"/>
      <c r="AH113" s="1030"/>
      <c r="AI113" s="1030"/>
      <c r="AJ113" s="1031"/>
      <c r="AK113" s="1032" t="s">
        <v>446</v>
      </c>
      <c r="AL113" s="1030"/>
      <c r="AM113" s="1030"/>
      <c r="AN113" s="1030"/>
      <c r="AO113" s="1031"/>
      <c r="AP113" s="1033" t="s">
        <v>446</v>
      </c>
      <c r="AQ113" s="1034"/>
      <c r="AR113" s="1034"/>
      <c r="AS113" s="1034"/>
      <c r="AT113" s="1035"/>
      <c r="AU113" s="996"/>
      <c r="AV113" s="997"/>
      <c r="AW113" s="997"/>
      <c r="AX113" s="997"/>
      <c r="AY113" s="997"/>
      <c r="AZ113" s="1045" t="s">
        <v>459</v>
      </c>
      <c r="BA113" s="1046"/>
      <c r="BB113" s="1046"/>
      <c r="BC113" s="1046"/>
      <c r="BD113" s="1046"/>
      <c r="BE113" s="1046"/>
      <c r="BF113" s="1046"/>
      <c r="BG113" s="1046"/>
      <c r="BH113" s="1046"/>
      <c r="BI113" s="1046"/>
      <c r="BJ113" s="1046"/>
      <c r="BK113" s="1046"/>
      <c r="BL113" s="1046"/>
      <c r="BM113" s="1046"/>
      <c r="BN113" s="1046"/>
      <c r="BO113" s="1046"/>
      <c r="BP113" s="1047"/>
      <c r="BQ113" s="1015">
        <v>64240</v>
      </c>
      <c r="BR113" s="1016"/>
      <c r="BS113" s="1016"/>
      <c r="BT113" s="1016"/>
      <c r="BU113" s="1016"/>
      <c r="BV113" s="1016">
        <v>53068</v>
      </c>
      <c r="BW113" s="1016"/>
      <c r="BX113" s="1016"/>
      <c r="BY113" s="1016"/>
      <c r="BZ113" s="1016"/>
      <c r="CA113" s="1016">
        <v>45009</v>
      </c>
      <c r="CB113" s="1016"/>
      <c r="CC113" s="1016"/>
      <c r="CD113" s="1016"/>
      <c r="CE113" s="1016"/>
      <c r="CF113" s="1010">
        <v>0.9</v>
      </c>
      <c r="CG113" s="1011"/>
      <c r="CH113" s="1011"/>
      <c r="CI113" s="1011"/>
      <c r="CJ113" s="1011"/>
      <c r="CK113" s="1041"/>
      <c r="CL113" s="1042"/>
      <c r="CM113" s="1012" t="s">
        <v>460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447</v>
      </c>
      <c r="DH113" s="1055"/>
      <c r="DI113" s="1055"/>
      <c r="DJ113" s="1055"/>
      <c r="DK113" s="1056"/>
      <c r="DL113" s="1057" t="s">
        <v>447</v>
      </c>
      <c r="DM113" s="1055"/>
      <c r="DN113" s="1055"/>
      <c r="DO113" s="1055"/>
      <c r="DP113" s="1056"/>
      <c r="DQ113" s="1057" t="s">
        <v>446</v>
      </c>
      <c r="DR113" s="1055"/>
      <c r="DS113" s="1055"/>
      <c r="DT113" s="1055"/>
      <c r="DU113" s="1056"/>
      <c r="DV113" s="1058" t="s">
        <v>446</v>
      </c>
      <c r="DW113" s="1059"/>
      <c r="DX113" s="1059"/>
      <c r="DY113" s="1059"/>
      <c r="DZ113" s="1060"/>
    </row>
    <row r="114" spans="1:130" s="248" customFormat="1" ht="26.25" customHeight="1">
      <c r="A114" s="1050"/>
      <c r="B114" s="1051"/>
      <c r="C114" s="1046" t="s">
        <v>461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39203</v>
      </c>
      <c r="AB114" s="1055"/>
      <c r="AC114" s="1055"/>
      <c r="AD114" s="1055"/>
      <c r="AE114" s="1056"/>
      <c r="AF114" s="1057">
        <v>29658</v>
      </c>
      <c r="AG114" s="1055"/>
      <c r="AH114" s="1055"/>
      <c r="AI114" s="1055"/>
      <c r="AJ114" s="1056"/>
      <c r="AK114" s="1057">
        <v>34342</v>
      </c>
      <c r="AL114" s="1055"/>
      <c r="AM114" s="1055"/>
      <c r="AN114" s="1055"/>
      <c r="AO114" s="1056"/>
      <c r="AP114" s="1058">
        <v>0.7</v>
      </c>
      <c r="AQ114" s="1059"/>
      <c r="AR114" s="1059"/>
      <c r="AS114" s="1059"/>
      <c r="AT114" s="1060"/>
      <c r="AU114" s="996"/>
      <c r="AV114" s="997"/>
      <c r="AW114" s="997"/>
      <c r="AX114" s="997"/>
      <c r="AY114" s="997"/>
      <c r="AZ114" s="1045" t="s">
        <v>462</v>
      </c>
      <c r="BA114" s="1046"/>
      <c r="BB114" s="1046"/>
      <c r="BC114" s="1046"/>
      <c r="BD114" s="1046"/>
      <c r="BE114" s="1046"/>
      <c r="BF114" s="1046"/>
      <c r="BG114" s="1046"/>
      <c r="BH114" s="1046"/>
      <c r="BI114" s="1046"/>
      <c r="BJ114" s="1046"/>
      <c r="BK114" s="1046"/>
      <c r="BL114" s="1046"/>
      <c r="BM114" s="1046"/>
      <c r="BN114" s="1046"/>
      <c r="BO114" s="1046"/>
      <c r="BP114" s="1047"/>
      <c r="BQ114" s="1015">
        <v>339057</v>
      </c>
      <c r="BR114" s="1016"/>
      <c r="BS114" s="1016"/>
      <c r="BT114" s="1016"/>
      <c r="BU114" s="1016"/>
      <c r="BV114" s="1016">
        <v>343469</v>
      </c>
      <c r="BW114" s="1016"/>
      <c r="BX114" s="1016"/>
      <c r="BY114" s="1016"/>
      <c r="BZ114" s="1016"/>
      <c r="CA114" s="1016">
        <v>230222</v>
      </c>
      <c r="CB114" s="1016"/>
      <c r="CC114" s="1016"/>
      <c r="CD114" s="1016"/>
      <c r="CE114" s="1016"/>
      <c r="CF114" s="1010">
        <v>4.8</v>
      </c>
      <c r="CG114" s="1011"/>
      <c r="CH114" s="1011"/>
      <c r="CI114" s="1011"/>
      <c r="CJ114" s="1011"/>
      <c r="CK114" s="1041"/>
      <c r="CL114" s="1042"/>
      <c r="CM114" s="1012" t="s">
        <v>463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446</v>
      </c>
      <c r="DH114" s="1055"/>
      <c r="DI114" s="1055"/>
      <c r="DJ114" s="1055"/>
      <c r="DK114" s="1056"/>
      <c r="DL114" s="1057" t="s">
        <v>446</v>
      </c>
      <c r="DM114" s="1055"/>
      <c r="DN114" s="1055"/>
      <c r="DO114" s="1055"/>
      <c r="DP114" s="1056"/>
      <c r="DQ114" s="1057" t="s">
        <v>446</v>
      </c>
      <c r="DR114" s="1055"/>
      <c r="DS114" s="1055"/>
      <c r="DT114" s="1055"/>
      <c r="DU114" s="1056"/>
      <c r="DV114" s="1058" t="s">
        <v>446</v>
      </c>
      <c r="DW114" s="1059"/>
      <c r="DX114" s="1059"/>
      <c r="DY114" s="1059"/>
      <c r="DZ114" s="1060"/>
    </row>
    <row r="115" spans="1:130" s="248" customFormat="1" ht="26.25" customHeight="1">
      <c r="A115" s="1050"/>
      <c r="B115" s="1051"/>
      <c r="C115" s="1046" t="s">
        <v>464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446</v>
      </c>
      <c r="AB115" s="1030"/>
      <c r="AC115" s="1030"/>
      <c r="AD115" s="1030"/>
      <c r="AE115" s="1031"/>
      <c r="AF115" s="1032" t="s">
        <v>446</v>
      </c>
      <c r="AG115" s="1030"/>
      <c r="AH115" s="1030"/>
      <c r="AI115" s="1030"/>
      <c r="AJ115" s="1031"/>
      <c r="AK115" s="1032" t="s">
        <v>446</v>
      </c>
      <c r="AL115" s="1030"/>
      <c r="AM115" s="1030"/>
      <c r="AN115" s="1030"/>
      <c r="AO115" s="1031"/>
      <c r="AP115" s="1033" t="s">
        <v>447</v>
      </c>
      <c r="AQ115" s="1034"/>
      <c r="AR115" s="1034"/>
      <c r="AS115" s="1034"/>
      <c r="AT115" s="1035"/>
      <c r="AU115" s="996"/>
      <c r="AV115" s="997"/>
      <c r="AW115" s="997"/>
      <c r="AX115" s="997"/>
      <c r="AY115" s="997"/>
      <c r="AZ115" s="1045" t="s">
        <v>465</v>
      </c>
      <c r="BA115" s="1046"/>
      <c r="BB115" s="1046"/>
      <c r="BC115" s="1046"/>
      <c r="BD115" s="1046"/>
      <c r="BE115" s="1046"/>
      <c r="BF115" s="1046"/>
      <c r="BG115" s="1046"/>
      <c r="BH115" s="1046"/>
      <c r="BI115" s="1046"/>
      <c r="BJ115" s="1046"/>
      <c r="BK115" s="1046"/>
      <c r="BL115" s="1046"/>
      <c r="BM115" s="1046"/>
      <c r="BN115" s="1046"/>
      <c r="BO115" s="1046"/>
      <c r="BP115" s="1047"/>
      <c r="BQ115" s="1015" t="s">
        <v>447</v>
      </c>
      <c r="BR115" s="1016"/>
      <c r="BS115" s="1016"/>
      <c r="BT115" s="1016"/>
      <c r="BU115" s="1016"/>
      <c r="BV115" s="1016" t="s">
        <v>446</v>
      </c>
      <c r="BW115" s="1016"/>
      <c r="BX115" s="1016"/>
      <c r="BY115" s="1016"/>
      <c r="BZ115" s="1016"/>
      <c r="CA115" s="1016" t="s">
        <v>446</v>
      </c>
      <c r="CB115" s="1016"/>
      <c r="CC115" s="1016"/>
      <c r="CD115" s="1016"/>
      <c r="CE115" s="1016"/>
      <c r="CF115" s="1010" t="s">
        <v>446</v>
      </c>
      <c r="CG115" s="1011"/>
      <c r="CH115" s="1011"/>
      <c r="CI115" s="1011"/>
      <c r="CJ115" s="1011"/>
      <c r="CK115" s="1041"/>
      <c r="CL115" s="1042"/>
      <c r="CM115" s="1045" t="s">
        <v>466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446</v>
      </c>
      <c r="DH115" s="1055"/>
      <c r="DI115" s="1055"/>
      <c r="DJ115" s="1055"/>
      <c r="DK115" s="1056"/>
      <c r="DL115" s="1057" t="s">
        <v>446</v>
      </c>
      <c r="DM115" s="1055"/>
      <c r="DN115" s="1055"/>
      <c r="DO115" s="1055"/>
      <c r="DP115" s="1056"/>
      <c r="DQ115" s="1057" t="s">
        <v>446</v>
      </c>
      <c r="DR115" s="1055"/>
      <c r="DS115" s="1055"/>
      <c r="DT115" s="1055"/>
      <c r="DU115" s="1056"/>
      <c r="DV115" s="1058" t="s">
        <v>446</v>
      </c>
      <c r="DW115" s="1059"/>
      <c r="DX115" s="1059"/>
      <c r="DY115" s="1059"/>
      <c r="DZ115" s="1060"/>
    </row>
    <row r="116" spans="1:130" s="248" customFormat="1" ht="26.25" customHeight="1">
      <c r="A116" s="1052"/>
      <c r="B116" s="1053"/>
      <c r="C116" s="1061" t="s">
        <v>467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446</v>
      </c>
      <c r="AB116" s="1055"/>
      <c r="AC116" s="1055"/>
      <c r="AD116" s="1055"/>
      <c r="AE116" s="1056"/>
      <c r="AF116" s="1057" t="s">
        <v>446</v>
      </c>
      <c r="AG116" s="1055"/>
      <c r="AH116" s="1055"/>
      <c r="AI116" s="1055"/>
      <c r="AJ116" s="1056"/>
      <c r="AK116" s="1057" t="s">
        <v>446</v>
      </c>
      <c r="AL116" s="1055"/>
      <c r="AM116" s="1055"/>
      <c r="AN116" s="1055"/>
      <c r="AO116" s="1056"/>
      <c r="AP116" s="1058" t="s">
        <v>446</v>
      </c>
      <c r="AQ116" s="1059"/>
      <c r="AR116" s="1059"/>
      <c r="AS116" s="1059"/>
      <c r="AT116" s="1060"/>
      <c r="AU116" s="996"/>
      <c r="AV116" s="997"/>
      <c r="AW116" s="997"/>
      <c r="AX116" s="997"/>
      <c r="AY116" s="997"/>
      <c r="AZ116" s="1063" t="s">
        <v>468</v>
      </c>
      <c r="BA116" s="1064"/>
      <c r="BB116" s="1064"/>
      <c r="BC116" s="1064"/>
      <c r="BD116" s="1064"/>
      <c r="BE116" s="1064"/>
      <c r="BF116" s="1064"/>
      <c r="BG116" s="1064"/>
      <c r="BH116" s="1064"/>
      <c r="BI116" s="1064"/>
      <c r="BJ116" s="1064"/>
      <c r="BK116" s="1064"/>
      <c r="BL116" s="1064"/>
      <c r="BM116" s="1064"/>
      <c r="BN116" s="1064"/>
      <c r="BO116" s="1064"/>
      <c r="BP116" s="1065"/>
      <c r="BQ116" s="1015" t="s">
        <v>446</v>
      </c>
      <c r="BR116" s="1016"/>
      <c r="BS116" s="1016"/>
      <c r="BT116" s="1016"/>
      <c r="BU116" s="1016"/>
      <c r="BV116" s="1016" t="s">
        <v>446</v>
      </c>
      <c r="BW116" s="1016"/>
      <c r="BX116" s="1016"/>
      <c r="BY116" s="1016"/>
      <c r="BZ116" s="1016"/>
      <c r="CA116" s="1016" t="s">
        <v>446</v>
      </c>
      <c r="CB116" s="1016"/>
      <c r="CC116" s="1016"/>
      <c r="CD116" s="1016"/>
      <c r="CE116" s="1016"/>
      <c r="CF116" s="1010" t="s">
        <v>446</v>
      </c>
      <c r="CG116" s="1011"/>
      <c r="CH116" s="1011"/>
      <c r="CI116" s="1011"/>
      <c r="CJ116" s="1011"/>
      <c r="CK116" s="1041"/>
      <c r="CL116" s="1042"/>
      <c r="CM116" s="1012" t="s">
        <v>469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446</v>
      </c>
      <c r="DH116" s="1055"/>
      <c r="DI116" s="1055"/>
      <c r="DJ116" s="1055"/>
      <c r="DK116" s="1056"/>
      <c r="DL116" s="1057" t="s">
        <v>446</v>
      </c>
      <c r="DM116" s="1055"/>
      <c r="DN116" s="1055"/>
      <c r="DO116" s="1055"/>
      <c r="DP116" s="1056"/>
      <c r="DQ116" s="1057" t="s">
        <v>446</v>
      </c>
      <c r="DR116" s="1055"/>
      <c r="DS116" s="1055"/>
      <c r="DT116" s="1055"/>
      <c r="DU116" s="1056"/>
      <c r="DV116" s="1058" t="s">
        <v>446</v>
      </c>
      <c r="DW116" s="1059"/>
      <c r="DX116" s="1059"/>
      <c r="DY116" s="1059"/>
      <c r="DZ116" s="1060"/>
    </row>
    <row r="117" spans="1:130" s="248" customFormat="1" ht="26.25" customHeight="1">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470</v>
      </c>
      <c r="Z117" s="982"/>
      <c r="AA117" s="1072">
        <v>42069</v>
      </c>
      <c r="AB117" s="1073"/>
      <c r="AC117" s="1073"/>
      <c r="AD117" s="1073"/>
      <c r="AE117" s="1074"/>
      <c r="AF117" s="1075">
        <v>29658</v>
      </c>
      <c r="AG117" s="1073"/>
      <c r="AH117" s="1073"/>
      <c r="AI117" s="1073"/>
      <c r="AJ117" s="1074"/>
      <c r="AK117" s="1075">
        <v>34342</v>
      </c>
      <c r="AL117" s="1073"/>
      <c r="AM117" s="1073"/>
      <c r="AN117" s="1073"/>
      <c r="AO117" s="1074"/>
      <c r="AP117" s="1076"/>
      <c r="AQ117" s="1077"/>
      <c r="AR117" s="1077"/>
      <c r="AS117" s="1077"/>
      <c r="AT117" s="1078"/>
      <c r="AU117" s="996"/>
      <c r="AV117" s="997"/>
      <c r="AW117" s="997"/>
      <c r="AX117" s="997"/>
      <c r="AY117" s="997"/>
      <c r="AZ117" s="1063" t="s">
        <v>471</v>
      </c>
      <c r="BA117" s="1064"/>
      <c r="BB117" s="1064"/>
      <c r="BC117" s="1064"/>
      <c r="BD117" s="1064"/>
      <c r="BE117" s="1064"/>
      <c r="BF117" s="1064"/>
      <c r="BG117" s="1064"/>
      <c r="BH117" s="1064"/>
      <c r="BI117" s="1064"/>
      <c r="BJ117" s="1064"/>
      <c r="BK117" s="1064"/>
      <c r="BL117" s="1064"/>
      <c r="BM117" s="1064"/>
      <c r="BN117" s="1064"/>
      <c r="BO117" s="1064"/>
      <c r="BP117" s="1065"/>
      <c r="BQ117" s="1015" t="s">
        <v>446</v>
      </c>
      <c r="BR117" s="1016"/>
      <c r="BS117" s="1016"/>
      <c r="BT117" s="1016"/>
      <c r="BU117" s="1016"/>
      <c r="BV117" s="1016" t="s">
        <v>446</v>
      </c>
      <c r="BW117" s="1016"/>
      <c r="BX117" s="1016"/>
      <c r="BY117" s="1016"/>
      <c r="BZ117" s="1016"/>
      <c r="CA117" s="1016" t="s">
        <v>446</v>
      </c>
      <c r="CB117" s="1016"/>
      <c r="CC117" s="1016"/>
      <c r="CD117" s="1016"/>
      <c r="CE117" s="1016"/>
      <c r="CF117" s="1010" t="s">
        <v>446</v>
      </c>
      <c r="CG117" s="1011"/>
      <c r="CH117" s="1011"/>
      <c r="CI117" s="1011"/>
      <c r="CJ117" s="1011"/>
      <c r="CK117" s="1041"/>
      <c r="CL117" s="1042"/>
      <c r="CM117" s="1012" t="s">
        <v>472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446</v>
      </c>
      <c r="DH117" s="1055"/>
      <c r="DI117" s="1055"/>
      <c r="DJ117" s="1055"/>
      <c r="DK117" s="1056"/>
      <c r="DL117" s="1057" t="s">
        <v>446</v>
      </c>
      <c r="DM117" s="1055"/>
      <c r="DN117" s="1055"/>
      <c r="DO117" s="1055"/>
      <c r="DP117" s="1056"/>
      <c r="DQ117" s="1057" t="s">
        <v>446</v>
      </c>
      <c r="DR117" s="1055"/>
      <c r="DS117" s="1055"/>
      <c r="DT117" s="1055"/>
      <c r="DU117" s="1056"/>
      <c r="DV117" s="1058" t="s">
        <v>446</v>
      </c>
      <c r="DW117" s="1059"/>
      <c r="DX117" s="1059"/>
      <c r="DY117" s="1059"/>
      <c r="DZ117" s="1060"/>
    </row>
    <row r="118" spans="1:130" s="248" customFormat="1" ht="26.25" customHeight="1">
      <c r="A118" s="1000" t="s">
        <v>444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441</v>
      </c>
      <c r="AB118" s="981"/>
      <c r="AC118" s="981"/>
      <c r="AD118" s="981"/>
      <c r="AE118" s="982"/>
      <c r="AF118" s="980" t="s">
        <v>442</v>
      </c>
      <c r="AG118" s="981"/>
      <c r="AH118" s="981"/>
      <c r="AI118" s="981"/>
      <c r="AJ118" s="982"/>
      <c r="AK118" s="980" t="s">
        <v>306</v>
      </c>
      <c r="AL118" s="981"/>
      <c r="AM118" s="981"/>
      <c r="AN118" s="981"/>
      <c r="AO118" s="982"/>
      <c r="AP118" s="1067" t="s">
        <v>443</v>
      </c>
      <c r="AQ118" s="1068"/>
      <c r="AR118" s="1068"/>
      <c r="AS118" s="1068"/>
      <c r="AT118" s="1069"/>
      <c r="AU118" s="996"/>
      <c r="AV118" s="997"/>
      <c r="AW118" s="997"/>
      <c r="AX118" s="997"/>
      <c r="AY118" s="997"/>
      <c r="AZ118" s="1070" t="s">
        <v>473</v>
      </c>
      <c r="BA118" s="1061"/>
      <c r="BB118" s="1061"/>
      <c r="BC118" s="1061"/>
      <c r="BD118" s="1061"/>
      <c r="BE118" s="1061"/>
      <c r="BF118" s="1061"/>
      <c r="BG118" s="1061"/>
      <c r="BH118" s="1061"/>
      <c r="BI118" s="1061"/>
      <c r="BJ118" s="1061"/>
      <c r="BK118" s="1061"/>
      <c r="BL118" s="1061"/>
      <c r="BM118" s="1061"/>
      <c r="BN118" s="1061"/>
      <c r="BO118" s="1061"/>
      <c r="BP118" s="1062"/>
      <c r="BQ118" s="1093" t="s">
        <v>446</v>
      </c>
      <c r="BR118" s="1094"/>
      <c r="BS118" s="1094"/>
      <c r="BT118" s="1094"/>
      <c r="BU118" s="1094"/>
      <c r="BV118" s="1094" t="s">
        <v>446</v>
      </c>
      <c r="BW118" s="1094"/>
      <c r="BX118" s="1094"/>
      <c r="BY118" s="1094"/>
      <c r="BZ118" s="1094"/>
      <c r="CA118" s="1094" t="s">
        <v>446</v>
      </c>
      <c r="CB118" s="1094"/>
      <c r="CC118" s="1094"/>
      <c r="CD118" s="1094"/>
      <c r="CE118" s="1094"/>
      <c r="CF118" s="1010" t="s">
        <v>446</v>
      </c>
      <c r="CG118" s="1011"/>
      <c r="CH118" s="1011"/>
      <c r="CI118" s="1011"/>
      <c r="CJ118" s="1011"/>
      <c r="CK118" s="1041"/>
      <c r="CL118" s="1042"/>
      <c r="CM118" s="1012" t="s">
        <v>474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446</v>
      </c>
      <c r="DH118" s="1055"/>
      <c r="DI118" s="1055"/>
      <c r="DJ118" s="1055"/>
      <c r="DK118" s="1056"/>
      <c r="DL118" s="1057" t="s">
        <v>446</v>
      </c>
      <c r="DM118" s="1055"/>
      <c r="DN118" s="1055"/>
      <c r="DO118" s="1055"/>
      <c r="DP118" s="1056"/>
      <c r="DQ118" s="1057" t="s">
        <v>446</v>
      </c>
      <c r="DR118" s="1055"/>
      <c r="DS118" s="1055"/>
      <c r="DT118" s="1055"/>
      <c r="DU118" s="1056"/>
      <c r="DV118" s="1058" t="s">
        <v>446</v>
      </c>
      <c r="DW118" s="1059"/>
      <c r="DX118" s="1059"/>
      <c r="DY118" s="1059"/>
      <c r="DZ118" s="1060"/>
    </row>
    <row r="119" spans="1:130" s="248" customFormat="1" ht="26.25" customHeight="1">
      <c r="A119" s="1154" t="s">
        <v>449</v>
      </c>
      <c r="B119" s="1040"/>
      <c r="C119" s="1019" t="s">
        <v>450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446</v>
      </c>
      <c r="AB119" s="988"/>
      <c r="AC119" s="988"/>
      <c r="AD119" s="988"/>
      <c r="AE119" s="989"/>
      <c r="AF119" s="990" t="s">
        <v>446</v>
      </c>
      <c r="AG119" s="988"/>
      <c r="AH119" s="988"/>
      <c r="AI119" s="988"/>
      <c r="AJ119" s="989"/>
      <c r="AK119" s="990" t="s">
        <v>446</v>
      </c>
      <c r="AL119" s="988"/>
      <c r="AM119" s="988"/>
      <c r="AN119" s="988"/>
      <c r="AO119" s="989"/>
      <c r="AP119" s="991" t="s">
        <v>446</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475</v>
      </c>
      <c r="BP119" s="1102"/>
      <c r="BQ119" s="1093">
        <v>403297</v>
      </c>
      <c r="BR119" s="1094"/>
      <c r="BS119" s="1094"/>
      <c r="BT119" s="1094"/>
      <c r="BU119" s="1094"/>
      <c r="BV119" s="1094">
        <v>396537</v>
      </c>
      <c r="BW119" s="1094"/>
      <c r="BX119" s="1094"/>
      <c r="BY119" s="1094"/>
      <c r="BZ119" s="1094"/>
      <c r="CA119" s="1094">
        <v>275231</v>
      </c>
      <c r="CB119" s="1094"/>
      <c r="CC119" s="1094"/>
      <c r="CD119" s="1094"/>
      <c r="CE119" s="1094"/>
      <c r="CF119" s="1095"/>
      <c r="CG119" s="1096"/>
      <c r="CH119" s="1096"/>
      <c r="CI119" s="1096"/>
      <c r="CJ119" s="1097"/>
      <c r="CK119" s="1043"/>
      <c r="CL119" s="1044"/>
      <c r="CM119" s="1098" t="s">
        <v>476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446</v>
      </c>
      <c r="DH119" s="1080"/>
      <c r="DI119" s="1080"/>
      <c r="DJ119" s="1080"/>
      <c r="DK119" s="1081"/>
      <c r="DL119" s="1079" t="s">
        <v>446</v>
      </c>
      <c r="DM119" s="1080"/>
      <c r="DN119" s="1080"/>
      <c r="DO119" s="1080"/>
      <c r="DP119" s="1081"/>
      <c r="DQ119" s="1079" t="s">
        <v>446</v>
      </c>
      <c r="DR119" s="1080"/>
      <c r="DS119" s="1080"/>
      <c r="DT119" s="1080"/>
      <c r="DU119" s="1081"/>
      <c r="DV119" s="1082" t="s">
        <v>446</v>
      </c>
      <c r="DW119" s="1083"/>
      <c r="DX119" s="1083"/>
      <c r="DY119" s="1083"/>
      <c r="DZ119" s="1084"/>
    </row>
    <row r="120" spans="1:130" s="248" customFormat="1" ht="26.25" customHeight="1">
      <c r="A120" s="1155"/>
      <c r="B120" s="1042"/>
      <c r="C120" s="1012" t="s">
        <v>453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446</v>
      </c>
      <c r="AB120" s="1055"/>
      <c r="AC120" s="1055"/>
      <c r="AD120" s="1055"/>
      <c r="AE120" s="1056"/>
      <c r="AF120" s="1057" t="s">
        <v>446</v>
      </c>
      <c r="AG120" s="1055"/>
      <c r="AH120" s="1055"/>
      <c r="AI120" s="1055"/>
      <c r="AJ120" s="1056"/>
      <c r="AK120" s="1057" t="s">
        <v>446</v>
      </c>
      <c r="AL120" s="1055"/>
      <c r="AM120" s="1055"/>
      <c r="AN120" s="1055"/>
      <c r="AO120" s="1056"/>
      <c r="AP120" s="1058" t="s">
        <v>446</v>
      </c>
      <c r="AQ120" s="1059"/>
      <c r="AR120" s="1059"/>
      <c r="AS120" s="1059"/>
      <c r="AT120" s="1060"/>
      <c r="AU120" s="1085" t="s">
        <v>477</v>
      </c>
      <c r="AV120" s="1086"/>
      <c r="AW120" s="1086"/>
      <c r="AX120" s="1086"/>
      <c r="AY120" s="1087"/>
      <c r="AZ120" s="1036" t="s">
        <v>478</v>
      </c>
      <c r="BA120" s="985"/>
      <c r="BB120" s="985"/>
      <c r="BC120" s="985"/>
      <c r="BD120" s="985"/>
      <c r="BE120" s="985"/>
      <c r="BF120" s="985"/>
      <c r="BG120" s="985"/>
      <c r="BH120" s="985"/>
      <c r="BI120" s="985"/>
      <c r="BJ120" s="985"/>
      <c r="BK120" s="985"/>
      <c r="BL120" s="985"/>
      <c r="BM120" s="985"/>
      <c r="BN120" s="985"/>
      <c r="BO120" s="985"/>
      <c r="BP120" s="986"/>
      <c r="BQ120" s="1022">
        <v>30699187</v>
      </c>
      <c r="BR120" s="1023"/>
      <c r="BS120" s="1023"/>
      <c r="BT120" s="1023"/>
      <c r="BU120" s="1023"/>
      <c r="BV120" s="1023">
        <v>25977649</v>
      </c>
      <c r="BW120" s="1023"/>
      <c r="BX120" s="1023"/>
      <c r="BY120" s="1023"/>
      <c r="BZ120" s="1023"/>
      <c r="CA120" s="1023">
        <v>33077107</v>
      </c>
      <c r="CB120" s="1023"/>
      <c r="CC120" s="1023"/>
      <c r="CD120" s="1023"/>
      <c r="CE120" s="1023"/>
      <c r="CF120" s="1037">
        <v>688.9</v>
      </c>
      <c r="CG120" s="1038"/>
      <c r="CH120" s="1038"/>
      <c r="CI120" s="1038"/>
      <c r="CJ120" s="1038"/>
      <c r="CK120" s="1103" t="s">
        <v>479</v>
      </c>
      <c r="CL120" s="1104"/>
      <c r="CM120" s="1104"/>
      <c r="CN120" s="1104"/>
      <c r="CO120" s="1105"/>
      <c r="CP120" s="1111" t="s">
        <v>480</v>
      </c>
      <c r="CQ120" s="1112"/>
      <c r="CR120" s="1112"/>
      <c r="CS120" s="1112"/>
      <c r="CT120" s="1112"/>
      <c r="CU120" s="1112"/>
      <c r="CV120" s="1112"/>
      <c r="CW120" s="1112"/>
      <c r="CX120" s="1112"/>
      <c r="CY120" s="1112"/>
      <c r="CZ120" s="1112"/>
      <c r="DA120" s="1112"/>
      <c r="DB120" s="1112"/>
      <c r="DC120" s="1112"/>
      <c r="DD120" s="1112"/>
      <c r="DE120" s="1112"/>
      <c r="DF120" s="1113"/>
      <c r="DG120" s="1022" t="s">
        <v>446</v>
      </c>
      <c r="DH120" s="1023"/>
      <c r="DI120" s="1023"/>
      <c r="DJ120" s="1023"/>
      <c r="DK120" s="1023"/>
      <c r="DL120" s="1023" t="s">
        <v>446</v>
      </c>
      <c r="DM120" s="1023"/>
      <c r="DN120" s="1023"/>
      <c r="DO120" s="1023"/>
      <c r="DP120" s="1023"/>
      <c r="DQ120" s="1023" t="s">
        <v>446</v>
      </c>
      <c r="DR120" s="1023"/>
      <c r="DS120" s="1023"/>
      <c r="DT120" s="1023"/>
      <c r="DU120" s="1023"/>
      <c r="DV120" s="1024" t="s">
        <v>446</v>
      </c>
      <c r="DW120" s="1024"/>
      <c r="DX120" s="1024"/>
      <c r="DY120" s="1024"/>
      <c r="DZ120" s="1025"/>
    </row>
    <row r="121" spans="1:130" s="248" customFormat="1" ht="26.25" customHeight="1">
      <c r="A121" s="1155"/>
      <c r="B121" s="1042"/>
      <c r="C121" s="1063" t="s">
        <v>481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446</v>
      </c>
      <c r="AB121" s="1055"/>
      <c r="AC121" s="1055"/>
      <c r="AD121" s="1055"/>
      <c r="AE121" s="1056"/>
      <c r="AF121" s="1057" t="s">
        <v>446</v>
      </c>
      <c r="AG121" s="1055"/>
      <c r="AH121" s="1055"/>
      <c r="AI121" s="1055"/>
      <c r="AJ121" s="1056"/>
      <c r="AK121" s="1057" t="s">
        <v>446</v>
      </c>
      <c r="AL121" s="1055"/>
      <c r="AM121" s="1055"/>
      <c r="AN121" s="1055"/>
      <c r="AO121" s="1056"/>
      <c r="AP121" s="1058" t="s">
        <v>446</v>
      </c>
      <c r="AQ121" s="1059"/>
      <c r="AR121" s="1059"/>
      <c r="AS121" s="1059"/>
      <c r="AT121" s="1060"/>
      <c r="AU121" s="1088"/>
      <c r="AV121" s="1089"/>
      <c r="AW121" s="1089"/>
      <c r="AX121" s="1089"/>
      <c r="AY121" s="1090"/>
      <c r="AZ121" s="1045" t="s">
        <v>482</v>
      </c>
      <c r="BA121" s="1046"/>
      <c r="BB121" s="1046"/>
      <c r="BC121" s="1046"/>
      <c r="BD121" s="1046"/>
      <c r="BE121" s="1046"/>
      <c r="BF121" s="1046"/>
      <c r="BG121" s="1046"/>
      <c r="BH121" s="1046"/>
      <c r="BI121" s="1046"/>
      <c r="BJ121" s="1046"/>
      <c r="BK121" s="1046"/>
      <c r="BL121" s="1046"/>
      <c r="BM121" s="1046"/>
      <c r="BN121" s="1046"/>
      <c r="BO121" s="1046"/>
      <c r="BP121" s="1047"/>
      <c r="BQ121" s="1015" t="s">
        <v>446</v>
      </c>
      <c r="BR121" s="1016"/>
      <c r="BS121" s="1016"/>
      <c r="BT121" s="1016"/>
      <c r="BU121" s="1016"/>
      <c r="BV121" s="1016" t="s">
        <v>446</v>
      </c>
      <c r="BW121" s="1016"/>
      <c r="BX121" s="1016"/>
      <c r="BY121" s="1016"/>
      <c r="BZ121" s="1016"/>
      <c r="CA121" s="1016" t="s">
        <v>446</v>
      </c>
      <c r="CB121" s="1016"/>
      <c r="CC121" s="1016"/>
      <c r="CD121" s="1016"/>
      <c r="CE121" s="1016"/>
      <c r="CF121" s="1010" t="s">
        <v>446</v>
      </c>
      <c r="CG121" s="1011"/>
      <c r="CH121" s="1011"/>
      <c r="CI121" s="1011"/>
      <c r="CJ121" s="1011"/>
      <c r="CK121" s="1106"/>
      <c r="CL121" s="1107"/>
      <c r="CM121" s="1107"/>
      <c r="CN121" s="1107"/>
      <c r="CO121" s="1108"/>
      <c r="CP121" s="1116" t="s">
        <v>483</v>
      </c>
      <c r="CQ121" s="1117"/>
      <c r="CR121" s="1117"/>
      <c r="CS121" s="1117"/>
      <c r="CT121" s="1117"/>
      <c r="CU121" s="1117"/>
      <c r="CV121" s="1117"/>
      <c r="CW121" s="1117"/>
      <c r="CX121" s="1117"/>
      <c r="CY121" s="1117"/>
      <c r="CZ121" s="1117"/>
      <c r="DA121" s="1117"/>
      <c r="DB121" s="1117"/>
      <c r="DC121" s="1117"/>
      <c r="DD121" s="1117"/>
      <c r="DE121" s="1117"/>
      <c r="DF121" s="1118"/>
      <c r="DG121" s="1015" t="s">
        <v>446</v>
      </c>
      <c r="DH121" s="1016"/>
      <c r="DI121" s="1016"/>
      <c r="DJ121" s="1016"/>
      <c r="DK121" s="1016"/>
      <c r="DL121" s="1016" t="s">
        <v>446</v>
      </c>
      <c r="DM121" s="1016"/>
      <c r="DN121" s="1016"/>
      <c r="DO121" s="1016"/>
      <c r="DP121" s="1016"/>
      <c r="DQ121" s="1016" t="s">
        <v>446</v>
      </c>
      <c r="DR121" s="1016"/>
      <c r="DS121" s="1016"/>
      <c r="DT121" s="1016"/>
      <c r="DU121" s="1016"/>
      <c r="DV121" s="1017" t="s">
        <v>446</v>
      </c>
      <c r="DW121" s="1017"/>
      <c r="DX121" s="1017"/>
      <c r="DY121" s="1017"/>
      <c r="DZ121" s="1018"/>
    </row>
    <row r="122" spans="1:130" s="248" customFormat="1" ht="26.25" customHeight="1">
      <c r="A122" s="1155"/>
      <c r="B122" s="1042"/>
      <c r="C122" s="1012" t="s">
        <v>463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446</v>
      </c>
      <c r="AB122" s="1055"/>
      <c r="AC122" s="1055"/>
      <c r="AD122" s="1055"/>
      <c r="AE122" s="1056"/>
      <c r="AF122" s="1057" t="s">
        <v>446</v>
      </c>
      <c r="AG122" s="1055"/>
      <c r="AH122" s="1055"/>
      <c r="AI122" s="1055"/>
      <c r="AJ122" s="1056"/>
      <c r="AK122" s="1057" t="s">
        <v>446</v>
      </c>
      <c r="AL122" s="1055"/>
      <c r="AM122" s="1055"/>
      <c r="AN122" s="1055"/>
      <c r="AO122" s="1056"/>
      <c r="AP122" s="1058" t="s">
        <v>446</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1107783</v>
      </c>
      <c r="BR122" s="1094"/>
      <c r="BS122" s="1094"/>
      <c r="BT122" s="1094"/>
      <c r="BU122" s="1094"/>
      <c r="BV122" s="1094">
        <v>957669</v>
      </c>
      <c r="BW122" s="1094"/>
      <c r="BX122" s="1094"/>
      <c r="BY122" s="1094"/>
      <c r="BZ122" s="1094"/>
      <c r="CA122" s="1094">
        <v>818569</v>
      </c>
      <c r="CB122" s="1094"/>
      <c r="CC122" s="1094"/>
      <c r="CD122" s="1094"/>
      <c r="CE122" s="1094"/>
      <c r="CF122" s="1114">
        <v>17</v>
      </c>
      <c r="CG122" s="1115"/>
      <c r="CH122" s="1115"/>
      <c r="CI122" s="1115"/>
      <c r="CJ122" s="1115"/>
      <c r="CK122" s="1106"/>
      <c r="CL122" s="1107"/>
      <c r="CM122" s="1107"/>
      <c r="CN122" s="1107"/>
      <c r="CO122" s="1108"/>
      <c r="CP122" s="1116" t="s">
        <v>485</v>
      </c>
      <c r="CQ122" s="1117"/>
      <c r="CR122" s="1117"/>
      <c r="CS122" s="1117"/>
      <c r="CT122" s="1117"/>
      <c r="CU122" s="1117"/>
      <c r="CV122" s="1117"/>
      <c r="CW122" s="1117"/>
      <c r="CX122" s="1117"/>
      <c r="CY122" s="1117"/>
      <c r="CZ122" s="1117"/>
      <c r="DA122" s="1117"/>
      <c r="DB122" s="1117"/>
      <c r="DC122" s="1117"/>
      <c r="DD122" s="1117"/>
      <c r="DE122" s="1117"/>
      <c r="DF122" s="1118"/>
      <c r="DG122" s="1015" t="s">
        <v>486</v>
      </c>
      <c r="DH122" s="1016"/>
      <c r="DI122" s="1016"/>
      <c r="DJ122" s="1016"/>
      <c r="DK122" s="1016"/>
      <c r="DL122" s="1016" t="s">
        <v>446</v>
      </c>
      <c r="DM122" s="1016"/>
      <c r="DN122" s="1016"/>
      <c r="DO122" s="1016"/>
      <c r="DP122" s="1016"/>
      <c r="DQ122" s="1016" t="s">
        <v>487</v>
      </c>
      <c r="DR122" s="1016"/>
      <c r="DS122" s="1016"/>
      <c r="DT122" s="1016"/>
      <c r="DU122" s="1016"/>
      <c r="DV122" s="1017" t="s">
        <v>446</v>
      </c>
      <c r="DW122" s="1017"/>
      <c r="DX122" s="1017"/>
      <c r="DY122" s="1017"/>
      <c r="DZ122" s="1018"/>
    </row>
    <row r="123" spans="1:130" s="248" customFormat="1" ht="26.25" customHeight="1">
      <c r="A123" s="1155"/>
      <c r="B123" s="1042"/>
      <c r="C123" s="1012" t="s">
        <v>469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446</v>
      </c>
      <c r="AB123" s="1055"/>
      <c r="AC123" s="1055"/>
      <c r="AD123" s="1055"/>
      <c r="AE123" s="1056"/>
      <c r="AF123" s="1057" t="s">
        <v>446</v>
      </c>
      <c r="AG123" s="1055"/>
      <c r="AH123" s="1055"/>
      <c r="AI123" s="1055"/>
      <c r="AJ123" s="1056"/>
      <c r="AK123" s="1057" t="s">
        <v>446</v>
      </c>
      <c r="AL123" s="1055"/>
      <c r="AM123" s="1055"/>
      <c r="AN123" s="1055"/>
      <c r="AO123" s="1056"/>
      <c r="AP123" s="1058" t="s">
        <v>446</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488</v>
      </c>
      <c r="BP123" s="1102"/>
      <c r="BQ123" s="1161">
        <v>31806970</v>
      </c>
      <c r="BR123" s="1162"/>
      <c r="BS123" s="1162"/>
      <c r="BT123" s="1162"/>
      <c r="BU123" s="1162"/>
      <c r="BV123" s="1162">
        <v>26935318</v>
      </c>
      <c r="BW123" s="1162"/>
      <c r="BX123" s="1162"/>
      <c r="BY123" s="1162"/>
      <c r="BZ123" s="1162"/>
      <c r="CA123" s="1162">
        <v>33895676</v>
      </c>
      <c r="CB123" s="1162"/>
      <c r="CC123" s="1162"/>
      <c r="CD123" s="1162"/>
      <c r="CE123" s="1162"/>
      <c r="CF123" s="1095"/>
      <c r="CG123" s="1096"/>
      <c r="CH123" s="1096"/>
      <c r="CI123" s="1096"/>
      <c r="CJ123" s="1097"/>
      <c r="CK123" s="1106"/>
      <c r="CL123" s="1107"/>
      <c r="CM123" s="1107"/>
      <c r="CN123" s="1107"/>
      <c r="CO123" s="1108"/>
      <c r="CP123" s="1116" t="s">
        <v>489</v>
      </c>
      <c r="CQ123" s="1117"/>
      <c r="CR123" s="1117"/>
      <c r="CS123" s="1117"/>
      <c r="CT123" s="1117"/>
      <c r="CU123" s="1117"/>
      <c r="CV123" s="1117"/>
      <c r="CW123" s="1117"/>
      <c r="CX123" s="1117"/>
      <c r="CY123" s="1117"/>
      <c r="CZ123" s="1117"/>
      <c r="DA123" s="1117"/>
      <c r="DB123" s="1117"/>
      <c r="DC123" s="1117"/>
      <c r="DD123" s="1117"/>
      <c r="DE123" s="1117"/>
      <c r="DF123" s="1118"/>
      <c r="DG123" s="1054" t="s">
        <v>487</v>
      </c>
      <c r="DH123" s="1055"/>
      <c r="DI123" s="1055"/>
      <c r="DJ123" s="1055"/>
      <c r="DK123" s="1056"/>
      <c r="DL123" s="1057" t="s">
        <v>446</v>
      </c>
      <c r="DM123" s="1055"/>
      <c r="DN123" s="1055"/>
      <c r="DO123" s="1055"/>
      <c r="DP123" s="1056"/>
      <c r="DQ123" s="1057" t="s">
        <v>446</v>
      </c>
      <c r="DR123" s="1055"/>
      <c r="DS123" s="1055"/>
      <c r="DT123" s="1055"/>
      <c r="DU123" s="1056"/>
      <c r="DV123" s="1058" t="s">
        <v>446</v>
      </c>
      <c r="DW123" s="1059"/>
      <c r="DX123" s="1059"/>
      <c r="DY123" s="1059"/>
      <c r="DZ123" s="1060"/>
    </row>
    <row r="124" spans="1:130" s="248" customFormat="1" ht="26.25" customHeight="1" thickBot="1">
      <c r="A124" s="1155"/>
      <c r="B124" s="1042"/>
      <c r="C124" s="1012" t="s">
        <v>472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490</v>
      </c>
      <c r="AB124" s="1055"/>
      <c r="AC124" s="1055"/>
      <c r="AD124" s="1055"/>
      <c r="AE124" s="1056"/>
      <c r="AF124" s="1057" t="s">
        <v>446</v>
      </c>
      <c r="AG124" s="1055"/>
      <c r="AH124" s="1055"/>
      <c r="AI124" s="1055"/>
      <c r="AJ124" s="1056"/>
      <c r="AK124" s="1057" t="s">
        <v>446</v>
      </c>
      <c r="AL124" s="1055"/>
      <c r="AM124" s="1055"/>
      <c r="AN124" s="1055"/>
      <c r="AO124" s="1056"/>
      <c r="AP124" s="1058" t="s">
        <v>490</v>
      </c>
      <c r="AQ124" s="1059"/>
      <c r="AR124" s="1059"/>
      <c r="AS124" s="1059"/>
      <c r="AT124" s="1060"/>
      <c r="AU124" s="1157" t="s">
        <v>491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486</v>
      </c>
      <c r="BR124" s="1124"/>
      <c r="BS124" s="1124"/>
      <c r="BT124" s="1124"/>
      <c r="BU124" s="1124"/>
      <c r="BV124" s="1124" t="s">
        <v>446</v>
      </c>
      <c r="BW124" s="1124"/>
      <c r="BX124" s="1124"/>
      <c r="BY124" s="1124"/>
      <c r="BZ124" s="1124"/>
      <c r="CA124" s="1124" t="s">
        <v>446</v>
      </c>
      <c r="CB124" s="1124"/>
      <c r="CC124" s="1124"/>
      <c r="CD124" s="1124"/>
      <c r="CE124" s="1124"/>
      <c r="CF124" s="1125"/>
      <c r="CG124" s="1126"/>
      <c r="CH124" s="1126"/>
      <c r="CI124" s="1126"/>
      <c r="CJ124" s="1127"/>
      <c r="CK124" s="1109"/>
      <c r="CL124" s="1109"/>
      <c r="CM124" s="1109"/>
      <c r="CN124" s="1109"/>
      <c r="CO124" s="1110"/>
      <c r="CP124" s="1116" t="s">
        <v>492</v>
      </c>
      <c r="CQ124" s="1117"/>
      <c r="CR124" s="1117"/>
      <c r="CS124" s="1117"/>
      <c r="CT124" s="1117"/>
      <c r="CU124" s="1117"/>
      <c r="CV124" s="1117"/>
      <c r="CW124" s="1117"/>
      <c r="CX124" s="1117"/>
      <c r="CY124" s="1117"/>
      <c r="CZ124" s="1117"/>
      <c r="DA124" s="1117"/>
      <c r="DB124" s="1117"/>
      <c r="DC124" s="1117"/>
      <c r="DD124" s="1117"/>
      <c r="DE124" s="1117"/>
      <c r="DF124" s="1118"/>
      <c r="DG124" s="1101" t="s">
        <v>493</v>
      </c>
      <c r="DH124" s="1080"/>
      <c r="DI124" s="1080"/>
      <c r="DJ124" s="1080"/>
      <c r="DK124" s="1081"/>
      <c r="DL124" s="1079" t="s">
        <v>446</v>
      </c>
      <c r="DM124" s="1080"/>
      <c r="DN124" s="1080"/>
      <c r="DO124" s="1080"/>
      <c r="DP124" s="1081"/>
      <c r="DQ124" s="1079" t="s">
        <v>493</v>
      </c>
      <c r="DR124" s="1080"/>
      <c r="DS124" s="1080"/>
      <c r="DT124" s="1080"/>
      <c r="DU124" s="1081"/>
      <c r="DV124" s="1082" t="s">
        <v>493</v>
      </c>
      <c r="DW124" s="1083"/>
      <c r="DX124" s="1083"/>
      <c r="DY124" s="1083"/>
      <c r="DZ124" s="1084"/>
    </row>
    <row r="125" spans="1:130" s="248" customFormat="1" ht="26.25" customHeight="1">
      <c r="A125" s="1155"/>
      <c r="B125" s="1042"/>
      <c r="C125" s="1012" t="s">
        <v>474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446</v>
      </c>
      <c r="AB125" s="1055"/>
      <c r="AC125" s="1055"/>
      <c r="AD125" s="1055"/>
      <c r="AE125" s="1056"/>
      <c r="AF125" s="1057" t="s">
        <v>446</v>
      </c>
      <c r="AG125" s="1055"/>
      <c r="AH125" s="1055"/>
      <c r="AI125" s="1055"/>
      <c r="AJ125" s="1056"/>
      <c r="AK125" s="1057" t="s">
        <v>493</v>
      </c>
      <c r="AL125" s="1055"/>
      <c r="AM125" s="1055"/>
      <c r="AN125" s="1055"/>
      <c r="AO125" s="1056"/>
      <c r="AP125" s="1058" t="s">
        <v>490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494</v>
      </c>
      <c r="CL125" s="1104"/>
      <c r="CM125" s="1104"/>
      <c r="CN125" s="1104"/>
      <c r="CO125" s="1105"/>
      <c r="CP125" s="1036" t="s">
        <v>495</v>
      </c>
      <c r="CQ125" s="985"/>
      <c r="CR125" s="985"/>
      <c r="CS125" s="985"/>
      <c r="CT125" s="985"/>
      <c r="CU125" s="985"/>
      <c r="CV125" s="985"/>
      <c r="CW125" s="985"/>
      <c r="CX125" s="985"/>
      <c r="CY125" s="985"/>
      <c r="CZ125" s="985"/>
      <c r="DA125" s="985"/>
      <c r="DB125" s="985"/>
      <c r="DC125" s="985"/>
      <c r="DD125" s="985"/>
      <c r="DE125" s="985"/>
      <c r="DF125" s="986"/>
      <c r="DG125" s="1022" t="s">
        <v>487</v>
      </c>
      <c r="DH125" s="1023"/>
      <c r="DI125" s="1023"/>
      <c r="DJ125" s="1023"/>
      <c r="DK125" s="1023"/>
      <c r="DL125" s="1023" t="s">
        <v>490</v>
      </c>
      <c r="DM125" s="1023"/>
      <c r="DN125" s="1023"/>
      <c r="DO125" s="1023"/>
      <c r="DP125" s="1023"/>
      <c r="DQ125" s="1023" t="s">
        <v>446</v>
      </c>
      <c r="DR125" s="1023"/>
      <c r="DS125" s="1023"/>
      <c r="DT125" s="1023"/>
      <c r="DU125" s="1023"/>
      <c r="DV125" s="1024" t="s">
        <v>446</v>
      </c>
      <c r="DW125" s="1024"/>
      <c r="DX125" s="1024"/>
      <c r="DY125" s="1024"/>
      <c r="DZ125" s="1025"/>
    </row>
    <row r="126" spans="1:130" s="248" customFormat="1" ht="26.25" customHeight="1" thickBot="1">
      <c r="A126" s="1155"/>
      <c r="B126" s="1042"/>
      <c r="C126" s="1012" t="s">
        <v>476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487</v>
      </c>
      <c r="AB126" s="1055"/>
      <c r="AC126" s="1055"/>
      <c r="AD126" s="1055"/>
      <c r="AE126" s="1056"/>
      <c r="AF126" s="1057" t="s">
        <v>446</v>
      </c>
      <c r="AG126" s="1055"/>
      <c r="AH126" s="1055"/>
      <c r="AI126" s="1055"/>
      <c r="AJ126" s="1056"/>
      <c r="AK126" s="1057" t="s">
        <v>446</v>
      </c>
      <c r="AL126" s="1055"/>
      <c r="AM126" s="1055"/>
      <c r="AN126" s="1055"/>
      <c r="AO126" s="1056"/>
      <c r="AP126" s="1058" t="s">
        <v>446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496</v>
      </c>
      <c r="CQ126" s="1046"/>
      <c r="CR126" s="1046"/>
      <c r="CS126" s="1046"/>
      <c r="CT126" s="1046"/>
      <c r="CU126" s="1046"/>
      <c r="CV126" s="1046"/>
      <c r="CW126" s="1046"/>
      <c r="CX126" s="1046"/>
      <c r="CY126" s="1046"/>
      <c r="CZ126" s="1046"/>
      <c r="DA126" s="1046"/>
      <c r="DB126" s="1046"/>
      <c r="DC126" s="1046"/>
      <c r="DD126" s="1046"/>
      <c r="DE126" s="1046"/>
      <c r="DF126" s="1047"/>
      <c r="DG126" s="1015" t="s">
        <v>493</v>
      </c>
      <c r="DH126" s="1016"/>
      <c r="DI126" s="1016"/>
      <c r="DJ126" s="1016"/>
      <c r="DK126" s="1016"/>
      <c r="DL126" s="1016" t="s">
        <v>446</v>
      </c>
      <c r="DM126" s="1016"/>
      <c r="DN126" s="1016"/>
      <c r="DO126" s="1016"/>
      <c r="DP126" s="1016"/>
      <c r="DQ126" s="1016" t="s">
        <v>446</v>
      </c>
      <c r="DR126" s="1016"/>
      <c r="DS126" s="1016"/>
      <c r="DT126" s="1016"/>
      <c r="DU126" s="1016"/>
      <c r="DV126" s="1017" t="s">
        <v>446</v>
      </c>
      <c r="DW126" s="1017"/>
      <c r="DX126" s="1017"/>
      <c r="DY126" s="1017"/>
      <c r="DZ126" s="1018"/>
    </row>
    <row r="127" spans="1:130" s="248" customFormat="1" ht="26.25" customHeight="1">
      <c r="A127" s="1156"/>
      <c r="B127" s="1044"/>
      <c r="C127" s="1098" t="s">
        <v>497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486</v>
      </c>
      <c r="AB127" s="1055"/>
      <c r="AC127" s="1055"/>
      <c r="AD127" s="1055"/>
      <c r="AE127" s="1056"/>
      <c r="AF127" s="1057" t="s">
        <v>446</v>
      </c>
      <c r="AG127" s="1055"/>
      <c r="AH127" s="1055"/>
      <c r="AI127" s="1055"/>
      <c r="AJ127" s="1056"/>
      <c r="AK127" s="1057" t="s">
        <v>446</v>
      </c>
      <c r="AL127" s="1055"/>
      <c r="AM127" s="1055"/>
      <c r="AN127" s="1055"/>
      <c r="AO127" s="1056"/>
      <c r="AP127" s="1058" t="s">
        <v>493</v>
      </c>
      <c r="AQ127" s="1059"/>
      <c r="AR127" s="1059"/>
      <c r="AS127" s="1059"/>
      <c r="AT127" s="1060"/>
      <c r="AU127" s="284"/>
      <c r="AV127" s="284"/>
      <c r="AW127" s="284"/>
      <c r="AX127" s="1128" t="s">
        <v>498</v>
      </c>
      <c r="AY127" s="1129"/>
      <c r="AZ127" s="1129"/>
      <c r="BA127" s="1129"/>
      <c r="BB127" s="1129"/>
      <c r="BC127" s="1129"/>
      <c r="BD127" s="1129"/>
      <c r="BE127" s="1130"/>
      <c r="BF127" s="1131" t="s">
        <v>499</v>
      </c>
      <c r="BG127" s="1129"/>
      <c r="BH127" s="1129"/>
      <c r="BI127" s="1129"/>
      <c r="BJ127" s="1129"/>
      <c r="BK127" s="1129"/>
      <c r="BL127" s="1130"/>
      <c r="BM127" s="1131" t="s">
        <v>500</v>
      </c>
      <c r="BN127" s="1129"/>
      <c r="BO127" s="1129"/>
      <c r="BP127" s="1129"/>
      <c r="BQ127" s="1129"/>
      <c r="BR127" s="1129"/>
      <c r="BS127" s="1130"/>
      <c r="BT127" s="1131" t="s">
        <v>501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502</v>
      </c>
      <c r="CQ127" s="1046"/>
      <c r="CR127" s="1046"/>
      <c r="CS127" s="1046"/>
      <c r="CT127" s="1046"/>
      <c r="CU127" s="1046"/>
      <c r="CV127" s="1046"/>
      <c r="CW127" s="1046"/>
      <c r="CX127" s="1046"/>
      <c r="CY127" s="1046"/>
      <c r="CZ127" s="1046"/>
      <c r="DA127" s="1046"/>
      <c r="DB127" s="1046"/>
      <c r="DC127" s="1046"/>
      <c r="DD127" s="1046"/>
      <c r="DE127" s="1046"/>
      <c r="DF127" s="1047"/>
      <c r="DG127" s="1015" t="s">
        <v>446</v>
      </c>
      <c r="DH127" s="1016"/>
      <c r="DI127" s="1016"/>
      <c r="DJ127" s="1016"/>
      <c r="DK127" s="1016"/>
      <c r="DL127" s="1016" t="s">
        <v>446</v>
      </c>
      <c r="DM127" s="1016"/>
      <c r="DN127" s="1016"/>
      <c r="DO127" s="1016"/>
      <c r="DP127" s="1016"/>
      <c r="DQ127" s="1016" t="s">
        <v>446</v>
      </c>
      <c r="DR127" s="1016"/>
      <c r="DS127" s="1016"/>
      <c r="DT127" s="1016"/>
      <c r="DU127" s="1016"/>
      <c r="DV127" s="1017" t="s">
        <v>490</v>
      </c>
      <c r="DW127" s="1017"/>
      <c r="DX127" s="1017"/>
      <c r="DY127" s="1017"/>
      <c r="DZ127" s="1018"/>
    </row>
    <row r="128" spans="1:130" s="248" customFormat="1" ht="26.25" customHeight="1" thickBot="1">
      <c r="A128" s="1139" t="s">
        <v>503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504</v>
      </c>
      <c r="X128" s="1141"/>
      <c r="Y128" s="1141"/>
      <c r="Z128" s="1142"/>
      <c r="AA128" s="1143" t="s">
        <v>446</v>
      </c>
      <c r="AB128" s="1144"/>
      <c r="AC128" s="1144"/>
      <c r="AD128" s="1144"/>
      <c r="AE128" s="1145"/>
      <c r="AF128" s="1146" t="s">
        <v>493</v>
      </c>
      <c r="AG128" s="1144"/>
      <c r="AH128" s="1144"/>
      <c r="AI128" s="1144"/>
      <c r="AJ128" s="1145"/>
      <c r="AK128" s="1146" t="s">
        <v>446</v>
      </c>
      <c r="AL128" s="1144"/>
      <c r="AM128" s="1144"/>
      <c r="AN128" s="1144"/>
      <c r="AO128" s="1145"/>
      <c r="AP128" s="1147"/>
      <c r="AQ128" s="1148"/>
      <c r="AR128" s="1148"/>
      <c r="AS128" s="1148"/>
      <c r="AT128" s="1149"/>
      <c r="AU128" s="284"/>
      <c r="AV128" s="284"/>
      <c r="AW128" s="284"/>
      <c r="AX128" s="984" t="s">
        <v>505</v>
      </c>
      <c r="AY128" s="985"/>
      <c r="AZ128" s="985"/>
      <c r="BA128" s="985"/>
      <c r="BB128" s="985"/>
      <c r="BC128" s="985"/>
      <c r="BD128" s="985"/>
      <c r="BE128" s="986"/>
      <c r="BF128" s="1150" t="s">
        <v>446</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506</v>
      </c>
      <c r="CQ128" s="1133"/>
      <c r="CR128" s="1133"/>
      <c r="CS128" s="1133"/>
      <c r="CT128" s="1133"/>
      <c r="CU128" s="1133"/>
      <c r="CV128" s="1133"/>
      <c r="CW128" s="1133"/>
      <c r="CX128" s="1133"/>
      <c r="CY128" s="1133"/>
      <c r="CZ128" s="1133"/>
      <c r="DA128" s="1133"/>
      <c r="DB128" s="1133"/>
      <c r="DC128" s="1133"/>
      <c r="DD128" s="1133"/>
      <c r="DE128" s="1133"/>
      <c r="DF128" s="1134"/>
      <c r="DG128" s="1135" t="s">
        <v>446</v>
      </c>
      <c r="DH128" s="1136"/>
      <c r="DI128" s="1136"/>
      <c r="DJ128" s="1136"/>
      <c r="DK128" s="1136"/>
      <c r="DL128" s="1136" t="s">
        <v>446</v>
      </c>
      <c r="DM128" s="1136"/>
      <c r="DN128" s="1136"/>
      <c r="DO128" s="1136"/>
      <c r="DP128" s="1136"/>
      <c r="DQ128" s="1136" t="s">
        <v>446</v>
      </c>
      <c r="DR128" s="1136"/>
      <c r="DS128" s="1136"/>
      <c r="DT128" s="1136"/>
      <c r="DU128" s="1136"/>
      <c r="DV128" s="1137" t="s">
        <v>446</v>
      </c>
      <c r="DW128" s="1137"/>
      <c r="DX128" s="1137"/>
      <c r="DY128" s="1137"/>
      <c r="DZ128" s="1138"/>
    </row>
    <row r="129" spans="1:131" s="248" customFormat="1" ht="26.25" customHeight="1">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507</v>
      </c>
      <c r="X129" s="1170"/>
      <c r="Y129" s="1170"/>
      <c r="Z129" s="1171"/>
      <c r="AA129" s="1054">
        <v>5197545</v>
      </c>
      <c r="AB129" s="1055"/>
      <c r="AC129" s="1055"/>
      <c r="AD129" s="1055"/>
      <c r="AE129" s="1056"/>
      <c r="AF129" s="1057">
        <v>5219886</v>
      </c>
      <c r="AG129" s="1055"/>
      <c r="AH129" s="1055"/>
      <c r="AI129" s="1055"/>
      <c r="AJ129" s="1056"/>
      <c r="AK129" s="1057">
        <v>4948021</v>
      </c>
      <c r="AL129" s="1055"/>
      <c r="AM129" s="1055"/>
      <c r="AN129" s="1055"/>
      <c r="AO129" s="1056"/>
      <c r="AP129" s="1172"/>
      <c r="AQ129" s="1173"/>
      <c r="AR129" s="1173"/>
      <c r="AS129" s="1173"/>
      <c r="AT129" s="1174"/>
      <c r="AU129" s="286"/>
      <c r="AV129" s="286"/>
      <c r="AW129" s="286"/>
      <c r="AX129" s="1163" t="s">
        <v>508</v>
      </c>
      <c r="AY129" s="1046"/>
      <c r="AZ129" s="1046"/>
      <c r="BA129" s="1046"/>
      <c r="BB129" s="1046"/>
      <c r="BC129" s="1046"/>
      <c r="BD129" s="1046"/>
      <c r="BE129" s="1047"/>
      <c r="BF129" s="1164" t="s">
        <v>446</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509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510</v>
      </c>
      <c r="X130" s="1170"/>
      <c r="Y130" s="1170"/>
      <c r="Z130" s="1171"/>
      <c r="AA130" s="1054">
        <v>171182</v>
      </c>
      <c r="AB130" s="1055"/>
      <c r="AC130" s="1055"/>
      <c r="AD130" s="1055"/>
      <c r="AE130" s="1056"/>
      <c r="AF130" s="1057">
        <v>155630</v>
      </c>
      <c r="AG130" s="1055"/>
      <c r="AH130" s="1055"/>
      <c r="AI130" s="1055"/>
      <c r="AJ130" s="1056"/>
      <c r="AK130" s="1057">
        <v>146272</v>
      </c>
      <c r="AL130" s="1055"/>
      <c r="AM130" s="1055"/>
      <c r="AN130" s="1055"/>
      <c r="AO130" s="1056"/>
      <c r="AP130" s="1172"/>
      <c r="AQ130" s="1173"/>
      <c r="AR130" s="1173"/>
      <c r="AS130" s="1173"/>
      <c r="AT130" s="1174"/>
      <c r="AU130" s="286"/>
      <c r="AV130" s="286"/>
      <c r="AW130" s="286"/>
      <c r="AX130" s="1163" t="s">
        <v>511</v>
      </c>
      <c r="AY130" s="1046"/>
      <c r="AZ130" s="1046"/>
      <c r="BA130" s="1046"/>
      <c r="BB130" s="1046"/>
      <c r="BC130" s="1046"/>
      <c r="BD130" s="1046"/>
      <c r="BE130" s="1047"/>
      <c r="BF130" s="1200">
        <v>-2.4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512</v>
      </c>
      <c r="X131" s="1208"/>
      <c r="Y131" s="1208"/>
      <c r="Z131" s="1209"/>
      <c r="AA131" s="1101">
        <v>5026363</v>
      </c>
      <c r="AB131" s="1080"/>
      <c r="AC131" s="1080"/>
      <c r="AD131" s="1080"/>
      <c r="AE131" s="1081"/>
      <c r="AF131" s="1079">
        <v>5064256</v>
      </c>
      <c r="AG131" s="1080"/>
      <c r="AH131" s="1080"/>
      <c r="AI131" s="1080"/>
      <c r="AJ131" s="1081"/>
      <c r="AK131" s="1079">
        <v>4801749</v>
      </c>
      <c r="AL131" s="1080"/>
      <c r="AM131" s="1080"/>
      <c r="AN131" s="1080"/>
      <c r="AO131" s="1081"/>
      <c r="AP131" s="1210"/>
      <c r="AQ131" s="1211"/>
      <c r="AR131" s="1211"/>
      <c r="AS131" s="1211"/>
      <c r="AT131" s="1212"/>
      <c r="AU131" s="286"/>
      <c r="AV131" s="286"/>
      <c r="AW131" s="286"/>
      <c r="AX131" s="1182" t="s">
        <v>513</v>
      </c>
      <c r="AY131" s="1133"/>
      <c r="AZ131" s="1133"/>
      <c r="BA131" s="1133"/>
      <c r="BB131" s="1133"/>
      <c r="BC131" s="1133"/>
      <c r="BD131" s="1133"/>
      <c r="BE131" s="1134"/>
      <c r="BF131" s="1183" t="s">
        <v>446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514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515</v>
      </c>
      <c r="W132" s="1193"/>
      <c r="X132" s="1193"/>
      <c r="Y132" s="1193"/>
      <c r="Z132" s="1194"/>
      <c r="AA132" s="1195">
        <v>-2.5687161870000002</v>
      </c>
      <c r="AB132" s="1196"/>
      <c r="AC132" s="1196"/>
      <c r="AD132" s="1196"/>
      <c r="AE132" s="1197"/>
      <c r="AF132" s="1198">
        <v>-2.4874729869999999</v>
      </c>
      <c r="AG132" s="1196"/>
      <c r="AH132" s="1196"/>
      <c r="AI132" s="1196"/>
      <c r="AJ132" s="1197"/>
      <c r="AK132" s="1198">
        <v>-2.3310256329999999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516</v>
      </c>
      <c r="W133" s="1176"/>
      <c r="X133" s="1176"/>
      <c r="Y133" s="1176"/>
      <c r="Z133" s="1177"/>
      <c r="AA133" s="1178">
        <v>-2.4</v>
      </c>
      <c r="AB133" s="1179"/>
      <c r="AC133" s="1179"/>
      <c r="AD133" s="1179"/>
      <c r="AE133" s="1180"/>
      <c r="AF133" s="1178">
        <v>-2.4</v>
      </c>
      <c r="AG133" s="1179"/>
      <c r="AH133" s="1179"/>
      <c r="AI133" s="1179"/>
      <c r="AJ133" s="1180"/>
      <c r="AK133" s="1178">
        <v>-2.4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sjLpL1iM219nUsOHu6nlj/RXJUZ/3Tf3VUJSpbxepSWv8anyMBPccRALB0CpMVhw14ocHOzO4GNyQ9i4uZm7g==" saltValue="8/8SBWzdXBK3dEKPg4yRM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F76" zoomScaleNormal="85" zoomScaleSheetLayoutView="100" workbookViewId="0">
      <selection activeCell="BB28" sqref="BB28"/>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517</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RrxgnjB32Kfw4XhF6okhb5CLNZJxnOwni56/hBn49TzCSXLDQArkk1y0qCCTsqiGPtbUyEq6k6Jxiq35qQpUfw==" saltValue="mJEGhxRvJLanKqG7CRxW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1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9c2jrowd59SphgG9VlfKJFOWcgyiJHFZOftHkAgu7YT7E3PerjBO3TCXiOVOmmmrnVqfQOzFuBN028V8+Hpvw==" saltValue="Z1+n9rWlxOoW4VZ4BpnHs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520</v>
      </c>
      <c r="AP7" s="305"/>
      <c r="AQ7" s="306" t="s">
        <v>521</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522</v>
      </c>
      <c r="AQ8" s="312" t="s">
        <v>523</v>
      </c>
      <c r="AR8" s="313" t="s">
        <v>524</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525</v>
      </c>
      <c r="AL9" s="1216"/>
      <c r="AM9" s="1216"/>
      <c r="AN9" s="1217"/>
      <c r="AO9" s="314">
        <v>1295730</v>
      </c>
      <c r="AP9" s="314">
        <v>126228</v>
      </c>
      <c r="AQ9" s="315">
        <v>224098</v>
      </c>
      <c r="AR9" s="316">
        <v>-43.7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526</v>
      </c>
      <c r="AL10" s="1216"/>
      <c r="AM10" s="1216"/>
      <c r="AN10" s="1217"/>
      <c r="AO10" s="317">
        <v>161179</v>
      </c>
      <c r="AP10" s="317">
        <v>15702</v>
      </c>
      <c r="AQ10" s="318">
        <v>32087</v>
      </c>
      <c r="AR10" s="319">
        <v>-51.1</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527</v>
      </c>
      <c r="AL11" s="1216"/>
      <c r="AM11" s="1216"/>
      <c r="AN11" s="1217"/>
      <c r="AO11" s="317" t="s">
        <v>528</v>
      </c>
      <c r="AP11" s="317" t="s">
        <v>528</v>
      </c>
      <c r="AQ11" s="318">
        <v>3587</v>
      </c>
      <c r="AR11" s="319" t="s">
        <v>528</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529</v>
      </c>
      <c r="AL12" s="1216"/>
      <c r="AM12" s="1216"/>
      <c r="AN12" s="1217"/>
      <c r="AO12" s="317" t="s">
        <v>528</v>
      </c>
      <c r="AP12" s="317" t="s">
        <v>528</v>
      </c>
      <c r="AQ12" s="318" t="s">
        <v>528</v>
      </c>
      <c r="AR12" s="319" t="s">
        <v>528</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530</v>
      </c>
      <c r="AL13" s="1216"/>
      <c r="AM13" s="1216"/>
      <c r="AN13" s="1217"/>
      <c r="AO13" s="317">
        <v>71541</v>
      </c>
      <c r="AP13" s="317">
        <v>6969</v>
      </c>
      <c r="AQ13" s="318">
        <v>11579</v>
      </c>
      <c r="AR13" s="319">
        <v>-39.799999999999997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531</v>
      </c>
      <c r="AL14" s="1216"/>
      <c r="AM14" s="1216"/>
      <c r="AN14" s="1217"/>
      <c r="AO14" s="317" t="s">
        <v>528</v>
      </c>
      <c r="AP14" s="317" t="s">
        <v>528</v>
      </c>
      <c r="AQ14" s="318">
        <v>4496</v>
      </c>
      <c r="AR14" s="319" t="s">
        <v>528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532</v>
      </c>
      <c r="AL15" s="1222"/>
      <c r="AM15" s="1222"/>
      <c r="AN15" s="1223"/>
      <c r="AO15" s="317">
        <v>-119563</v>
      </c>
      <c r="AP15" s="317">
        <v>-11648</v>
      </c>
      <c r="AQ15" s="318">
        <v>-17592</v>
      </c>
      <c r="AR15" s="319">
        <v>-33.799999999999997</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1408887</v>
      </c>
      <c r="AP16" s="317">
        <v>137252</v>
      </c>
      <c r="AQ16" s="318">
        <v>258255</v>
      </c>
      <c r="AR16" s="319">
        <v>-46.9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537</v>
      </c>
      <c r="AL21" s="1225"/>
      <c r="AM21" s="1225"/>
      <c r="AN21" s="1226"/>
      <c r="AO21" s="330">
        <v>12.08</v>
      </c>
      <c r="AP21" s="331">
        <v>22.75</v>
      </c>
      <c r="AQ21" s="332">
        <v>-10.67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538</v>
      </c>
      <c r="AL22" s="1225"/>
      <c r="AM22" s="1225"/>
      <c r="AN22" s="1226"/>
      <c r="AO22" s="335">
        <v>96.3</v>
      </c>
      <c r="AP22" s="336">
        <v>95.6</v>
      </c>
      <c r="AQ22" s="337">
        <v>0.7</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520</v>
      </c>
      <c r="AP30" s="305"/>
      <c r="AQ30" s="306" t="s">
        <v>521</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522</v>
      </c>
      <c r="AQ31" s="312" t="s">
        <v>523</v>
      </c>
      <c r="AR31" s="313" t="s">
        <v>524</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542</v>
      </c>
      <c r="AL32" s="1219"/>
      <c r="AM32" s="1219"/>
      <c r="AN32" s="1220"/>
      <c r="AO32" s="345" t="s">
        <v>528</v>
      </c>
      <c r="AP32" s="345" t="s">
        <v>528</v>
      </c>
      <c r="AQ32" s="346">
        <v>146295</v>
      </c>
      <c r="AR32" s="347" t="s">
        <v>528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543</v>
      </c>
      <c r="AL33" s="1219"/>
      <c r="AM33" s="1219"/>
      <c r="AN33" s="1220"/>
      <c r="AO33" s="345" t="s">
        <v>528</v>
      </c>
      <c r="AP33" s="345" t="s">
        <v>528</v>
      </c>
      <c r="AQ33" s="346" t="s">
        <v>528</v>
      </c>
      <c r="AR33" s="347" t="s">
        <v>528</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544</v>
      </c>
      <c r="AL34" s="1219"/>
      <c r="AM34" s="1219"/>
      <c r="AN34" s="1220"/>
      <c r="AO34" s="345" t="s">
        <v>528</v>
      </c>
      <c r="AP34" s="345" t="s">
        <v>528</v>
      </c>
      <c r="AQ34" s="346">
        <v>4</v>
      </c>
      <c r="AR34" s="347" t="s">
        <v>528</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545</v>
      </c>
      <c r="AL35" s="1219"/>
      <c r="AM35" s="1219"/>
      <c r="AN35" s="1220"/>
      <c r="AO35" s="345" t="s">
        <v>528</v>
      </c>
      <c r="AP35" s="345" t="s">
        <v>528</v>
      </c>
      <c r="AQ35" s="346">
        <v>31593</v>
      </c>
      <c r="AR35" s="347" t="s">
        <v>528</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546</v>
      </c>
      <c r="AL36" s="1219"/>
      <c r="AM36" s="1219"/>
      <c r="AN36" s="1220"/>
      <c r="AO36" s="345">
        <v>34342</v>
      </c>
      <c r="AP36" s="345">
        <v>3346</v>
      </c>
      <c r="AQ36" s="346">
        <v>3914</v>
      </c>
      <c r="AR36" s="347">
        <v>-14.5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547</v>
      </c>
      <c r="AL37" s="1219"/>
      <c r="AM37" s="1219"/>
      <c r="AN37" s="1220"/>
      <c r="AO37" s="345" t="s">
        <v>528</v>
      </c>
      <c r="AP37" s="345" t="s">
        <v>528</v>
      </c>
      <c r="AQ37" s="346">
        <v>1348</v>
      </c>
      <c r="AR37" s="347" t="s">
        <v>528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548</v>
      </c>
      <c r="AL38" s="1228"/>
      <c r="AM38" s="1228"/>
      <c r="AN38" s="1229"/>
      <c r="AO38" s="348" t="s">
        <v>528</v>
      </c>
      <c r="AP38" s="348" t="s">
        <v>528</v>
      </c>
      <c r="AQ38" s="349">
        <v>27</v>
      </c>
      <c r="AR38" s="337" t="s">
        <v>528</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549</v>
      </c>
      <c r="AL39" s="1228"/>
      <c r="AM39" s="1228"/>
      <c r="AN39" s="1229"/>
      <c r="AO39" s="345" t="s">
        <v>528</v>
      </c>
      <c r="AP39" s="345" t="s">
        <v>528</v>
      </c>
      <c r="AQ39" s="346">
        <v>-7201</v>
      </c>
      <c r="AR39" s="347" t="s">
        <v>528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550</v>
      </c>
      <c r="AL40" s="1219"/>
      <c r="AM40" s="1219"/>
      <c r="AN40" s="1220"/>
      <c r="AO40" s="345">
        <v>-146272</v>
      </c>
      <c r="AP40" s="345">
        <v>-14250</v>
      </c>
      <c r="AQ40" s="346">
        <v>-128709</v>
      </c>
      <c r="AR40" s="347">
        <v>-88.9</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-111930</v>
      </c>
      <c r="AP41" s="345">
        <v>-10904</v>
      </c>
      <c r="AQ41" s="346">
        <v>47272</v>
      </c>
      <c r="AR41" s="347">
        <v>-123.1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520</v>
      </c>
      <c r="AN49" s="1235" t="s">
        <v>554</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555</v>
      </c>
      <c r="AO50" s="362" t="s">
        <v>556</v>
      </c>
      <c r="AP50" s="363" t="s">
        <v>557</v>
      </c>
      <c r="AQ50" s="364" t="s">
        <v>558</v>
      </c>
      <c r="AR50" s="365" t="s">
        <v>559</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295158</v>
      </c>
      <c r="AN51" s="367">
        <v>27675</v>
      </c>
      <c r="AO51" s="368">
        <v>76.2</v>
      </c>
      <c r="AP51" s="369">
        <v>291945</v>
      </c>
      <c r="AQ51" s="370">
        <v>1.4</v>
      </c>
      <c r="AR51" s="371">
        <v>74.8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82725</v>
      </c>
      <c r="AN52" s="375">
        <v>7757</v>
      </c>
      <c r="AO52" s="376">
        <v>-19.8</v>
      </c>
      <c r="AP52" s="377">
        <v>127651</v>
      </c>
      <c r="AQ52" s="378">
        <v>-12.9</v>
      </c>
      <c r="AR52" s="379">
        <v>-6.9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2878278</v>
      </c>
      <c r="AN53" s="367">
        <v>273263</v>
      </c>
      <c r="AO53" s="368">
        <v>887.4</v>
      </c>
      <c r="AP53" s="369">
        <v>291173</v>
      </c>
      <c r="AQ53" s="370">
        <v>-0.3</v>
      </c>
      <c r="AR53" s="371">
        <v>887.7</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1515277</v>
      </c>
      <c r="AN54" s="375">
        <v>143860</v>
      </c>
      <c r="AO54" s="376">
        <v>1754.6</v>
      </c>
      <c r="AP54" s="377">
        <v>119071</v>
      </c>
      <c r="AQ54" s="378">
        <v>-6.7</v>
      </c>
      <c r="AR54" s="379">
        <v>1761.3</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11179019</v>
      </c>
      <c r="AN55" s="367">
        <v>1075216</v>
      </c>
      <c r="AO55" s="368">
        <v>293.5</v>
      </c>
      <c r="AP55" s="369">
        <v>271581</v>
      </c>
      <c r="AQ55" s="370">
        <v>-6.7</v>
      </c>
      <c r="AR55" s="371">
        <v>300.2</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4907020</v>
      </c>
      <c r="AN56" s="375">
        <v>471965</v>
      </c>
      <c r="AO56" s="376">
        <v>228.1</v>
      </c>
      <c r="AP56" s="377">
        <v>117844</v>
      </c>
      <c r="AQ56" s="378">
        <v>-1</v>
      </c>
      <c r="AR56" s="379">
        <v>229.1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7327121</v>
      </c>
      <c r="AN57" s="367">
        <v>710474</v>
      </c>
      <c r="AO57" s="368">
        <v>-33.9</v>
      </c>
      <c r="AP57" s="369">
        <v>268375</v>
      </c>
      <c r="AQ57" s="370">
        <v>-1.2</v>
      </c>
      <c r="AR57" s="371">
        <v>-32.700000000000003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2696190</v>
      </c>
      <c r="AN58" s="375">
        <v>261436</v>
      </c>
      <c r="AO58" s="376">
        <v>-44.6</v>
      </c>
      <c r="AP58" s="377">
        <v>119602</v>
      </c>
      <c r="AQ58" s="378">
        <v>1.5</v>
      </c>
      <c r="AR58" s="379">
        <v>-46.1</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6107970</v>
      </c>
      <c r="AN59" s="367">
        <v>595029</v>
      </c>
      <c r="AO59" s="368">
        <v>-16.2</v>
      </c>
      <c r="AP59" s="369">
        <v>301035</v>
      </c>
      <c r="AQ59" s="370">
        <v>12.2</v>
      </c>
      <c r="AR59" s="371">
        <v>-28.4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609624</v>
      </c>
      <c r="AN60" s="375">
        <v>59389</v>
      </c>
      <c r="AO60" s="376">
        <v>-77.3</v>
      </c>
      <c r="AP60" s="377">
        <v>154376</v>
      </c>
      <c r="AQ60" s="378">
        <v>29.1</v>
      </c>
      <c r="AR60" s="379">
        <v>-106.4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5557509</v>
      </c>
      <c r="AN61" s="382">
        <v>536331</v>
      </c>
      <c r="AO61" s="383">
        <v>241.4</v>
      </c>
      <c r="AP61" s="384">
        <v>284822</v>
      </c>
      <c r="AQ61" s="385">
        <v>1.1000000000000001</v>
      </c>
      <c r="AR61" s="371">
        <v>240.3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1962167</v>
      </c>
      <c r="AN62" s="375">
        <v>188881</v>
      </c>
      <c r="AO62" s="376">
        <v>368.2</v>
      </c>
      <c r="AP62" s="377">
        <v>127709</v>
      </c>
      <c r="AQ62" s="378">
        <v>2</v>
      </c>
      <c r="AR62" s="379">
        <v>366.2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38ulxrIBdfOhlccvYfoO9xvD1gn5rarHvW3cFl1D0T9PM+TZThP6dtbvzHBguZYt+vH3dgay0i4Z5y/UJq5vIw==" saltValue="GJNWi7UtIvtvgbyB0eqJ2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22" zoomScaleNormal="100" zoomScaleSheetLayoutView="55" workbookViewId="0">
      <selection activeCell="BJ103" sqref="BJ103"/>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568</v>
      </c>
    </row>
    <row r="120" spans="125:125" ht="13.5" hidden="1" customHeight="1"/>
    <row r="121" spans="125:125" ht="13.5" hidden="1" customHeight="1">
      <c r="DU121" s="292"/>
    </row>
  </sheetData>
  <sheetProtection algorithmName="SHA-512" hashValue="5Cldh9or+2LEDvLVcJqP2jLDyT/JZLlgYhtKqAPuLFAnxy6DJx73NZ/SULJlQPi0A4gwdEdfpDWY52t6cFbMdA==" saltValue="30Vg0i+GAL/S72KPAVJi2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election activeCell="AT116" sqref="AT116"/>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569</v>
      </c>
    </row>
  </sheetData>
  <sheetProtection algorithmName="SHA-512" hashValue="vQA3bPqStH4tX6GaCBNTXIBRuwqWOZ3qY3CXwEK713Yb3gHJ7f1fv0TTLZi8WZ2P4jSdQB6pp5BEuPYjYpu1+w==" saltValue="te/ViXJrDfmPhRQwKZNhV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238" t="s">
        <v>3</v>
      </c>
      <c r="D47" s="1238"/>
      <c r="E47" s="1239"/>
      <c r="F47" s="11">
        <v>167.11</v>
      </c>
      <c r="G47" s="12">
        <v>149.32</v>
      </c>
      <c r="H47" s="12">
        <v>172.53</v>
      </c>
      <c r="I47" s="12">
        <v>185.33</v>
      </c>
      <c r="J47" s="13">
        <v>199.08</v>
      </c>
    </row>
    <row r="48" spans="2:10" ht="57.75" customHeight="1">
      <c r="B48" s="14"/>
      <c r="C48" s="1240" t="s">
        <v>4</v>
      </c>
      <c r="D48" s="1240"/>
      <c r="E48" s="1241"/>
      <c r="F48" s="15">
        <v>5.25</v>
      </c>
      <c r="G48" s="16">
        <v>9.84</v>
      </c>
      <c r="H48" s="16">
        <v>26.59</v>
      </c>
      <c r="I48" s="16">
        <v>6.51</v>
      </c>
      <c r="J48" s="17">
        <v>12.2</v>
      </c>
    </row>
    <row r="49" spans="2:10" ht="57.75" customHeight="1" thickBot="1">
      <c r="B49" s="18"/>
      <c r="C49" s="1242" t="s">
        <v>5</v>
      </c>
      <c r="D49" s="1242"/>
      <c r="E49" s="1243"/>
      <c r="F49" s="19" t="s">
        <v>575</v>
      </c>
      <c r="G49" s="20">
        <v>5.38</v>
      </c>
      <c r="H49" s="20">
        <v>15.74</v>
      </c>
      <c r="I49" s="20" t="s">
        <v>576</v>
      </c>
      <c r="J49" s="21">
        <v>5.46</v>
      </c>
    </row>
    <row r="50" spans="2:10" ht="13.5" customHeight="1"/>
  </sheetData>
  <sheetProtection algorithmName="SHA-512" hashValue="T7p+KQmzYP7wNCgcGpXwk8qWncgYpPcrpOVMl85ZNfvLmDZQDrLtyglTyIrhJv9xhUqpIUNpPQKTZbSXoUqwwA==" saltValue="ODPXq0KssV1TfabwCKfo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