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135"/>
  </bookViews>
  <sheets>
    <sheet name="一般市町村" sheetId="19" r:id="rId1"/>
  </sheets>
  <definedNames>
    <definedName name="_xlnm.Print_Area" localSheetId="0">一般市町村!$B$2:$R$32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1" i="19" l="1"/>
  <c r="Q20" i="19"/>
  <c r="Q6" i="19"/>
  <c r="Q8" i="19" l="1"/>
  <c r="Q13" i="19" s="1"/>
  <c r="T21" i="19"/>
  <c r="AO34" i="19"/>
  <c r="Z35" i="19" s="1"/>
  <c r="U35" i="19" l="1"/>
  <c r="AD35" i="19"/>
  <c r="AM35" i="19"/>
  <c r="Y35" i="19"/>
  <c r="AF35" i="19"/>
  <c r="AE35" i="19"/>
  <c r="AC35" i="19"/>
  <c r="AL35" i="19"/>
  <c r="X35" i="19"/>
  <c r="AN35" i="19"/>
  <c r="AK35" i="19"/>
  <c r="W35" i="19"/>
  <c r="AG35" i="19"/>
  <c r="V35" i="19"/>
  <c r="Q22" i="19"/>
  <c r="AJ35" i="19"/>
  <c r="AB35" i="19"/>
  <c r="AI35" i="19"/>
  <c r="AA35" i="19"/>
  <c r="AH35" i="19"/>
  <c r="F28" i="19" l="1"/>
  <c r="H25" i="19"/>
  <c r="P25" i="19"/>
  <c r="G28" i="19"/>
  <c r="I25" i="19"/>
  <c r="Q25" i="19"/>
  <c r="J25" i="19"/>
  <c r="D25" i="19"/>
  <c r="K25" i="19"/>
  <c r="C25" i="19"/>
  <c r="C28" i="19"/>
  <c r="M25" i="19"/>
  <c r="F25" i="19"/>
  <c r="D28" i="19"/>
  <c r="E25" i="19"/>
  <c r="G25" i="19"/>
  <c r="O25" i="19"/>
  <c r="E28" i="19"/>
  <c r="N25" i="19"/>
  <c r="L25" i="19"/>
  <c r="Q31" i="19"/>
  <c r="R28" i="19" l="1"/>
</calcChain>
</file>

<file path=xl/sharedStrings.xml><?xml version="1.0" encoding="utf-8"?>
<sst xmlns="http://schemas.openxmlformats.org/spreadsheetml/2006/main" count="58" uniqueCount="58">
  <si>
    <t>R33</t>
  </si>
  <si>
    <t>R11</t>
  </si>
  <si>
    <t>R16</t>
  </si>
  <si>
    <t>※「④≧③」の場合に「○」が自動表示</t>
    <rPh sb="7" eb="9">
      <t>バアイ</t>
    </rPh>
    <rPh sb="14" eb="16">
      <t>ジドウ</t>
    </rPh>
    <rPh sb="16" eb="18">
      <t>ヒョウジ</t>
    </rPh>
    <phoneticPr fontId="1"/>
  </si>
  <si>
    <t>確認１</t>
    <rPh sb="0" eb="2">
      <t>カクニン</t>
    </rPh>
    <phoneticPr fontId="1"/>
  </si>
  <si>
    <t>（ⅱ）年度毎の額（⑧）</t>
    <rPh sb="3" eb="6">
      <t>ネンドゴト</t>
    </rPh>
    <rPh sb="7" eb="8">
      <t>ガク</t>
    </rPh>
    <phoneticPr fontId="1"/>
  </si>
  <si>
    <t>R27</t>
  </si>
  <si>
    <t>R20</t>
  </si>
  <si>
    <t>R13</t>
  </si>
  <si>
    <t>（単位：千円）</t>
    <rPh sb="1" eb="3">
      <t>タンイ</t>
    </rPh>
    <rPh sb="4" eb="6">
      <t>センエン</t>
    </rPh>
    <phoneticPr fontId="1"/>
  </si>
  <si>
    <t>（ⅰ）総額（令和３年度に発行した臨時財政対策債の元利償還金のうち、後年度に基準財政需要額に算入されない額）</t>
    <rPh sb="3" eb="5">
      <t>ソウガク</t>
    </rPh>
    <phoneticPr fontId="1"/>
  </si>
  <si>
    <t>（３）要件確認</t>
    <rPh sb="3" eb="5">
      <t>ヨウケン</t>
    </rPh>
    <rPh sb="5" eb="7">
      <t>カクニン</t>
    </rPh>
    <phoneticPr fontId="1"/>
  </si>
  <si>
    <t xml:space="preserve"> ⑦ 令和３年度に発行した臨時財政対策債の元利償還金のうち、後年度に基準財政需要額に算入されない額
　（＝⑥－⑤。マイナスとなる場合は０）</t>
    <rPh sb="64" eb="66">
      <t>バアイ</t>
    </rPh>
    <phoneticPr fontId="1"/>
  </si>
  <si>
    <t>R25</t>
  </si>
  <si>
    <t>合計</t>
    <rPh sb="0" eb="2">
      <t>ゴウケイ</t>
    </rPh>
    <phoneticPr fontId="1"/>
  </si>
  <si>
    <t>R26</t>
  </si>
  <si>
    <t>R21</t>
  </si>
  <si>
    <t>○</t>
  </si>
  <si>
    <t>　　　　※「確認１」「確認２」がともに「○」の場合に、⑧のRnの数値が自動表示</t>
    <rPh sb="6" eb="8">
      <t>カクニン</t>
    </rPh>
    <rPh sb="11" eb="13">
      <t>カクニン</t>
    </rPh>
    <rPh sb="23" eb="25">
      <t>バアイ</t>
    </rPh>
    <rPh sb="32" eb="34">
      <t>スウチ</t>
    </rPh>
    <rPh sb="35" eb="37">
      <t>ジドウ</t>
    </rPh>
    <rPh sb="37" eb="39">
      <t>ヒョウジ</t>
    </rPh>
    <phoneticPr fontId="1"/>
  </si>
  <si>
    <t>R24</t>
  </si>
  <si>
    <t>R6</t>
  </si>
  <si>
    <t>R23</t>
  </si>
  <si>
    <t>確認２</t>
    <rPh sb="0" eb="2">
      <t>カクニン</t>
    </rPh>
    <phoneticPr fontId="1"/>
  </si>
  <si>
    <t>R4</t>
  </si>
  <si>
    <t>R5</t>
  </si>
  <si>
    <t>R7</t>
  </si>
  <si>
    <t>（１）令和３年度に発行した臨時財政対策債の元利償還金のうち、後年度に基準財政需要額に算入されない額</t>
    <rPh sb="3" eb="5">
      <t>レイワ</t>
    </rPh>
    <rPh sb="6" eb="8">
      <t>ネンド</t>
    </rPh>
    <rPh sb="9" eb="11">
      <t>ハッコウ</t>
    </rPh>
    <rPh sb="13" eb="15">
      <t>リンジ</t>
    </rPh>
    <rPh sb="15" eb="17">
      <t>ザイセイ</t>
    </rPh>
    <rPh sb="17" eb="19">
      <t>タイサク</t>
    </rPh>
    <rPh sb="19" eb="20">
      <t>サイ</t>
    </rPh>
    <rPh sb="21" eb="23">
      <t>ガンリ</t>
    </rPh>
    <rPh sb="23" eb="26">
      <t>ショウカンキン</t>
    </rPh>
    <rPh sb="30" eb="33">
      <t>コウネンド</t>
    </rPh>
    <rPh sb="34" eb="36">
      <t>キジュン</t>
    </rPh>
    <rPh sb="36" eb="38">
      <t>ザイセイ</t>
    </rPh>
    <rPh sb="38" eb="41">
      <t>ジュヨウガク</t>
    </rPh>
    <rPh sb="42" eb="44">
      <t>サンニュウ</t>
    </rPh>
    <rPh sb="48" eb="49">
      <t>ガク</t>
    </rPh>
    <phoneticPr fontId="1"/>
  </si>
  <si>
    <t>R8</t>
  </si>
  <si>
    <t>R9</t>
  </si>
  <si>
    <t>R10</t>
  </si>
  <si>
    <t>R12</t>
  </si>
  <si>
    <t>R14</t>
  </si>
  <si>
    <t>R15</t>
  </si>
  <si>
    <t>R18</t>
  </si>
  <si>
    <t>R17</t>
  </si>
  <si>
    <t>R19</t>
  </si>
  <si>
    <t>R22</t>
  </si>
  <si>
    <t>R28</t>
  </si>
  <si>
    <t>R29</t>
  </si>
  <si>
    <t>R30</t>
  </si>
  <si>
    <t>R31</t>
  </si>
  <si>
    <t>R32</t>
  </si>
  <si>
    <t>※プルダウンで「○」を選択</t>
    <rPh sb="11" eb="13">
      <t>センタク</t>
    </rPh>
    <phoneticPr fontId="1"/>
  </si>
  <si>
    <t xml:space="preserve"> ② 令和３年度臨時財政対策債の実発行額（令和３年度以降、繰上償還又は買入消却を行った額を除く。）</t>
    <rPh sb="16" eb="17">
      <t>ジツ</t>
    </rPh>
    <rPh sb="17" eb="20">
      <t>ハッコウガク</t>
    </rPh>
    <rPh sb="21" eb="23">
      <t>レイワ</t>
    </rPh>
    <rPh sb="24" eb="26">
      <t>ネンド</t>
    </rPh>
    <rPh sb="26" eb="28">
      <t>イコウ</t>
    </rPh>
    <rPh sb="29" eb="33">
      <t>クリアゲショウカン</t>
    </rPh>
    <rPh sb="33" eb="34">
      <t>マタ</t>
    </rPh>
    <rPh sb="35" eb="37">
      <t>カイイレ</t>
    </rPh>
    <rPh sb="37" eb="39">
      <t>ショウキャク</t>
    </rPh>
    <rPh sb="40" eb="41">
      <t>オコナ</t>
    </rPh>
    <rPh sb="43" eb="44">
      <t>ガク</t>
    </rPh>
    <rPh sb="45" eb="46">
      <t>ノゾ</t>
    </rPh>
    <phoneticPr fontId="1"/>
  </si>
  <si>
    <t>（４）（３）の要件を満たす場合の「特定財源」への計上見込額</t>
    <rPh sb="7" eb="9">
      <t>ヨウケン</t>
    </rPh>
    <rPh sb="10" eb="11">
      <t>ミ</t>
    </rPh>
    <rPh sb="13" eb="15">
      <t>バアイ</t>
    </rPh>
    <rPh sb="17" eb="19">
      <t>トクテイ</t>
    </rPh>
    <rPh sb="19" eb="21">
      <t>ザイゲン</t>
    </rPh>
    <rPh sb="24" eb="26">
      <t>ケイジョウ</t>
    </rPh>
    <rPh sb="26" eb="28">
      <t>ミコ</t>
    </rPh>
    <rPh sb="28" eb="29">
      <t>ガク</t>
    </rPh>
    <phoneticPr fontId="1"/>
  </si>
  <si>
    <t>○</t>
    <phoneticPr fontId="22"/>
  </si>
  <si>
    <t>×</t>
    <phoneticPr fontId="22"/>
  </si>
  <si>
    <t>（２）令和３年度に発行した臨時財政対策債（後年度に元利償還金に係る基準財政需要額が算入されない分）
　　 の償還のために、令和３年度に減債基金等に積み立てた額（④）</t>
    <rPh sb="3" eb="5">
      <t>レイワ</t>
    </rPh>
    <rPh sb="6" eb="8">
      <t>ネンド</t>
    </rPh>
    <rPh sb="9" eb="11">
      <t>ハッコウ</t>
    </rPh>
    <rPh sb="13" eb="15">
      <t>リンジ</t>
    </rPh>
    <rPh sb="15" eb="17">
      <t>ザイセイ</t>
    </rPh>
    <rPh sb="17" eb="19">
      <t>タイサク</t>
    </rPh>
    <rPh sb="19" eb="20">
      <t>サイ</t>
    </rPh>
    <rPh sb="26" eb="27">
      <t>リ</t>
    </rPh>
    <rPh sb="54" eb="56">
      <t>ショウカン</t>
    </rPh>
    <rPh sb="61" eb="63">
      <t>レイワ</t>
    </rPh>
    <rPh sb="64" eb="66">
      <t>ネンド</t>
    </rPh>
    <rPh sb="67" eb="69">
      <t>ゲンサイ</t>
    </rPh>
    <rPh sb="69" eb="71">
      <t>キキン</t>
    </rPh>
    <rPh sb="71" eb="72">
      <t>トウ</t>
    </rPh>
    <rPh sb="73" eb="74">
      <t>ツ</t>
    </rPh>
    <rPh sb="75" eb="76">
      <t>タ</t>
    </rPh>
    <rPh sb="78" eb="79">
      <t>ガク</t>
    </rPh>
    <phoneticPr fontId="1"/>
  </si>
  <si>
    <t>令和３年度に発行した臨時財政対策債（後年度に元利償還金に係る基準財政需要額が算入されない分）の償還のために、令和３年度に必要な額を減債基金等に積み立てたこと（④≧③であること）</t>
    <rPh sb="0" eb="2">
      <t>レイワ</t>
    </rPh>
    <rPh sb="3" eb="5">
      <t>ネンド</t>
    </rPh>
    <rPh sb="6" eb="8">
      <t>ハッコウ</t>
    </rPh>
    <rPh sb="10" eb="12">
      <t>リンジ</t>
    </rPh>
    <rPh sb="12" eb="14">
      <t>ザイセイ</t>
    </rPh>
    <rPh sb="14" eb="16">
      <t>タイサク</t>
    </rPh>
    <rPh sb="16" eb="17">
      <t>サイ</t>
    </rPh>
    <rPh sb="18" eb="19">
      <t>アト</t>
    </rPh>
    <rPh sb="19" eb="21">
      <t>ネンド</t>
    </rPh>
    <rPh sb="22" eb="24">
      <t>ガンリ</t>
    </rPh>
    <rPh sb="24" eb="27">
      <t>ショウカンキン</t>
    </rPh>
    <rPh sb="28" eb="29">
      <t>カカ</t>
    </rPh>
    <rPh sb="30" eb="32">
      <t>キジュン</t>
    </rPh>
    <rPh sb="32" eb="34">
      <t>ザイセイ</t>
    </rPh>
    <rPh sb="34" eb="37">
      <t>ジュヨウガク</t>
    </rPh>
    <rPh sb="38" eb="40">
      <t>サンニュウ</t>
    </rPh>
    <rPh sb="44" eb="45">
      <t>ブン</t>
    </rPh>
    <rPh sb="47" eb="49">
      <t>ショウカン</t>
    </rPh>
    <rPh sb="54" eb="56">
      <t>レイワ</t>
    </rPh>
    <rPh sb="57" eb="59">
      <t>ネンド</t>
    </rPh>
    <rPh sb="60" eb="62">
      <t>ヒツヨウ</t>
    </rPh>
    <rPh sb="63" eb="64">
      <t>ガク</t>
    </rPh>
    <rPh sb="65" eb="67">
      <t>ゲンサイ</t>
    </rPh>
    <rPh sb="67" eb="69">
      <t>キキン</t>
    </rPh>
    <rPh sb="69" eb="70">
      <t>トウ</t>
    </rPh>
    <rPh sb="71" eb="72">
      <t>ツ</t>
    </rPh>
    <rPh sb="73" eb="74">
      <t>タ</t>
    </rPh>
    <phoneticPr fontId="1"/>
  </si>
  <si>
    <t xml:space="preserve"> ③ 令和３年度に発行した臨時財政対策債の元利償還金のうち、後年度に基準財政需要額に算入されない額
　（＝②－①。マイナスとなる場合は０）</t>
    <rPh sb="22" eb="23">
      <t>リ</t>
    </rPh>
    <rPh sb="23" eb="26">
      <t>ショウカンキン</t>
    </rPh>
    <rPh sb="64" eb="66">
      <t>バアイ</t>
    </rPh>
    <phoneticPr fontId="1"/>
  </si>
  <si>
    <t>減債基金等の残高が、令和３年度に発行した臨時財政対策債（後年度に元利償還金に係る基準財政需要額が算入されない分）の未償還額を上回っていること</t>
    <rPh sb="0" eb="2">
      <t>ゲンサイ</t>
    </rPh>
    <rPh sb="2" eb="4">
      <t>キキン</t>
    </rPh>
    <rPh sb="4" eb="5">
      <t>トウ</t>
    </rPh>
    <rPh sb="6" eb="8">
      <t>ザンダカ</t>
    </rPh>
    <rPh sb="10" eb="12">
      <t>レイワ</t>
    </rPh>
    <rPh sb="13" eb="15">
      <t>ネンド</t>
    </rPh>
    <rPh sb="16" eb="18">
      <t>ハッコウ</t>
    </rPh>
    <rPh sb="20" eb="22">
      <t>リンジ</t>
    </rPh>
    <rPh sb="22" eb="24">
      <t>ザイセイ</t>
    </rPh>
    <rPh sb="24" eb="26">
      <t>タイサク</t>
    </rPh>
    <rPh sb="26" eb="27">
      <t>サイ</t>
    </rPh>
    <rPh sb="28" eb="31">
      <t>コウネンド</t>
    </rPh>
    <rPh sb="32" eb="34">
      <t>ガンリ</t>
    </rPh>
    <rPh sb="34" eb="37">
      <t>ショウカンキン</t>
    </rPh>
    <rPh sb="38" eb="39">
      <t>カカ</t>
    </rPh>
    <rPh sb="40" eb="42">
      <t>キジュン</t>
    </rPh>
    <rPh sb="42" eb="44">
      <t>ザイセイ</t>
    </rPh>
    <rPh sb="44" eb="46">
      <t>ジュヨウ</t>
    </rPh>
    <rPh sb="46" eb="47">
      <t>ガク</t>
    </rPh>
    <rPh sb="48" eb="50">
      <t>サンニュウ</t>
    </rPh>
    <rPh sb="54" eb="55">
      <t>ブン</t>
    </rPh>
    <rPh sb="57" eb="60">
      <t>ミショウカン</t>
    </rPh>
    <rPh sb="60" eb="61">
      <t>ガク</t>
    </rPh>
    <rPh sb="62" eb="64">
      <t>ウワマワ</t>
    </rPh>
    <phoneticPr fontId="1"/>
  </si>
  <si>
    <t xml:space="preserve"> ⑤ 令和３年度臨時財政対策債（発行可能額 × 0.726分）の元利償還金に係る後年度基準財政需要額算入額</t>
    <rPh sb="16" eb="18">
      <t>ハッコウ</t>
    </rPh>
    <rPh sb="18" eb="20">
      <t>カノウ</t>
    </rPh>
    <rPh sb="20" eb="21">
      <t>ガク</t>
    </rPh>
    <rPh sb="29" eb="30">
      <t>ブン</t>
    </rPh>
    <rPh sb="32" eb="34">
      <t>ガンリ</t>
    </rPh>
    <rPh sb="34" eb="37">
      <t>ショウカンキン</t>
    </rPh>
    <rPh sb="38" eb="39">
      <t>カカ</t>
    </rPh>
    <rPh sb="40" eb="41">
      <t>アト</t>
    </rPh>
    <rPh sb="41" eb="43">
      <t>ネンド</t>
    </rPh>
    <rPh sb="43" eb="45">
      <t>キジュン</t>
    </rPh>
    <rPh sb="45" eb="47">
      <t>ザイセイ</t>
    </rPh>
    <rPh sb="47" eb="50">
      <t>ジュヨウガク</t>
    </rPh>
    <rPh sb="50" eb="52">
      <t>サンニュウ</t>
    </rPh>
    <rPh sb="52" eb="53">
      <t>ガク</t>
    </rPh>
    <phoneticPr fontId="1"/>
  </si>
  <si>
    <t xml:space="preserve"> ⑥ 令和３年度臨時財政対策債の実発行額（令和３年度以降、繰上償還又は買入消却を行った額を除く。）
　  の元利償還金（理論償還ベース）　</t>
    <rPh sb="3" eb="5">
      <t>レイワ</t>
    </rPh>
    <rPh sb="6" eb="8">
      <t>ネンド</t>
    </rPh>
    <rPh sb="8" eb="10">
      <t>リンジ</t>
    </rPh>
    <rPh sb="10" eb="12">
      <t>ザイセイ</t>
    </rPh>
    <rPh sb="12" eb="14">
      <t>タイサク</t>
    </rPh>
    <rPh sb="14" eb="15">
      <t>サイ</t>
    </rPh>
    <rPh sb="16" eb="17">
      <t>ジツ</t>
    </rPh>
    <rPh sb="17" eb="20">
      <t>ハッコウガク</t>
    </rPh>
    <rPh sb="54" eb="56">
      <t>ガンリ</t>
    </rPh>
    <rPh sb="56" eb="59">
      <t>ショウカンキン</t>
    </rPh>
    <rPh sb="60" eb="62">
      <t>リロン</t>
    </rPh>
    <rPh sb="62" eb="64">
      <t>ショウカン</t>
    </rPh>
    <phoneticPr fontId="1"/>
  </si>
  <si>
    <t xml:space="preserve"> ① 令和３年度臨時財政対策債の発行可能額 × 0.726　</t>
    <phoneticPr fontId="22"/>
  </si>
  <si>
    <t>「令和３年度臨時財政対策債償還基金費」の措置に伴う
令和４年度分以降の実質公債費比率の算定にあたり特定財源に計上するための額を算定する様式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4">
      <t>イコウ</t>
    </rPh>
    <rPh sb="35" eb="37">
      <t>ジッシツ</t>
    </rPh>
    <rPh sb="37" eb="39">
      <t>コウサイ</t>
    </rPh>
    <rPh sb="39" eb="40">
      <t>ヒ</t>
    </rPh>
    <rPh sb="40" eb="42">
      <t>ヒリツ</t>
    </rPh>
    <rPh sb="43" eb="45">
      <t>サンテイ</t>
    </rPh>
    <rPh sb="49" eb="51">
      <t>トクテイ</t>
    </rPh>
    <rPh sb="51" eb="53">
      <t>ザイゲン</t>
    </rPh>
    <rPh sb="54" eb="56">
      <t>ケイジョウ</t>
    </rPh>
    <rPh sb="61" eb="62">
      <t>ガク</t>
    </rPh>
    <rPh sb="63" eb="65">
      <t>サンテイ</t>
    </rPh>
    <rPh sb="67" eb="69">
      <t>ヨウシキ</t>
    </rPh>
    <phoneticPr fontId="1"/>
  </si>
  <si>
    <r>
      <t xml:space="preserve"> ⓪ 令和３年度臨時財政対策債の発行可能額  </t>
    </r>
    <r>
      <rPr>
        <sz val="20"/>
        <color rgb="FFC00000"/>
        <rFont val="Yu Gothic"/>
        <family val="3"/>
        <charset val="128"/>
        <scheme val="minor"/>
      </rPr>
      <t>※令和３年度に交付税課から示された数字を転記</t>
    </r>
    <phoneticPr fontId="22"/>
  </si>
  <si>
    <t>※⑦の額をベースに、臨財債の理論償還の率により自動計算。年度毎の額を千円未満四捨五入していることにより、合計額と⑦に誤差が生じる場合があるが、誤りではない。</t>
    <rPh sb="36" eb="38">
      <t>ミマン</t>
    </rPh>
    <phoneticPr fontId="22"/>
  </si>
  <si>
    <t>（５）令和４年度（単年度）の実質公債費比率の算定に当たり「特定財源」に計上する額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5" eb="37">
      <t>ケイジョウ</t>
    </rPh>
    <rPh sb="39" eb="40">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</si>
</sst>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16"/>
      <color theme="1"/>
      <name val="ＭＳ ゴシック"/>
      <family val="3"/>
    </font>
    <font>
      <sz val="22"/>
      <color theme="1"/>
      <name val="ＭＳ Ｐゴシック"/>
      <family val="3"/>
    </font>
    <font>
      <sz val="12"/>
      <color theme="1"/>
      <name val="ＭＳ ゴシック"/>
      <family val="3"/>
    </font>
    <font>
      <sz val="20"/>
      <color theme="1"/>
      <name val="Yu Gothic"/>
      <family val="3"/>
      <scheme val="minor"/>
    </font>
    <font>
      <sz val="11"/>
      <color theme="1"/>
      <name val="Yu Gothic"/>
      <family val="3"/>
      <scheme val="minor"/>
    </font>
    <font>
      <sz val="20"/>
      <color theme="1"/>
      <name val="ＭＳ ゴシック"/>
      <family val="3"/>
    </font>
    <font>
      <sz val="14"/>
      <color theme="1"/>
      <name val="ＭＳ 明朝"/>
      <family val="1"/>
    </font>
    <font>
      <sz val="18"/>
      <color theme="1"/>
      <name val="Yu Gothic"/>
      <family val="3"/>
      <scheme val="minor"/>
    </font>
    <font>
      <sz val="20"/>
      <name val="Yu Gothic"/>
      <family val="3"/>
      <scheme val="minor"/>
    </font>
    <font>
      <sz val="18"/>
      <color theme="1"/>
      <name val="ＭＳ 明朝"/>
      <family val="1"/>
    </font>
    <font>
      <sz val="18"/>
      <color rgb="FFC00000"/>
      <name val="ＭＳ 明朝"/>
      <family val="1"/>
    </font>
    <font>
      <sz val="12"/>
      <color theme="1"/>
      <name val="ＭＳ 明朝"/>
      <family val="1"/>
    </font>
    <font>
      <sz val="24"/>
      <color theme="1"/>
      <name val="Yu Gothic"/>
      <family val="3"/>
      <scheme val="minor"/>
    </font>
    <font>
      <sz val="18"/>
      <color theme="1"/>
      <name val="ＭＳ ゴシック"/>
      <family val="3"/>
    </font>
    <font>
      <sz val="14"/>
      <name val="ＭＳ ゴシック"/>
      <family val="3"/>
    </font>
    <font>
      <sz val="20"/>
      <color theme="1"/>
      <name val="Yu Gothic"/>
      <family val="3"/>
      <charset val="128"/>
    </font>
    <font>
      <sz val="6"/>
      <name val="Yu Gothic"/>
      <family val="3"/>
      <charset val="128"/>
      <scheme val="minor"/>
    </font>
    <font>
      <b/>
      <sz val="22"/>
      <color theme="1"/>
      <name val="ＭＳ ゴシック"/>
      <family val="3"/>
    </font>
    <font>
      <b/>
      <sz val="22"/>
      <color theme="1"/>
      <name val="ＭＳ ゴシック"/>
      <family val="3"/>
      <charset val="128"/>
    </font>
    <font>
      <sz val="20"/>
      <color rgb="FFC00000"/>
      <name val="Yu Gothic"/>
      <family val="3"/>
      <charset val="128"/>
      <scheme val="minor"/>
    </font>
    <font>
      <sz val="19"/>
      <color theme="1"/>
      <name val="Yu Gothic"/>
      <family val="3"/>
      <scheme val="minor"/>
    </font>
    <font>
      <sz val="11"/>
      <color rgb="FFFF0000"/>
      <name val="ＭＳ 明朝"/>
      <family val="1"/>
    </font>
    <font>
      <sz val="16"/>
      <color rgb="FFFF0000"/>
      <name val="Yu Gothic"/>
      <family val="3"/>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rgb="FFFF0000"/>
      </right>
      <top/>
      <bottom/>
      <diagonal/>
    </border>
    <border>
      <left style="thin">
        <color indexed="64"/>
      </left>
      <right/>
      <top/>
      <bottom style="thin">
        <color indexed="64"/>
      </bottom>
      <diagonal/>
    </border>
    <border>
      <left style="thin">
        <color indexed="64"/>
      </left>
      <right/>
      <top style="thin">
        <color indexed="64"/>
      </top>
      <bottom/>
      <diagonal/>
    </border>
    <border>
      <left style="thick">
        <color rgb="FFFF0000"/>
      </left>
      <right/>
      <top style="thick">
        <color rgb="FFFF0000"/>
      </top>
      <bottom style="thick">
        <color rgb="FFFF0000"/>
      </bottom>
      <diagonal/>
    </border>
    <border>
      <left/>
      <right style="thin">
        <color indexed="64"/>
      </right>
      <top style="thin">
        <color indexed="64"/>
      </top>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theme="1"/>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xf numFmtId="38" fontId="10" fillId="0" borderId="0" applyFont="0" applyFill="0" applyBorder="0" applyAlignment="0" applyProtection="0">
      <alignment vertical="center"/>
    </xf>
  </cellStyleXfs>
  <cellXfs count="8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xf>
    <xf numFmtId="176" fontId="4" fillId="0" borderId="0" xfId="0" applyNumberFormat="1"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Fill="1" applyBorder="1" applyAlignment="1">
      <alignment horizontal="left" vertical="center" wrapText="1"/>
    </xf>
    <xf numFmtId="38" fontId="11" fillId="0" borderId="0" xfId="1" applyFont="1" applyFill="1" applyBorder="1" applyAlignment="1">
      <alignment horizontal="right" vertical="center"/>
    </xf>
    <xf numFmtId="0" fontId="9" fillId="3" borderId="2" xfId="0" applyFont="1" applyFill="1" applyBorder="1" applyAlignment="1">
      <alignment horizontal="center" vertical="center"/>
    </xf>
    <xf numFmtId="0" fontId="6" fillId="0" borderId="0" xfId="0" applyFont="1" applyAlignment="1">
      <alignment horizontal="center" vertical="center"/>
    </xf>
    <xf numFmtId="0" fontId="12" fillId="0" borderId="0" xfId="0" applyFont="1" applyAlignment="1">
      <alignment vertical="center" wrapText="1"/>
    </xf>
    <xf numFmtId="0" fontId="14" fillId="3" borderId="2" xfId="0" applyFont="1" applyFill="1" applyBorder="1" applyAlignment="1">
      <alignment horizontal="center" vertical="center" wrapText="1"/>
    </xf>
    <xf numFmtId="0" fontId="0"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horizontal="left" vertical="center"/>
    </xf>
    <xf numFmtId="0" fontId="13" fillId="0" borderId="0" xfId="0" applyFont="1" applyFill="1" applyBorder="1" applyAlignment="1">
      <alignment horizontal="left" vertical="center"/>
    </xf>
    <xf numFmtId="0" fontId="15" fillId="0" borderId="0" xfId="0" applyFont="1" applyBorder="1" applyAlignment="1">
      <alignment vertical="center"/>
    </xf>
    <xf numFmtId="0" fontId="17" fillId="0" borderId="0" xfId="0" applyFont="1" applyFill="1" applyBorder="1" applyAlignment="1">
      <alignment horizontal="left" vertical="center"/>
    </xf>
    <xf numFmtId="0" fontId="12" fillId="0" borderId="0" xfId="0" applyFont="1" applyFill="1" applyBorder="1" applyAlignment="1">
      <alignment horizontal="left" vertical="center"/>
    </xf>
    <xf numFmtId="0" fontId="16" fillId="0" borderId="0" xfId="0" applyFont="1" applyAlignment="1">
      <alignment horizontal="left" vertical="center"/>
    </xf>
    <xf numFmtId="0" fontId="3" fillId="0" borderId="0" xfId="0" applyFont="1" applyFill="1" applyBorder="1" applyAlignment="1">
      <alignment vertical="center"/>
    </xf>
    <xf numFmtId="38" fontId="12" fillId="0" borderId="0" xfId="1" applyFont="1" applyFill="1" applyBorder="1" applyAlignment="1">
      <alignment horizontal="right" vertical="center"/>
    </xf>
    <xf numFmtId="0" fontId="6" fillId="0" borderId="0" xfId="0" applyFont="1" applyAlignment="1">
      <alignment horizontal="center"/>
    </xf>
    <xf numFmtId="38" fontId="9" fillId="0" borderId="0" xfId="1" applyFont="1" applyFill="1" applyBorder="1" applyAlignment="1">
      <alignment horizontal="right" vertical="center"/>
    </xf>
    <xf numFmtId="0" fontId="19" fillId="0" borderId="0" xfId="0" applyFont="1" applyBorder="1" applyAlignment="1">
      <alignment horizontal="right"/>
    </xf>
    <xf numFmtId="0" fontId="9" fillId="3" borderId="12" xfId="0" applyFont="1" applyFill="1" applyBorder="1" applyAlignment="1">
      <alignment horizontal="center" vertical="center"/>
    </xf>
    <xf numFmtId="0" fontId="4" fillId="0" borderId="0" xfId="0" applyFont="1" applyFill="1" applyBorder="1" applyAlignment="1">
      <alignment horizontal="center" vertical="center"/>
    </xf>
    <xf numFmtId="0" fontId="20" fillId="0" borderId="0" xfId="0" applyNumberFormat="1" applyFont="1" applyFill="1" applyAlignment="1">
      <alignmen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176" fontId="9" fillId="0" borderId="2" xfId="0" applyNumberFormat="1" applyFont="1" applyFill="1" applyBorder="1" applyAlignment="1">
      <alignment horizontal="right" vertical="center"/>
    </xf>
    <xf numFmtId="176" fontId="9" fillId="0" borderId="12" xfId="0" applyNumberFormat="1" applyFont="1" applyFill="1" applyBorder="1" applyAlignment="1">
      <alignment horizontal="right" vertical="center"/>
    </xf>
    <xf numFmtId="176" fontId="9" fillId="0" borderId="16" xfId="0" applyNumberFormat="1" applyFont="1" applyFill="1" applyBorder="1" applyAlignment="1">
      <alignment vertical="center"/>
    </xf>
    <xf numFmtId="176" fontId="9" fillId="0" borderId="17" xfId="0" applyNumberFormat="1" applyFont="1" applyFill="1" applyBorder="1" applyAlignment="1">
      <alignment vertical="center"/>
    </xf>
    <xf numFmtId="176" fontId="26" fillId="0" borderId="2" xfId="0" applyNumberFormat="1" applyFont="1" applyFill="1" applyBorder="1" applyAlignment="1">
      <alignment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xf>
    <xf numFmtId="176" fontId="9" fillId="0" borderId="9" xfId="0" applyNumberFormat="1" applyFont="1" applyFill="1" applyBorder="1" applyAlignment="1">
      <alignment horizontal="right" vertical="center"/>
    </xf>
    <xf numFmtId="176" fontId="9" fillId="0" borderId="11" xfId="0" applyNumberFormat="1" applyFont="1" applyFill="1" applyBorder="1" applyAlignment="1">
      <alignment horizontal="right" vertical="center"/>
    </xf>
    <xf numFmtId="0" fontId="16" fillId="0" borderId="0" xfId="0" applyFont="1" applyAlignment="1">
      <alignment horizontal="right" vertical="center" wrapText="1"/>
    </xf>
    <xf numFmtId="0" fontId="16" fillId="0" borderId="0" xfId="0" applyFont="1" applyBorder="1" applyAlignment="1">
      <alignment horizontal="right" vertical="center" wrapText="1"/>
    </xf>
    <xf numFmtId="0" fontId="21" fillId="3" borderId="2" xfId="0" applyFont="1" applyFill="1" applyBorder="1" applyAlignment="1">
      <alignment horizontal="left" vertical="center" wrapText="1"/>
    </xf>
    <xf numFmtId="0" fontId="13" fillId="3" borderId="2" xfId="0" applyFont="1" applyFill="1" applyBorder="1" applyAlignment="1">
      <alignment horizontal="left" vertical="center"/>
    </xf>
    <xf numFmtId="38" fontId="9" fillId="0" borderId="1" xfId="1" applyFont="1" applyFill="1" applyBorder="1" applyAlignment="1">
      <alignment horizontal="right" vertical="center"/>
    </xf>
    <xf numFmtId="38" fontId="9" fillId="0" borderId="5" xfId="1" applyFont="1" applyFill="1" applyBorder="1" applyAlignment="1">
      <alignment horizontal="right" vertical="center"/>
    </xf>
    <xf numFmtId="38" fontId="9" fillId="0" borderId="8" xfId="1" applyFont="1" applyFill="1" applyBorder="1" applyAlignment="1">
      <alignment horizontal="right" vertical="center"/>
    </xf>
    <xf numFmtId="38" fontId="9" fillId="0" borderId="10" xfId="1" applyFont="1" applyFill="1" applyBorder="1" applyAlignment="1">
      <alignment horizontal="right" vertical="center"/>
    </xf>
    <xf numFmtId="0" fontId="9" fillId="3" borderId="3"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16" fillId="0" borderId="18" xfId="0" applyFont="1" applyBorder="1" applyAlignment="1">
      <alignment horizontal="left" vertical="center" wrapText="1"/>
    </xf>
    <xf numFmtId="0" fontId="23" fillId="2" borderId="13" xfId="0" applyFont="1" applyFill="1" applyBorder="1" applyAlignment="1">
      <alignment horizontal="center" vertical="center" wrapText="1"/>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9"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9" fillId="3" borderId="1"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2" xfId="0" applyFont="1" applyFill="1" applyBorder="1" applyAlignment="1">
      <alignment horizontal="left" vertical="center"/>
    </xf>
    <xf numFmtId="38" fontId="9" fillId="4" borderId="8" xfId="1" applyFont="1" applyFill="1" applyBorder="1" applyAlignment="1">
      <alignment horizontal="right" vertical="center"/>
    </xf>
    <xf numFmtId="38" fontId="9" fillId="4" borderId="10" xfId="1" applyFont="1" applyFill="1" applyBorder="1" applyAlignment="1">
      <alignment horizontal="right" vertical="center"/>
    </xf>
    <xf numFmtId="0" fontId="13" fillId="3" borderId="1" xfId="0" applyFont="1" applyFill="1" applyBorder="1" applyAlignment="1">
      <alignment horizontal="left"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38" fontId="9" fillId="4" borderId="9" xfId="1" applyFont="1" applyFill="1" applyBorder="1" applyAlignment="1">
      <alignment horizontal="right" vertical="center"/>
    </xf>
    <xf numFmtId="38" fontId="9" fillId="4" borderId="11" xfId="1" applyFont="1" applyFill="1" applyBorder="1" applyAlignment="1">
      <alignment horizontal="right" vertical="center"/>
    </xf>
    <xf numFmtId="0" fontId="18" fillId="0" borderId="9" xfId="0" applyFont="1" applyFill="1" applyBorder="1" applyAlignment="1">
      <alignment horizontal="center" vertical="center"/>
    </xf>
    <xf numFmtId="0" fontId="18" fillId="0" borderId="11" xfId="0" applyFont="1" applyFill="1" applyBorder="1" applyAlignment="1">
      <alignment horizontal="center" vertical="center"/>
    </xf>
    <xf numFmtId="38" fontId="9" fillId="4" borderId="1" xfId="1" applyFont="1" applyFill="1" applyBorder="1" applyAlignment="1">
      <alignment horizontal="right" vertical="center"/>
    </xf>
    <xf numFmtId="38" fontId="9" fillId="4" borderId="5" xfId="1" applyFont="1" applyFill="1" applyBorder="1" applyAlignment="1">
      <alignment horizontal="right" vertical="center"/>
    </xf>
    <xf numFmtId="38" fontId="14" fillId="0" borderId="9" xfId="1" applyFont="1" applyFill="1" applyBorder="1" applyAlignment="1">
      <alignment horizontal="right" vertical="center"/>
    </xf>
    <xf numFmtId="38" fontId="14" fillId="0" borderId="11"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X53"/>
  <sheetViews>
    <sheetView tabSelected="1" view="pageBreakPreview" topLeftCell="A13" zoomScale="55" zoomScaleSheetLayoutView="55" workbookViewId="0">
      <selection activeCell="B10" sqref="B10:P10"/>
    </sheetView>
  </sheetViews>
  <sheetFormatPr defaultColWidth="11.125" defaultRowHeight="13.5"/>
  <cols>
    <col min="1" max="1" width="5.125" style="1" customWidth="1"/>
    <col min="2" max="2" width="3.625" style="1" customWidth="1"/>
    <col min="3" max="17" width="11.875" style="1" customWidth="1"/>
    <col min="18" max="18" width="20.375" style="1" customWidth="1"/>
    <col min="19" max="19" width="11.125" style="1"/>
    <col min="20" max="20" width="16.125" style="1" bestFit="1" customWidth="1"/>
    <col min="21" max="16384" width="11.125" style="1"/>
  </cols>
  <sheetData>
    <row r="1" spans="1:22" ht="15.6" customHeight="1" thickBot="1"/>
    <row r="2" spans="1:22" ht="60" customHeight="1" thickBot="1">
      <c r="B2" s="61" t="s">
        <v>54</v>
      </c>
      <c r="C2" s="62"/>
      <c r="D2" s="62"/>
      <c r="E2" s="62"/>
      <c r="F2" s="62"/>
      <c r="G2" s="62"/>
      <c r="H2" s="62"/>
      <c r="I2" s="62"/>
      <c r="J2" s="62"/>
      <c r="K2" s="62"/>
      <c r="L2" s="62"/>
      <c r="M2" s="62"/>
      <c r="N2" s="62"/>
      <c r="O2" s="62"/>
      <c r="P2" s="62"/>
      <c r="Q2" s="62"/>
      <c r="R2" s="63"/>
      <c r="S2" s="28"/>
    </row>
    <row r="3" spans="1:22" ht="9.9499999999999993" customHeight="1">
      <c r="A3" s="8"/>
    </row>
    <row r="4" spans="1:22" s="2" customFormat="1" ht="29.45" customHeight="1">
      <c r="B4" s="11" t="s">
        <v>26</v>
      </c>
      <c r="C4" s="28"/>
      <c r="O4" s="29"/>
      <c r="P4" s="29"/>
      <c r="Q4" s="31"/>
      <c r="R4" s="33" t="s">
        <v>9</v>
      </c>
    </row>
    <row r="5" spans="1:22" s="3" customFormat="1" ht="59.1" customHeight="1">
      <c r="B5" s="10"/>
      <c r="C5" s="69" t="s">
        <v>55</v>
      </c>
      <c r="D5" s="70"/>
      <c r="E5" s="70"/>
      <c r="F5" s="70"/>
      <c r="G5" s="70"/>
      <c r="H5" s="70"/>
      <c r="I5" s="70"/>
      <c r="J5" s="70"/>
      <c r="K5" s="70"/>
      <c r="L5" s="70"/>
      <c r="M5" s="70"/>
      <c r="N5" s="70"/>
      <c r="O5" s="70"/>
      <c r="P5" s="71"/>
      <c r="Q5" s="82"/>
      <c r="R5" s="83"/>
      <c r="T5" s="10"/>
      <c r="V5" s="37"/>
    </row>
    <row r="6" spans="1:22" s="3" customFormat="1" ht="59.1" customHeight="1">
      <c r="B6" s="10"/>
      <c r="C6" s="69" t="s">
        <v>53</v>
      </c>
      <c r="D6" s="70"/>
      <c r="E6" s="70"/>
      <c r="F6" s="70"/>
      <c r="G6" s="70"/>
      <c r="H6" s="70"/>
      <c r="I6" s="70"/>
      <c r="J6" s="70"/>
      <c r="K6" s="70"/>
      <c r="L6" s="70"/>
      <c r="M6" s="70"/>
      <c r="N6" s="70"/>
      <c r="O6" s="70"/>
      <c r="P6" s="71"/>
      <c r="Q6" s="53">
        <f>ROUND(Q5*0.726,0)</f>
        <v>0</v>
      </c>
      <c r="R6" s="54"/>
      <c r="T6" s="10"/>
      <c r="V6" s="37"/>
    </row>
    <row r="7" spans="1:22" s="3" customFormat="1" ht="59.1" customHeight="1" thickBot="1">
      <c r="B7" s="10"/>
      <c r="C7" s="72" t="s">
        <v>43</v>
      </c>
      <c r="D7" s="52"/>
      <c r="E7" s="52"/>
      <c r="F7" s="52"/>
      <c r="G7" s="52"/>
      <c r="H7" s="52"/>
      <c r="I7" s="52"/>
      <c r="J7" s="52"/>
      <c r="K7" s="52"/>
      <c r="L7" s="52"/>
      <c r="M7" s="52"/>
      <c r="N7" s="52"/>
      <c r="O7" s="52"/>
      <c r="P7" s="52"/>
      <c r="Q7" s="73"/>
      <c r="R7" s="74"/>
      <c r="T7" s="38"/>
    </row>
    <row r="8" spans="1:22" s="3" customFormat="1" ht="59.1" customHeight="1" thickTop="1" thickBot="1">
      <c r="B8" s="10"/>
      <c r="C8" s="64" t="s">
        <v>49</v>
      </c>
      <c r="D8" s="52"/>
      <c r="E8" s="52"/>
      <c r="F8" s="52"/>
      <c r="G8" s="52"/>
      <c r="H8" s="52"/>
      <c r="I8" s="52"/>
      <c r="J8" s="52"/>
      <c r="K8" s="52"/>
      <c r="L8" s="52"/>
      <c r="M8" s="52"/>
      <c r="N8" s="52"/>
      <c r="O8" s="52"/>
      <c r="P8" s="75"/>
      <c r="Q8" s="84">
        <f>IF(Q7-Q6&gt;0, Q7-Q6, 0)</f>
        <v>0</v>
      </c>
      <c r="R8" s="85"/>
    </row>
    <row r="9" spans="1:22" s="3" customFormat="1" ht="17.100000000000001" customHeight="1" thickTop="1" thickBot="1">
      <c r="B9" s="10"/>
      <c r="C9" s="13"/>
      <c r="D9" s="24"/>
      <c r="E9" s="24"/>
      <c r="F9" s="24"/>
      <c r="G9" s="24"/>
      <c r="H9" s="24"/>
      <c r="I9" s="24"/>
      <c r="J9" s="24"/>
      <c r="K9" s="24"/>
      <c r="L9" s="24"/>
      <c r="M9" s="24"/>
      <c r="N9" s="24"/>
      <c r="O9" s="24"/>
      <c r="P9" s="24"/>
      <c r="Q9" s="32"/>
      <c r="R9" s="32"/>
    </row>
    <row r="10" spans="1:22" s="2" customFormat="1" ht="62.45" customHeight="1" thickTop="1" thickBot="1">
      <c r="A10" s="9"/>
      <c r="B10" s="76" t="s">
        <v>47</v>
      </c>
      <c r="C10" s="76"/>
      <c r="D10" s="76"/>
      <c r="E10" s="76"/>
      <c r="F10" s="76"/>
      <c r="G10" s="76"/>
      <c r="H10" s="76"/>
      <c r="I10" s="76"/>
      <c r="J10" s="76"/>
      <c r="K10" s="76"/>
      <c r="L10" s="76"/>
      <c r="M10" s="76"/>
      <c r="N10" s="76"/>
      <c r="O10" s="76"/>
      <c r="P10" s="77"/>
      <c r="Q10" s="78"/>
      <c r="R10" s="79"/>
    </row>
    <row r="11" spans="1:22" ht="8.1" customHeight="1" thickTop="1">
      <c r="A11" s="8"/>
      <c r="B11" s="12"/>
      <c r="C11" s="14"/>
      <c r="D11" s="14"/>
      <c r="E11" s="27"/>
      <c r="F11" s="27"/>
      <c r="G11" s="27"/>
      <c r="H11" s="27"/>
      <c r="I11" s="27"/>
      <c r="J11" s="27"/>
      <c r="K11" s="27"/>
      <c r="L11" s="27"/>
      <c r="M11" s="27"/>
      <c r="N11" s="30"/>
      <c r="O11" s="30"/>
    </row>
    <row r="12" spans="1:22" s="2" customFormat="1" ht="29.45" customHeight="1" thickBot="1">
      <c r="A12" s="9"/>
      <c r="B12" s="11" t="s">
        <v>11</v>
      </c>
      <c r="H12" s="22"/>
      <c r="M12" s="29"/>
      <c r="N12" s="29"/>
      <c r="O12" s="29"/>
    </row>
    <row r="13" spans="1:22" s="3" customFormat="1" ht="59.1" customHeight="1" thickTop="1" thickBot="1">
      <c r="A13" s="10"/>
      <c r="B13" s="10"/>
      <c r="C13" s="15" t="s">
        <v>4</v>
      </c>
      <c r="D13" s="64" t="s">
        <v>48</v>
      </c>
      <c r="E13" s="65"/>
      <c r="F13" s="65"/>
      <c r="G13" s="65"/>
      <c r="H13" s="65"/>
      <c r="I13" s="65"/>
      <c r="J13" s="65"/>
      <c r="K13" s="65"/>
      <c r="L13" s="65"/>
      <c r="M13" s="65"/>
      <c r="N13" s="65"/>
      <c r="O13" s="65"/>
      <c r="P13" s="66"/>
      <c r="Q13" s="80" t="str">
        <f>IF(Q10&gt;=Q8,"○","×")</f>
        <v>○</v>
      </c>
      <c r="R13" s="81"/>
    </row>
    <row r="14" spans="1:22" s="2" customFormat="1" ht="26.45" customHeight="1" thickTop="1" thickBot="1">
      <c r="A14" s="9"/>
      <c r="B14" s="9"/>
      <c r="C14" s="16"/>
      <c r="D14" s="50" t="s">
        <v>3</v>
      </c>
      <c r="E14" s="50"/>
      <c r="F14" s="50"/>
      <c r="G14" s="50"/>
      <c r="H14" s="50"/>
      <c r="I14" s="50"/>
      <c r="J14" s="50"/>
      <c r="K14" s="50"/>
      <c r="L14" s="50"/>
      <c r="M14" s="50"/>
      <c r="N14" s="50"/>
      <c r="O14" s="50"/>
      <c r="P14" s="50"/>
      <c r="Q14" s="50"/>
      <c r="R14" s="50"/>
    </row>
    <row r="15" spans="1:22" s="3" customFormat="1" ht="59.1" customHeight="1" thickTop="1" thickBot="1">
      <c r="A15" s="10"/>
      <c r="B15" s="10"/>
      <c r="C15" s="15" t="s">
        <v>22</v>
      </c>
      <c r="D15" s="64" t="s">
        <v>50</v>
      </c>
      <c r="E15" s="65"/>
      <c r="F15" s="65"/>
      <c r="G15" s="65"/>
      <c r="H15" s="65"/>
      <c r="I15" s="65"/>
      <c r="J15" s="65"/>
      <c r="K15" s="65"/>
      <c r="L15" s="65"/>
      <c r="M15" s="65"/>
      <c r="N15" s="65"/>
      <c r="O15" s="65"/>
      <c r="P15" s="66"/>
      <c r="Q15" s="67" t="s">
        <v>17</v>
      </c>
      <c r="R15" s="68"/>
      <c r="T15" s="3" t="s">
        <v>45</v>
      </c>
    </row>
    <row r="16" spans="1:22" ht="27" customHeight="1" thickTop="1">
      <c r="A16" s="8"/>
      <c r="B16" s="12"/>
      <c r="C16" s="17"/>
      <c r="D16" s="50" t="s">
        <v>42</v>
      </c>
      <c r="E16" s="50"/>
      <c r="F16" s="50"/>
      <c r="G16" s="50"/>
      <c r="H16" s="50"/>
      <c r="I16" s="50"/>
      <c r="J16" s="50"/>
      <c r="K16" s="50"/>
      <c r="L16" s="50"/>
      <c r="M16" s="50"/>
      <c r="N16" s="50"/>
      <c r="O16" s="50"/>
      <c r="P16" s="50"/>
      <c r="Q16" s="50"/>
      <c r="R16" s="50"/>
      <c r="T16" s="1" t="s">
        <v>46</v>
      </c>
    </row>
    <row r="17" spans="1:50" ht="8.25" customHeight="1">
      <c r="A17" s="8"/>
      <c r="B17" s="12"/>
      <c r="C17" s="17"/>
      <c r="D17" s="25"/>
      <c r="E17" s="25"/>
      <c r="F17" s="25"/>
      <c r="G17" s="25"/>
      <c r="H17" s="25"/>
      <c r="I17" s="25"/>
      <c r="J17" s="25"/>
      <c r="K17" s="25"/>
      <c r="L17" s="25"/>
      <c r="M17" s="25"/>
      <c r="N17" s="25"/>
      <c r="O17" s="25"/>
      <c r="P17" s="25"/>
      <c r="Q17" s="25"/>
      <c r="R17" s="25"/>
    </row>
    <row r="18" spans="1:50" s="2" customFormat="1" ht="29.1" customHeight="1">
      <c r="B18" s="11" t="s">
        <v>44</v>
      </c>
    </row>
    <row r="19" spans="1:50" s="2" customFormat="1" ht="27.95" customHeight="1">
      <c r="B19" s="11"/>
      <c r="C19" s="11" t="s">
        <v>10</v>
      </c>
      <c r="L19" s="28"/>
    </row>
    <row r="20" spans="1:50" s="3" customFormat="1" ht="59.1" customHeight="1">
      <c r="B20" s="10"/>
      <c r="C20" s="51" t="s">
        <v>51</v>
      </c>
      <c r="D20" s="52"/>
      <c r="E20" s="52"/>
      <c r="F20" s="52"/>
      <c r="G20" s="52"/>
      <c r="H20" s="52"/>
      <c r="I20" s="52"/>
      <c r="J20" s="52"/>
      <c r="K20" s="52"/>
      <c r="L20" s="52"/>
      <c r="M20" s="52"/>
      <c r="N20" s="52"/>
      <c r="O20" s="52"/>
      <c r="P20" s="52"/>
      <c r="Q20" s="53">
        <f>ROUND(T20*Q5,0)</f>
        <v>0</v>
      </c>
      <c r="R20" s="54"/>
      <c r="T20" s="46">
        <v>0.74709000000000003</v>
      </c>
      <c r="V20" s="37"/>
    </row>
    <row r="21" spans="1:50" s="3" customFormat="1" ht="59.1" customHeight="1">
      <c r="B21" s="10"/>
      <c r="C21" s="51" t="s">
        <v>52</v>
      </c>
      <c r="D21" s="52"/>
      <c r="E21" s="52"/>
      <c r="F21" s="52"/>
      <c r="G21" s="52"/>
      <c r="H21" s="52"/>
      <c r="I21" s="52"/>
      <c r="J21" s="52"/>
      <c r="K21" s="52"/>
      <c r="L21" s="52"/>
      <c r="M21" s="52"/>
      <c r="N21" s="52"/>
      <c r="O21" s="52"/>
      <c r="P21" s="52"/>
      <c r="Q21" s="55">
        <f>ROUND(Q7*T21,0)</f>
        <v>0</v>
      </c>
      <c r="R21" s="56"/>
      <c r="T21" s="3">
        <f>T20/0.726</f>
        <v>1.0290495867768596</v>
      </c>
    </row>
    <row r="22" spans="1:50" s="3" customFormat="1" ht="59.1" customHeight="1">
      <c r="B22" s="10"/>
      <c r="C22" s="57" t="s">
        <v>12</v>
      </c>
      <c r="D22" s="58"/>
      <c r="E22" s="58"/>
      <c r="F22" s="58"/>
      <c r="G22" s="58"/>
      <c r="H22" s="58"/>
      <c r="I22" s="58"/>
      <c r="J22" s="58"/>
      <c r="K22" s="58"/>
      <c r="L22" s="58"/>
      <c r="M22" s="58"/>
      <c r="N22" s="58"/>
      <c r="O22" s="58"/>
      <c r="P22" s="59"/>
      <c r="Q22" s="53" t="str">
        <f>IF(Q21-Q20&gt;0, Q21-Q20, "0")</f>
        <v>0</v>
      </c>
      <c r="R22" s="54"/>
    </row>
    <row r="23" spans="1:50" ht="62.45" customHeight="1">
      <c r="B23" s="12"/>
      <c r="C23" s="11" t="s">
        <v>5</v>
      </c>
      <c r="D23" s="26"/>
      <c r="E23" s="26"/>
      <c r="F23" s="60" t="s">
        <v>56</v>
      </c>
      <c r="G23" s="60"/>
      <c r="H23" s="60"/>
      <c r="I23" s="60"/>
      <c r="J23" s="60"/>
      <c r="K23" s="60"/>
      <c r="L23" s="60"/>
      <c r="M23" s="60"/>
      <c r="N23" s="60"/>
      <c r="O23" s="60"/>
      <c r="P23" s="60"/>
      <c r="Q23" s="60"/>
      <c r="R23" s="60"/>
    </row>
    <row r="24" spans="1:50" s="4" customFormat="1" ht="26.1" customHeight="1">
      <c r="C24" s="18" t="s">
        <v>23</v>
      </c>
      <c r="D24" s="18" t="s">
        <v>24</v>
      </c>
      <c r="E24" s="18" t="s">
        <v>20</v>
      </c>
      <c r="F24" s="18" t="s">
        <v>25</v>
      </c>
      <c r="G24" s="18" t="s">
        <v>27</v>
      </c>
      <c r="H24" s="18" t="s">
        <v>28</v>
      </c>
      <c r="I24" s="18" t="s">
        <v>29</v>
      </c>
      <c r="J24" s="18" t="s">
        <v>1</v>
      </c>
      <c r="K24" s="18" t="s">
        <v>30</v>
      </c>
      <c r="L24" s="18" t="s">
        <v>8</v>
      </c>
      <c r="M24" s="18" t="s">
        <v>31</v>
      </c>
      <c r="N24" s="18" t="s">
        <v>32</v>
      </c>
      <c r="O24" s="18" t="s">
        <v>2</v>
      </c>
      <c r="P24" s="18" t="s">
        <v>34</v>
      </c>
      <c r="Q24" s="18" t="s">
        <v>33</v>
      </c>
    </row>
    <row r="25" spans="1:50" s="5" customFormat="1" ht="41.1" customHeight="1">
      <c r="C25" s="39">
        <f>ROUND($Q$22*U25,0)</f>
        <v>0</v>
      </c>
      <c r="D25" s="39">
        <f>ROUND($Q$22*V25,0)</f>
        <v>0</v>
      </c>
      <c r="E25" s="39">
        <f t="shared" ref="E25:Q25" si="0">ROUND($Q$22*W25,0)</f>
        <v>0</v>
      </c>
      <c r="F25" s="39">
        <f t="shared" si="0"/>
        <v>0</v>
      </c>
      <c r="G25" s="39">
        <f t="shared" si="0"/>
        <v>0</v>
      </c>
      <c r="H25" s="39">
        <f t="shared" si="0"/>
        <v>0</v>
      </c>
      <c r="I25" s="39">
        <f t="shared" si="0"/>
        <v>0</v>
      </c>
      <c r="J25" s="39">
        <f t="shared" si="0"/>
        <v>0</v>
      </c>
      <c r="K25" s="39">
        <f t="shared" si="0"/>
        <v>0</v>
      </c>
      <c r="L25" s="39">
        <f t="shared" si="0"/>
        <v>0</v>
      </c>
      <c r="M25" s="39">
        <f t="shared" si="0"/>
        <v>0</v>
      </c>
      <c r="N25" s="39">
        <f t="shared" si="0"/>
        <v>0</v>
      </c>
      <c r="O25" s="39">
        <f t="shared" si="0"/>
        <v>0</v>
      </c>
      <c r="P25" s="39">
        <f t="shared" si="0"/>
        <v>0</v>
      </c>
      <c r="Q25" s="39">
        <f t="shared" si="0"/>
        <v>0</v>
      </c>
      <c r="U25" s="36">
        <v>2.4361188076403111E-3</v>
      </c>
      <c r="V25" s="36">
        <v>2.4361188076403111E-3</v>
      </c>
      <c r="W25" s="36">
        <v>2.4361188076403111E-3</v>
      </c>
      <c r="X25" s="36">
        <v>5.8828253624061362E-2</v>
      </c>
      <c r="Y25" s="36">
        <v>5.8788097819539815E-2</v>
      </c>
      <c r="Z25" s="36">
        <v>5.8734556746844427E-2</v>
      </c>
      <c r="AA25" s="36">
        <v>5.8681015674149024E-2</v>
      </c>
      <c r="AB25" s="36">
        <v>5.8627474601453636E-2</v>
      </c>
      <c r="AC25" s="36">
        <v>5.8573933528758247E-2</v>
      </c>
      <c r="AD25" s="36">
        <v>5.8520392456062859E-2</v>
      </c>
      <c r="AE25" s="36">
        <v>5.8466851383367456E-2</v>
      </c>
      <c r="AF25" s="36">
        <v>5.8426695578845923E-2</v>
      </c>
      <c r="AG25" s="36">
        <v>5.8373154506150535E-2</v>
      </c>
      <c r="AH25" s="36">
        <v>5.8319613433455132E-2</v>
      </c>
      <c r="AI25" s="36">
        <v>5.8266072360759744E-2</v>
      </c>
    </row>
    <row r="26" spans="1:50" s="4" customFormat="1" ht="9.6" customHeight="1">
      <c r="C26" s="19"/>
      <c r="D26" s="19"/>
      <c r="E26" s="19"/>
      <c r="F26" s="19"/>
      <c r="G26" s="19"/>
      <c r="H26" s="19"/>
      <c r="I26" s="19"/>
      <c r="J26" s="19"/>
      <c r="K26" s="19"/>
      <c r="L26" s="19"/>
    </row>
    <row r="27" spans="1:50" s="4" customFormat="1" ht="26.1" customHeight="1">
      <c r="C27" s="18" t="s">
        <v>35</v>
      </c>
      <c r="D27" s="18" t="s">
        <v>7</v>
      </c>
      <c r="E27" s="18" t="s">
        <v>16</v>
      </c>
      <c r="F27" s="18" t="s">
        <v>36</v>
      </c>
      <c r="G27" s="18" t="s">
        <v>21</v>
      </c>
      <c r="H27" s="18" t="s">
        <v>19</v>
      </c>
      <c r="I27" s="18" t="s">
        <v>13</v>
      </c>
      <c r="J27" s="18" t="s">
        <v>15</v>
      </c>
      <c r="K27" s="18" t="s">
        <v>6</v>
      </c>
      <c r="L27" s="18" t="s">
        <v>37</v>
      </c>
      <c r="M27" s="18" t="s">
        <v>38</v>
      </c>
      <c r="N27" s="18" t="s">
        <v>39</v>
      </c>
      <c r="O27" s="18" t="s">
        <v>40</v>
      </c>
      <c r="P27" s="18" t="s">
        <v>41</v>
      </c>
      <c r="Q27" s="18" t="s">
        <v>0</v>
      </c>
      <c r="R27" s="34" t="s">
        <v>14</v>
      </c>
    </row>
    <row r="28" spans="1:50" s="3" customFormat="1" ht="39.6" customHeight="1">
      <c r="C28" s="43">
        <f>ROUND($Q$22*U28,0)</f>
        <v>0</v>
      </c>
      <c r="D28" s="43">
        <f t="shared" ref="D28:E28" si="1">ROUND($Q$22*V28,0)</f>
        <v>0</v>
      </c>
      <c r="E28" s="43">
        <f t="shared" si="1"/>
        <v>0</v>
      </c>
      <c r="F28" s="43">
        <f>ROUND($Q$22*X28,0)</f>
        <v>0</v>
      </c>
      <c r="G28" s="43">
        <f t="shared" ref="G28" si="2">ROUND($Q$22*Y28,0)</f>
        <v>0</v>
      </c>
      <c r="H28" s="42"/>
      <c r="I28" s="42"/>
      <c r="J28" s="42"/>
      <c r="K28" s="42"/>
      <c r="L28" s="42"/>
      <c r="M28" s="42"/>
      <c r="N28" s="42"/>
      <c r="O28" s="42"/>
      <c r="P28" s="42"/>
      <c r="Q28" s="41"/>
      <c r="R28" s="40">
        <f>SUM(C25:Q25)+SUM(C28:Q28)</f>
        <v>0</v>
      </c>
      <c r="S28" s="35"/>
      <c r="T28" s="35"/>
      <c r="U28" s="36">
        <v>5.8212531288064355E-2</v>
      </c>
      <c r="V28" s="36">
        <v>5.8158990215368966E-2</v>
      </c>
      <c r="W28" s="36">
        <v>5.811883441084742E-2</v>
      </c>
      <c r="X28" s="36">
        <v>5.8065293338152031E-2</v>
      </c>
      <c r="Y28" s="36">
        <v>5.752988261119811E-2</v>
      </c>
      <c r="Z28" s="36"/>
      <c r="AA28" s="36"/>
      <c r="AB28" s="36"/>
      <c r="AC28" s="36"/>
      <c r="AD28" s="36"/>
      <c r="AE28" s="36"/>
      <c r="AF28" s="36"/>
      <c r="AG28" s="36"/>
      <c r="AH28" s="36"/>
      <c r="AI28" s="36"/>
    </row>
    <row r="29" spans="1:50" s="2" customFormat="1" ht="7.5" customHeight="1">
      <c r="C29" s="20"/>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row>
    <row r="30" spans="1:50" ht="8.4499999999999993" customHeight="1" thickBot="1">
      <c r="C30" s="21"/>
      <c r="D30" s="21"/>
      <c r="E30" s="21"/>
      <c r="F30" s="21"/>
      <c r="G30" s="21"/>
      <c r="P30" s="21"/>
      <c r="Q30" s="21"/>
      <c r="R30" s="21"/>
      <c r="S30" s="21"/>
      <c r="T30" s="21"/>
      <c r="U30" s="21"/>
      <c r="V30" s="21"/>
      <c r="W30" s="21"/>
      <c r="X30" s="21"/>
      <c r="Y30" s="21"/>
      <c r="Z30" s="21"/>
      <c r="AA30" s="21"/>
      <c r="AB30" s="21"/>
      <c r="AC30" s="21"/>
      <c r="AD30" s="21"/>
      <c r="AE30" s="21"/>
      <c r="AF30" s="21"/>
      <c r="AG30" s="21"/>
      <c r="AH30" s="21"/>
    </row>
    <row r="31" spans="1:50" s="2" customFormat="1" ht="45.75" customHeight="1" thickTop="1" thickBot="1">
      <c r="B31" s="11" t="s">
        <v>57</v>
      </c>
      <c r="D31" s="22"/>
      <c r="P31" s="22"/>
      <c r="Q31" s="47">
        <f>IF(AND(Q13="○",Q15="○"),C25,0)</f>
        <v>0</v>
      </c>
      <c r="R31" s="48"/>
      <c r="S31" s="22"/>
      <c r="T31" s="22"/>
      <c r="U31" s="22"/>
      <c r="W31" s="1"/>
      <c r="X31" s="1"/>
      <c r="Y31" s="1"/>
      <c r="Z31" s="1"/>
      <c r="AA31" s="1"/>
      <c r="AB31" s="1"/>
      <c r="AC31" s="1"/>
      <c r="AD31" s="1"/>
      <c r="AE31" s="6"/>
      <c r="AF31" s="6"/>
      <c r="AG31" s="7"/>
      <c r="AH31" s="1"/>
      <c r="AI31" s="1"/>
      <c r="AJ31" s="1"/>
      <c r="AK31" s="6"/>
      <c r="AL31" s="6"/>
      <c r="AM31" s="7"/>
      <c r="AN31" s="1"/>
      <c r="AO31" s="1"/>
      <c r="AP31" s="1"/>
      <c r="AQ31" s="1"/>
      <c r="AR31" s="1"/>
      <c r="AS31" s="1"/>
      <c r="AT31" s="1"/>
      <c r="AU31" s="1"/>
      <c r="AV31" s="1"/>
      <c r="AW31" s="1"/>
      <c r="AX31" s="1"/>
    </row>
    <row r="32" spans="1:50" s="2" customFormat="1" ht="30.6" customHeight="1" thickTop="1">
      <c r="C32" s="49" t="s">
        <v>18</v>
      </c>
      <c r="D32" s="49"/>
      <c r="E32" s="49"/>
      <c r="F32" s="49"/>
      <c r="G32" s="49"/>
      <c r="H32" s="49"/>
      <c r="I32" s="49"/>
      <c r="J32" s="49"/>
      <c r="K32" s="49"/>
      <c r="L32" s="49"/>
      <c r="M32" s="49"/>
      <c r="N32" s="49"/>
      <c r="O32" s="49"/>
      <c r="P32" s="49"/>
      <c r="Q32" s="49"/>
      <c r="R32" s="49"/>
    </row>
    <row r="33" spans="3:41" ht="24" customHeight="1">
      <c r="U33" s="2"/>
      <c r="AD33" s="6"/>
      <c r="AE33" s="6"/>
      <c r="AF33" s="7"/>
      <c r="AJ33" s="6"/>
      <c r="AK33" s="6"/>
      <c r="AL33" s="7"/>
    </row>
    <row r="34" spans="3:41" ht="20.45" customHeight="1">
      <c r="S34" s="1">
        <v>6.0999999999999997E-4</v>
      </c>
      <c r="U34" s="44">
        <v>1.82E-3</v>
      </c>
      <c r="V34" s="44">
        <v>1.82E-3</v>
      </c>
      <c r="W34" s="44">
        <v>1.82E-3</v>
      </c>
      <c r="X34" s="44">
        <v>4.3950000000000003E-2</v>
      </c>
      <c r="Y34" s="44">
        <v>4.3920000000000001E-2</v>
      </c>
      <c r="Z34" s="44">
        <v>4.3880000000000002E-2</v>
      </c>
      <c r="AA34" s="44">
        <v>4.3839999999999997E-2</v>
      </c>
      <c r="AB34" s="45">
        <v>4.3799999999999999E-2</v>
      </c>
      <c r="AC34" s="45">
        <v>4.376E-2</v>
      </c>
      <c r="AD34" s="45">
        <v>4.3720000000000002E-2</v>
      </c>
      <c r="AE34" s="44">
        <v>4.3679999999999997E-2</v>
      </c>
      <c r="AF34" s="44">
        <v>4.3650000000000001E-2</v>
      </c>
      <c r="AG34" s="44">
        <v>4.3610000000000003E-2</v>
      </c>
      <c r="AH34" s="45">
        <v>4.3569999999999998E-2</v>
      </c>
      <c r="AI34" s="45">
        <v>4.3529999999999999E-2</v>
      </c>
      <c r="AJ34" s="45">
        <v>4.3490000000000001E-2</v>
      </c>
      <c r="AK34" s="44">
        <v>4.3450000000000003E-2</v>
      </c>
      <c r="AL34" s="44">
        <v>4.342E-2</v>
      </c>
      <c r="AM34" s="44">
        <v>4.3380000000000002E-2</v>
      </c>
      <c r="AN34" s="44">
        <v>4.2979999999999997E-2</v>
      </c>
      <c r="AO34" s="1">
        <f>SUM(U34:AN34)</f>
        <v>0.74709000000000003</v>
      </c>
    </row>
    <row r="35" spans="3:41">
      <c r="S35" s="1">
        <v>6.0999999999999997E-4</v>
      </c>
      <c r="U35" s="1">
        <f t="shared" ref="U35:AN35" si="3">U34/$AO$34</f>
        <v>2.4361188076403111E-3</v>
      </c>
      <c r="V35" s="1">
        <f t="shared" si="3"/>
        <v>2.4361188076403111E-3</v>
      </c>
      <c r="W35" s="1">
        <f t="shared" si="3"/>
        <v>2.4361188076403111E-3</v>
      </c>
      <c r="X35" s="1">
        <f t="shared" si="3"/>
        <v>5.8828253624061362E-2</v>
      </c>
      <c r="Y35" s="1">
        <f t="shared" si="3"/>
        <v>5.8788097819539815E-2</v>
      </c>
      <c r="Z35" s="1">
        <f t="shared" si="3"/>
        <v>5.8734556746844427E-2</v>
      </c>
      <c r="AA35" s="1">
        <f t="shared" si="3"/>
        <v>5.8681015674149024E-2</v>
      </c>
      <c r="AB35" s="1">
        <f t="shared" si="3"/>
        <v>5.8627474601453636E-2</v>
      </c>
      <c r="AC35" s="1">
        <f t="shared" si="3"/>
        <v>5.8573933528758247E-2</v>
      </c>
      <c r="AD35" s="1">
        <f t="shared" si="3"/>
        <v>5.8520392456062859E-2</v>
      </c>
      <c r="AE35" s="1">
        <f t="shared" si="3"/>
        <v>5.8466851383367456E-2</v>
      </c>
      <c r="AF35" s="1">
        <f t="shared" si="3"/>
        <v>5.8426695578845923E-2</v>
      </c>
      <c r="AG35" s="1">
        <f t="shared" si="3"/>
        <v>5.8373154506150535E-2</v>
      </c>
      <c r="AH35" s="1">
        <f t="shared" si="3"/>
        <v>5.8319613433455132E-2</v>
      </c>
      <c r="AI35" s="1">
        <f t="shared" si="3"/>
        <v>5.8266072360759744E-2</v>
      </c>
      <c r="AJ35" s="1">
        <f t="shared" si="3"/>
        <v>5.8212531288064355E-2</v>
      </c>
      <c r="AK35" s="1">
        <f t="shared" si="3"/>
        <v>5.8158990215368966E-2</v>
      </c>
      <c r="AL35" s="1">
        <f t="shared" si="3"/>
        <v>5.811883441084742E-2</v>
      </c>
      <c r="AM35" s="1">
        <f t="shared" si="3"/>
        <v>5.8065293338152031E-2</v>
      </c>
      <c r="AN35" s="1">
        <f t="shared" si="3"/>
        <v>5.752988261119811E-2</v>
      </c>
    </row>
    <row r="36" spans="3:41" ht="46.5" customHeight="1">
      <c r="S36" s="1">
        <v>6.0999999999999997E-4</v>
      </c>
    </row>
    <row r="37" spans="3:41" ht="46.5" customHeight="1">
      <c r="S37" s="1">
        <v>4.3130000000000002E-2</v>
      </c>
    </row>
    <row r="38" spans="3:41" ht="15.6" customHeight="1">
      <c r="C38" s="6"/>
      <c r="D38" s="6"/>
      <c r="E38" s="6"/>
      <c r="F38" s="6"/>
      <c r="G38" s="6"/>
      <c r="H38" s="6"/>
      <c r="I38" s="6"/>
      <c r="J38" s="6"/>
      <c r="K38" s="6"/>
      <c r="L38" s="6"/>
      <c r="M38" s="6"/>
      <c r="N38" s="6"/>
      <c r="O38" s="6"/>
      <c r="S38" s="1">
        <v>4.3119999999999999E-2</v>
      </c>
    </row>
    <row r="39" spans="3:41" ht="15.6" customHeight="1">
      <c r="C39" s="6"/>
      <c r="D39" s="6"/>
      <c r="E39" s="6"/>
      <c r="F39" s="6"/>
      <c r="G39" s="6"/>
      <c r="H39" s="6"/>
      <c r="I39" s="6"/>
      <c r="J39" s="6"/>
      <c r="K39" s="6"/>
      <c r="L39" s="6"/>
      <c r="M39" s="6"/>
      <c r="N39" s="6"/>
      <c r="O39" s="6"/>
      <c r="S39" s="1">
        <v>4.3099999999999999E-2</v>
      </c>
    </row>
    <row r="40" spans="3:41" ht="15.6" customHeight="1">
      <c r="C40" s="7"/>
      <c r="D40" s="7"/>
      <c r="E40" s="7"/>
      <c r="F40" s="7"/>
      <c r="G40" s="7"/>
      <c r="H40" s="7"/>
      <c r="I40" s="7"/>
      <c r="J40" s="7"/>
      <c r="K40" s="7"/>
      <c r="L40" s="7"/>
      <c r="M40" s="7"/>
      <c r="N40" s="7"/>
      <c r="O40" s="7"/>
      <c r="S40" s="1">
        <v>4.3090000000000003E-2</v>
      </c>
    </row>
    <row r="41" spans="3:41" s="6" customFormat="1" ht="63.95" customHeight="1">
      <c r="C41" s="23"/>
      <c r="D41" s="1"/>
      <c r="E41" s="1"/>
      <c r="F41" s="1"/>
      <c r="G41" s="1"/>
      <c r="H41" s="1"/>
      <c r="I41" s="1"/>
      <c r="J41" s="1"/>
      <c r="K41" s="1"/>
      <c r="L41" s="1"/>
      <c r="M41" s="1"/>
      <c r="N41" s="1"/>
      <c r="O41" s="1"/>
      <c r="S41" s="6">
        <v>4.3069999999999997E-2</v>
      </c>
    </row>
    <row r="42" spans="3:41" s="6" customFormat="1" ht="63.95" customHeight="1">
      <c r="C42" s="1"/>
      <c r="D42" s="1"/>
      <c r="E42" s="1"/>
      <c r="F42" s="1"/>
      <c r="G42" s="1"/>
      <c r="H42" s="1"/>
      <c r="I42" s="1"/>
      <c r="J42" s="1"/>
      <c r="K42" s="1"/>
      <c r="L42" s="1"/>
      <c r="M42" s="1"/>
      <c r="N42" s="1"/>
      <c r="O42" s="1"/>
      <c r="S42" s="6">
        <v>4.3060000000000001E-2</v>
      </c>
    </row>
    <row r="43" spans="3:41" s="7" customFormat="1" ht="15.6" customHeight="1">
      <c r="C43" s="1"/>
      <c r="D43" s="1"/>
      <c r="E43" s="1"/>
      <c r="F43" s="1"/>
      <c r="G43" s="1"/>
      <c r="H43" s="1"/>
      <c r="I43" s="1"/>
      <c r="J43" s="1"/>
      <c r="K43" s="1"/>
      <c r="L43" s="1"/>
      <c r="M43" s="1"/>
      <c r="N43" s="1"/>
      <c r="O43" s="1"/>
      <c r="S43" s="7">
        <v>4.3049999999999998E-2</v>
      </c>
    </row>
    <row r="44" spans="3:41" ht="15.6" customHeight="1">
      <c r="C44" s="6"/>
      <c r="D44" s="6"/>
      <c r="E44" s="6"/>
      <c r="F44" s="6"/>
      <c r="G44" s="6"/>
      <c r="H44" s="6"/>
      <c r="I44" s="23"/>
      <c r="J44" s="6"/>
      <c r="K44" s="6"/>
      <c r="L44" s="6"/>
      <c r="M44" s="6"/>
      <c r="N44" s="6"/>
      <c r="O44" s="6"/>
      <c r="S44" s="1">
        <v>4.3029999999999999E-2</v>
      </c>
    </row>
    <row r="45" spans="3:41" ht="15.6" customHeight="1">
      <c r="C45" s="6"/>
      <c r="D45" s="6"/>
      <c r="E45" s="6"/>
      <c r="F45" s="6"/>
      <c r="G45" s="6"/>
      <c r="H45" s="6"/>
      <c r="I45" s="6"/>
      <c r="J45" s="6"/>
      <c r="K45" s="6"/>
      <c r="L45" s="6"/>
      <c r="M45" s="6"/>
      <c r="N45" s="6"/>
      <c r="O45" s="6"/>
      <c r="S45" s="1">
        <v>4.3020000000000003E-2</v>
      </c>
    </row>
    <row r="46" spans="3:41" ht="15.6" customHeight="1">
      <c r="C46" s="7"/>
      <c r="D46" s="7"/>
      <c r="E46" s="7"/>
      <c r="F46" s="7"/>
      <c r="G46" s="7"/>
      <c r="H46" s="7"/>
      <c r="I46" s="7"/>
      <c r="J46" s="7"/>
      <c r="K46" s="7"/>
      <c r="L46" s="7"/>
      <c r="M46" s="7"/>
      <c r="N46" s="7"/>
      <c r="O46" s="7"/>
      <c r="S46" s="1">
        <v>4.2999999999999997E-2</v>
      </c>
    </row>
    <row r="47" spans="3:41" s="6" customFormat="1" ht="65.099999999999994" customHeight="1">
      <c r="C47" s="1"/>
      <c r="D47" s="1"/>
      <c r="E47" s="1"/>
      <c r="F47" s="1"/>
      <c r="G47" s="1"/>
      <c r="H47" s="1"/>
      <c r="I47" s="1"/>
      <c r="J47" s="1"/>
      <c r="K47" s="1"/>
      <c r="L47" s="1"/>
      <c r="M47" s="1"/>
      <c r="N47" s="1"/>
      <c r="O47" s="1"/>
      <c r="S47" s="6">
        <v>4.299E-2</v>
      </c>
    </row>
    <row r="48" spans="3:41" s="6" customFormat="1" ht="65.099999999999994" customHeight="1">
      <c r="C48" s="1"/>
      <c r="D48" s="1"/>
      <c r="E48" s="1"/>
      <c r="F48" s="1"/>
      <c r="G48" s="1"/>
      <c r="H48" s="1"/>
      <c r="I48" s="1"/>
      <c r="J48" s="1"/>
      <c r="K48" s="1"/>
      <c r="L48" s="1"/>
      <c r="M48" s="1"/>
      <c r="N48" s="1"/>
      <c r="O48" s="1"/>
      <c r="S48" s="6">
        <v>4.2979999999999997E-2</v>
      </c>
    </row>
    <row r="49" spans="2:19" s="7" customFormat="1" ht="15.6" customHeight="1">
      <c r="C49" s="1"/>
      <c r="D49" s="1"/>
      <c r="E49" s="1"/>
      <c r="F49" s="1"/>
      <c r="G49" s="1"/>
      <c r="H49" s="1"/>
      <c r="I49" s="1"/>
      <c r="J49" s="1"/>
      <c r="K49" s="1"/>
      <c r="L49" s="1"/>
      <c r="M49" s="1"/>
      <c r="N49" s="1"/>
      <c r="O49" s="1"/>
      <c r="S49" s="7">
        <v>4.2959999999999998E-2</v>
      </c>
    </row>
    <row r="50" spans="2:19">
      <c r="S50" s="1">
        <v>4.2950000000000002E-2</v>
      </c>
    </row>
    <row r="51" spans="2:19" ht="15.6" customHeight="1">
      <c r="B51" s="8"/>
      <c r="S51" s="1">
        <v>4.2939999999999999E-2</v>
      </c>
    </row>
    <row r="52" spans="2:19" ht="15.6" customHeight="1">
      <c r="S52" s="1">
        <v>4.2930000000000003E-2</v>
      </c>
    </row>
    <row r="53" spans="2:19" ht="15.6" customHeight="1">
      <c r="S53" s="1">
        <v>4.2790000000000002E-2</v>
      </c>
    </row>
  </sheetData>
  <mergeCells count="26">
    <mergeCell ref="B2:R2"/>
    <mergeCell ref="D14:R14"/>
    <mergeCell ref="C8:P8"/>
    <mergeCell ref="Q8:R8"/>
    <mergeCell ref="B10:P10"/>
    <mergeCell ref="Q10:R10"/>
    <mergeCell ref="D13:P13"/>
    <mergeCell ref="Q13:R13"/>
    <mergeCell ref="C5:P5"/>
    <mergeCell ref="Q5:R5"/>
    <mergeCell ref="Q31:R31"/>
    <mergeCell ref="C32:R32"/>
    <mergeCell ref="D16:R16"/>
    <mergeCell ref="C20:P20"/>
    <mergeCell ref="Q20:R20"/>
    <mergeCell ref="C21:P21"/>
    <mergeCell ref="Q21:R21"/>
    <mergeCell ref="C22:P22"/>
    <mergeCell ref="Q22:R22"/>
    <mergeCell ref="F23:R23"/>
    <mergeCell ref="D15:P15"/>
    <mergeCell ref="Q15:R15"/>
    <mergeCell ref="C6:P6"/>
    <mergeCell ref="Q6:R6"/>
    <mergeCell ref="C7:P7"/>
    <mergeCell ref="Q7:R7"/>
  </mergeCells>
  <phoneticPr fontId="22"/>
  <dataValidations count="1">
    <dataValidation type="list" allowBlank="1" showInputMessage="1" showErrorMessage="1" sqref="Q15:R15">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一般市町村</vt:lpstr>
      <vt:lpstr>一般市町村!Print_Area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2023-07-07T08:00:49Z</dcterms:modified>
</cp:coreProperties>
</file>