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380" tabRatio="826" activeTab="0"/>
  </bookViews>
  <sheets>
    <sheet name="第１号" sheetId="1" r:id="rId1"/>
    <sheet name="第２号" sheetId="2" r:id="rId2"/>
    <sheet name="第３号" sheetId="3" r:id="rId3"/>
    <sheet name="第４号" sheetId="4" r:id="rId4"/>
    <sheet name="第５号" sheetId="5" r:id="rId5"/>
    <sheet name="第６号" sheetId="6" r:id="rId6"/>
    <sheet name="共済費額等証明書" sheetId="7" r:id="rId7"/>
  </sheets>
  <definedNames>
    <definedName name="_xlnm.Print_Area" localSheetId="1">'第２号'!$A$1:$N$29</definedName>
    <definedName name="_xlnm.Print_Area" localSheetId="2">'第３号'!$A$1:$P$30</definedName>
    <definedName name="_xlnm.Print_Area" localSheetId="3">'第４号'!$A$1:$I$15</definedName>
    <definedName name="_xlnm.Print_Area" localSheetId="4">'第５号'!$A$1:$N$29</definedName>
  </definedNames>
  <calcPr fullCalcOnLoad="1"/>
</workbook>
</file>

<file path=xl/sharedStrings.xml><?xml version="1.0" encoding="utf-8"?>
<sst xmlns="http://schemas.openxmlformats.org/spreadsheetml/2006/main" count="217" uniqueCount="113">
  <si>
    <t>合計</t>
  </si>
  <si>
    <t>氏名</t>
  </si>
  <si>
    <t>職種</t>
  </si>
  <si>
    <t>前勤務先</t>
  </si>
  <si>
    <t>共済費等</t>
  </si>
  <si>
    <t>勤務日数</t>
  </si>
  <si>
    <t>報酬（非常勤）</t>
  </si>
  <si>
    <t>要領様式第１号</t>
  </si>
  <si>
    <t>医療機関名</t>
  </si>
  <si>
    <t>（単位：円）</t>
  </si>
  <si>
    <t>対象経費</t>
  </si>
  <si>
    <t>区分</t>
  </si>
  <si>
    <t>総事業費</t>
  </si>
  <si>
    <t>差引額</t>
  </si>
  <si>
    <t>の 支 出</t>
  </si>
  <si>
    <t>基準額</t>
  </si>
  <si>
    <t>選定額</t>
  </si>
  <si>
    <t>補 助 金</t>
  </si>
  <si>
    <t>予 定 額</t>
  </si>
  <si>
    <t>所 要 額</t>
  </si>
  <si>
    <t xml:space="preserve">Ａ </t>
  </si>
  <si>
    <t>(A-B)Ｃ</t>
  </si>
  <si>
    <t xml:space="preserve">Ｄ </t>
  </si>
  <si>
    <t xml:space="preserve">Ｅ </t>
  </si>
  <si>
    <t xml:space="preserve">Ｆ </t>
  </si>
  <si>
    <t xml:space="preserve">Ｇ </t>
  </si>
  <si>
    <t>合　計</t>
  </si>
  <si>
    <t>被災失業者等の雇用に係る経費</t>
  </si>
  <si>
    <t>県外医療従事者の雇用に係る経費</t>
  </si>
  <si>
    <t>寄附金</t>
  </si>
  <si>
    <t>その他の</t>
  </si>
  <si>
    <t>収入額</t>
  </si>
  <si>
    <t>Ｂ</t>
  </si>
  <si>
    <t>補助率</t>
  </si>
  <si>
    <t>Ｈ</t>
  </si>
  <si>
    <t>No.</t>
  </si>
  <si>
    <t>給料等
（常勤）</t>
  </si>
  <si>
    <t>常勤・
非常勤
の別</t>
  </si>
  <si>
    <t>非常勤</t>
  </si>
  <si>
    <t>勤務開始
年月日</t>
  </si>
  <si>
    <t>要領様式第２号</t>
  </si>
  <si>
    <t>２　県外医療従事者の雇用に係る調</t>
  </si>
  <si>
    <t>被災失業者等、県外医療従事者の別</t>
  </si>
  <si>
    <t>例</t>
  </si>
  <si>
    <t>医師</t>
  </si>
  <si>
    <t>（単位：人）</t>
  </si>
  <si>
    <t>医療法人○○会○○病院
（○○市）</t>
  </si>
  <si>
    <t>被災失業者等</t>
  </si>
  <si>
    <t>要領様式第４号</t>
  </si>
  <si>
    <t>対象経費の</t>
  </si>
  <si>
    <t>実支出額</t>
  </si>
  <si>
    <t>要領様式第３号</t>
  </si>
  <si>
    <t>補助基準額</t>
  </si>
  <si>
    <t>被災失業者等及び県外医療従事者の雇用に要する経費</t>
  </si>
  <si>
    <t>選定額</t>
  </si>
  <si>
    <t>※１欄が不足する場合には別葉とし、合計欄は最終葉に記載すること。</t>
  </si>
  <si>
    <t>※２選定額欄には実支給額と補助基準額の少ない額を記入すること。</t>
  </si>
  <si>
    <t>平成23年3月1日時点</t>
  </si>
  <si>
    <t>申請日時点</t>
  </si>
  <si>
    <t>浜通り医療提供体制強化事業 所要額調書</t>
  </si>
  <si>
    <t>浜通り医療提供体制強化事業 精算額調書</t>
  </si>
  <si>
    <t>２／３</t>
  </si>
  <si>
    <t>浜通り医療提供体制強化事業　雇用医療従事者名簿</t>
  </si>
  <si>
    <t>浜通り医療提供体制強化事業　雇用医療従事者勤務実績一覧</t>
  </si>
  <si>
    <t>１　雇用医療従事者名簿</t>
  </si>
  <si>
    <t>○○　○○</t>
  </si>
  <si>
    <t>被災失業者等計</t>
  </si>
  <si>
    <t>県外医療従事者</t>
  </si>
  <si>
    <t>県外医療従事者計</t>
  </si>
  <si>
    <t>※１雇用する県外医療従事者の職種のみについて、職種ごとに常勤の従事者数を記載すること。</t>
  </si>
  <si>
    <t>※２看護師、准看護師については、合算して比較することも可とする。</t>
  </si>
  <si>
    <t>医療支援に係る経費</t>
  </si>
  <si>
    <t>１／２</t>
  </si>
  <si>
    <t>　　　２　Ｈ欄には、Ｃ欄とＦ欄を比較して少ない方の金額にＧ欄の補助率を乗じて得た額を記入すること。</t>
  </si>
  <si>
    <t>　　　　　なお、Ｈ欄の合計は千円未満を切り捨てて記入すること。</t>
  </si>
  <si>
    <t>（注）１　Ｆ欄は、要領様式第２号及び第３号の選定額を転記すること。</t>
  </si>
  <si>
    <t>医療支援予定一覧</t>
  </si>
  <si>
    <t>（単位：円）</t>
  </si>
  <si>
    <t>所属（派遣元）</t>
  </si>
  <si>
    <t>勤務期間</t>
  </si>
  <si>
    <t>当直
日数</t>
  </si>
  <si>
    <t>外来
日数</t>
  </si>
  <si>
    <t>宿泊
数</t>
  </si>
  <si>
    <t>対象経費の支出予定額</t>
  </si>
  <si>
    <t>支出予定額
合計
Ａ＋Ｂ＋Ｃ</t>
  </si>
  <si>
    <t>補助基準額
合計
Ａ＋Ｅ＋Ｆ</t>
  </si>
  <si>
    <t>選定額
Ｈ</t>
  </si>
  <si>
    <t>交通費
A</t>
  </si>
  <si>
    <t>宿泊費
B</t>
  </si>
  <si>
    <t>報償費等
Ｃ</t>
  </si>
  <si>
    <t>宿泊費
Ｅ</t>
  </si>
  <si>
    <t>報償費等
Ｆ</t>
  </si>
  <si>
    <t>（注）</t>
  </si>
  <si>
    <t>１　Ｅ欄には、宿泊日数に11,800円を乗じて得た額を記載すること。</t>
  </si>
  <si>
    <t>２　Ｆ欄には、要領第３により算定した基準額を記載すること。</t>
  </si>
  <si>
    <t>３　Ｈ欄には、支出予定額合計と補助基準額合計を比較して少ない方の額を記載すること。</t>
  </si>
  <si>
    <t>No.</t>
  </si>
  <si>
    <t>医療支援実績一覧</t>
  </si>
  <si>
    <t>要領様式第５号</t>
  </si>
  <si>
    <t>要領様式第６号</t>
  </si>
  <si>
    <t>（注）１　Ｆ欄は、要領様式第５号及び第６号の選定額を転記すること。</t>
  </si>
  <si>
    <t>共済費額等証明書</t>
  </si>
  <si>
    <t>(単位:円)</t>
  </si>
  <si>
    <t>健康保険料</t>
  </si>
  <si>
    <t>厚生年金保険料　</t>
  </si>
  <si>
    <t>労働保険料</t>
  </si>
  <si>
    <t>上記のとおり相違ないことを証明します。</t>
  </si>
  <si>
    <t>　</t>
  </si>
  <si>
    <t>医療法人○○会</t>
  </si>
  <si>
    <t>○○病院</t>
  </si>
  <si>
    <t>理事長</t>
  </si>
  <si>
    <t>○○　○○</t>
  </si>
  <si>
    <t>令和　　年　　月　　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</si>
</sst>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mmm\-yyyy"/>
    <numFmt numFmtId="180" formatCode="0_ "/>
    <numFmt numFmtId="181" formatCode="#,##0_);[Red]\(#,##0\)"/>
    <numFmt numFmtId="182" formatCode="[$-411]ge\.m\.d;@"/>
    <numFmt numFmtId="183" formatCode="#,##0.0_);[Red]\(#,##0.0\)"/>
    <numFmt numFmtId="184" formatCode="0.00_ "/>
    <numFmt numFmtId="185" formatCode="[$-411]ggge&quot;年&quot;m&quot;月&quot;d&quot;日&quot;&quot;現&quot;&quot;在&quot;"/>
    <numFmt numFmtId="186" formatCode="[DBNum3]0"/>
    <numFmt numFmtId="187" formatCode="&quot;Yes&quot;;&quot;Yes&quot;;&quot;No&quot;"/>
    <numFmt numFmtId="188" formatCode="&quot;True&quot;;&quot;True&quot;;&quot;False&quot;"/>
    <numFmt numFmtId="189" formatCode="&quot;On&quot;;&quot;On&quot;;&quot;Off&quot;"/>
    <numFmt numFmtId="190" formatCode="[$€-2]\ #,##0.00_);[Red]\([$€-2]\ #,##0.00\)"/>
    <numFmt numFmtId="191" formatCode="#,##0_);\(#,##0\)"/>
  </numFmts>
  <fonts count="5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明朝"/>
      <family val="1"/>
    </font>
    <font>
      <sz val="6"/>
      <name val="ＭＳ Ｐ明朝"/>
      <family val="1"/>
    </font>
    <font>
      <sz val="10.5"/>
      <name val="ＭＳ 明朝"/>
      <family val="1"/>
    </font>
    <font>
      <sz val="10"/>
      <name val="ＭＳ 明朝"/>
      <family val="1"/>
    </font>
    <font>
      <sz val="10.5"/>
      <name val="ＭＳ Ｐゴシック"/>
      <family val="3"/>
    </font>
    <font>
      <sz val="9"/>
      <name val="ＭＳ 明朝"/>
      <family val="1"/>
    </font>
    <font>
      <sz val="10.5"/>
      <name val="ＭＳ Ｐ明朝"/>
      <family val="1"/>
    </font>
    <font>
      <sz val="14"/>
      <name val="ＭＳ ゴシック"/>
      <family val="3"/>
    </font>
    <font>
      <sz val="11"/>
      <name val="ＭＳ Ｐ明朝"/>
      <family val="1"/>
    </font>
    <font>
      <sz val="9"/>
      <color indexed="8"/>
      <name val="ＭＳ Ｐ明朝"/>
      <family val="1"/>
    </font>
    <font>
      <sz val="8"/>
      <color indexed="8"/>
      <name val="ＭＳ Ｐ明朝"/>
      <family val="1"/>
    </font>
    <font>
      <u val="single"/>
      <sz val="10"/>
      <color indexed="10"/>
      <name val="ＭＳ 明朝"/>
      <family val="1"/>
    </font>
    <font>
      <u val="single"/>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style="double"/>
    </border>
    <border>
      <left style="thin"/>
      <right style="thin"/>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3" fillId="0" borderId="0" applyNumberFormat="0" applyFill="0" applyBorder="0" applyAlignment="0" applyProtection="0"/>
    <xf numFmtId="0" fontId="51" fillId="31" borderId="0" applyNumberFormat="0" applyBorder="0" applyAlignment="0" applyProtection="0"/>
  </cellStyleXfs>
  <cellXfs count="192">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xf>
    <xf numFmtId="0" fontId="5" fillId="0" borderId="0" xfId="0" applyFont="1" applyAlignment="1">
      <alignment horizontal="centerContinuous"/>
    </xf>
    <xf numFmtId="0" fontId="5" fillId="0" borderId="11" xfId="0" applyFont="1" applyBorder="1" applyAlignment="1">
      <alignment/>
    </xf>
    <xf numFmtId="0" fontId="5" fillId="0" borderId="0" xfId="0" applyFont="1" applyFill="1" applyAlignment="1" applyProtection="1">
      <alignment horizontal="center" vertical="top" shrinkToFit="1"/>
      <protection locked="0"/>
    </xf>
    <xf numFmtId="0" fontId="5" fillId="0" borderId="0" xfId="0" applyFont="1" applyFill="1" applyBorder="1" applyAlignment="1" applyProtection="1">
      <alignment horizontal="center" vertical="top" shrinkToFit="1"/>
      <protection locked="0"/>
    </xf>
    <xf numFmtId="0" fontId="5" fillId="0" borderId="12"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0" fontId="5" fillId="0" borderId="14" xfId="0" applyFont="1" applyBorder="1" applyAlignment="1">
      <alignment horizontal="distributed"/>
    </xf>
    <xf numFmtId="0" fontId="5" fillId="0" borderId="14" xfId="0" applyFont="1" applyBorder="1" applyAlignment="1">
      <alignment horizontal="center"/>
    </xf>
    <xf numFmtId="0" fontId="5" fillId="0" borderId="14" xfId="0" applyFont="1" applyBorder="1" applyAlignment="1">
      <alignment horizontal="center" vertical="top"/>
    </xf>
    <xf numFmtId="0" fontId="5" fillId="0" borderId="13" xfId="0" applyFont="1" applyBorder="1" applyAlignment="1">
      <alignment horizontal="distributed"/>
    </xf>
    <xf numFmtId="0" fontId="5" fillId="0" borderId="14" xfId="0" applyFont="1" applyBorder="1" applyAlignment="1">
      <alignment/>
    </xf>
    <xf numFmtId="0" fontId="5" fillId="0" borderId="14"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13" xfId="0" applyFont="1" applyBorder="1" applyAlignment="1">
      <alignment vertical="center"/>
    </xf>
    <xf numFmtId="38" fontId="5" fillId="32" borderId="12" xfId="49" applyFont="1" applyFill="1" applyBorder="1" applyAlignment="1">
      <alignment horizontal="right" vertical="center" wrapText="1"/>
    </xf>
    <xf numFmtId="0" fontId="8" fillId="0" borderId="13" xfId="0" applyFont="1" applyFill="1" applyBorder="1" applyAlignment="1" applyProtection="1">
      <alignment vertical="center" wrapText="1"/>
      <protection locked="0"/>
    </xf>
    <xf numFmtId="38" fontId="5" fillId="0" borderId="15" xfId="49" applyFont="1" applyFill="1" applyBorder="1" applyAlignment="1" applyProtection="1">
      <alignment vertical="center"/>
      <protection locked="0"/>
    </xf>
    <xf numFmtId="38" fontId="5" fillId="0" borderId="10" xfId="49" applyFont="1" applyFill="1" applyBorder="1" applyAlignment="1" applyProtection="1">
      <alignment vertical="center"/>
      <protection locked="0"/>
    </xf>
    <xf numFmtId="38" fontId="5" fillId="0" borderId="10" xfId="49" applyFont="1" applyBorder="1" applyAlignment="1">
      <alignment vertical="center"/>
    </xf>
    <xf numFmtId="0" fontId="5" fillId="0" borderId="11" xfId="0" applyFont="1" applyFill="1" applyBorder="1" applyAlignment="1" applyProtection="1">
      <alignment horizontal="center" shrinkToFit="1"/>
      <protection locked="0"/>
    </xf>
    <xf numFmtId="0" fontId="5" fillId="0" borderId="12" xfId="0" applyFont="1" applyBorder="1" applyAlignment="1">
      <alignment vertical="center" wrapText="1"/>
    </xf>
    <xf numFmtId="0" fontId="5" fillId="0" borderId="16" xfId="0" applyFont="1" applyBorder="1" applyAlignment="1">
      <alignment vertical="center" wrapText="1"/>
    </xf>
    <xf numFmtId="38" fontId="5" fillId="0" borderId="12" xfId="49" applyFont="1" applyBorder="1" applyAlignment="1" quotePrefix="1">
      <alignment horizontal="center" vertical="center" wrapText="1"/>
    </xf>
    <xf numFmtId="38" fontId="5" fillId="32" borderId="17" xfId="49" applyFont="1" applyFill="1" applyBorder="1" applyAlignment="1">
      <alignment vertical="center"/>
    </xf>
    <xf numFmtId="38" fontId="5" fillId="0" borderId="12" xfId="49" applyFont="1" applyBorder="1" applyAlignment="1">
      <alignment horizontal="right" vertical="center" wrapText="1"/>
    </xf>
    <xf numFmtId="38" fontId="5" fillId="0" borderId="16" xfId="49" applyFont="1" applyBorder="1" applyAlignment="1">
      <alignment horizontal="right" vertical="center"/>
    </xf>
    <xf numFmtId="0" fontId="7" fillId="0" borderId="13" xfId="0" applyFont="1" applyFill="1" applyBorder="1" applyAlignment="1" applyProtection="1">
      <alignment vertical="center"/>
      <protection locked="0"/>
    </xf>
    <xf numFmtId="38" fontId="5" fillId="0" borderId="16" xfId="49" applyFont="1" applyFill="1" applyBorder="1" applyAlignment="1" applyProtection="1">
      <alignment vertical="center"/>
      <protection locked="0"/>
    </xf>
    <xf numFmtId="38" fontId="0" fillId="0" borderId="16" xfId="49" applyFont="1" applyBorder="1" applyAlignment="1">
      <alignment vertical="center"/>
    </xf>
    <xf numFmtId="0" fontId="8" fillId="0" borderId="16" xfId="0" applyFont="1" applyBorder="1" applyAlignment="1">
      <alignment horizontal="center" vertical="center"/>
    </xf>
    <xf numFmtId="0" fontId="7" fillId="0" borderId="16" xfId="0" applyFont="1" applyBorder="1" applyAlignment="1">
      <alignment horizontal="center" vertical="center"/>
    </xf>
    <xf numFmtId="58" fontId="7" fillId="0" borderId="16" xfId="0" applyNumberFormat="1" applyFont="1" applyBorder="1" applyAlignment="1">
      <alignment horizontal="center" vertical="center"/>
    </xf>
    <xf numFmtId="0" fontId="5" fillId="0" borderId="0" xfId="0" applyFont="1" applyAlignment="1">
      <alignment vertical="top"/>
    </xf>
    <xf numFmtId="0" fontId="7" fillId="0" borderId="0" xfId="0" applyFont="1" applyAlignment="1">
      <alignment vertical="center"/>
    </xf>
    <xf numFmtId="0" fontId="7" fillId="0" borderId="0" xfId="0" applyFont="1" applyAlignment="1">
      <alignment horizontal="center" vertical="center"/>
    </xf>
    <xf numFmtId="0" fontId="7" fillId="0" borderId="16" xfId="0" applyFont="1" applyBorder="1" applyAlignment="1">
      <alignment horizontal="center" vertical="center" shrinkToFit="1"/>
    </xf>
    <xf numFmtId="0" fontId="7" fillId="0" borderId="10" xfId="0" applyFont="1" applyBorder="1" applyAlignment="1">
      <alignment horizontal="left" vertical="center" shrinkToFit="1"/>
    </xf>
    <xf numFmtId="58" fontId="7" fillId="0" borderId="10" xfId="0" applyNumberFormat="1"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Alignment="1">
      <alignment vertical="center" shrinkToFit="1"/>
    </xf>
    <xf numFmtId="38" fontId="5" fillId="0" borderId="0" xfId="49" applyFont="1" applyAlignment="1">
      <alignment/>
    </xf>
    <xf numFmtId="38" fontId="7" fillId="0" borderId="10" xfId="49" applyFont="1" applyBorder="1" applyAlignment="1">
      <alignment horizontal="center" vertical="center"/>
    </xf>
    <xf numFmtId="38" fontId="7" fillId="0" borderId="0" xfId="49" applyFont="1" applyAlignment="1">
      <alignment horizontal="center" vertical="center"/>
    </xf>
    <xf numFmtId="38" fontId="7" fillId="0" borderId="0" xfId="49" applyFont="1" applyAlignment="1">
      <alignment vertical="center"/>
    </xf>
    <xf numFmtId="38" fontId="5" fillId="0" borderId="0" xfId="49" applyFont="1" applyAlignment="1">
      <alignment horizontal="center" vertical="center"/>
    </xf>
    <xf numFmtId="38" fontId="5" fillId="0" borderId="0" xfId="49" applyFont="1" applyAlignment="1">
      <alignment vertical="center"/>
    </xf>
    <xf numFmtId="38" fontId="7" fillId="0" borderId="16" xfId="0" applyNumberFormat="1" applyFont="1" applyBorder="1" applyAlignment="1">
      <alignment vertical="center"/>
    </xf>
    <xf numFmtId="0" fontId="7"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right"/>
    </xf>
    <xf numFmtId="0" fontId="7" fillId="0" borderId="0" xfId="0" applyFont="1" applyBorder="1" applyAlignment="1">
      <alignment horizontal="center" vertical="center"/>
    </xf>
    <xf numFmtId="38" fontId="5" fillId="32" borderId="16" xfId="49" applyFont="1" applyFill="1" applyBorder="1" applyAlignment="1">
      <alignment horizontal="right" vertical="center" wrapText="1"/>
    </xf>
    <xf numFmtId="0" fontId="10" fillId="0" borderId="16" xfId="0" applyFont="1" applyBorder="1" applyAlignment="1">
      <alignment horizontal="center" vertical="center" wrapText="1" shrinkToFit="1"/>
    </xf>
    <xf numFmtId="0" fontId="5" fillId="0" borderId="0" xfId="0" applyFont="1" applyBorder="1" applyAlignment="1">
      <alignment horizontal="center" vertical="center"/>
    </xf>
    <xf numFmtId="0" fontId="7" fillId="0" borderId="16" xfId="0" applyFont="1" applyBorder="1" applyAlignment="1">
      <alignment horizontal="left" vertical="center" shrinkToFit="1"/>
    </xf>
    <xf numFmtId="58" fontId="7" fillId="0" borderId="16" xfId="0" applyNumberFormat="1" applyFont="1" applyBorder="1" applyAlignment="1">
      <alignment horizontal="center" vertical="center" shrinkToFit="1"/>
    </xf>
    <xf numFmtId="38" fontId="7" fillId="0" borderId="16" xfId="49" applyFont="1" applyBorder="1" applyAlignment="1">
      <alignment horizontal="center" vertical="center" shrinkToFit="1"/>
    </xf>
    <xf numFmtId="38" fontId="7" fillId="0" borderId="16" xfId="49" applyFont="1" applyBorder="1" applyAlignment="1">
      <alignment vertical="center" shrinkToFit="1"/>
    </xf>
    <xf numFmtId="0" fontId="10" fillId="0" borderId="18" xfId="0" applyFont="1" applyBorder="1" applyAlignment="1">
      <alignment horizontal="center" vertical="center" wrapText="1" shrinkToFit="1"/>
    </xf>
    <xf numFmtId="0" fontId="7" fillId="0" borderId="19" xfId="0" applyFont="1" applyBorder="1" applyAlignment="1">
      <alignment horizontal="center" vertical="center" shrinkToFit="1"/>
    </xf>
    <xf numFmtId="0" fontId="7" fillId="0" borderId="19" xfId="0" applyFont="1" applyBorder="1" applyAlignment="1">
      <alignment horizontal="center" vertical="center"/>
    </xf>
    <xf numFmtId="0" fontId="10" fillId="0" borderId="19" xfId="0" applyFont="1" applyBorder="1" applyAlignment="1">
      <alignment horizontal="center" vertical="center" wrapText="1" shrinkToFit="1"/>
    </xf>
    <xf numFmtId="0" fontId="5" fillId="0" borderId="10" xfId="0" applyFont="1" applyBorder="1" applyAlignment="1">
      <alignment vertical="center" wrapText="1"/>
    </xf>
    <xf numFmtId="38" fontId="5" fillId="0" borderId="15" xfId="49" applyFont="1" applyBorder="1" applyAlignment="1">
      <alignment horizontal="right" vertical="center"/>
    </xf>
    <xf numFmtId="38" fontId="5" fillId="0" borderId="10" xfId="49" applyFont="1" applyBorder="1" applyAlignment="1">
      <alignment horizontal="right" vertical="center"/>
    </xf>
    <xf numFmtId="0" fontId="5" fillId="0" borderId="11" xfId="0" applyFont="1" applyBorder="1" applyAlignment="1">
      <alignment horizontal="left"/>
    </xf>
    <xf numFmtId="0" fontId="5" fillId="0" borderId="0" xfId="0" applyFont="1" applyBorder="1" applyAlignment="1">
      <alignment horizontal="center"/>
    </xf>
    <xf numFmtId="0" fontId="10" fillId="0" borderId="0" xfId="0" applyFont="1" applyAlignment="1">
      <alignment horizontal="right"/>
    </xf>
    <xf numFmtId="38" fontId="14" fillId="0" borderId="16" xfId="49" applyFont="1" applyFill="1" applyBorder="1" applyAlignment="1">
      <alignment horizontal="center" vertical="center" wrapText="1"/>
    </xf>
    <xf numFmtId="38" fontId="14" fillId="0" borderId="12" xfId="49" applyFont="1" applyFill="1" applyBorder="1" applyAlignment="1">
      <alignment horizontal="center" vertical="center" wrapText="1"/>
    </xf>
    <xf numFmtId="0" fontId="13" fillId="32" borderId="16" xfId="0" applyFont="1" applyFill="1" applyBorder="1" applyAlignment="1">
      <alignment horizontal="center" vertical="center"/>
    </xf>
    <xf numFmtId="56" fontId="15" fillId="32" borderId="16" xfId="0" applyNumberFormat="1" applyFont="1" applyFill="1" applyBorder="1" applyAlignment="1">
      <alignment horizontal="left" vertical="center"/>
    </xf>
    <xf numFmtId="0" fontId="15" fillId="32" borderId="16" xfId="0" applyFont="1" applyFill="1" applyBorder="1" applyAlignment="1">
      <alignment horizontal="center" vertical="center"/>
    </xf>
    <xf numFmtId="0" fontId="15" fillId="32" borderId="16" xfId="0" applyFont="1" applyFill="1" applyBorder="1" applyAlignment="1">
      <alignment horizontal="left" vertical="center"/>
    </xf>
    <xf numFmtId="38" fontId="13" fillId="32" borderId="16" xfId="49" applyFont="1" applyFill="1" applyBorder="1" applyAlignment="1">
      <alignment horizontal="right" vertical="center"/>
    </xf>
    <xf numFmtId="0" fontId="13" fillId="0" borderId="16" xfId="0" applyFont="1" applyBorder="1" applyAlignment="1">
      <alignment horizontal="center" vertical="center"/>
    </xf>
    <xf numFmtId="0" fontId="15" fillId="0" borderId="16" xfId="0" applyFont="1" applyBorder="1" applyAlignment="1">
      <alignment vertical="center"/>
    </xf>
    <xf numFmtId="38" fontId="13" fillId="0" borderId="16" xfId="49" applyFont="1" applyBorder="1" applyAlignment="1">
      <alignment horizontal="right" vertical="center"/>
    </xf>
    <xf numFmtId="56" fontId="15" fillId="0" borderId="16" xfId="0" applyNumberFormat="1" applyFont="1" applyBorder="1" applyAlignment="1">
      <alignment horizontal="left" vertical="center"/>
    </xf>
    <xf numFmtId="0" fontId="13" fillId="0" borderId="18" xfId="0" applyFont="1" applyBorder="1" applyAlignment="1">
      <alignment horizontal="center" vertical="center"/>
    </xf>
    <xf numFmtId="56" fontId="15" fillId="0" borderId="18" xfId="0" applyNumberFormat="1" applyFont="1" applyBorder="1" applyAlignment="1">
      <alignment vertical="center"/>
    </xf>
    <xf numFmtId="0" fontId="15" fillId="0" borderId="18" xfId="0" applyFont="1" applyBorder="1" applyAlignment="1">
      <alignment vertical="center"/>
    </xf>
    <xf numFmtId="38" fontId="13" fillId="0" borderId="18" xfId="49" applyFont="1" applyBorder="1" applyAlignment="1">
      <alignment horizontal="right" vertical="center"/>
    </xf>
    <xf numFmtId="38" fontId="13" fillId="32" borderId="18" xfId="49" applyFont="1" applyFill="1" applyBorder="1" applyAlignment="1">
      <alignment horizontal="right" vertical="center"/>
    </xf>
    <xf numFmtId="0" fontId="13" fillId="0" borderId="10" xfId="0" applyFont="1" applyBorder="1" applyAlignment="1">
      <alignment vertical="center"/>
    </xf>
    <xf numFmtId="38" fontId="13" fillId="0" borderId="10" xfId="0" applyNumberFormat="1" applyFont="1" applyBorder="1" applyAlignment="1">
      <alignment vertical="center"/>
    </xf>
    <xf numFmtId="38" fontId="0" fillId="0" borderId="15" xfId="49" applyFont="1" applyBorder="1" applyAlignment="1">
      <alignment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6" xfId="0" applyBorder="1" applyAlignment="1">
      <alignment vertical="center"/>
    </xf>
    <xf numFmtId="0" fontId="0" fillId="0" borderId="16" xfId="0" applyBorder="1" applyAlignment="1">
      <alignment horizontal="right" vertical="center"/>
    </xf>
    <xf numFmtId="58" fontId="0" fillId="0" borderId="0" xfId="0" applyNumberFormat="1" applyAlignment="1">
      <alignment vertical="center"/>
    </xf>
    <xf numFmtId="191" fontId="7" fillId="0" borderId="16" xfId="49" applyNumberFormat="1" applyFont="1" applyBorder="1" applyAlignment="1">
      <alignment horizontal="center" vertical="center" shrinkToFit="1"/>
    </xf>
    <xf numFmtId="191" fontId="7" fillId="0" borderId="16" xfId="49" applyNumberFormat="1" applyFont="1" applyBorder="1" applyAlignment="1">
      <alignment vertical="center" shrinkToFit="1"/>
    </xf>
    <xf numFmtId="191" fontId="7" fillId="0" borderId="16" xfId="0" applyNumberFormat="1" applyFont="1" applyBorder="1" applyAlignment="1">
      <alignment horizontal="center" vertical="center" shrinkToFit="1"/>
    </xf>
    <xf numFmtId="191" fontId="7" fillId="0" borderId="16" xfId="0" applyNumberFormat="1" applyFont="1" applyBorder="1" applyAlignment="1">
      <alignment vertical="center"/>
    </xf>
    <xf numFmtId="191" fontId="7" fillId="0" borderId="10" xfId="49" applyNumberFormat="1" applyFont="1" applyBorder="1" applyAlignment="1">
      <alignment horizontal="center" vertical="center" shrinkToFit="1"/>
    </xf>
    <xf numFmtId="191" fontId="7" fillId="0" borderId="10" xfId="49" applyNumberFormat="1" applyFont="1" applyBorder="1" applyAlignment="1">
      <alignment vertical="center" shrinkToFit="1"/>
    </xf>
    <xf numFmtId="191" fontId="7" fillId="0" borderId="14" xfId="49" applyNumberFormat="1" applyFont="1" applyBorder="1" applyAlignment="1">
      <alignment vertical="center" shrinkToFit="1"/>
    </xf>
    <xf numFmtId="191" fontId="7" fillId="0" borderId="16" xfId="49" applyNumberFormat="1" applyFont="1" applyBorder="1" applyAlignment="1">
      <alignment horizontal="center" vertical="center"/>
    </xf>
    <xf numFmtId="191" fontId="7" fillId="0" borderId="16" xfId="49" applyNumberFormat="1" applyFont="1" applyBorder="1" applyAlignment="1">
      <alignment vertical="center"/>
    </xf>
    <xf numFmtId="191" fontId="9" fillId="0" borderId="16" xfId="0" applyNumberFormat="1" applyFont="1" applyBorder="1" applyAlignment="1">
      <alignment horizontal="center" vertical="center"/>
    </xf>
    <xf numFmtId="191" fontId="7" fillId="0" borderId="16" xfId="0" applyNumberFormat="1" applyFont="1" applyBorder="1" applyAlignment="1">
      <alignment horizontal="center" vertical="center"/>
    </xf>
    <xf numFmtId="191" fontId="7" fillId="0" borderId="18" xfId="49" applyNumberFormat="1" applyFont="1" applyBorder="1" applyAlignment="1">
      <alignment horizontal="center" vertical="center"/>
    </xf>
    <xf numFmtId="191" fontId="7" fillId="0" borderId="19" xfId="49" applyNumberFormat="1" applyFont="1" applyBorder="1" applyAlignment="1">
      <alignment horizontal="center" vertical="center"/>
    </xf>
    <xf numFmtId="191" fontId="7" fillId="0" borderId="19" xfId="49" applyNumberFormat="1" applyFont="1" applyBorder="1" applyAlignment="1">
      <alignment vertical="center"/>
    </xf>
    <xf numFmtId="191" fontId="7" fillId="0" borderId="19" xfId="0" applyNumberFormat="1" applyFont="1" applyBorder="1" applyAlignment="1">
      <alignment horizontal="center" vertical="center"/>
    </xf>
    <xf numFmtId="191" fontId="7" fillId="0" borderId="19" xfId="0" applyNumberFormat="1" applyFont="1" applyBorder="1" applyAlignment="1">
      <alignment vertical="center"/>
    </xf>
    <xf numFmtId="191" fontId="7" fillId="0" borderId="0" xfId="49" applyNumberFormat="1" applyFont="1" applyAlignment="1">
      <alignment horizontal="center" vertical="center"/>
    </xf>
    <xf numFmtId="191" fontId="7" fillId="0" borderId="0" xfId="49" applyNumberFormat="1" applyFont="1" applyAlignment="1">
      <alignment vertical="center"/>
    </xf>
    <xf numFmtId="191" fontId="7" fillId="0" borderId="0" xfId="0" applyNumberFormat="1" applyFont="1" applyAlignment="1">
      <alignment vertical="center"/>
    </xf>
    <xf numFmtId="191" fontId="13" fillId="32" borderId="16" xfId="49" applyNumberFormat="1" applyFont="1" applyFill="1" applyBorder="1" applyAlignment="1">
      <alignment horizontal="right" vertical="center"/>
    </xf>
    <xf numFmtId="191" fontId="13" fillId="0" borderId="16" xfId="49" applyNumberFormat="1" applyFont="1" applyBorder="1" applyAlignment="1">
      <alignment horizontal="right" vertical="center"/>
    </xf>
    <xf numFmtId="191" fontId="13" fillId="0" borderId="18" xfId="49" applyNumberFormat="1" applyFont="1" applyBorder="1" applyAlignment="1">
      <alignment horizontal="right" vertical="center"/>
    </xf>
    <xf numFmtId="191" fontId="13" fillId="32" borderId="18" xfId="49" applyNumberFormat="1" applyFont="1" applyFill="1" applyBorder="1" applyAlignment="1">
      <alignment horizontal="right" vertical="center"/>
    </xf>
    <xf numFmtId="191" fontId="13" fillId="0" borderId="10" xfId="0" applyNumberFormat="1" applyFont="1" applyBorder="1" applyAlignment="1">
      <alignment vertical="center"/>
    </xf>
    <xf numFmtId="0" fontId="4" fillId="0" borderId="0" xfId="0" applyFont="1" applyAlignment="1">
      <alignment horizontal="center" vertical="center"/>
    </xf>
    <xf numFmtId="0" fontId="5" fillId="0" borderId="11" xfId="0" applyFont="1" applyBorder="1" applyAlignment="1">
      <alignment horizont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vertical="center"/>
    </xf>
    <xf numFmtId="0" fontId="0" fillId="0" borderId="21" xfId="0"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0" fillId="0" borderId="16" xfId="0" applyBorder="1" applyAlignment="1">
      <alignment horizontal="center" vertical="center"/>
    </xf>
    <xf numFmtId="58" fontId="5" fillId="0" borderId="16" xfId="0" applyNumberFormat="1" applyFont="1" applyBorder="1" applyAlignment="1">
      <alignment horizontal="center" vertical="center" shrinkToFit="1"/>
    </xf>
    <xf numFmtId="0" fontId="5" fillId="0" borderId="16" xfId="0" applyFont="1" applyBorder="1" applyAlignment="1">
      <alignment horizontal="center" vertical="center" shrinkToFi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10" fillId="0" borderId="16" xfId="0" applyFont="1" applyBorder="1" applyAlignment="1">
      <alignment horizontal="center" vertical="center"/>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0" xfId="0" applyFont="1" applyBorder="1" applyAlignment="1">
      <alignment horizontal="left" vertical="center" wrapText="1"/>
    </xf>
    <xf numFmtId="0" fontId="7" fillId="0" borderId="23" xfId="0" applyFont="1" applyBorder="1" applyAlignment="1">
      <alignment horizontal="center" vertical="center"/>
    </xf>
    <xf numFmtId="0" fontId="9" fillId="0" borderId="24" xfId="0" applyFont="1" applyBorder="1" applyAlignment="1">
      <alignment horizontal="center" vertical="center"/>
    </xf>
    <xf numFmtId="0" fontId="7" fillId="0" borderId="16" xfId="0" applyFont="1" applyFill="1" applyBorder="1" applyAlignment="1">
      <alignment horizontal="center" vertical="center"/>
    </xf>
    <xf numFmtId="0" fontId="9" fillId="0" borderId="16" xfId="0" applyFont="1" applyBorder="1" applyAlignment="1">
      <alignment vertical="center"/>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16" fillId="0" borderId="2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26" xfId="0" applyFont="1" applyBorder="1" applyAlignment="1">
      <alignment horizontal="center" vertical="center" textRotation="255"/>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4" fillId="0" borderId="0"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16" fillId="0" borderId="12"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26" xfId="0" applyFont="1" applyBorder="1" applyAlignment="1">
      <alignment horizontal="center" vertical="center" textRotation="255" shrinkToFit="1"/>
    </xf>
    <xf numFmtId="38" fontId="7" fillId="0" borderId="12" xfId="49" applyFont="1" applyBorder="1" applyAlignment="1">
      <alignment horizontal="center" vertical="center" wrapText="1"/>
    </xf>
    <xf numFmtId="38" fontId="9" fillId="0" borderId="10" xfId="49" applyFont="1" applyBorder="1" applyAlignment="1">
      <alignment horizontal="center" vertical="center"/>
    </xf>
    <xf numFmtId="0" fontId="12" fillId="0" borderId="0" xfId="0" applyFont="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38" fontId="14" fillId="0" borderId="20" xfId="49" applyFont="1" applyFill="1" applyBorder="1" applyAlignment="1">
      <alignment horizontal="center" vertical="center" wrapText="1"/>
    </xf>
    <xf numFmtId="38" fontId="14" fillId="0" borderId="22" xfId="49" applyFont="1" applyFill="1" applyBorder="1" applyAlignment="1">
      <alignment horizontal="center" vertical="center" wrapText="1"/>
    </xf>
    <xf numFmtId="38" fontId="14" fillId="0" borderId="21" xfId="49" applyFont="1" applyFill="1" applyBorder="1" applyAlignment="1">
      <alignment horizontal="center" vertical="center" wrapText="1"/>
    </xf>
    <xf numFmtId="38" fontId="14" fillId="0" borderId="12" xfId="49" applyFont="1" applyFill="1" applyBorder="1" applyAlignment="1">
      <alignment horizontal="center" vertical="center" wrapText="1"/>
    </xf>
    <xf numFmtId="38" fontId="14" fillId="0" borderId="10" xfId="49"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38" fontId="14" fillId="0" borderId="16" xfId="49" applyFont="1" applyFill="1" applyBorder="1" applyAlignment="1">
      <alignment horizontal="center" vertical="center" wrapText="1"/>
    </xf>
    <xf numFmtId="38" fontId="14" fillId="0" borderId="10" xfId="49" applyFont="1" applyFill="1" applyBorder="1" applyAlignment="1">
      <alignment horizontal="center" vertical="center"/>
    </xf>
    <xf numFmtId="0" fontId="13" fillId="0" borderId="3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5"/>
  <sheetViews>
    <sheetView showZeros="0" tabSelected="1" view="pageBreakPreview" zoomScaleSheetLayoutView="100" zoomScalePageLayoutView="0" workbookViewId="0" topLeftCell="A1">
      <selection activeCell="F9" sqref="F9"/>
    </sheetView>
  </sheetViews>
  <sheetFormatPr defaultColWidth="9.00390625" defaultRowHeight="13.5"/>
  <cols>
    <col min="1" max="1" width="19.375" style="4" customWidth="1"/>
    <col min="2" max="9" width="12.625" style="4" customWidth="1"/>
    <col min="10" max="10" width="11.125" style="4" customWidth="1"/>
    <col min="11" max="16384" width="9.00390625" style="4" customWidth="1"/>
  </cols>
  <sheetData>
    <row r="1" ht="12.75">
      <c r="A1" s="4" t="s">
        <v>7</v>
      </c>
    </row>
    <row r="2" spans="1:10" ht="34.5" customHeight="1">
      <c r="A2" s="124" t="s">
        <v>59</v>
      </c>
      <c r="B2" s="124"/>
      <c r="C2" s="124"/>
      <c r="D2" s="124"/>
      <c r="E2" s="124"/>
      <c r="F2" s="124"/>
      <c r="G2" s="124"/>
      <c r="H2" s="124"/>
      <c r="I2" s="124"/>
      <c r="J2" s="5"/>
    </row>
    <row r="3" spans="7:10" ht="17.25" customHeight="1">
      <c r="G3" s="6" t="s">
        <v>8</v>
      </c>
      <c r="H3" s="125"/>
      <c r="I3" s="125"/>
      <c r="J3" s="7"/>
    </row>
    <row r="4" spans="9:10" ht="24" customHeight="1">
      <c r="I4" s="26" t="s">
        <v>9</v>
      </c>
      <c r="J4" s="8"/>
    </row>
    <row r="5" spans="1:10" ht="20.25" customHeight="1">
      <c r="A5" s="9"/>
      <c r="B5" s="10"/>
      <c r="C5" s="10" t="s">
        <v>29</v>
      </c>
      <c r="D5" s="10"/>
      <c r="E5" s="10" t="s">
        <v>10</v>
      </c>
      <c r="F5" s="10"/>
      <c r="G5" s="10"/>
      <c r="H5" s="10"/>
      <c r="I5" s="10"/>
      <c r="J5" s="11"/>
    </row>
    <row r="6" spans="1:10" ht="20.25" customHeight="1">
      <c r="A6" s="12" t="s">
        <v>11</v>
      </c>
      <c r="B6" s="13" t="s">
        <v>12</v>
      </c>
      <c r="C6" s="13" t="s">
        <v>30</v>
      </c>
      <c r="D6" s="12" t="s">
        <v>13</v>
      </c>
      <c r="E6" s="13" t="s">
        <v>14</v>
      </c>
      <c r="F6" s="12" t="s">
        <v>15</v>
      </c>
      <c r="G6" s="12" t="s">
        <v>16</v>
      </c>
      <c r="H6" s="13" t="s">
        <v>33</v>
      </c>
      <c r="I6" s="14" t="s">
        <v>17</v>
      </c>
      <c r="J6" s="15"/>
    </row>
    <row r="7" spans="1:10" ht="20.25" customHeight="1">
      <c r="A7" s="16"/>
      <c r="B7" s="13"/>
      <c r="C7" s="13" t="s">
        <v>31</v>
      </c>
      <c r="D7" s="13"/>
      <c r="E7" s="13" t="s">
        <v>18</v>
      </c>
      <c r="F7" s="13"/>
      <c r="G7" s="13"/>
      <c r="H7" s="13"/>
      <c r="I7" s="17" t="s">
        <v>19</v>
      </c>
      <c r="J7" s="11"/>
    </row>
    <row r="8" spans="1:10" s="1" customFormat="1" ht="25.5" customHeight="1">
      <c r="A8" s="18"/>
      <c r="B8" s="19" t="s">
        <v>20</v>
      </c>
      <c r="C8" s="19" t="s">
        <v>32</v>
      </c>
      <c r="D8" s="19" t="s">
        <v>21</v>
      </c>
      <c r="E8" s="19" t="s">
        <v>22</v>
      </c>
      <c r="F8" s="19" t="s">
        <v>23</v>
      </c>
      <c r="G8" s="19" t="s">
        <v>24</v>
      </c>
      <c r="H8" s="19" t="s">
        <v>25</v>
      </c>
      <c r="I8" s="19" t="s">
        <v>34</v>
      </c>
      <c r="J8" s="20"/>
    </row>
    <row r="9" spans="1:10" s="1" customFormat="1" ht="46.5" customHeight="1">
      <c r="A9" s="27" t="s">
        <v>27</v>
      </c>
      <c r="B9" s="31">
        <f>'第２号'!K14</f>
        <v>0</v>
      </c>
      <c r="C9" s="31"/>
      <c r="D9" s="31">
        <f>B9-C9</f>
        <v>0</v>
      </c>
      <c r="E9" s="21">
        <f>D9</f>
        <v>0</v>
      </c>
      <c r="F9" s="21">
        <f>'第２号'!L14</f>
        <v>0</v>
      </c>
      <c r="G9" s="21"/>
      <c r="H9" s="29" t="s">
        <v>61</v>
      </c>
      <c r="I9" s="31">
        <f>ROUNDDOWN(G9*2/3,-3)</f>
        <v>0</v>
      </c>
      <c r="J9" s="33"/>
    </row>
    <row r="10" spans="1:10" s="1" customFormat="1" ht="46.5" customHeight="1">
      <c r="A10" s="28" t="s">
        <v>28</v>
      </c>
      <c r="B10" s="32">
        <f>'第２号'!K20</f>
        <v>0</v>
      </c>
      <c r="C10" s="32"/>
      <c r="D10" s="32">
        <f>B10-C10</f>
        <v>0</v>
      </c>
      <c r="E10" s="34">
        <f>D10</f>
        <v>0</v>
      </c>
      <c r="F10" s="34">
        <f>'第２号'!L20</f>
        <v>0</v>
      </c>
      <c r="G10" s="58">
        <f>'第２号'!M20</f>
        <v>0</v>
      </c>
      <c r="H10" s="29" t="s">
        <v>61</v>
      </c>
      <c r="I10" s="31">
        <f>ROUNDDOWN(G10*2/3,-3)</f>
        <v>0</v>
      </c>
      <c r="J10" s="22"/>
    </row>
    <row r="11" spans="1:10" s="1" customFormat="1" ht="46.5" customHeight="1">
      <c r="A11" s="69" t="s">
        <v>71</v>
      </c>
      <c r="B11" s="70">
        <f>'第３号'!L27</f>
        <v>0</v>
      </c>
      <c r="C11" s="71"/>
      <c r="D11" s="71">
        <f>B11-C11</f>
        <v>0</v>
      </c>
      <c r="E11" s="23">
        <f>D11</f>
        <v>0</v>
      </c>
      <c r="F11" s="23">
        <f>'第３号'!O27</f>
        <v>0</v>
      </c>
      <c r="G11" s="58">
        <f>'第３号'!P27</f>
        <v>0</v>
      </c>
      <c r="H11" s="29" t="s">
        <v>72</v>
      </c>
      <c r="I11" s="31">
        <f>ROUNDDOWN(G11*1/2,-3)</f>
        <v>0</v>
      </c>
      <c r="J11" s="22"/>
    </row>
    <row r="12" spans="1:10" s="1" customFormat="1" ht="49.5" customHeight="1">
      <c r="A12" s="3" t="s">
        <v>26</v>
      </c>
      <c r="B12" s="23">
        <f>SUM(B9:B11)</f>
        <v>0</v>
      </c>
      <c r="C12" s="24"/>
      <c r="D12" s="25">
        <f>SUM(D9:D11)</f>
        <v>0</v>
      </c>
      <c r="E12" s="23">
        <f>SUM(E9:E11)</f>
        <v>0</v>
      </c>
      <c r="F12" s="23">
        <f>SUM(F9:F11)</f>
        <v>0</v>
      </c>
      <c r="G12" s="34">
        <f>SUM(G9:G11)</f>
        <v>0</v>
      </c>
      <c r="H12" s="30"/>
      <c r="I12" s="34">
        <f>ROUNDDOWN(SUM(I9:I11),-3)</f>
        <v>0</v>
      </c>
      <c r="J12" s="33"/>
    </row>
    <row r="13" ht="20.25" customHeight="1">
      <c r="A13" s="4" t="s">
        <v>75</v>
      </c>
    </row>
    <row r="14" ht="20.25" customHeight="1">
      <c r="A14" s="4" t="s">
        <v>73</v>
      </c>
    </row>
    <row r="15" ht="16.5" customHeight="1">
      <c r="A15" s="4" t="s">
        <v>74</v>
      </c>
    </row>
  </sheetData>
  <sheetProtection/>
  <mergeCells count="2">
    <mergeCell ref="A2:I2"/>
    <mergeCell ref="H3:I3"/>
  </mergeCells>
  <printOptions horizontalCentered="1"/>
  <pageMargins left="0.7086614173228347" right="0.7086614173228347" top="0.8661417322834646" bottom="0.7086614173228347" header="0.6692913385826772" footer="0.31496062992125984"/>
  <pageSetup horizontalDpi="600" verticalDpi="600" orientation="landscape" paperSize="9" r:id="rId1"/>
  <headerFooter>
    <oddHeader>&amp;R&amp;"ＭＳ 明朝,標準"&amp;10（改正後）</oddHeader>
  </headerFooter>
  <ignoredErrors>
    <ignoredError sqref="C12 H12" unlockedFormula="1"/>
  </ignoredErrors>
</worksheet>
</file>

<file path=xl/worksheets/sheet2.xml><?xml version="1.0" encoding="utf-8"?>
<worksheet xmlns="http://schemas.openxmlformats.org/spreadsheetml/2006/main" xmlns:r="http://schemas.openxmlformats.org/officeDocument/2006/relationships">
  <dimension ref="A1:N29"/>
  <sheetViews>
    <sheetView showZeros="0" view="pageBreakPreview" zoomScaleNormal="80" zoomScaleSheetLayoutView="100" zoomScalePageLayoutView="0" workbookViewId="0" topLeftCell="A1">
      <selection activeCell="A8" sqref="A8:B8"/>
    </sheetView>
  </sheetViews>
  <sheetFormatPr defaultColWidth="9.00390625" defaultRowHeight="24.75" customHeight="1"/>
  <cols>
    <col min="1" max="1" width="3.625" style="1" customWidth="1"/>
    <col min="2" max="2" width="12.625" style="2" customWidth="1"/>
    <col min="3" max="3" width="9.625" style="2" customWidth="1"/>
    <col min="4" max="4" width="12.625" style="2" customWidth="1"/>
    <col min="5" max="5" width="12.875" style="1" customWidth="1"/>
    <col min="6" max="6" width="6.625" style="1" customWidth="1"/>
    <col min="7" max="7" width="12.625" style="1" customWidth="1"/>
    <col min="8" max="8" width="10.625" style="1" customWidth="1"/>
    <col min="9" max="9" width="8.625" style="51" customWidth="1"/>
    <col min="10" max="10" width="10.375" style="52" customWidth="1"/>
    <col min="11" max="11" width="11.875" style="1" customWidth="1"/>
    <col min="12" max="12" width="11.375" style="1" customWidth="1"/>
    <col min="13" max="13" width="11.50390625" style="1" customWidth="1"/>
    <col min="14" max="14" width="21.00390625" style="1" customWidth="1"/>
    <col min="15" max="16384" width="9.00390625" style="1" customWidth="1"/>
  </cols>
  <sheetData>
    <row r="1" spans="1:10" s="4" customFormat="1" ht="12.75">
      <c r="A1" s="4" t="s">
        <v>40</v>
      </c>
      <c r="I1" s="47"/>
      <c r="J1" s="47"/>
    </row>
    <row r="2" spans="1:14" ht="20.25" customHeight="1">
      <c r="A2" s="162" t="s">
        <v>62</v>
      </c>
      <c r="B2" s="162"/>
      <c r="C2" s="162"/>
      <c r="D2" s="162"/>
      <c r="E2" s="162"/>
      <c r="F2" s="162"/>
      <c r="G2" s="162"/>
      <c r="H2" s="162"/>
      <c r="I2" s="162"/>
      <c r="J2" s="162"/>
      <c r="K2" s="162"/>
      <c r="L2" s="162"/>
      <c r="M2" s="162"/>
      <c r="N2" s="162"/>
    </row>
    <row r="3" spans="11:14" s="4" customFormat="1" ht="17.25" customHeight="1">
      <c r="K3" s="125" t="s">
        <v>8</v>
      </c>
      <c r="L3" s="125"/>
      <c r="M3" s="125"/>
      <c r="N3" s="125"/>
    </row>
    <row r="4" spans="1:14" s="4" customFormat="1" ht="18" customHeight="1">
      <c r="A4" s="55" t="s">
        <v>64</v>
      </c>
      <c r="I4" s="47"/>
      <c r="J4" s="47"/>
      <c r="N4" s="26" t="s">
        <v>9</v>
      </c>
    </row>
    <row r="5" spans="1:14" s="40" customFormat="1" ht="18" customHeight="1">
      <c r="A5" s="142" t="s">
        <v>35</v>
      </c>
      <c r="B5" s="146" t="s">
        <v>42</v>
      </c>
      <c r="C5" s="153" t="s">
        <v>2</v>
      </c>
      <c r="D5" s="153" t="s">
        <v>1</v>
      </c>
      <c r="E5" s="153" t="s">
        <v>39</v>
      </c>
      <c r="F5" s="143" t="s">
        <v>37</v>
      </c>
      <c r="G5" s="139" t="s">
        <v>53</v>
      </c>
      <c r="H5" s="140"/>
      <c r="I5" s="140"/>
      <c r="J5" s="140"/>
      <c r="K5" s="141"/>
      <c r="L5" s="132" t="s">
        <v>52</v>
      </c>
      <c r="M5" s="132" t="s">
        <v>54</v>
      </c>
      <c r="N5" s="136" t="s">
        <v>3</v>
      </c>
    </row>
    <row r="6" spans="1:14" s="40" customFormat="1" ht="18" customHeight="1">
      <c r="A6" s="142"/>
      <c r="B6" s="147"/>
      <c r="C6" s="154"/>
      <c r="D6" s="154"/>
      <c r="E6" s="154"/>
      <c r="F6" s="144"/>
      <c r="G6" s="169" t="s">
        <v>36</v>
      </c>
      <c r="H6" s="149" t="s">
        <v>6</v>
      </c>
      <c r="I6" s="150"/>
      <c r="J6" s="151" t="s">
        <v>4</v>
      </c>
      <c r="K6" s="163" t="s">
        <v>0</v>
      </c>
      <c r="L6" s="133"/>
      <c r="M6" s="133"/>
      <c r="N6" s="137"/>
    </row>
    <row r="7" spans="1:14" s="40" customFormat="1" ht="18" customHeight="1">
      <c r="A7" s="142"/>
      <c r="B7" s="148"/>
      <c r="C7" s="155"/>
      <c r="D7" s="155"/>
      <c r="E7" s="155"/>
      <c r="F7" s="145"/>
      <c r="G7" s="170"/>
      <c r="H7" s="48"/>
      <c r="I7" s="36" t="s">
        <v>5</v>
      </c>
      <c r="J7" s="152"/>
      <c r="K7" s="163"/>
      <c r="L7" s="133"/>
      <c r="M7" s="133"/>
      <c r="N7" s="138"/>
    </row>
    <row r="8" spans="1:14" s="46" customFormat="1" ht="21.75" customHeight="1">
      <c r="A8" s="164" t="s">
        <v>43</v>
      </c>
      <c r="B8" s="165"/>
      <c r="C8" s="61" t="s">
        <v>44</v>
      </c>
      <c r="D8" s="61" t="s">
        <v>65</v>
      </c>
      <c r="E8" s="62">
        <v>41325</v>
      </c>
      <c r="F8" s="42" t="s">
        <v>38</v>
      </c>
      <c r="G8" s="100"/>
      <c r="H8" s="101">
        <v>10000000</v>
      </c>
      <c r="I8" s="102">
        <v>80</v>
      </c>
      <c r="J8" s="101">
        <v>2000000</v>
      </c>
      <c r="K8" s="103">
        <f aca="true" t="shared" si="0" ref="K8:K13">SUM(G8:H8,J8)</f>
        <v>12000000</v>
      </c>
      <c r="L8" s="103">
        <f>43000*I8</f>
        <v>3440000</v>
      </c>
      <c r="M8" s="103">
        <f aca="true" t="shared" si="1" ref="M8:M13">MIN(K8,L8)</f>
        <v>3440000</v>
      </c>
      <c r="N8" s="59" t="s">
        <v>46</v>
      </c>
    </row>
    <row r="9" spans="1:14" s="46" customFormat="1" ht="21.75" customHeight="1">
      <c r="A9" s="166" t="s">
        <v>47</v>
      </c>
      <c r="B9" s="45">
        <v>1</v>
      </c>
      <c r="C9" s="43"/>
      <c r="D9" s="43"/>
      <c r="E9" s="44"/>
      <c r="F9" s="45"/>
      <c r="G9" s="104"/>
      <c r="H9" s="105"/>
      <c r="I9" s="102"/>
      <c r="J9" s="106"/>
      <c r="K9" s="103">
        <f t="shared" si="0"/>
        <v>0</v>
      </c>
      <c r="L9" s="103"/>
      <c r="M9" s="103">
        <f>MIN(K9,L9)</f>
        <v>0</v>
      </c>
      <c r="N9" s="59"/>
    </row>
    <row r="10" spans="1:14" s="40" customFormat="1" ht="24" customHeight="1">
      <c r="A10" s="167"/>
      <c r="B10" s="45">
        <v>2</v>
      </c>
      <c r="C10" s="37"/>
      <c r="D10" s="37"/>
      <c r="E10" s="38"/>
      <c r="F10" s="37"/>
      <c r="G10" s="107"/>
      <c r="H10" s="108"/>
      <c r="I10" s="109"/>
      <c r="J10" s="109"/>
      <c r="K10" s="103">
        <f t="shared" si="0"/>
        <v>0</v>
      </c>
      <c r="L10" s="103"/>
      <c r="M10" s="103">
        <f t="shared" si="1"/>
        <v>0</v>
      </c>
      <c r="N10" s="59"/>
    </row>
    <row r="11" spans="1:14" s="40" customFormat="1" ht="24" customHeight="1">
      <c r="A11" s="167"/>
      <c r="B11" s="45">
        <v>3</v>
      </c>
      <c r="C11" s="37"/>
      <c r="D11" s="37"/>
      <c r="E11" s="37"/>
      <c r="F11" s="37"/>
      <c r="G11" s="107"/>
      <c r="H11" s="108"/>
      <c r="I11" s="110"/>
      <c r="J11" s="110"/>
      <c r="K11" s="103">
        <f t="shared" si="0"/>
        <v>0</v>
      </c>
      <c r="L11" s="103"/>
      <c r="M11" s="103">
        <f t="shared" si="1"/>
        <v>0</v>
      </c>
      <c r="N11" s="59"/>
    </row>
    <row r="12" spans="1:14" s="40" customFormat="1" ht="24" customHeight="1">
      <c r="A12" s="167"/>
      <c r="B12" s="45">
        <v>4</v>
      </c>
      <c r="C12" s="37"/>
      <c r="D12" s="37"/>
      <c r="E12" s="37"/>
      <c r="F12" s="37"/>
      <c r="G12" s="107"/>
      <c r="H12" s="108"/>
      <c r="I12" s="110"/>
      <c r="J12" s="110"/>
      <c r="K12" s="103">
        <f t="shared" si="0"/>
        <v>0</v>
      </c>
      <c r="L12" s="103"/>
      <c r="M12" s="103">
        <f t="shared" si="1"/>
        <v>0</v>
      </c>
      <c r="N12" s="59"/>
    </row>
    <row r="13" spans="1:14" s="40" customFormat="1" ht="24" customHeight="1">
      <c r="A13" s="167"/>
      <c r="B13" s="45">
        <v>5</v>
      </c>
      <c r="C13" s="37"/>
      <c r="D13" s="37"/>
      <c r="E13" s="37"/>
      <c r="F13" s="37"/>
      <c r="G13" s="107"/>
      <c r="H13" s="108"/>
      <c r="I13" s="110"/>
      <c r="J13" s="110"/>
      <c r="K13" s="103">
        <f t="shared" si="0"/>
        <v>0</v>
      </c>
      <c r="L13" s="103"/>
      <c r="M13" s="103">
        <f t="shared" si="1"/>
        <v>0</v>
      </c>
      <c r="N13" s="59"/>
    </row>
    <row r="14" spans="1:14" s="40" customFormat="1" ht="24" customHeight="1" thickBot="1">
      <c r="A14" s="168"/>
      <c r="B14" s="159" t="s">
        <v>66</v>
      </c>
      <c r="C14" s="160"/>
      <c r="D14" s="160"/>
      <c r="E14" s="160"/>
      <c r="F14" s="161"/>
      <c r="G14" s="111">
        <f aca="true" t="shared" si="2" ref="G14:M14">SUM(G9:G13)</f>
        <v>0</v>
      </c>
      <c r="H14" s="111">
        <f t="shared" si="2"/>
        <v>0</v>
      </c>
      <c r="I14" s="111">
        <f t="shared" si="2"/>
        <v>0</v>
      </c>
      <c r="J14" s="111">
        <f t="shared" si="2"/>
        <v>0</v>
      </c>
      <c r="K14" s="111">
        <f>SUM(K9:K13)</f>
        <v>0</v>
      </c>
      <c r="L14" s="111">
        <f>SUM(L9:L13)</f>
        <v>0</v>
      </c>
      <c r="M14" s="111">
        <f t="shared" si="2"/>
        <v>0</v>
      </c>
      <c r="N14" s="65"/>
    </row>
    <row r="15" spans="1:14" s="40" customFormat="1" ht="24" customHeight="1" thickTop="1">
      <c r="A15" s="156" t="s">
        <v>67</v>
      </c>
      <c r="B15" s="66">
        <v>1</v>
      </c>
      <c r="C15" s="67"/>
      <c r="D15" s="67"/>
      <c r="E15" s="67"/>
      <c r="F15" s="67"/>
      <c r="G15" s="112"/>
      <c r="H15" s="113"/>
      <c r="I15" s="114"/>
      <c r="J15" s="114"/>
      <c r="K15" s="115">
        <f>SUM(G15:H15,J15)</f>
        <v>0</v>
      </c>
      <c r="L15" s="103"/>
      <c r="M15" s="115">
        <f>MIN(K15,L15)</f>
        <v>0</v>
      </c>
      <c r="N15" s="68"/>
    </row>
    <row r="16" spans="1:14" s="40" customFormat="1" ht="24" customHeight="1">
      <c r="A16" s="157"/>
      <c r="B16" s="45">
        <v>2</v>
      </c>
      <c r="C16" s="37"/>
      <c r="D16" s="37"/>
      <c r="E16" s="37"/>
      <c r="F16" s="37"/>
      <c r="G16" s="107"/>
      <c r="H16" s="108"/>
      <c r="I16" s="110"/>
      <c r="J16" s="110"/>
      <c r="K16" s="103">
        <f>SUM(G16:H16,J16)</f>
        <v>0</v>
      </c>
      <c r="L16" s="103"/>
      <c r="M16" s="103">
        <f>MIN(K16,L16)</f>
        <v>0</v>
      </c>
      <c r="N16" s="59"/>
    </row>
    <row r="17" spans="1:14" s="40" customFormat="1" ht="24" customHeight="1">
      <c r="A17" s="157"/>
      <c r="B17" s="45">
        <v>3</v>
      </c>
      <c r="C17" s="37"/>
      <c r="D17" s="37"/>
      <c r="E17" s="37"/>
      <c r="F17" s="37"/>
      <c r="G17" s="107"/>
      <c r="H17" s="108"/>
      <c r="I17" s="110"/>
      <c r="J17" s="110"/>
      <c r="K17" s="103">
        <f>SUM(G17:H17,J17)</f>
        <v>0</v>
      </c>
      <c r="L17" s="103"/>
      <c r="M17" s="103">
        <f>MIN(K17,L17)</f>
        <v>0</v>
      </c>
      <c r="N17" s="59"/>
    </row>
    <row r="18" spans="1:14" s="40" customFormat="1" ht="24" customHeight="1">
      <c r="A18" s="157"/>
      <c r="B18" s="45">
        <v>4</v>
      </c>
      <c r="C18" s="37"/>
      <c r="D18" s="37"/>
      <c r="E18" s="37"/>
      <c r="F18" s="37"/>
      <c r="G18" s="107"/>
      <c r="H18" s="108"/>
      <c r="I18" s="110"/>
      <c r="J18" s="110"/>
      <c r="K18" s="103">
        <f>SUM(G18:H18,J18)</f>
        <v>0</v>
      </c>
      <c r="L18" s="103"/>
      <c r="M18" s="103">
        <f>MIN(K18,L18)</f>
        <v>0</v>
      </c>
      <c r="N18" s="59"/>
    </row>
    <row r="19" spans="1:14" s="40" customFormat="1" ht="24" customHeight="1">
      <c r="A19" s="157"/>
      <c r="B19" s="45">
        <v>5</v>
      </c>
      <c r="C19" s="37"/>
      <c r="D19" s="37"/>
      <c r="E19" s="37"/>
      <c r="F19" s="37"/>
      <c r="G19" s="107"/>
      <c r="H19" s="108"/>
      <c r="I19" s="110"/>
      <c r="J19" s="110"/>
      <c r="K19" s="103">
        <f>SUM(G19:H19,J19)</f>
        <v>0</v>
      </c>
      <c r="L19" s="103"/>
      <c r="M19" s="103">
        <f>MIN(K19,L19)</f>
        <v>0</v>
      </c>
      <c r="N19" s="59"/>
    </row>
    <row r="20" spans="1:14" s="40" customFormat="1" ht="24" customHeight="1" thickBot="1">
      <c r="A20" s="158"/>
      <c r="B20" s="159" t="s">
        <v>68</v>
      </c>
      <c r="C20" s="160"/>
      <c r="D20" s="160"/>
      <c r="E20" s="160"/>
      <c r="F20" s="161"/>
      <c r="G20" s="111">
        <f aca="true" t="shared" si="3" ref="G20:M20">SUM(G15:G19)</f>
        <v>0</v>
      </c>
      <c r="H20" s="111">
        <f t="shared" si="3"/>
        <v>0</v>
      </c>
      <c r="I20" s="111">
        <f t="shared" si="3"/>
        <v>0</v>
      </c>
      <c r="J20" s="111">
        <f t="shared" si="3"/>
        <v>0</v>
      </c>
      <c r="K20" s="111">
        <f t="shared" si="3"/>
        <v>0</v>
      </c>
      <c r="L20" s="111">
        <f t="shared" si="3"/>
        <v>0</v>
      </c>
      <c r="M20" s="111">
        <f t="shared" si="3"/>
        <v>0</v>
      </c>
      <c r="N20" s="65"/>
    </row>
    <row r="21" spans="1:13" s="40" customFormat="1" ht="18.75" customHeight="1" thickTop="1">
      <c r="A21" s="54" t="s">
        <v>55</v>
      </c>
      <c r="B21" s="41"/>
      <c r="C21" s="41"/>
      <c r="D21" s="41"/>
      <c r="G21" s="116"/>
      <c r="H21" s="117"/>
      <c r="I21" s="118"/>
      <c r="J21" s="110" t="s">
        <v>0</v>
      </c>
      <c r="K21" s="103">
        <f>SUM(K14,K20)</f>
        <v>0</v>
      </c>
      <c r="L21" s="103">
        <f>SUM(L14,L20)</f>
        <v>0</v>
      </c>
      <c r="M21" s="103">
        <f>SUM(M14,M20)</f>
        <v>0</v>
      </c>
    </row>
    <row r="22" spans="1:14" s="40" customFormat="1" ht="18.75" customHeight="1">
      <c r="A22" s="54" t="s">
        <v>56</v>
      </c>
      <c r="B22" s="41"/>
      <c r="C22" s="41"/>
      <c r="D22" s="41"/>
      <c r="I22" s="49"/>
      <c r="J22" s="50"/>
      <c r="N22" s="57"/>
    </row>
    <row r="23" spans="1:14" s="40" customFormat="1" ht="12" customHeight="1">
      <c r="A23" s="54"/>
      <c r="B23" s="41"/>
      <c r="C23" s="41"/>
      <c r="D23" s="41"/>
      <c r="I23" s="49"/>
      <c r="J23" s="50"/>
      <c r="N23" s="57"/>
    </row>
    <row r="24" spans="1:13" ht="19.5" customHeight="1">
      <c r="A24" s="55" t="s">
        <v>41</v>
      </c>
      <c r="B24" s="1"/>
      <c r="J24" s="56" t="s">
        <v>45</v>
      </c>
      <c r="L24" s="56"/>
      <c r="M24" s="56"/>
    </row>
    <row r="25" spans="1:13" ht="19.5" customHeight="1">
      <c r="A25" s="135" t="s">
        <v>2</v>
      </c>
      <c r="B25" s="135"/>
      <c r="C25" s="130"/>
      <c r="D25" s="131"/>
      <c r="E25" s="130"/>
      <c r="F25" s="131"/>
      <c r="G25" s="130"/>
      <c r="H25" s="131"/>
      <c r="I25" s="132"/>
      <c r="J25" s="133"/>
      <c r="K25" s="60"/>
      <c r="L25" s="60"/>
      <c r="M25" s="60"/>
    </row>
    <row r="26" spans="1:13" ht="19.5" customHeight="1">
      <c r="A26" s="134" t="s">
        <v>57</v>
      </c>
      <c r="B26" s="134"/>
      <c r="C26" s="128"/>
      <c r="D26" s="129"/>
      <c r="E26" s="128"/>
      <c r="F26" s="129"/>
      <c r="G26" s="130"/>
      <c r="H26" s="131"/>
      <c r="I26" s="132"/>
      <c r="J26" s="133"/>
      <c r="K26" s="60"/>
      <c r="L26" s="60"/>
      <c r="M26" s="60"/>
    </row>
    <row r="27" spans="1:13" ht="19.5" customHeight="1">
      <c r="A27" s="126" t="s">
        <v>58</v>
      </c>
      <c r="B27" s="127"/>
      <c r="C27" s="128"/>
      <c r="D27" s="129"/>
      <c r="E27" s="128"/>
      <c r="F27" s="129"/>
      <c r="G27" s="130"/>
      <c r="H27" s="131"/>
      <c r="I27" s="132"/>
      <c r="J27" s="133"/>
      <c r="K27" s="60"/>
      <c r="L27" s="60"/>
      <c r="M27" s="60"/>
    </row>
    <row r="28" ht="15" customHeight="1">
      <c r="A28" s="39" t="s">
        <v>69</v>
      </c>
    </row>
    <row r="29" ht="15" customHeight="1">
      <c r="A29" s="39" t="s">
        <v>70</v>
      </c>
    </row>
  </sheetData>
  <sheetProtection/>
  <mergeCells count="37">
    <mergeCell ref="A15:A20"/>
    <mergeCell ref="B20:F20"/>
    <mergeCell ref="A2:N2"/>
    <mergeCell ref="K3:L3"/>
    <mergeCell ref="M3:N3"/>
    <mergeCell ref="K6:K7"/>
    <mergeCell ref="A8:B8"/>
    <mergeCell ref="A9:A14"/>
    <mergeCell ref="B14:F14"/>
    <mergeCell ref="G6:G7"/>
    <mergeCell ref="L5:L7"/>
    <mergeCell ref="M5:M7"/>
    <mergeCell ref="H6:I6"/>
    <mergeCell ref="J6:J7"/>
    <mergeCell ref="C5:C7"/>
    <mergeCell ref="D5:D7"/>
    <mergeCell ref="E5:E7"/>
    <mergeCell ref="E26:F26"/>
    <mergeCell ref="G25:H25"/>
    <mergeCell ref="G26:H26"/>
    <mergeCell ref="A26:B26"/>
    <mergeCell ref="A25:B25"/>
    <mergeCell ref="N5:N7"/>
    <mergeCell ref="G5:K5"/>
    <mergeCell ref="A5:A7"/>
    <mergeCell ref="F5:F7"/>
    <mergeCell ref="B5:B7"/>
    <mergeCell ref="A27:B27"/>
    <mergeCell ref="C27:D27"/>
    <mergeCell ref="E27:F27"/>
    <mergeCell ref="G27:H27"/>
    <mergeCell ref="I27:J27"/>
    <mergeCell ref="I25:J25"/>
    <mergeCell ref="I26:J26"/>
    <mergeCell ref="C25:D25"/>
    <mergeCell ref="C26:D26"/>
    <mergeCell ref="E25:F25"/>
  </mergeCells>
  <printOptions/>
  <pageMargins left="0.5118110236220472" right="0.1968503937007874" top="0.8661417322834646" bottom="0.7086614173228347" header="0.7086614173228347" footer="0.31496062992125984"/>
  <pageSetup horizontalDpi="600" verticalDpi="600" orientation="landscape" paperSize="9" scale="86" r:id="rId1"/>
  <headerFooter>
    <oddHeader>&amp;R&amp;"ＭＳ 明朝,標準"&amp;10（改正後）</oddHeader>
  </headerFooter>
</worksheet>
</file>

<file path=xl/worksheets/sheet3.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F7" sqref="F7"/>
    </sheetView>
  </sheetViews>
  <sheetFormatPr defaultColWidth="9.00390625" defaultRowHeight="18" customHeight="1"/>
  <cols>
    <col min="1" max="1" width="5.125" style="0" customWidth="1"/>
    <col min="2" max="2" width="13.625" style="0" customWidth="1"/>
    <col min="3" max="3" width="8.00390625" style="0" customWidth="1"/>
    <col min="4" max="5" width="13.625" style="0" customWidth="1"/>
    <col min="6" max="6" width="4.50390625" style="0" customWidth="1"/>
    <col min="7" max="7" width="4.625" style="0" customWidth="1"/>
    <col min="8" max="8" width="4.50390625" style="0" customWidth="1"/>
    <col min="9" max="11" width="10.625" style="0" customWidth="1"/>
    <col min="12" max="12" width="12.625" style="0" customWidth="1"/>
    <col min="13" max="15" width="10.625" style="0" customWidth="1"/>
    <col min="16" max="16" width="12.625" style="0" customWidth="1"/>
  </cols>
  <sheetData>
    <row r="1" spans="1:16" ht="18" customHeight="1">
      <c r="A1" s="4" t="s">
        <v>51</v>
      </c>
      <c r="B1" s="4"/>
      <c r="C1" s="4"/>
      <c r="D1" s="4"/>
      <c r="E1" s="4"/>
      <c r="F1" s="4"/>
      <c r="G1" s="4"/>
      <c r="H1" s="4"/>
      <c r="I1" s="4"/>
      <c r="J1" s="4"/>
      <c r="K1" s="47"/>
      <c r="L1" s="47"/>
      <c r="M1" s="47"/>
      <c r="N1" s="4"/>
      <c r="O1" s="4"/>
      <c r="P1" s="4"/>
    </row>
    <row r="2" spans="1:16" ht="18" customHeight="1">
      <c r="A2" s="171" t="s">
        <v>76</v>
      </c>
      <c r="B2" s="171"/>
      <c r="C2" s="171"/>
      <c r="D2" s="171"/>
      <c r="E2" s="171"/>
      <c r="F2" s="171"/>
      <c r="G2" s="171"/>
      <c r="H2" s="171"/>
      <c r="I2" s="171"/>
      <c r="J2" s="171"/>
      <c r="K2" s="171"/>
      <c r="L2" s="171"/>
      <c r="M2" s="171"/>
      <c r="N2" s="171"/>
      <c r="O2" s="171"/>
      <c r="P2" s="171"/>
    </row>
    <row r="3" spans="1:16" ht="18" customHeight="1">
      <c r="A3" s="4"/>
      <c r="B3" s="4"/>
      <c r="C3" s="4"/>
      <c r="D3" s="4"/>
      <c r="E3" s="4"/>
      <c r="F3" s="4"/>
      <c r="G3" s="4"/>
      <c r="H3" s="4"/>
      <c r="I3" s="4"/>
      <c r="J3" s="4"/>
      <c r="K3" s="4"/>
      <c r="L3" s="4"/>
      <c r="M3" s="4"/>
      <c r="N3" s="72" t="s">
        <v>8</v>
      </c>
      <c r="O3" s="125"/>
      <c r="P3" s="125"/>
    </row>
    <row r="4" spans="1:16" ht="18" customHeight="1">
      <c r="A4" s="4"/>
      <c r="B4" s="4"/>
      <c r="C4" s="4"/>
      <c r="D4" s="4"/>
      <c r="E4" s="4"/>
      <c r="F4" s="4"/>
      <c r="G4" s="4"/>
      <c r="H4" s="4"/>
      <c r="I4" s="4"/>
      <c r="J4" s="4"/>
      <c r="K4" s="73"/>
      <c r="L4" s="73"/>
      <c r="M4" s="47"/>
      <c r="N4" s="73"/>
      <c r="O4" s="73"/>
      <c r="P4" s="74" t="s">
        <v>77</v>
      </c>
    </row>
    <row r="5" spans="1:16" ht="14.25" customHeight="1">
      <c r="A5" s="172" t="s">
        <v>96</v>
      </c>
      <c r="B5" s="174" t="s">
        <v>78</v>
      </c>
      <c r="C5" s="153" t="s">
        <v>2</v>
      </c>
      <c r="D5" s="174" t="s">
        <v>1</v>
      </c>
      <c r="E5" s="174" t="s">
        <v>79</v>
      </c>
      <c r="F5" s="176" t="s">
        <v>80</v>
      </c>
      <c r="G5" s="176" t="s">
        <v>81</v>
      </c>
      <c r="H5" s="176" t="s">
        <v>82</v>
      </c>
      <c r="I5" s="178" t="s">
        <v>83</v>
      </c>
      <c r="J5" s="179"/>
      <c r="K5" s="180"/>
      <c r="L5" s="181" t="s">
        <v>84</v>
      </c>
      <c r="M5" s="178" t="s">
        <v>52</v>
      </c>
      <c r="N5" s="180"/>
      <c r="O5" s="181" t="s">
        <v>85</v>
      </c>
      <c r="P5" s="181" t="s">
        <v>86</v>
      </c>
    </row>
    <row r="6" spans="1:16" ht="24" customHeight="1">
      <c r="A6" s="173"/>
      <c r="B6" s="175"/>
      <c r="C6" s="155"/>
      <c r="D6" s="175"/>
      <c r="E6" s="175"/>
      <c r="F6" s="177"/>
      <c r="G6" s="177"/>
      <c r="H6" s="177"/>
      <c r="I6" s="75" t="s">
        <v>87</v>
      </c>
      <c r="J6" s="75" t="s">
        <v>88</v>
      </c>
      <c r="K6" s="75" t="s">
        <v>89</v>
      </c>
      <c r="L6" s="182"/>
      <c r="M6" s="76" t="s">
        <v>90</v>
      </c>
      <c r="N6" s="75" t="s">
        <v>91</v>
      </c>
      <c r="O6" s="182"/>
      <c r="P6" s="182"/>
    </row>
    <row r="7" spans="1:16" ht="18" customHeight="1">
      <c r="A7" s="77">
        <v>1</v>
      </c>
      <c r="B7" s="78"/>
      <c r="C7" s="78"/>
      <c r="D7" s="79"/>
      <c r="E7" s="80"/>
      <c r="F7" s="77"/>
      <c r="G7" s="77"/>
      <c r="H7" s="77"/>
      <c r="I7" s="119"/>
      <c r="J7" s="119"/>
      <c r="K7" s="119"/>
      <c r="L7" s="119">
        <f>SUM(I7:K7)</f>
        <v>0</v>
      </c>
      <c r="M7" s="119">
        <f>11800*H7</f>
        <v>0</v>
      </c>
      <c r="N7" s="119"/>
      <c r="O7" s="119">
        <f>SUM(I7,M7,N7)</f>
        <v>0</v>
      </c>
      <c r="P7" s="119">
        <f>MIN(L7,O7)</f>
        <v>0</v>
      </c>
    </row>
    <row r="8" spans="1:16" ht="18" customHeight="1">
      <c r="A8" s="82">
        <v>2</v>
      </c>
      <c r="B8" s="83"/>
      <c r="C8" s="83"/>
      <c r="D8" s="83"/>
      <c r="E8" s="83"/>
      <c r="F8" s="82"/>
      <c r="G8" s="82"/>
      <c r="H8" s="82"/>
      <c r="I8" s="120"/>
      <c r="J8" s="120"/>
      <c r="K8" s="120"/>
      <c r="L8" s="119">
        <f aca="true" t="shared" si="0" ref="L8:L26">SUM(I8:K8)</f>
        <v>0</v>
      </c>
      <c r="M8" s="119">
        <f aca="true" t="shared" si="1" ref="M8:M26">11800*H8</f>
        <v>0</v>
      </c>
      <c r="N8" s="119"/>
      <c r="O8" s="119">
        <f>SUM(I8,M8,N8)</f>
        <v>0</v>
      </c>
      <c r="P8" s="119">
        <f aca="true" t="shared" si="2" ref="P8:P26">MIN(L8,O8)</f>
        <v>0</v>
      </c>
    </row>
    <row r="9" spans="1:16" ht="18" customHeight="1">
      <c r="A9" s="77">
        <v>3</v>
      </c>
      <c r="B9" s="83"/>
      <c r="C9" s="83"/>
      <c r="D9" s="83"/>
      <c r="E9" s="83"/>
      <c r="F9" s="82"/>
      <c r="G9" s="82"/>
      <c r="H9" s="82"/>
      <c r="I9" s="120"/>
      <c r="J9" s="120"/>
      <c r="K9" s="120"/>
      <c r="L9" s="119">
        <f t="shared" si="0"/>
        <v>0</v>
      </c>
      <c r="M9" s="119">
        <f t="shared" si="1"/>
        <v>0</v>
      </c>
      <c r="N9" s="119"/>
      <c r="O9" s="119">
        <f aca="true" t="shared" si="3" ref="O9:O26">SUM(I9,M9,N9)</f>
        <v>0</v>
      </c>
      <c r="P9" s="119">
        <f t="shared" si="2"/>
        <v>0</v>
      </c>
    </row>
    <row r="10" spans="1:16" ht="18" customHeight="1">
      <c r="A10" s="82">
        <v>4</v>
      </c>
      <c r="B10" s="83"/>
      <c r="C10" s="83"/>
      <c r="D10" s="83"/>
      <c r="E10" s="83"/>
      <c r="F10" s="82"/>
      <c r="G10" s="82"/>
      <c r="H10" s="82"/>
      <c r="I10" s="120"/>
      <c r="J10" s="120"/>
      <c r="K10" s="120"/>
      <c r="L10" s="119">
        <f t="shared" si="0"/>
        <v>0</v>
      </c>
      <c r="M10" s="119">
        <f t="shared" si="1"/>
        <v>0</v>
      </c>
      <c r="N10" s="119"/>
      <c r="O10" s="119">
        <f t="shared" si="3"/>
        <v>0</v>
      </c>
      <c r="P10" s="119">
        <f t="shared" si="2"/>
        <v>0</v>
      </c>
    </row>
    <row r="11" spans="1:16" ht="18" customHeight="1">
      <c r="A11" s="77">
        <v>5</v>
      </c>
      <c r="B11" s="85"/>
      <c r="C11" s="85"/>
      <c r="D11" s="83"/>
      <c r="E11" s="80"/>
      <c r="F11" s="77"/>
      <c r="G11" s="77"/>
      <c r="H11" s="77"/>
      <c r="I11" s="119"/>
      <c r="J11" s="119"/>
      <c r="K11" s="119"/>
      <c r="L11" s="119">
        <f t="shared" si="0"/>
        <v>0</v>
      </c>
      <c r="M11" s="119">
        <f t="shared" si="1"/>
        <v>0</v>
      </c>
      <c r="N11" s="119"/>
      <c r="O11" s="119">
        <f t="shared" si="3"/>
        <v>0</v>
      </c>
      <c r="P11" s="119">
        <f t="shared" si="2"/>
        <v>0</v>
      </c>
    </row>
    <row r="12" spans="1:16" ht="18" customHeight="1">
      <c r="A12" s="82">
        <v>6</v>
      </c>
      <c r="B12" s="83"/>
      <c r="C12" s="83"/>
      <c r="D12" s="83"/>
      <c r="E12" s="83"/>
      <c r="F12" s="82"/>
      <c r="G12" s="82"/>
      <c r="H12" s="82"/>
      <c r="I12" s="120"/>
      <c r="J12" s="120"/>
      <c r="K12" s="120"/>
      <c r="L12" s="119">
        <f t="shared" si="0"/>
        <v>0</v>
      </c>
      <c r="M12" s="119">
        <f t="shared" si="1"/>
        <v>0</v>
      </c>
      <c r="N12" s="119"/>
      <c r="O12" s="119">
        <f t="shared" si="3"/>
        <v>0</v>
      </c>
      <c r="P12" s="119">
        <f t="shared" si="2"/>
        <v>0</v>
      </c>
    </row>
    <row r="13" spans="1:16" ht="18" customHeight="1">
      <c r="A13" s="77">
        <v>7</v>
      </c>
      <c r="B13" s="83"/>
      <c r="C13" s="83"/>
      <c r="D13" s="83"/>
      <c r="E13" s="83"/>
      <c r="F13" s="82"/>
      <c r="G13" s="82"/>
      <c r="H13" s="82"/>
      <c r="I13" s="120"/>
      <c r="J13" s="120"/>
      <c r="K13" s="120"/>
      <c r="L13" s="119">
        <f t="shared" si="0"/>
        <v>0</v>
      </c>
      <c r="M13" s="119">
        <f t="shared" si="1"/>
        <v>0</v>
      </c>
      <c r="N13" s="119"/>
      <c r="O13" s="119">
        <f t="shared" si="3"/>
        <v>0</v>
      </c>
      <c r="P13" s="119">
        <f t="shared" si="2"/>
        <v>0</v>
      </c>
    </row>
    <row r="14" spans="1:16" ht="18" customHeight="1">
      <c r="A14" s="82">
        <v>8</v>
      </c>
      <c r="B14" s="83"/>
      <c r="C14" s="83"/>
      <c r="D14" s="83"/>
      <c r="E14" s="83"/>
      <c r="F14" s="82"/>
      <c r="G14" s="82"/>
      <c r="H14" s="82"/>
      <c r="I14" s="120"/>
      <c r="J14" s="120"/>
      <c r="K14" s="120"/>
      <c r="L14" s="119">
        <f t="shared" si="0"/>
        <v>0</v>
      </c>
      <c r="M14" s="119">
        <f t="shared" si="1"/>
        <v>0</v>
      </c>
      <c r="N14" s="119"/>
      <c r="O14" s="119">
        <f t="shared" si="3"/>
        <v>0</v>
      </c>
      <c r="P14" s="119">
        <f t="shared" si="2"/>
        <v>0</v>
      </c>
    </row>
    <row r="15" spans="1:16" ht="18" customHeight="1">
      <c r="A15" s="77">
        <v>9</v>
      </c>
      <c r="B15" s="85"/>
      <c r="C15" s="85"/>
      <c r="D15" s="83"/>
      <c r="E15" s="80"/>
      <c r="F15" s="77"/>
      <c r="G15" s="77"/>
      <c r="H15" s="77"/>
      <c r="I15" s="119"/>
      <c r="J15" s="119"/>
      <c r="K15" s="119"/>
      <c r="L15" s="119">
        <f t="shared" si="0"/>
        <v>0</v>
      </c>
      <c r="M15" s="119">
        <f t="shared" si="1"/>
        <v>0</v>
      </c>
      <c r="N15" s="119"/>
      <c r="O15" s="119">
        <f t="shared" si="3"/>
        <v>0</v>
      </c>
      <c r="P15" s="119">
        <f t="shared" si="2"/>
        <v>0</v>
      </c>
    </row>
    <row r="16" spans="1:16" ht="18" customHeight="1">
      <c r="A16" s="82">
        <v>10</v>
      </c>
      <c r="B16" s="83"/>
      <c r="C16" s="83"/>
      <c r="D16" s="83"/>
      <c r="E16" s="83"/>
      <c r="F16" s="82"/>
      <c r="G16" s="82"/>
      <c r="H16" s="82"/>
      <c r="I16" s="120"/>
      <c r="J16" s="120"/>
      <c r="K16" s="120"/>
      <c r="L16" s="119">
        <f t="shared" si="0"/>
        <v>0</v>
      </c>
      <c r="M16" s="119">
        <f t="shared" si="1"/>
        <v>0</v>
      </c>
      <c r="N16" s="119"/>
      <c r="O16" s="119">
        <f t="shared" si="3"/>
        <v>0</v>
      </c>
      <c r="P16" s="119">
        <f t="shared" si="2"/>
        <v>0</v>
      </c>
    </row>
    <row r="17" spans="1:16" ht="18" customHeight="1">
      <c r="A17" s="77">
        <v>11</v>
      </c>
      <c r="B17" s="83"/>
      <c r="C17" s="83"/>
      <c r="D17" s="83"/>
      <c r="E17" s="83"/>
      <c r="F17" s="82"/>
      <c r="G17" s="82"/>
      <c r="H17" s="82"/>
      <c r="I17" s="120"/>
      <c r="J17" s="120"/>
      <c r="K17" s="120"/>
      <c r="L17" s="119">
        <f t="shared" si="0"/>
        <v>0</v>
      </c>
      <c r="M17" s="119">
        <f t="shared" si="1"/>
        <v>0</v>
      </c>
      <c r="N17" s="119"/>
      <c r="O17" s="119">
        <f t="shared" si="3"/>
        <v>0</v>
      </c>
      <c r="P17" s="119">
        <f t="shared" si="2"/>
        <v>0</v>
      </c>
    </row>
    <row r="18" spans="1:16" ht="18" customHeight="1">
      <c r="A18" s="82">
        <v>12</v>
      </c>
      <c r="B18" s="83"/>
      <c r="C18" s="83"/>
      <c r="D18" s="83"/>
      <c r="E18" s="83"/>
      <c r="F18" s="82"/>
      <c r="G18" s="82"/>
      <c r="H18" s="82"/>
      <c r="I18" s="120"/>
      <c r="J18" s="120"/>
      <c r="K18" s="120"/>
      <c r="L18" s="119">
        <f t="shared" si="0"/>
        <v>0</v>
      </c>
      <c r="M18" s="119">
        <f t="shared" si="1"/>
        <v>0</v>
      </c>
      <c r="N18" s="119"/>
      <c r="O18" s="119">
        <f t="shared" si="3"/>
        <v>0</v>
      </c>
      <c r="P18" s="119">
        <f t="shared" si="2"/>
        <v>0</v>
      </c>
    </row>
    <row r="19" spans="1:16" ht="18" customHeight="1">
      <c r="A19" s="77">
        <v>13</v>
      </c>
      <c r="B19" s="83"/>
      <c r="C19" s="83"/>
      <c r="D19" s="83"/>
      <c r="E19" s="83"/>
      <c r="F19" s="82"/>
      <c r="G19" s="82"/>
      <c r="H19" s="82"/>
      <c r="I19" s="120"/>
      <c r="J19" s="120"/>
      <c r="K19" s="120"/>
      <c r="L19" s="119">
        <f t="shared" si="0"/>
        <v>0</v>
      </c>
      <c r="M19" s="119">
        <f t="shared" si="1"/>
        <v>0</v>
      </c>
      <c r="N19" s="119"/>
      <c r="O19" s="119">
        <f t="shared" si="3"/>
        <v>0</v>
      </c>
      <c r="P19" s="119">
        <f t="shared" si="2"/>
        <v>0</v>
      </c>
    </row>
    <row r="20" spans="1:16" ht="18" customHeight="1">
      <c r="A20" s="82">
        <v>14</v>
      </c>
      <c r="B20" s="85"/>
      <c r="C20" s="85"/>
      <c r="D20" s="83"/>
      <c r="E20" s="80"/>
      <c r="F20" s="77"/>
      <c r="G20" s="77"/>
      <c r="H20" s="77"/>
      <c r="I20" s="119"/>
      <c r="J20" s="119"/>
      <c r="K20" s="119"/>
      <c r="L20" s="119">
        <f t="shared" si="0"/>
        <v>0</v>
      </c>
      <c r="M20" s="119">
        <f t="shared" si="1"/>
        <v>0</v>
      </c>
      <c r="N20" s="119"/>
      <c r="O20" s="119">
        <f t="shared" si="3"/>
        <v>0</v>
      </c>
      <c r="P20" s="119">
        <f t="shared" si="2"/>
        <v>0</v>
      </c>
    </row>
    <row r="21" spans="1:16" ht="18" customHeight="1">
      <c r="A21" s="77">
        <v>15</v>
      </c>
      <c r="B21" s="83"/>
      <c r="C21" s="83"/>
      <c r="D21" s="83"/>
      <c r="E21" s="83"/>
      <c r="F21" s="82"/>
      <c r="G21" s="82"/>
      <c r="H21" s="82"/>
      <c r="I21" s="120"/>
      <c r="J21" s="120"/>
      <c r="K21" s="120"/>
      <c r="L21" s="119">
        <f t="shared" si="0"/>
        <v>0</v>
      </c>
      <c r="M21" s="119">
        <f t="shared" si="1"/>
        <v>0</v>
      </c>
      <c r="N21" s="119"/>
      <c r="O21" s="119">
        <f t="shared" si="3"/>
        <v>0</v>
      </c>
      <c r="P21" s="119">
        <f t="shared" si="2"/>
        <v>0</v>
      </c>
    </row>
    <row r="22" spans="1:16" ht="18" customHeight="1">
      <c r="A22" s="82">
        <v>16</v>
      </c>
      <c r="B22" s="83"/>
      <c r="C22" s="83"/>
      <c r="D22" s="83"/>
      <c r="E22" s="83"/>
      <c r="F22" s="82"/>
      <c r="G22" s="82"/>
      <c r="H22" s="82"/>
      <c r="I22" s="120"/>
      <c r="J22" s="120"/>
      <c r="K22" s="120"/>
      <c r="L22" s="119">
        <f t="shared" si="0"/>
        <v>0</v>
      </c>
      <c r="M22" s="119">
        <f t="shared" si="1"/>
        <v>0</v>
      </c>
      <c r="N22" s="119"/>
      <c r="O22" s="119">
        <f t="shared" si="3"/>
        <v>0</v>
      </c>
      <c r="P22" s="119">
        <f t="shared" si="2"/>
        <v>0</v>
      </c>
    </row>
    <row r="23" spans="1:16" ht="18" customHeight="1">
      <c r="A23" s="77">
        <v>17</v>
      </c>
      <c r="B23" s="83"/>
      <c r="C23" s="83"/>
      <c r="D23" s="83"/>
      <c r="E23" s="83"/>
      <c r="F23" s="82"/>
      <c r="G23" s="82"/>
      <c r="H23" s="82"/>
      <c r="I23" s="120"/>
      <c r="J23" s="120"/>
      <c r="K23" s="120"/>
      <c r="L23" s="119">
        <f t="shared" si="0"/>
        <v>0</v>
      </c>
      <c r="M23" s="119">
        <f t="shared" si="1"/>
        <v>0</v>
      </c>
      <c r="N23" s="119"/>
      <c r="O23" s="119">
        <f t="shared" si="3"/>
        <v>0</v>
      </c>
      <c r="P23" s="119">
        <f t="shared" si="2"/>
        <v>0</v>
      </c>
    </row>
    <row r="24" spans="1:16" ht="18" customHeight="1">
      <c r="A24" s="82">
        <v>18</v>
      </c>
      <c r="B24" s="85"/>
      <c r="C24" s="85"/>
      <c r="D24" s="83"/>
      <c r="E24" s="80"/>
      <c r="F24" s="77"/>
      <c r="G24" s="77"/>
      <c r="H24" s="77"/>
      <c r="I24" s="119"/>
      <c r="J24" s="119"/>
      <c r="K24" s="119"/>
      <c r="L24" s="119">
        <f t="shared" si="0"/>
        <v>0</v>
      </c>
      <c r="M24" s="119">
        <f t="shared" si="1"/>
        <v>0</v>
      </c>
      <c r="N24" s="119"/>
      <c r="O24" s="119">
        <f t="shared" si="3"/>
        <v>0</v>
      </c>
      <c r="P24" s="119">
        <f t="shared" si="2"/>
        <v>0</v>
      </c>
    </row>
    <row r="25" spans="1:16" ht="18" customHeight="1">
      <c r="A25" s="77">
        <v>19</v>
      </c>
      <c r="B25" s="83"/>
      <c r="C25" s="83"/>
      <c r="D25" s="83"/>
      <c r="E25" s="83"/>
      <c r="F25" s="82"/>
      <c r="G25" s="82"/>
      <c r="H25" s="82"/>
      <c r="I25" s="120"/>
      <c r="J25" s="120"/>
      <c r="K25" s="120"/>
      <c r="L25" s="119">
        <f t="shared" si="0"/>
        <v>0</v>
      </c>
      <c r="M25" s="119">
        <f t="shared" si="1"/>
        <v>0</v>
      </c>
      <c r="N25" s="119"/>
      <c r="O25" s="119">
        <f t="shared" si="3"/>
        <v>0</v>
      </c>
      <c r="P25" s="119">
        <f t="shared" si="2"/>
        <v>0</v>
      </c>
    </row>
    <row r="26" spans="1:16" ht="18" customHeight="1" thickBot="1">
      <c r="A26" s="86">
        <v>20</v>
      </c>
      <c r="B26" s="87"/>
      <c r="C26" s="87"/>
      <c r="D26" s="88"/>
      <c r="E26" s="88"/>
      <c r="F26" s="86"/>
      <c r="G26" s="86"/>
      <c r="H26" s="86"/>
      <c r="I26" s="121"/>
      <c r="J26" s="121"/>
      <c r="K26" s="121"/>
      <c r="L26" s="122">
        <f t="shared" si="0"/>
        <v>0</v>
      </c>
      <c r="M26" s="119">
        <f t="shared" si="1"/>
        <v>0</v>
      </c>
      <c r="N26" s="119"/>
      <c r="O26" s="122">
        <f t="shared" si="3"/>
        <v>0</v>
      </c>
      <c r="P26" s="122">
        <f t="shared" si="2"/>
        <v>0</v>
      </c>
    </row>
    <row r="27" spans="1:16" ht="18" customHeight="1" thickTop="1">
      <c r="A27" s="183" t="s">
        <v>0</v>
      </c>
      <c r="B27" s="184"/>
      <c r="C27" s="184"/>
      <c r="D27" s="184"/>
      <c r="E27" s="185"/>
      <c r="F27" s="91"/>
      <c r="G27" s="91"/>
      <c r="H27" s="91"/>
      <c r="I27" s="123">
        <f>SUM(I7:I26)</f>
        <v>0</v>
      </c>
      <c r="J27" s="123">
        <f aca="true" t="shared" si="4" ref="J27:P27">SUM(J7:J26)</f>
        <v>0</v>
      </c>
      <c r="K27" s="123">
        <f t="shared" si="4"/>
        <v>0</v>
      </c>
      <c r="L27" s="123">
        <f t="shared" si="4"/>
        <v>0</v>
      </c>
      <c r="M27" s="123">
        <f t="shared" si="4"/>
        <v>0</v>
      </c>
      <c r="N27" s="123">
        <f t="shared" si="4"/>
        <v>0</v>
      </c>
      <c r="O27" s="123">
        <f t="shared" si="4"/>
        <v>0</v>
      </c>
      <c r="P27" s="123">
        <f t="shared" si="4"/>
        <v>0</v>
      </c>
    </row>
    <row r="28" spans="1:16" ht="18" customHeight="1">
      <c r="A28" s="41" t="s">
        <v>92</v>
      </c>
      <c r="B28" s="40" t="s">
        <v>93</v>
      </c>
      <c r="C28" s="40"/>
      <c r="D28" s="40"/>
      <c r="E28" s="40"/>
      <c r="F28" s="40"/>
      <c r="G28" s="40"/>
      <c r="H28" s="40"/>
      <c r="I28" s="40"/>
      <c r="J28" s="40"/>
      <c r="K28" s="40"/>
      <c r="L28" s="40"/>
      <c r="M28" s="40"/>
      <c r="N28" s="40"/>
      <c r="O28" s="40"/>
      <c r="P28" s="40"/>
    </row>
    <row r="29" spans="1:16" ht="18" customHeight="1">
      <c r="A29" s="41"/>
      <c r="B29" s="40" t="s">
        <v>94</v>
      </c>
      <c r="C29" s="40"/>
      <c r="D29" s="40"/>
      <c r="E29" s="40"/>
      <c r="F29" s="40"/>
      <c r="G29" s="40"/>
      <c r="H29" s="40"/>
      <c r="I29" s="40"/>
      <c r="J29" s="40"/>
      <c r="K29" s="40"/>
      <c r="L29" s="40"/>
      <c r="M29" s="40"/>
      <c r="N29" s="40"/>
      <c r="O29" s="40"/>
      <c r="P29" s="40"/>
    </row>
    <row r="30" spans="1:16" ht="18" customHeight="1">
      <c r="A30" s="41"/>
      <c r="B30" s="40" t="s">
        <v>95</v>
      </c>
      <c r="C30" s="40"/>
      <c r="D30" s="40"/>
      <c r="E30" s="40"/>
      <c r="F30" s="40"/>
      <c r="G30" s="40"/>
      <c r="H30" s="40"/>
      <c r="I30" s="40"/>
      <c r="J30" s="40"/>
      <c r="K30" s="40"/>
      <c r="L30" s="40"/>
      <c r="M30" s="40"/>
      <c r="N30" s="40"/>
      <c r="O30" s="40"/>
      <c r="P30" s="40"/>
    </row>
  </sheetData>
  <sheetProtection/>
  <mergeCells count="16">
    <mergeCell ref="I5:K5"/>
    <mergeCell ref="L5:L6"/>
    <mergeCell ref="M5:N5"/>
    <mergeCell ref="O5:O6"/>
    <mergeCell ref="P5:P6"/>
    <mergeCell ref="A27:E27"/>
    <mergeCell ref="A2:P2"/>
    <mergeCell ref="O3:P3"/>
    <mergeCell ref="A5:A6"/>
    <mergeCell ref="B5:B6"/>
    <mergeCell ref="C5:C6"/>
    <mergeCell ref="D5:D6"/>
    <mergeCell ref="E5:E6"/>
    <mergeCell ref="F5:F6"/>
    <mergeCell ref="G5:G6"/>
    <mergeCell ref="H5:H6"/>
  </mergeCells>
  <printOptions/>
  <pageMargins left="0.7" right="0.7" top="0.75" bottom="0.75" header="0.3" footer="0.3"/>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J15"/>
  <sheetViews>
    <sheetView showZeros="0" view="pageBreakPreview" zoomScaleSheetLayoutView="100" zoomScalePageLayoutView="0" workbookViewId="0" topLeftCell="A1">
      <selection activeCell="I10" sqref="I10"/>
    </sheetView>
  </sheetViews>
  <sheetFormatPr defaultColWidth="9.00390625" defaultRowHeight="13.5"/>
  <cols>
    <col min="1" max="1" width="19.375" style="4" customWidth="1"/>
    <col min="2" max="9" width="12.625" style="4" customWidth="1"/>
    <col min="10" max="10" width="11.125" style="4" customWidth="1"/>
    <col min="11" max="16384" width="9.00390625" style="4" customWidth="1"/>
  </cols>
  <sheetData>
    <row r="1" ht="12.75">
      <c r="A1" s="4" t="s">
        <v>48</v>
      </c>
    </row>
    <row r="2" spans="1:10" ht="34.5" customHeight="1">
      <c r="A2" s="124" t="s">
        <v>60</v>
      </c>
      <c r="B2" s="124"/>
      <c r="C2" s="124"/>
      <c r="D2" s="124"/>
      <c r="E2" s="124"/>
      <c r="F2" s="124"/>
      <c r="G2" s="124"/>
      <c r="H2" s="124"/>
      <c r="I2" s="124"/>
      <c r="J2" s="5"/>
    </row>
    <row r="3" spans="7:10" ht="17.25" customHeight="1">
      <c r="G3" s="6" t="s">
        <v>8</v>
      </c>
      <c r="H3" s="125"/>
      <c r="I3" s="125"/>
      <c r="J3" s="7"/>
    </row>
    <row r="4" spans="9:10" ht="24" customHeight="1">
      <c r="I4" s="26" t="s">
        <v>9</v>
      </c>
      <c r="J4" s="8"/>
    </row>
    <row r="5" spans="1:10" ht="20.25" customHeight="1">
      <c r="A5" s="9"/>
      <c r="B5" s="10"/>
      <c r="C5" s="10" t="s">
        <v>29</v>
      </c>
      <c r="D5" s="10"/>
      <c r="E5" s="10"/>
      <c r="F5" s="10"/>
      <c r="G5" s="10"/>
      <c r="H5" s="10"/>
      <c r="I5" s="10"/>
      <c r="J5" s="11"/>
    </row>
    <row r="6" spans="1:10" ht="20.25" customHeight="1">
      <c r="A6" s="12" t="s">
        <v>11</v>
      </c>
      <c r="B6" s="13" t="s">
        <v>12</v>
      </c>
      <c r="C6" s="13" t="s">
        <v>30</v>
      </c>
      <c r="D6" s="12" t="s">
        <v>13</v>
      </c>
      <c r="E6" s="13" t="s">
        <v>49</v>
      </c>
      <c r="F6" s="12" t="s">
        <v>15</v>
      </c>
      <c r="G6" s="12" t="s">
        <v>16</v>
      </c>
      <c r="H6" s="13" t="s">
        <v>33</v>
      </c>
      <c r="I6" s="14" t="s">
        <v>17</v>
      </c>
      <c r="J6" s="15"/>
    </row>
    <row r="7" spans="1:10" ht="20.25" customHeight="1">
      <c r="A7" s="16"/>
      <c r="B7" s="13"/>
      <c r="C7" s="13" t="s">
        <v>31</v>
      </c>
      <c r="D7" s="13"/>
      <c r="E7" s="13" t="s">
        <v>50</v>
      </c>
      <c r="F7" s="13"/>
      <c r="G7" s="13"/>
      <c r="H7" s="13"/>
      <c r="I7" s="17" t="s">
        <v>19</v>
      </c>
      <c r="J7" s="11"/>
    </row>
    <row r="8" spans="1:10" s="1" customFormat="1" ht="25.5" customHeight="1">
      <c r="A8" s="18"/>
      <c r="B8" s="19" t="s">
        <v>20</v>
      </c>
      <c r="C8" s="19" t="s">
        <v>32</v>
      </c>
      <c r="D8" s="19" t="s">
        <v>21</v>
      </c>
      <c r="E8" s="19" t="s">
        <v>22</v>
      </c>
      <c r="F8" s="19" t="s">
        <v>23</v>
      </c>
      <c r="G8" s="19" t="s">
        <v>24</v>
      </c>
      <c r="H8" s="19" t="s">
        <v>25</v>
      </c>
      <c r="I8" s="19" t="s">
        <v>34</v>
      </c>
      <c r="J8" s="20"/>
    </row>
    <row r="9" spans="1:10" s="1" customFormat="1" ht="46.5" customHeight="1">
      <c r="A9" s="27" t="s">
        <v>27</v>
      </c>
      <c r="B9" s="31">
        <f>'第５号'!K14</f>
        <v>0</v>
      </c>
      <c r="C9" s="31"/>
      <c r="D9" s="31">
        <f>B9-C9</f>
        <v>0</v>
      </c>
      <c r="E9" s="21">
        <f>D9</f>
        <v>0</v>
      </c>
      <c r="F9" s="21">
        <f>'第５号'!L14</f>
        <v>0</v>
      </c>
      <c r="G9" s="21">
        <f>'第５号'!M14</f>
        <v>0</v>
      </c>
      <c r="H9" s="29" t="s">
        <v>61</v>
      </c>
      <c r="I9" s="31">
        <f>ROUNDDOWN(G9*2/3,-3)</f>
        <v>0</v>
      </c>
      <c r="J9" s="33"/>
    </row>
    <row r="10" spans="1:10" s="1" customFormat="1" ht="46.5" customHeight="1">
      <c r="A10" s="28" t="s">
        <v>28</v>
      </c>
      <c r="B10" s="32">
        <f>'第５号'!K20</f>
        <v>0</v>
      </c>
      <c r="C10" s="32"/>
      <c r="D10" s="32">
        <f>B10-C10</f>
        <v>0</v>
      </c>
      <c r="E10" s="21">
        <f>D10</f>
        <v>0</v>
      </c>
      <c r="F10" s="34">
        <f>'第５号'!L20</f>
        <v>0</v>
      </c>
      <c r="G10" s="35">
        <f>'第５号'!M20</f>
        <v>0</v>
      </c>
      <c r="H10" s="29" t="s">
        <v>61</v>
      </c>
      <c r="I10" s="31">
        <f>ROUNDDOWN(G10*2/3,-3)</f>
        <v>0</v>
      </c>
      <c r="J10" s="22"/>
    </row>
    <row r="11" spans="1:10" s="1" customFormat="1" ht="46.5" customHeight="1">
      <c r="A11" s="69" t="s">
        <v>71</v>
      </c>
      <c r="B11" s="70">
        <f>'第６号'!L27</f>
        <v>0</v>
      </c>
      <c r="C11" s="71"/>
      <c r="D11" s="71">
        <f>B11-C11</f>
        <v>0</v>
      </c>
      <c r="E11" s="58">
        <f>D11</f>
        <v>0</v>
      </c>
      <c r="F11" s="23">
        <f>'第６号'!O27</f>
        <v>0</v>
      </c>
      <c r="G11" s="93">
        <f>'第６号'!P27</f>
        <v>0</v>
      </c>
      <c r="H11" s="29" t="s">
        <v>72</v>
      </c>
      <c r="I11" s="31">
        <f>ROUNDDOWN(G11*1/2,-3)</f>
        <v>0</v>
      </c>
      <c r="J11" s="22"/>
    </row>
    <row r="12" spans="1:10" s="1" customFormat="1" ht="49.5" customHeight="1">
      <c r="A12" s="3" t="s">
        <v>26</v>
      </c>
      <c r="B12" s="23">
        <f>SUM(B9:B11)</f>
        <v>0</v>
      </c>
      <c r="C12" s="24"/>
      <c r="D12" s="25">
        <f>SUM(D9:D11)</f>
        <v>0</v>
      </c>
      <c r="E12" s="23">
        <f>SUM(E9:E11)</f>
        <v>0</v>
      </c>
      <c r="F12" s="23">
        <f>SUM(F9:F11)</f>
        <v>0</v>
      </c>
      <c r="G12" s="23">
        <f>SUM(G9:G11)</f>
        <v>0</v>
      </c>
      <c r="H12" s="30"/>
      <c r="I12" s="34">
        <f>ROUNDDOWN(SUM(I9:I11),-3)</f>
        <v>0</v>
      </c>
      <c r="J12" s="33"/>
    </row>
    <row r="13" ht="20.25" customHeight="1">
      <c r="A13" s="4" t="s">
        <v>100</v>
      </c>
    </row>
    <row r="14" ht="20.25" customHeight="1">
      <c r="A14" s="4" t="s">
        <v>73</v>
      </c>
    </row>
    <row r="15" ht="16.5" customHeight="1">
      <c r="A15" s="4" t="s">
        <v>74</v>
      </c>
    </row>
  </sheetData>
  <sheetProtection/>
  <mergeCells count="2">
    <mergeCell ref="A2:I2"/>
    <mergeCell ref="H3:I3"/>
  </mergeCells>
  <printOptions horizontalCentered="1"/>
  <pageMargins left="0.7086614173228347" right="0.7086614173228347" top="0.8661417322834646" bottom="0.7086614173228347" header="0.69" footer="0.31496062992125984"/>
  <pageSetup horizontalDpi="600" verticalDpi="600" orientation="landscape" paperSize="9" r:id="rId1"/>
  <headerFooter>
    <oddHeader>&amp;R&amp;"ＭＳ 明朝,標準"&amp;10（改正後）</oddHeader>
  </headerFooter>
</worksheet>
</file>

<file path=xl/worksheets/sheet5.xml><?xml version="1.0" encoding="utf-8"?>
<worksheet xmlns="http://schemas.openxmlformats.org/spreadsheetml/2006/main" xmlns:r="http://schemas.openxmlformats.org/officeDocument/2006/relationships">
  <dimension ref="A1:N29"/>
  <sheetViews>
    <sheetView showZeros="0" view="pageBreakPreview" zoomScaleNormal="80" zoomScaleSheetLayoutView="100" zoomScalePageLayoutView="0" workbookViewId="0" topLeftCell="B1">
      <selection activeCell="L9" sqref="L9"/>
    </sheetView>
  </sheetViews>
  <sheetFormatPr defaultColWidth="9.00390625" defaultRowHeight="24.75" customHeight="1"/>
  <cols>
    <col min="1" max="1" width="3.625" style="1" customWidth="1"/>
    <col min="2" max="2" width="12.625" style="2" customWidth="1"/>
    <col min="3" max="3" width="9.625" style="2" customWidth="1"/>
    <col min="4" max="4" width="12.625" style="2" customWidth="1"/>
    <col min="5" max="5" width="12.875" style="1" customWidth="1"/>
    <col min="6" max="6" width="6.625" style="1" customWidth="1"/>
    <col min="7" max="7" width="12.625" style="1" customWidth="1"/>
    <col min="8" max="8" width="10.625" style="1" customWidth="1"/>
    <col min="9" max="9" width="8.625" style="51" customWidth="1"/>
    <col min="10" max="10" width="10.375" style="52" customWidth="1"/>
    <col min="11" max="11" width="11.50390625" style="1" customWidth="1"/>
    <col min="12" max="13" width="10.625" style="1" customWidth="1"/>
    <col min="14" max="14" width="21.00390625" style="1" customWidth="1"/>
    <col min="15" max="16384" width="9.00390625" style="1" customWidth="1"/>
  </cols>
  <sheetData>
    <row r="1" spans="1:10" s="4" customFormat="1" ht="12.75">
      <c r="A1" s="4" t="s">
        <v>98</v>
      </c>
      <c r="I1" s="47"/>
      <c r="J1" s="47"/>
    </row>
    <row r="2" spans="1:14" ht="20.25" customHeight="1">
      <c r="A2" s="162" t="s">
        <v>63</v>
      </c>
      <c r="B2" s="162"/>
      <c r="C2" s="162"/>
      <c r="D2" s="162"/>
      <c r="E2" s="162"/>
      <c r="F2" s="162"/>
      <c r="G2" s="162"/>
      <c r="H2" s="162"/>
      <c r="I2" s="162"/>
      <c r="J2" s="162"/>
      <c r="K2" s="162"/>
      <c r="L2" s="162"/>
      <c r="M2" s="162"/>
      <c r="N2" s="162"/>
    </row>
    <row r="3" spans="11:14" s="4" customFormat="1" ht="17.25" customHeight="1">
      <c r="K3" s="125" t="s">
        <v>8</v>
      </c>
      <c r="L3" s="125"/>
      <c r="M3" s="125"/>
      <c r="N3" s="125"/>
    </row>
    <row r="4" spans="1:14" s="4" customFormat="1" ht="18" customHeight="1">
      <c r="A4" s="55" t="s">
        <v>64</v>
      </c>
      <c r="I4" s="47"/>
      <c r="J4" s="47"/>
      <c r="N4" s="26" t="s">
        <v>9</v>
      </c>
    </row>
    <row r="5" spans="1:14" s="40" customFormat="1" ht="18" customHeight="1">
      <c r="A5" s="142" t="s">
        <v>35</v>
      </c>
      <c r="B5" s="146" t="s">
        <v>42</v>
      </c>
      <c r="C5" s="153" t="s">
        <v>2</v>
      </c>
      <c r="D5" s="153" t="s">
        <v>1</v>
      </c>
      <c r="E5" s="153" t="s">
        <v>39</v>
      </c>
      <c r="F5" s="143" t="s">
        <v>37</v>
      </c>
      <c r="G5" s="139" t="s">
        <v>53</v>
      </c>
      <c r="H5" s="140"/>
      <c r="I5" s="140"/>
      <c r="J5" s="140"/>
      <c r="K5" s="141"/>
      <c r="L5" s="132" t="s">
        <v>52</v>
      </c>
      <c r="M5" s="132" t="s">
        <v>54</v>
      </c>
      <c r="N5" s="136" t="s">
        <v>3</v>
      </c>
    </row>
    <row r="6" spans="1:14" s="40" customFormat="1" ht="18" customHeight="1">
      <c r="A6" s="142"/>
      <c r="B6" s="147"/>
      <c r="C6" s="154"/>
      <c r="D6" s="154"/>
      <c r="E6" s="154"/>
      <c r="F6" s="144"/>
      <c r="G6" s="169" t="s">
        <v>36</v>
      </c>
      <c r="H6" s="149" t="s">
        <v>6</v>
      </c>
      <c r="I6" s="150"/>
      <c r="J6" s="151" t="s">
        <v>4</v>
      </c>
      <c r="K6" s="163" t="s">
        <v>0</v>
      </c>
      <c r="L6" s="133"/>
      <c r="M6" s="133"/>
      <c r="N6" s="137"/>
    </row>
    <row r="7" spans="1:14" s="40" customFormat="1" ht="18" customHeight="1">
      <c r="A7" s="142"/>
      <c r="B7" s="148"/>
      <c r="C7" s="155"/>
      <c r="D7" s="155"/>
      <c r="E7" s="155"/>
      <c r="F7" s="145"/>
      <c r="G7" s="170"/>
      <c r="H7" s="48"/>
      <c r="I7" s="36" t="s">
        <v>5</v>
      </c>
      <c r="J7" s="152"/>
      <c r="K7" s="163"/>
      <c r="L7" s="133"/>
      <c r="M7" s="133"/>
      <c r="N7" s="138"/>
    </row>
    <row r="8" spans="1:14" s="46" customFormat="1" ht="21.75" customHeight="1">
      <c r="A8" s="164" t="s">
        <v>43</v>
      </c>
      <c r="B8" s="165"/>
      <c r="C8" s="61" t="s">
        <v>44</v>
      </c>
      <c r="D8" s="61" t="s">
        <v>65</v>
      </c>
      <c r="E8" s="62">
        <v>41325</v>
      </c>
      <c r="F8" s="42" t="s">
        <v>38</v>
      </c>
      <c r="G8" s="63"/>
      <c r="H8" s="64">
        <v>10000000</v>
      </c>
      <c r="I8" s="42">
        <v>80</v>
      </c>
      <c r="J8" s="64">
        <v>2000000</v>
      </c>
      <c r="K8" s="53">
        <f>SUM(G8:H8,J8)</f>
        <v>12000000</v>
      </c>
      <c r="L8" s="53">
        <f>I8*43000</f>
        <v>3440000</v>
      </c>
      <c r="M8" s="53">
        <f aca="true" t="shared" si="0" ref="M8:M13">MIN(K8,L8)</f>
        <v>3440000</v>
      </c>
      <c r="N8" s="59" t="s">
        <v>46</v>
      </c>
    </row>
    <row r="9" spans="1:14" s="46" customFormat="1" ht="21.75" customHeight="1">
      <c r="A9" s="166" t="s">
        <v>47</v>
      </c>
      <c r="B9" s="45">
        <v>1</v>
      </c>
      <c r="C9" s="43"/>
      <c r="D9" s="43"/>
      <c r="E9" s="44"/>
      <c r="F9" s="45"/>
      <c r="G9" s="104"/>
      <c r="H9" s="105"/>
      <c r="I9" s="102"/>
      <c r="J9" s="106"/>
      <c r="K9" s="103">
        <f>G9+H9+J9</f>
        <v>0</v>
      </c>
      <c r="L9" s="103"/>
      <c r="M9" s="103">
        <f t="shared" si="0"/>
        <v>0</v>
      </c>
      <c r="N9" s="59"/>
    </row>
    <row r="10" spans="1:14" s="40" customFormat="1" ht="24" customHeight="1">
      <c r="A10" s="167"/>
      <c r="B10" s="45">
        <v>2</v>
      </c>
      <c r="C10" s="37"/>
      <c r="D10" s="37"/>
      <c r="E10" s="38"/>
      <c r="F10" s="37"/>
      <c r="G10" s="107"/>
      <c r="H10" s="108"/>
      <c r="I10" s="109"/>
      <c r="J10" s="109"/>
      <c r="K10" s="103">
        <f>G10+H10+J10</f>
        <v>0</v>
      </c>
      <c r="L10" s="103"/>
      <c r="M10" s="103">
        <f t="shared" si="0"/>
        <v>0</v>
      </c>
      <c r="N10" s="59"/>
    </row>
    <row r="11" spans="1:14" s="40" customFormat="1" ht="24" customHeight="1">
      <c r="A11" s="167"/>
      <c r="B11" s="45">
        <v>3</v>
      </c>
      <c r="C11" s="37"/>
      <c r="D11" s="37"/>
      <c r="E11" s="37"/>
      <c r="F11" s="37"/>
      <c r="G11" s="107"/>
      <c r="H11" s="108"/>
      <c r="I11" s="110"/>
      <c r="J11" s="110"/>
      <c r="K11" s="103">
        <f>G11+H11+J11</f>
        <v>0</v>
      </c>
      <c r="L11" s="103"/>
      <c r="M11" s="103">
        <f t="shared" si="0"/>
        <v>0</v>
      </c>
      <c r="N11" s="59"/>
    </row>
    <row r="12" spans="1:14" s="40" customFormat="1" ht="24" customHeight="1">
      <c r="A12" s="167"/>
      <c r="B12" s="45">
        <v>4</v>
      </c>
      <c r="C12" s="37"/>
      <c r="D12" s="37"/>
      <c r="E12" s="37"/>
      <c r="F12" s="37"/>
      <c r="G12" s="107"/>
      <c r="H12" s="108"/>
      <c r="I12" s="110"/>
      <c r="J12" s="110"/>
      <c r="K12" s="103">
        <f>G12+H12+J12</f>
        <v>0</v>
      </c>
      <c r="L12" s="103"/>
      <c r="M12" s="103">
        <f t="shared" si="0"/>
        <v>0</v>
      </c>
      <c r="N12" s="59"/>
    </row>
    <row r="13" spans="1:14" s="40" customFormat="1" ht="24" customHeight="1">
      <c r="A13" s="167"/>
      <c r="B13" s="45">
        <v>5</v>
      </c>
      <c r="C13" s="37"/>
      <c r="D13" s="37"/>
      <c r="E13" s="37"/>
      <c r="F13" s="37"/>
      <c r="G13" s="107"/>
      <c r="H13" s="108"/>
      <c r="I13" s="110"/>
      <c r="J13" s="110"/>
      <c r="K13" s="103">
        <f>G13+H13+J13</f>
        <v>0</v>
      </c>
      <c r="L13" s="103"/>
      <c r="M13" s="103">
        <f t="shared" si="0"/>
        <v>0</v>
      </c>
      <c r="N13" s="59"/>
    </row>
    <row r="14" spans="1:14" s="40" customFormat="1" ht="24" customHeight="1" thickBot="1">
      <c r="A14" s="168"/>
      <c r="B14" s="159" t="s">
        <v>66</v>
      </c>
      <c r="C14" s="160"/>
      <c r="D14" s="160"/>
      <c r="E14" s="160"/>
      <c r="F14" s="161"/>
      <c r="G14" s="111">
        <f aca="true" t="shared" si="1" ref="G14:M14">SUM(G9:G13)</f>
        <v>0</v>
      </c>
      <c r="H14" s="111">
        <f t="shared" si="1"/>
        <v>0</v>
      </c>
      <c r="I14" s="111">
        <f t="shared" si="1"/>
        <v>0</v>
      </c>
      <c r="J14" s="111">
        <f t="shared" si="1"/>
        <v>0</v>
      </c>
      <c r="K14" s="111">
        <f t="shared" si="1"/>
        <v>0</v>
      </c>
      <c r="L14" s="111">
        <f t="shared" si="1"/>
        <v>0</v>
      </c>
      <c r="M14" s="111">
        <f t="shared" si="1"/>
        <v>0</v>
      </c>
      <c r="N14" s="65"/>
    </row>
    <row r="15" spans="1:14" s="40" customFormat="1" ht="24" customHeight="1" thickTop="1">
      <c r="A15" s="156" t="s">
        <v>67</v>
      </c>
      <c r="B15" s="66">
        <v>1</v>
      </c>
      <c r="C15" s="67"/>
      <c r="D15" s="67"/>
      <c r="E15" s="67"/>
      <c r="F15" s="67"/>
      <c r="G15" s="112"/>
      <c r="H15" s="113"/>
      <c r="I15" s="114"/>
      <c r="J15" s="114"/>
      <c r="K15" s="115">
        <f>SUM(G15+H15+J15)</f>
        <v>0</v>
      </c>
      <c r="L15" s="115"/>
      <c r="M15" s="115">
        <f>MIN(K15,L15)</f>
        <v>0</v>
      </c>
      <c r="N15" s="68"/>
    </row>
    <row r="16" spans="1:14" s="40" customFormat="1" ht="24" customHeight="1">
      <c r="A16" s="157"/>
      <c r="B16" s="45">
        <v>2</v>
      </c>
      <c r="C16" s="37"/>
      <c r="D16" s="37"/>
      <c r="E16" s="37"/>
      <c r="F16" s="37"/>
      <c r="G16" s="107"/>
      <c r="H16" s="108"/>
      <c r="I16" s="110"/>
      <c r="J16" s="110"/>
      <c r="K16" s="103">
        <f>SUM(G16+H16+J16)</f>
        <v>0</v>
      </c>
      <c r="L16" s="103"/>
      <c r="M16" s="103">
        <f>MIN(K16,L16)</f>
        <v>0</v>
      </c>
      <c r="N16" s="59"/>
    </row>
    <row r="17" spans="1:14" s="40" customFormat="1" ht="24" customHeight="1">
      <c r="A17" s="157"/>
      <c r="B17" s="45">
        <v>3</v>
      </c>
      <c r="C17" s="37"/>
      <c r="D17" s="37"/>
      <c r="E17" s="37"/>
      <c r="F17" s="37"/>
      <c r="G17" s="107"/>
      <c r="H17" s="108"/>
      <c r="I17" s="110"/>
      <c r="J17" s="110"/>
      <c r="K17" s="103">
        <f>SUM(G17+H17+J17)</f>
        <v>0</v>
      </c>
      <c r="L17" s="103"/>
      <c r="M17" s="103">
        <f>MIN(K17,L17)</f>
        <v>0</v>
      </c>
      <c r="N17" s="59"/>
    </row>
    <row r="18" spans="1:14" s="40" customFormat="1" ht="24" customHeight="1">
      <c r="A18" s="157"/>
      <c r="B18" s="45">
        <v>4</v>
      </c>
      <c r="C18" s="37"/>
      <c r="D18" s="37"/>
      <c r="E18" s="37"/>
      <c r="F18" s="37"/>
      <c r="G18" s="107"/>
      <c r="H18" s="108"/>
      <c r="I18" s="110"/>
      <c r="J18" s="110"/>
      <c r="K18" s="103">
        <f>SUM(G18+H18+J18)</f>
        <v>0</v>
      </c>
      <c r="L18" s="103"/>
      <c r="M18" s="103">
        <f>MIN(K18,L18)</f>
        <v>0</v>
      </c>
      <c r="N18" s="59"/>
    </row>
    <row r="19" spans="1:14" s="40" customFormat="1" ht="24" customHeight="1">
      <c r="A19" s="157"/>
      <c r="B19" s="45">
        <v>5</v>
      </c>
      <c r="C19" s="37"/>
      <c r="D19" s="37"/>
      <c r="E19" s="37"/>
      <c r="F19" s="37"/>
      <c r="G19" s="107"/>
      <c r="H19" s="108"/>
      <c r="I19" s="110"/>
      <c r="J19" s="110"/>
      <c r="K19" s="103">
        <f>SUM(G19+H19+J19)</f>
        <v>0</v>
      </c>
      <c r="L19" s="103"/>
      <c r="M19" s="103">
        <f>MIN(K19,L19)</f>
        <v>0</v>
      </c>
      <c r="N19" s="59"/>
    </row>
    <row r="20" spans="1:14" s="40" customFormat="1" ht="24" customHeight="1" thickBot="1">
      <c r="A20" s="158"/>
      <c r="B20" s="159" t="s">
        <v>68</v>
      </c>
      <c r="C20" s="160"/>
      <c r="D20" s="160"/>
      <c r="E20" s="160"/>
      <c r="F20" s="161"/>
      <c r="G20" s="111">
        <f aca="true" t="shared" si="2" ref="G20:M20">SUM(G15:G19)</f>
        <v>0</v>
      </c>
      <c r="H20" s="111">
        <f t="shared" si="2"/>
        <v>0</v>
      </c>
      <c r="I20" s="111">
        <f t="shared" si="2"/>
        <v>0</v>
      </c>
      <c r="J20" s="111">
        <f t="shared" si="2"/>
        <v>0</v>
      </c>
      <c r="K20" s="111">
        <f t="shared" si="2"/>
        <v>0</v>
      </c>
      <c r="L20" s="111">
        <f t="shared" si="2"/>
        <v>0</v>
      </c>
      <c r="M20" s="111">
        <f t="shared" si="2"/>
        <v>0</v>
      </c>
      <c r="N20" s="65"/>
    </row>
    <row r="21" spans="1:13" s="40" customFormat="1" ht="18.75" customHeight="1" thickTop="1">
      <c r="A21" s="54" t="s">
        <v>55</v>
      </c>
      <c r="B21" s="41"/>
      <c r="C21" s="41"/>
      <c r="D21" s="41"/>
      <c r="G21" s="116"/>
      <c r="H21" s="117"/>
      <c r="I21" s="118"/>
      <c r="J21" s="110" t="s">
        <v>0</v>
      </c>
      <c r="K21" s="103">
        <f>SUM(K14,K20)</f>
        <v>0</v>
      </c>
      <c r="L21" s="103">
        <f>SUM(L14,L20)</f>
        <v>0</v>
      </c>
      <c r="M21" s="103">
        <f>SUM(M14,M20)</f>
        <v>0</v>
      </c>
    </row>
    <row r="22" spans="1:14" s="40" customFormat="1" ht="16.5" customHeight="1">
      <c r="A22" s="54" t="s">
        <v>56</v>
      </c>
      <c r="B22" s="41"/>
      <c r="C22" s="41"/>
      <c r="D22" s="41"/>
      <c r="I22" s="49"/>
      <c r="J22" s="50"/>
      <c r="N22" s="57"/>
    </row>
    <row r="23" spans="1:14" s="40" customFormat="1" ht="12" customHeight="1">
      <c r="A23" s="54"/>
      <c r="B23" s="41"/>
      <c r="C23" s="41"/>
      <c r="D23" s="41"/>
      <c r="I23" s="49"/>
      <c r="J23" s="50"/>
      <c r="N23" s="57"/>
    </row>
    <row r="24" spans="1:13" ht="21" customHeight="1">
      <c r="A24" s="55" t="s">
        <v>41</v>
      </c>
      <c r="B24" s="1"/>
      <c r="J24" s="56" t="s">
        <v>45</v>
      </c>
      <c r="L24" s="56"/>
      <c r="M24" s="56"/>
    </row>
    <row r="25" spans="1:13" ht="19.5" customHeight="1">
      <c r="A25" s="135" t="s">
        <v>2</v>
      </c>
      <c r="B25" s="135"/>
      <c r="C25" s="130"/>
      <c r="D25" s="131"/>
      <c r="E25" s="130"/>
      <c r="F25" s="131"/>
      <c r="G25" s="130"/>
      <c r="H25" s="131"/>
      <c r="I25" s="132"/>
      <c r="J25" s="133"/>
      <c r="K25" s="60"/>
      <c r="L25" s="60"/>
      <c r="M25" s="60"/>
    </row>
    <row r="26" spans="1:13" ht="19.5" customHeight="1">
      <c r="A26" s="134" t="s">
        <v>57</v>
      </c>
      <c r="B26" s="134"/>
      <c r="C26" s="128"/>
      <c r="D26" s="129"/>
      <c r="E26" s="128"/>
      <c r="F26" s="129"/>
      <c r="G26" s="130"/>
      <c r="H26" s="131"/>
      <c r="I26" s="132"/>
      <c r="J26" s="133"/>
      <c r="K26" s="60"/>
      <c r="L26" s="60"/>
      <c r="M26" s="60"/>
    </row>
    <row r="27" spans="1:13" ht="19.5" customHeight="1">
      <c r="A27" s="126" t="s">
        <v>58</v>
      </c>
      <c r="B27" s="127"/>
      <c r="C27" s="128"/>
      <c r="D27" s="129"/>
      <c r="E27" s="128"/>
      <c r="F27" s="129"/>
      <c r="G27" s="130"/>
      <c r="H27" s="131"/>
      <c r="I27" s="132"/>
      <c r="J27" s="133"/>
      <c r="K27" s="60"/>
      <c r="L27" s="60"/>
      <c r="M27" s="60"/>
    </row>
    <row r="28" ht="15" customHeight="1">
      <c r="A28" s="39" t="s">
        <v>69</v>
      </c>
    </row>
    <row r="29" ht="15" customHeight="1">
      <c r="A29" s="39" t="s">
        <v>70</v>
      </c>
    </row>
  </sheetData>
  <sheetProtection/>
  <mergeCells count="37">
    <mergeCell ref="A2:N2"/>
    <mergeCell ref="K3:L3"/>
    <mergeCell ref="A5:A7"/>
    <mergeCell ref="B5:B7"/>
    <mergeCell ref="C5:C7"/>
    <mergeCell ref="M3:N3"/>
    <mergeCell ref="K6:K7"/>
    <mergeCell ref="E5:E7"/>
    <mergeCell ref="N5:N7"/>
    <mergeCell ref="A8:B8"/>
    <mergeCell ref="A9:A14"/>
    <mergeCell ref="B14:F14"/>
    <mergeCell ref="L5:L7"/>
    <mergeCell ref="G5:K5"/>
    <mergeCell ref="A15:A20"/>
    <mergeCell ref="B20:F20"/>
    <mergeCell ref="D5:D7"/>
    <mergeCell ref="G25:H25"/>
    <mergeCell ref="I25:J25"/>
    <mergeCell ref="G6:G7"/>
    <mergeCell ref="M5:M7"/>
    <mergeCell ref="G27:H27"/>
    <mergeCell ref="I27:J27"/>
    <mergeCell ref="H6:I6"/>
    <mergeCell ref="J6:J7"/>
    <mergeCell ref="G26:H26"/>
    <mergeCell ref="I26:J26"/>
    <mergeCell ref="E26:F26"/>
    <mergeCell ref="C25:D25"/>
    <mergeCell ref="E25:F25"/>
    <mergeCell ref="F5:F7"/>
    <mergeCell ref="A27:B27"/>
    <mergeCell ref="C27:D27"/>
    <mergeCell ref="E27:F27"/>
    <mergeCell ref="A25:B25"/>
    <mergeCell ref="A26:B26"/>
    <mergeCell ref="C26:D26"/>
  </mergeCells>
  <printOptions/>
  <pageMargins left="0.5118110236220472" right="0.1968503937007874" top="0.8661417322834646" bottom="0.7086614173228347" header="0.7086614173228347" footer="0.31496062992125984"/>
  <pageSetup horizontalDpi="600" verticalDpi="600" orientation="landscape" paperSize="9" scale="90" r:id="rId1"/>
  <headerFooter>
    <oddHeader>&amp;R&amp;"ＭＳ 明朝,標準"&amp;10（改正後）</oddHeader>
  </headerFooter>
</worksheet>
</file>

<file path=xl/worksheets/sheet6.xml><?xml version="1.0" encoding="utf-8"?>
<worksheet xmlns="http://schemas.openxmlformats.org/spreadsheetml/2006/main" xmlns:r="http://schemas.openxmlformats.org/officeDocument/2006/relationships">
  <dimension ref="A1:P30"/>
  <sheetViews>
    <sheetView view="pageBreakPreview" zoomScale="112" zoomScaleSheetLayoutView="112" zoomScalePageLayoutView="0" workbookViewId="0" topLeftCell="C1">
      <selection activeCell="M7" sqref="M7"/>
    </sheetView>
  </sheetViews>
  <sheetFormatPr defaultColWidth="9.00390625" defaultRowHeight="17.25" customHeight="1"/>
  <cols>
    <col min="1" max="1" width="3.625" style="0" customWidth="1"/>
    <col min="2" max="2" width="13.625" style="0" customWidth="1"/>
    <col min="3" max="3" width="8.00390625" style="0" customWidth="1"/>
    <col min="4" max="4" width="13.75390625" style="0" customWidth="1"/>
    <col min="5" max="5" width="13.625" style="0" customWidth="1"/>
    <col min="6" max="8" width="4.625" style="0" customWidth="1"/>
    <col min="9" max="14" width="10.625" style="0" customWidth="1"/>
    <col min="15" max="16" width="12.625" style="0" customWidth="1"/>
  </cols>
  <sheetData>
    <row r="1" spans="1:16" ht="17.25" customHeight="1">
      <c r="A1" s="4" t="s">
        <v>99</v>
      </c>
      <c r="B1" s="4"/>
      <c r="C1" s="4"/>
      <c r="D1" s="4"/>
      <c r="E1" s="4"/>
      <c r="F1" s="4"/>
      <c r="G1" s="4"/>
      <c r="H1" s="4"/>
      <c r="I1" s="4"/>
      <c r="J1" s="4"/>
      <c r="K1" s="47"/>
      <c r="L1" s="47"/>
      <c r="M1" s="47"/>
      <c r="N1" s="4"/>
      <c r="O1" s="4"/>
      <c r="P1" s="4"/>
    </row>
    <row r="2" spans="1:16" ht="17.25" customHeight="1">
      <c r="A2" s="171" t="s">
        <v>97</v>
      </c>
      <c r="B2" s="171"/>
      <c r="C2" s="171"/>
      <c r="D2" s="171"/>
      <c r="E2" s="171"/>
      <c r="F2" s="171"/>
      <c r="G2" s="171"/>
      <c r="H2" s="171"/>
      <c r="I2" s="171"/>
      <c r="J2" s="171"/>
      <c r="K2" s="171"/>
      <c r="L2" s="171"/>
      <c r="M2" s="171"/>
      <c r="N2" s="171"/>
      <c r="O2" s="171"/>
      <c r="P2" s="171"/>
    </row>
    <row r="3" spans="1:16" ht="17.25" customHeight="1">
      <c r="A3" s="4"/>
      <c r="B3" s="4"/>
      <c r="C3" s="4"/>
      <c r="D3" s="4"/>
      <c r="E3" s="4"/>
      <c r="F3" s="4"/>
      <c r="G3" s="4"/>
      <c r="H3" s="4"/>
      <c r="I3" s="4"/>
      <c r="J3" s="4"/>
      <c r="K3" s="4"/>
      <c r="L3" s="4"/>
      <c r="M3" s="4"/>
      <c r="N3" s="72" t="s">
        <v>8</v>
      </c>
      <c r="O3" s="125"/>
      <c r="P3" s="125"/>
    </row>
    <row r="4" spans="1:16" ht="17.25" customHeight="1">
      <c r="A4" s="4"/>
      <c r="B4" s="4"/>
      <c r="C4" s="4"/>
      <c r="D4" s="4"/>
      <c r="E4" s="4"/>
      <c r="F4" s="4"/>
      <c r="G4" s="4"/>
      <c r="H4" s="4"/>
      <c r="I4" s="4"/>
      <c r="J4" s="4"/>
      <c r="K4" s="73"/>
      <c r="L4" s="73"/>
      <c r="M4" s="47"/>
      <c r="N4" s="73"/>
      <c r="O4" s="73"/>
      <c r="P4" s="74" t="s">
        <v>77</v>
      </c>
    </row>
    <row r="5" spans="1:16" ht="14.25" customHeight="1">
      <c r="A5" s="172" t="s">
        <v>35</v>
      </c>
      <c r="B5" s="174" t="s">
        <v>78</v>
      </c>
      <c r="C5" s="153" t="s">
        <v>2</v>
      </c>
      <c r="D5" s="174" t="s">
        <v>1</v>
      </c>
      <c r="E5" s="174" t="s">
        <v>79</v>
      </c>
      <c r="F5" s="176" t="s">
        <v>80</v>
      </c>
      <c r="G5" s="176" t="s">
        <v>81</v>
      </c>
      <c r="H5" s="176" t="s">
        <v>82</v>
      </c>
      <c r="I5" s="178" t="s">
        <v>83</v>
      </c>
      <c r="J5" s="179"/>
      <c r="K5" s="180"/>
      <c r="L5" s="181" t="s">
        <v>84</v>
      </c>
      <c r="M5" s="186" t="s">
        <v>52</v>
      </c>
      <c r="N5" s="186"/>
      <c r="O5" s="181" t="s">
        <v>85</v>
      </c>
      <c r="P5" s="181" t="s">
        <v>86</v>
      </c>
    </row>
    <row r="6" spans="1:16" ht="24" customHeight="1">
      <c r="A6" s="173"/>
      <c r="B6" s="175"/>
      <c r="C6" s="154"/>
      <c r="D6" s="175"/>
      <c r="E6" s="175"/>
      <c r="F6" s="177"/>
      <c r="G6" s="177"/>
      <c r="H6" s="177"/>
      <c r="I6" s="75" t="s">
        <v>87</v>
      </c>
      <c r="J6" s="75" t="s">
        <v>88</v>
      </c>
      <c r="K6" s="75" t="s">
        <v>89</v>
      </c>
      <c r="L6" s="182"/>
      <c r="M6" s="76" t="s">
        <v>90</v>
      </c>
      <c r="N6" s="75" t="s">
        <v>91</v>
      </c>
      <c r="O6" s="182"/>
      <c r="P6" s="187"/>
    </row>
    <row r="7" spans="1:16" ht="17.25" customHeight="1">
      <c r="A7" s="77">
        <v>1</v>
      </c>
      <c r="B7" s="78"/>
      <c r="C7" s="78"/>
      <c r="D7" s="79"/>
      <c r="E7" s="80"/>
      <c r="F7" s="77"/>
      <c r="G7" s="77"/>
      <c r="H7" s="77"/>
      <c r="I7" s="81"/>
      <c r="J7" s="81"/>
      <c r="K7" s="81"/>
      <c r="L7" s="81">
        <f>SUM(I7:K7)</f>
        <v>0</v>
      </c>
      <c r="M7" s="81">
        <f>H7*11800</f>
        <v>0</v>
      </c>
      <c r="N7" s="81"/>
      <c r="O7" s="81">
        <f>SUM(I7,M7,N7)</f>
        <v>0</v>
      </c>
      <c r="P7" s="81">
        <f>MIN(L7,O7)</f>
        <v>0</v>
      </c>
    </row>
    <row r="8" spans="1:16" ht="17.25" customHeight="1">
      <c r="A8" s="82">
        <v>2</v>
      </c>
      <c r="B8" s="83"/>
      <c r="C8" s="83"/>
      <c r="D8" s="83"/>
      <c r="E8" s="83"/>
      <c r="F8" s="82"/>
      <c r="G8" s="82"/>
      <c r="H8" s="82"/>
      <c r="I8" s="84"/>
      <c r="J8" s="84"/>
      <c r="K8" s="84"/>
      <c r="L8" s="81">
        <f aca="true" t="shared" si="0" ref="L8:L26">SUM(I8:K8)</f>
        <v>0</v>
      </c>
      <c r="M8" s="81">
        <f aca="true" t="shared" si="1" ref="M8:M26">H8*11800</f>
        <v>0</v>
      </c>
      <c r="N8" s="81"/>
      <c r="O8" s="81">
        <f>SUM(I8,M8,N8)</f>
        <v>0</v>
      </c>
      <c r="P8" s="81">
        <f aca="true" t="shared" si="2" ref="P8:P26">MIN(L8,O8)</f>
        <v>0</v>
      </c>
    </row>
    <row r="9" spans="1:16" ht="17.25" customHeight="1">
      <c r="A9" s="77">
        <v>3</v>
      </c>
      <c r="B9" s="83"/>
      <c r="C9" s="83"/>
      <c r="D9" s="83"/>
      <c r="E9" s="83"/>
      <c r="F9" s="82"/>
      <c r="G9" s="82"/>
      <c r="H9" s="82"/>
      <c r="I9" s="84"/>
      <c r="J9" s="84"/>
      <c r="K9" s="84"/>
      <c r="L9" s="81">
        <f t="shared" si="0"/>
        <v>0</v>
      </c>
      <c r="M9" s="81">
        <f t="shared" si="1"/>
        <v>0</v>
      </c>
      <c r="N9" s="81"/>
      <c r="O9" s="81">
        <f aca="true" t="shared" si="3" ref="O9:O26">SUM(I9,M9,N9)</f>
        <v>0</v>
      </c>
      <c r="P9" s="81">
        <f t="shared" si="2"/>
        <v>0</v>
      </c>
    </row>
    <row r="10" spans="1:16" ht="17.25" customHeight="1">
      <c r="A10" s="82">
        <v>4</v>
      </c>
      <c r="B10" s="83"/>
      <c r="C10" s="83"/>
      <c r="D10" s="83"/>
      <c r="E10" s="83"/>
      <c r="F10" s="82"/>
      <c r="G10" s="82"/>
      <c r="H10" s="82"/>
      <c r="I10" s="84"/>
      <c r="J10" s="84"/>
      <c r="K10" s="84"/>
      <c r="L10" s="81">
        <f t="shared" si="0"/>
        <v>0</v>
      </c>
      <c r="M10" s="81">
        <f t="shared" si="1"/>
        <v>0</v>
      </c>
      <c r="N10" s="81"/>
      <c r="O10" s="81">
        <f t="shared" si="3"/>
        <v>0</v>
      </c>
      <c r="P10" s="81">
        <f t="shared" si="2"/>
        <v>0</v>
      </c>
    </row>
    <row r="11" spans="1:16" ht="17.25" customHeight="1">
      <c r="A11" s="77">
        <v>5</v>
      </c>
      <c r="B11" s="85"/>
      <c r="C11" s="85"/>
      <c r="D11" s="83"/>
      <c r="E11" s="80"/>
      <c r="F11" s="77"/>
      <c r="G11" s="77"/>
      <c r="H11" s="77"/>
      <c r="I11" s="81"/>
      <c r="J11" s="81"/>
      <c r="K11" s="81"/>
      <c r="L11" s="81">
        <f t="shared" si="0"/>
        <v>0</v>
      </c>
      <c r="M11" s="81">
        <f t="shared" si="1"/>
        <v>0</v>
      </c>
      <c r="N11" s="81"/>
      <c r="O11" s="81">
        <f t="shared" si="3"/>
        <v>0</v>
      </c>
      <c r="P11" s="81">
        <f t="shared" si="2"/>
        <v>0</v>
      </c>
    </row>
    <row r="12" spans="1:16" ht="17.25" customHeight="1">
      <c r="A12" s="82">
        <v>6</v>
      </c>
      <c r="B12" s="83"/>
      <c r="C12" s="83"/>
      <c r="D12" s="83"/>
      <c r="E12" s="83"/>
      <c r="F12" s="82"/>
      <c r="G12" s="82"/>
      <c r="H12" s="82"/>
      <c r="I12" s="84"/>
      <c r="J12" s="84"/>
      <c r="K12" s="84"/>
      <c r="L12" s="81">
        <f t="shared" si="0"/>
        <v>0</v>
      </c>
      <c r="M12" s="81">
        <f t="shared" si="1"/>
        <v>0</v>
      </c>
      <c r="N12" s="81"/>
      <c r="O12" s="81">
        <f t="shared" si="3"/>
        <v>0</v>
      </c>
      <c r="P12" s="81">
        <f t="shared" si="2"/>
        <v>0</v>
      </c>
    </row>
    <row r="13" spans="1:16" ht="17.25" customHeight="1">
      <c r="A13" s="77">
        <v>7</v>
      </c>
      <c r="B13" s="83"/>
      <c r="C13" s="83"/>
      <c r="D13" s="83"/>
      <c r="E13" s="83"/>
      <c r="F13" s="82"/>
      <c r="G13" s="82"/>
      <c r="H13" s="82"/>
      <c r="I13" s="84"/>
      <c r="J13" s="84"/>
      <c r="K13" s="84"/>
      <c r="L13" s="81">
        <f t="shared" si="0"/>
        <v>0</v>
      </c>
      <c r="M13" s="81">
        <f t="shared" si="1"/>
        <v>0</v>
      </c>
      <c r="N13" s="81"/>
      <c r="O13" s="81">
        <f t="shared" si="3"/>
        <v>0</v>
      </c>
      <c r="P13" s="81">
        <f t="shared" si="2"/>
        <v>0</v>
      </c>
    </row>
    <row r="14" spans="1:16" ht="17.25" customHeight="1">
      <c r="A14" s="82">
        <v>8</v>
      </c>
      <c r="B14" s="83"/>
      <c r="C14" s="83"/>
      <c r="D14" s="83"/>
      <c r="E14" s="83"/>
      <c r="F14" s="82"/>
      <c r="G14" s="82"/>
      <c r="H14" s="82"/>
      <c r="I14" s="84"/>
      <c r="J14" s="84"/>
      <c r="K14" s="84"/>
      <c r="L14" s="81">
        <f t="shared" si="0"/>
        <v>0</v>
      </c>
      <c r="M14" s="81">
        <f t="shared" si="1"/>
        <v>0</v>
      </c>
      <c r="N14" s="81"/>
      <c r="O14" s="81">
        <f t="shared" si="3"/>
        <v>0</v>
      </c>
      <c r="P14" s="81">
        <f t="shared" si="2"/>
        <v>0</v>
      </c>
    </row>
    <row r="15" spans="1:16" ht="17.25" customHeight="1">
      <c r="A15" s="77">
        <v>9</v>
      </c>
      <c r="B15" s="85"/>
      <c r="C15" s="85"/>
      <c r="D15" s="83"/>
      <c r="E15" s="80"/>
      <c r="F15" s="77"/>
      <c r="G15" s="77"/>
      <c r="H15" s="77"/>
      <c r="I15" s="81"/>
      <c r="J15" s="81"/>
      <c r="K15" s="81"/>
      <c r="L15" s="81">
        <f t="shared" si="0"/>
        <v>0</v>
      </c>
      <c r="M15" s="81">
        <f t="shared" si="1"/>
        <v>0</v>
      </c>
      <c r="N15" s="81"/>
      <c r="O15" s="81">
        <f t="shared" si="3"/>
        <v>0</v>
      </c>
      <c r="P15" s="81">
        <f t="shared" si="2"/>
        <v>0</v>
      </c>
    </row>
    <row r="16" spans="1:16" ht="17.25" customHeight="1">
      <c r="A16" s="82">
        <v>10</v>
      </c>
      <c r="B16" s="83"/>
      <c r="C16" s="83"/>
      <c r="D16" s="83"/>
      <c r="E16" s="83"/>
      <c r="F16" s="82"/>
      <c r="G16" s="82"/>
      <c r="H16" s="82"/>
      <c r="I16" s="84"/>
      <c r="J16" s="84"/>
      <c r="K16" s="84"/>
      <c r="L16" s="81">
        <f t="shared" si="0"/>
        <v>0</v>
      </c>
      <c r="M16" s="81">
        <f t="shared" si="1"/>
        <v>0</v>
      </c>
      <c r="N16" s="81"/>
      <c r="O16" s="81">
        <f t="shared" si="3"/>
        <v>0</v>
      </c>
      <c r="P16" s="81">
        <f t="shared" si="2"/>
        <v>0</v>
      </c>
    </row>
    <row r="17" spans="1:16" ht="17.25" customHeight="1">
      <c r="A17" s="77">
        <v>11</v>
      </c>
      <c r="B17" s="83"/>
      <c r="C17" s="83"/>
      <c r="D17" s="83"/>
      <c r="E17" s="83"/>
      <c r="F17" s="82"/>
      <c r="G17" s="82"/>
      <c r="H17" s="82"/>
      <c r="I17" s="84"/>
      <c r="J17" s="84"/>
      <c r="K17" s="84"/>
      <c r="L17" s="81">
        <f t="shared" si="0"/>
        <v>0</v>
      </c>
      <c r="M17" s="81">
        <f t="shared" si="1"/>
        <v>0</v>
      </c>
      <c r="N17" s="81"/>
      <c r="O17" s="81">
        <f t="shared" si="3"/>
        <v>0</v>
      </c>
      <c r="P17" s="81">
        <f t="shared" si="2"/>
        <v>0</v>
      </c>
    </row>
    <row r="18" spans="1:16" ht="17.25" customHeight="1">
      <c r="A18" s="82">
        <v>12</v>
      </c>
      <c r="B18" s="83"/>
      <c r="C18" s="83"/>
      <c r="D18" s="83"/>
      <c r="E18" s="83"/>
      <c r="F18" s="82"/>
      <c r="G18" s="82"/>
      <c r="H18" s="82"/>
      <c r="I18" s="84"/>
      <c r="J18" s="84"/>
      <c r="K18" s="84"/>
      <c r="L18" s="81">
        <f t="shared" si="0"/>
        <v>0</v>
      </c>
      <c r="M18" s="81">
        <f t="shared" si="1"/>
        <v>0</v>
      </c>
      <c r="N18" s="81"/>
      <c r="O18" s="81">
        <f t="shared" si="3"/>
        <v>0</v>
      </c>
      <c r="P18" s="81">
        <f t="shared" si="2"/>
        <v>0</v>
      </c>
    </row>
    <row r="19" spans="1:16" ht="17.25" customHeight="1">
      <c r="A19" s="77">
        <v>13</v>
      </c>
      <c r="B19" s="83"/>
      <c r="C19" s="83"/>
      <c r="D19" s="83"/>
      <c r="E19" s="83"/>
      <c r="F19" s="82"/>
      <c r="G19" s="82"/>
      <c r="H19" s="82"/>
      <c r="I19" s="84"/>
      <c r="J19" s="84"/>
      <c r="K19" s="84"/>
      <c r="L19" s="81">
        <f t="shared" si="0"/>
        <v>0</v>
      </c>
      <c r="M19" s="81">
        <f t="shared" si="1"/>
        <v>0</v>
      </c>
      <c r="N19" s="81"/>
      <c r="O19" s="81">
        <f t="shared" si="3"/>
        <v>0</v>
      </c>
      <c r="P19" s="81">
        <f t="shared" si="2"/>
        <v>0</v>
      </c>
    </row>
    <row r="20" spans="1:16" ht="17.25" customHeight="1">
      <c r="A20" s="82">
        <v>14</v>
      </c>
      <c r="B20" s="85"/>
      <c r="C20" s="85"/>
      <c r="D20" s="83"/>
      <c r="E20" s="80"/>
      <c r="F20" s="77"/>
      <c r="G20" s="77"/>
      <c r="H20" s="77"/>
      <c r="I20" s="81"/>
      <c r="J20" s="81"/>
      <c r="K20" s="81"/>
      <c r="L20" s="81">
        <f t="shared" si="0"/>
        <v>0</v>
      </c>
      <c r="M20" s="81">
        <f t="shared" si="1"/>
        <v>0</v>
      </c>
      <c r="N20" s="81"/>
      <c r="O20" s="81">
        <f t="shared" si="3"/>
        <v>0</v>
      </c>
      <c r="P20" s="81">
        <f t="shared" si="2"/>
        <v>0</v>
      </c>
    </row>
    <row r="21" spans="1:16" ht="17.25" customHeight="1">
      <c r="A21" s="77">
        <v>15</v>
      </c>
      <c r="B21" s="83"/>
      <c r="C21" s="83"/>
      <c r="D21" s="83"/>
      <c r="E21" s="83"/>
      <c r="F21" s="82"/>
      <c r="G21" s="82"/>
      <c r="H21" s="82"/>
      <c r="I21" s="84"/>
      <c r="J21" s="84"/>
      <c r="K21" s="84"/>
      <c r="L21" s="81">
        <f t="shared" si="0"/>
        <v>0</v>
      </c>
      <c r="M21" s="81">
        <f t="shared" si="1"/>
        <v>0</v>
      </c>
      <c r="N21" s="81"/>
      <c r="O21" s="81">
        <f t="shared" si="3"/>
        <v>0</v>
      </c>
      <c r="P21" s="81">
        <f t="shared" si="2"/>
        <v>0</v>
      </c>
    </row>
    <row r="22" spans="1:16" ht="17.25" customHeight="1">
      <c r="A22" s="82">
        <v>16</v>
      </c>
      <c r="B22" s="83"/>
      <c r="C22" s="83"/>
      <c r="D22" s="83"/>
      <c r="E22" s="83"/>
      <c r="F22" s="82"/>
      <c r="G22" s="82"/>
      <c r="H22" s="82"/>
      <c r="I22" s="84"/>
      <c r="J22" s="84"/>
      <c r="K22" s="84"/>
      <c r="L22" s="81">
        <f t="shared" si="0"/>
        <v>0</v>
      </c>
      <c r="M22" s="81">
        <f t="shared" si="1"/>
        <v>0</v>
      </c>
      <c r="N22" s="81"/>
      <c r="O22" s="81">
        <f t="shared" si="3"/>
        <v>0</v>
      </c>
      <c r="P22" s="81">
        <f t="shared" si="2"/>
        <v>0</v>
      </c>
    </row>
    <row r="23" spans="1:16" ht="17.25" customHeight="1">
      <c r="A23" s="77">
        <v>17</v>
      </c>
      <c r="B23" s="83"/>
      <c r="C23" s="83"/>
      <c r="D23" s="83"/>
      <c r="E23" s="83"/>
      <c r="F23" s="82"/>
      <c r="G23" s="82"/>
      <c r="H23" s="82"/>
      <c r="I23" s="84"/>
      <c r="J23" s="84"/>
      <c r="K23" s="84"/>
      <c r="L23" s="81">
        <f t="shared" si="0"/>
        <v>0</v>
      </c>
      <c r="M23" s="81">
        <f t="shared" si="1"/>
        <v>0</v>
      </c>
      <c r="N23" s="81"/>
      <c r="O23" s="81">
        <f t="shared" si="3"/>
        <v>0</v>
      </c>
      <c r="P23" s="81">
        <f t="shared" si="2"/>
        <v>0</v>
      </c>
    </row>
    <row r="24" spans="1:16" ht="17.25" customHeight="1">
      <c r="A24" s="82">
        <v>18</v>
      </c>
      <c r="B24" s="85"/>
      <c r="C24" s="85"/>
      <c r="D24" s="83"/>
      <c r="E24" s="80"/>
      <c r="F24" s="77"/>
      <c r="G24" s="77"/>
      <c r="H24" s="77"/>
      <c r="I24" s="81"/>
      <c r="J24" s="81"/>
      <c r="K24" s="81"/>
      <c r="L24" s="81">
        <f t="shared" si="0"/>
        <v>0</v>
      </c>
      <c r="M24" s="81">
        <f t="shared" si="1"/>
        <v>0</v>
      </c>
      <c r="N24" s="81"/>
      <c r="O24" s="81">
        <f t="shared" si="3"/>
        <v>0</v>
      </c>
      <c r="P24" s="81">
        <f t="shared" si="2"/>
        <v>0</v>
      </c>
    </row>
    <row r="25" spans="1:16" ht="17.25" customHeight="1">
      <c r="A25" s="77">
        <v>19</v>
      </c>
      <c r="B25" s="83"/>
      <c r="C25" s="83"/>
      <c r="D25" s="83"/>
      <c r="E25" s="83"/>
      <c r="F25" s="82"/>
      <c r="G25" s="82"/>
      <c r="H25" s="82"/>
      <c r="I25" s="84"/>
      <c r="J25" s="84"/>
      <c r="K25" s="84"/>
      <c r="L25" s="81">
        <f t="shared" si="0"/>
        <v>0</v>
      </c>
      <c r="M25" s="81">
        <f t="shared" si="1"/>
        <v>0</v>
      </c>
      <c r="N25" s="81"/>
      <c r="O25" s="81">
        <f t="shared" si="3"/>
        <v>0</v>
      </c>
      <c r="P25" s="81">
        <f t="shared" si="2"/>
        <v>0</v>
      </c>
    </row>
    <row r="26" spans="1:16" ht="17.25" customHeight="1" thickBot="1">
      <c r="A26" s="86">
        <v>20</v>
      </c>
      <c r="B26" s="87"/>
      <c r="C26" s="87"/>
      <c r="D26" s="88"/>
      <c r="E26" s="88"/>
      <c r="F26" s="86"/>
      <c r="G26" s="86"/>
      <c r="H26" s="86"/>
      <c r="I26" s="89"/>
      <c r="J26" s="89"/>
      <c r="K26" s="89"/>
      <c r="L26" s="90">
        <f t="shared" si="0"/>
        <v>0</v>
      </c>
      <c r="M26" s="81">
        <f t="shared" si="1"/>
        <v>0</v>
      </c>
      <c r="N26" s="81"/>
      <c r="O26" s="90">
        <f t="shared" si="3"/>
        <v>0</v>
      </c>
      <c r="P26" s="90">
        <f t="shared" si="2"/>
        <v>0</v>
      </c>
    </row>
    <row r="27" spans="1:16" ht="17.25" customHeight="1" thickTop="1">
      <c r="A27" s="188" t="s">
        <v>0</v>
      </c>
      <c r="B27" s="189"/>
      <c r="C27" s="189"/>
      <c r="D27" s="189"/>
      <c r="E27" s="190"/>
      <c r="F27" s="91"/>
      <c r="G27" s="91"/>
      <c r="H27" s="91"/>
      <c r="I27" s="92">
        <f>SUM(I7:I26)</f>
        <v>0</v>
      </c>
      <c r="J27" s="92">
        <f aca="true" t="shared" si="4" ref="J27:P27">SUM(J7:J26)</f>
        <v>0</v>
      </c>
      <c r="K27" s="92">
        <f t="shared" si="4"/>
        <v>0</v>
      </c>
      <c r="L27" s="92">
        <f t="shared" si="4"/>
        <v>0</v>
      </c>
      <c r="M27" s="92">
        <f t="shared" si="4"/>
        <v>0</v>
      </c>
      <c r="N27" s="92">
        <f t="shared" si="4"/>
        <v>0</v>
      </c>
      <c r="O27" s="92">
        <f t="shared" si="4"/>
        <v>0</v>
      </c>
      <c r="P27" s="92">
        <f t="shared" si="4"/>
        <v>0</v>
      </c>
    </row>
    <row r="28" spans="1:16" ht="17.25" customHeight="1">
      <c r="A28" s="41" t="s">
        <v>92</v>
      </c>
      <c r="B28" s="40" t="s">
        <v>93</v>
      </c>
      <c r="C28" s="40"/>
      <c r="D28" s="40"/>
      <c r="E28" s="40"/>
      <c r="F28" s="40"/>
      <c r="G28" s="40"/>
      <c r="H28" s="40"/>
      <c r="I28" s="40"/>
      <c r="J28" s="40"/>
      <c r="K28" s="40"/>
      <c r="L28" s="40"/>
      <c r="M28" s="40"/>
      <c r="N28" s="40"/>
      <c r="O28" s="40"/>
      <c r="P28" s="40"/>
    </row>
    <row r="29" spans="1:16" ht="17.25" customHeight="1">
      <c r="A29" s="41"/>
      <c r="B29" s="40" t="s">
        <v>94</v>
      </c>
      <c r="C29" s="40"/>
      <c r="D29" s="40"/>
      <c r="E29" s="40"/>
      <c r="F29" s="40"/>
      <c r="G29" s="40"/>
      <c r="H29" s="40"/>
      <c r="I29" s="40"/>
      <c r="J29" s="40"/>
      <c r="K29" s="40"/>
      <c r="L29" s="40"/>
      <c r="M29" s="40"/>
      <c r="N29" s="40"/>
      <c r="O29" s="40"/>
      <c r="P29" s="40"/>
    </row>
    <row r="30" spans="1:16" ht="17.25" customHeight="1">
      <c r="A30" s="41"/>
      <c r="B30" s="40" t="s">
        <v>95</v>
      </c>
      <c r="C30" s="40"/>
      <c r="D30" s="40"/>
      <c r="E30" s="40"/>
      <c r="F30" s="40"/>
      <c r="G30" s="40"/>
      <c r="H30" s="40"/>
      <c r="I30" s="40"/>
      <c r="J30" s="40"/>
      <c r="K30" s="40"/>
      <c r="L30" s="40"/>
      <c r="M30" s="40"/>
      <c r="N30" s="40"/>
      <c r="O30" s="40"/>
      <c r="P30" s="40"/>
    </row>
  </sheetData>
  <sheetProtection/>
  <mergeCells count="16">
    <mergeCell ref="I5:K5"/>
    <mergeCell ref="L5:L6"/>
    <mergeCell ref="M5:N5"/>
    <mergeCell ref="O5:O6"/>
    <mergeCell ref="P5:P6"/>
    <mergeCell ref="A27:E27"/>
    <mergeCell ref="A2:P2"/>
    <mergeCell ref="O3:P3"/>
    <mergeCell ref="A5:A6"/>
    <mergeCell ref="B5:B6"/>
    <mergeCell ref="C5:C6"/>
    <mergeCell ref="D5:D6"/>
    <mergeCell ref="E5:E6"/>
    <mergeCell ref="F5:F6"/>
    <mergeCell ref="G5:G6"/>
    <mergeCell ref="H5:H6"/>
  </mergeCells>
  <printOptions/>
  <pageMargins left="0.7" right="0.7" top="0.75" bottom="0.75" header="0.3" footer="0.3"/>
  <pageSetup fitToHeight="0"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13"/>
  <sheetViews>
    <sheetView view="pageBreakPreview" zoomScaleSheetLayoutView="100" zoomScalePageLayoutView="0" workbookViewId="0" topLeftCell="A1">
      <selection activeCell="E14" sqref="E14"/>
    </sheetView>
  </sheetViews>
  <sheetFormatPr defaultColWidth="9.00390625" defaultRowHeight="25.5" customHeight="1"/>
  <cols>
    <col min="1" max="1" width="15.875" style="0" customWidth="1"/>
    <col min="2" max="4" width="11.625" style="0" customWidth="1"/>
    <col min="5" max="5" width="4.50390625" style="0" customWidth="1"/>
  </cols>
  <sheetData>
    <row r="1" spans="1:4" ht="25.5" customHeight="1">
      <c r="A1" s="191" t="s">
        <v>101</v>
      </c>
      <c r="B1" s="191"/>
      <c r="C1" s="191"/>
      <c r="D1" s="191"/>
    </row>
    <row r="2" ht="25.5" customHeight="1">
      <c r="D2" s="96" t="s">
        <v>102</v>
      </c>
    </row>
    <row r="3" spans="1:5" ht="25.5" customHeight="1">
      <c r="A3" s="94" t="s">
        <v>1</v>
      </c>
      <c r="B3" s="94"/>
      <c r="C3" s="94"/>
      <c r="D3" s="94"/>
      <c r="E3" s="95"/>
    </row>
    <row r="4" spans="1:4" ht="25.5" customHeight="1">
      <c r="A4" s="97" t="s">
        <v>103</v>
      </c>
      <c r="B4" s="97"/>
      <c r="C4" s="97"/>
      <c r="D4" s="97"/>
    </row>
    <row r="5" spans="1:4" ht="25.5" customHeight="1">
      <c r="A5" s="97" t="s">
        <v>104</v>
      </c>
      <c r="B5" s="97"/>
      <c r="C5" s="97"/>
      <c r="D5" s="97"/>
    </row>
    <row r="6" spans="1:4" ht="25.5" customHeight="1">
      <c r="A6" s="97" t="s">
        <v>105</v>
      </c>
      <c r="B6" s="97"/>
      <c r="C6" s="97"/>
      <c r="D6" s="97"/>
    </row>
    <row r="7" spans="1:4" ht="25.5" customHeight="1">
      <c r="A7" s="97"/>
      <c r="B7" s="97"/>
      <c r="C7" s="97"/>
      <c r="D7" s="97"/>
    </row>
    <row r="8" spans="1:4" ht="25.5" customHeight="1">
      <c r="A8" s="94" t="s">
        <v>0</v>
      </c>
      <c r="B8" s="98"/>
      <c r="C8" s="97"/>
      <c r="D8" s="97"/>
    </row>
    <row r="10" spans="1:2" ht="25.5" customHeight="1">
      <c r="A10" s="99" t="s">
        <v>112</v>
      </c>
      <c r="B10" s="99"/>
    </row>
    <row r="11" ht="25.5" customHeight="1">
      <c r="A11" t="s">
        <v>106</v>
      </c>
    </row>
    <row r="12" spans="1:4" ht="25.5" customHeight="1">
      <c r="A12" t="s">
        <v>107</v>
      </c>
      <c r="C12" s="96" t="s">
        <v>108</v>
      </c>
      <c r="D12" t="s">
        <v>109</v>
      </c>
    </row>
    <row r="13" spans="3:4" ht="25.5" customHeight="1">
      <c r="C13" s="96" t="s">
        <v>110</v>
      </c>
      <c r="D13" s="95" t="s">
        <v>111</v>
      </c>
    </row>
  </sheetData>
  <sheetProtection/>
  <mergeCells count="1">
    <mergeCell ref="A1:D1"/>
  </mergeCells>
  <printOptions/>
  <pageMargins left="0.7" right="0.7" top="0.75" bottom="0.75" header="0.3" footer="0.3"/>
  <pageSetup horizontalDpi="600" verticalDpi="600" orientation="portrait" paperSize="9" scale="1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俊信</dc:creator>
  <cp:keywords/>
  <dc:description/>
  <cp:lastModifiedBy>菅野 さつき</cp:lastModifiedBy>
  <dcterms:modified xsi:type="dcterms:W3CDTF">2023-08-22T06:46:05Z</dcterms:modified>
  <cp:category/>
  <cp:version/>
  <cp:contentType/>
  <cp:contentStatus/>
</cp:coreProperties>
</file>