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15360" windowHeight="7632" tabRatio="907"/>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U36" i="10"/>
  <c r="C36" i="10"/>
  <c r="CO35" i="10"/>
  <c r="CO36" i="10" s="1"/>
  <c r="CO37" i="10" s="1"/>
  <c r="CO38" i="10" s="1"/>
  <c r="CO39" i="10" s="1"/>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<sst xmlns="http://schemas.openxmlformats.org/spreadsheetml/2006/main" count="1145" uniqueCount="629">
  <si>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</si>
  <si>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</si>
  <si>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</si>
  <si>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</si>
  <si>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</si>
  <si>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</si>
  <si>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</si>
  <si>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</si>
  <si>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</si>
  <si>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</si>
  <si>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</si>
  <si>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</si>
  <si>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</si>
  <si>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</si>
  <si>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</si>
  <si>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</si>
  <si>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</si>
  <si>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</si>
  <si>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</si>
  <si>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</si>
  <si>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</si>
  <si>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</si>
  <si>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</si>
  <si>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</si>
  <si>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</si>
  <si>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</si>
  <si>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</si>
  <si>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</si>
  <si>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</si>
  <si>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</si>
  <si>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</si>
  <si>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</si>
  <si>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</si>
  <si>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</si>
  <si>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</si>
  <si>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</si>
  <si>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</si>
  <si>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</si>
  <si>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</si>
  <si>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</si>
  <si>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</si>
  <si>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</si>
  <si>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</si>
  <si>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</si>
  <si>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</si>
  <si>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</si>
  <si>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</si>
  <si>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</si>
  <si>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</si>
  <si>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</si>
  <si>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</si>
  <si>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</si>
  <si>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</si>
  <si>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</si>
  <si>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</si>
  <si>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</si>
  <si>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</si>
  <si>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</si>
  <si>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</si>
  <si>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</si>
  <si>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</si>
  <si>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</si>
  <si>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</si>
  <si>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</si>
  <si>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</si>
  <si>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</si>
  <si>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</si>
  <si>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</si>
  <si>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</si>
  <si>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</si>
  <si>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</si>
  <si>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</si>
  <si>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</si>
  <si>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</si>
  <si>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</si>
  <si>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</si>
  <si>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</si>
  <si>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</si>
  <si>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</si>
  <si>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</si>
  <si>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</si>
  <si>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</si>
  <si>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</si>
  <si>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</si>
  <si>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</si>
  <si>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Ⅲ－３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</si>
  <si>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</si>
  <si>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</si>
  <si>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</si>
  <si>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</si>
  <si>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</si>
  <si>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</si>
  <si>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</si>
  <si>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</si>
  <si>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</si>
  <si>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</si>
  <si>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</si>
  <si>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</si>
  <si>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会津若松市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</si>
  <si>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</si>
  <si>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</si>
  <si>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</si>
  <si>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</si>
  <si>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</si>
  <si>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</si>
  <si>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</si>
  <si>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</si>
  <si>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</si>
  <si>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</si>
  <si>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</si>
  <si>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</si>
  <si>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</si>
  <si>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</si>
  <si>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</si>
  <si>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</si>
  <si>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</si>
  <si>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</si>
  <si>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</si>
  <si>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</si>
  <si>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</si>
  <si>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</si>
  <si>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</si>
  <si>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</si>
  <si>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</si>
  <si>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</si>
  <si>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</si>
  <si>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</si>
  <si>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</si>
  <si>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</si>
  <si>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</si>
  <si>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</si>
  <si>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</si>
  <si>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</si>
  <si>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</si>
  <si>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</si>
  <si>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</si>
  <si>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</si>
  <si>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</si>
  <si>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</si>
  <si>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</si>
  <si>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</si>
  <si>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</si>
  <si>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</si>
  <si>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</si>
  <si>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</si>
  <si>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</si>
  <si>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</si>
  <si>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</si>
  <si>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</si>
  <si>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</si>
  <si>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</si>
  <si>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</si>
  <si>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</si>
  <si>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</si>
  <si>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</si>
  <si>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</si>
  <si>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</si>
  <si>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</si>
  <si>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</si>
  <si>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</si>
  <si>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</si>
  <si>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</si>
  <si>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</si>
  <si>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</si>
  <si>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</si>
  <si>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</si>
  <si>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</si>
  <si>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</si>
  <si>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</si>
  <si>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</si>
  <si>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</si>
  <si>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</si>
  <si>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</si>
  <si>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</si>
  <si>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</si>
  <si>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</si>
  <si>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</si>
  <si>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</si>
  <si>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</si>
  <si>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</si>
  <si>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</si>
  <si>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</si>
  <si>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</si>
  <si>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</si>
  <si>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</si>
  <si>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</si>
  <si>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</si>
  <si>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</si>
  <si>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</si>
  <si>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</si>
  <si>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</si>
  <si>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</si>
  <si>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</si>
  <si>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</si>
  <si>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</si>
  <si>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</si>
  <si>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</si>
  <si>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</si>
  <si>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</si>
  <si>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</si>
  <si>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</si>
  <si>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</si>
  <si>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</si>
  <si>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</si>
  <si>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</si>
  <si>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</si>
  <si>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</si>
  <si>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</si>
  <si>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</si>
  <si>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</si>
  <si>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</si>
  <si>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</si>
  <si>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</si>
  <si>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</si>
  <si>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</si>
  <si>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福島県会津若松市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</si>
  <si>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</si>
  <si>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</si>
  <si>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</si>
  <si>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</si>
  <si>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</si>
  <si>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</si>
  <si>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</si>
  <si>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</si>
  <si>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</si>
  <si>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</si>
  <si>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</si>
  <si>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</si>
  <si>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</si>
  <si>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</si>
  <si>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</si>
  <si>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</si>
  <si>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</si>
  <si>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</si>
  <si>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</si>
  <si>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</si>
  <si>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</si>
  <si>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</si>
  <si>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</si>
  <si>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</si>
  <si>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</si>
  <si>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</si>
  <si>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</si>
  <si>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</si>
  <si>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</si>
  <si>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</si>
  <si>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</si>
  <si>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</si>
  <si>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</si>
  <si>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</si>
  <si>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</si>
  <si>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</si>
  <si>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</si>
  <si>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</si>
  <si>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</si>
  <si>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</si>
  <si>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</si>
  <si>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</si>
  <si>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</si>
  <si>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</si>
  <si>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</si>
  <si>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</si>
  <si>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</si>
  <si>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</si>
  <si>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</si>
  <si>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</si>
  <si>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</si>
  <si>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</si>
  <si>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</si>
  <si>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</si>
  <si>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</si>
  <si>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</si>
  <si>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</si>
  <si>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</si>
  <si>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</si>
  <si>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</si>
  <si>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</si>
  <si>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</si>
  <si>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</si>
  <si>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</si>
  <si>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</si>
  <si>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</si>
  <si>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</si>
  <si>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</si>
  <si>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</si>
  <si>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</si>
  <si>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</si>
  <si>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</si>
  <si>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</si>
  <si>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</si>
  <si>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</si>
  <si>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</si>
  <si>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</si>
  <si>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</si>
  <si>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</si>
  <si>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</si>
  <si>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</si>
  <si>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</si>
  <si>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</si>
  <si>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</si>
  <si>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</si>
  <si>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</si>
  <si>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</si>
  <si>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</si>
  <si>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</si>
  <si>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</si>
  <si>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</si>
  <si>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</si>
  <si>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</si>
  <si>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</si>
  <si>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</si>
  <si>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</si>
  <si>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</si>
  <si>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</si>
  <si>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</si>
  <si>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</si>
  <si>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</si>
  <si>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</si>
  <si>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</si>
  <si>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</si>
  <si>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</si>
  <si>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</si>
  <si>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</si>
  <si>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</si>
  <si>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</si>
  <si>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</si>
  <si>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</si>
  <si>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</si>
  <si>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</si>
  <si>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</si>
  <si>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</si>
  <si>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</si>
  <si>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</si>
  <si>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</si>
  <si>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</si>
  <si>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</si>
  <si>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</si>
  <si>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</si>
  <si>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</si>
  <si>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</si>
  <si>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</si>
  <si>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</si>
  <si>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</si>
  <si>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簡易水道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</si>
  <si>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</si>
  <si>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</si>
  <si>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</si>
  <si>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</si>
  <si>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</si>
  <si>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</si>
  <si>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</si>
  <si>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</si>
  <si>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</si>
  <si>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</si>
  <si>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</si>
  <si>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</si>
  <si>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</si>
  <si>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</si>
  <si>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</si>
  <si>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</si>
  <si>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</si>
  <si>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</si>
  <si>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</si>
  <si>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</si>
  <si>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</si>
  <si>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</si>
  <si>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</si>
  <si>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</si>
  <si>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</si>
  <si>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福島県会津若松市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</si>
  <si>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</si>
  <si>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</si>
  <si>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</si>
  <si>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</si>
  <si>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</si>
  <si>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</si>
  <si>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</si>
  <si>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</si>
  <si>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</si>
  <si>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</si>
  <si>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</si>
  <si>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</si>
  <si>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</si>
  <si>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</si>
  <si>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</si>
  <si>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</si>
  <si>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</si>
  <si>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</si>
  <si>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</si>
  <si>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</si>
  <si>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扇町土地区画整理事業特別会計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</si>
  <si>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</si>
  <si>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</si>
  <si>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</si>
  <si>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</si>
  <si>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</si>
  <si>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</si>
  <si>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</si>
  <si>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</si>
  <si>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</si>
  <si>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</si>
  <si>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</si>
  <si>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</si>
  <si>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</si>
  <si>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</si>
  <si>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</si>
  <si>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</si>
  <si>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</si>
  <si>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</si>
  <si>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</si>
  <si>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簡易水道事業会計</t>
    <phoneticPr fontId="5"/>
  </si>
  <si>
    <t>法適用企業</t>
    <phoneticPr fontId="5"/>
  </si>
  <si>
    <t>下水道事業会計</t>
    <phoneticPr fontId="5"/>
  </si>
  <si>
    <t>観光施設事業特別会計</t>
    <phoneticPr fontId="5"/>
  </si>
  <si>
    <t>-</t>
    <phoneticPr fontId="5"/>
  </si>
  <si>
    <t>法非適用企業</t>
    <phoneticPr fontId="5"/>
  </si>
  <si>
    <t>地方卸売市場事業特別会計</t>
    <phoneticPr fontId="5"/>
  </si>
  <si>
    <t>法非適用企業</t>
    <phoneticPr fontId="5"/>
  </si>
  <si>
    <t>三本松地区宅地整備事業特別会計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</si>
  <si>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</si>
  <si>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</si>
  <si>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</si>
  <si>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</si>
  <si>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</si>
  <si>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</si>
  <si>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</si>
  <si>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</si>
  <si>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</si>
  <si>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</si>
  <si>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</si>
  <si>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</si>
  <si>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</si>
  <si>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</si>
  <si>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</si>
  <si>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</si>
  <si>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</si>
  <si>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</si>
  <si>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</si>
  <si>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</si>
  <si>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</si>
  <si>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</si>
  <si>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</si>
  <si>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</si>
  <si>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</si>
  <si>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</si>
  <si>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</si>
  <si>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</si>
  <si>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</si>
  <si>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</si>
  <si>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</si>
  <si>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</si>
  <si>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</si>
  <si>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</si>
  <si>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</si>
  <si>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</si>
  <si>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</si>
  <si>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</si>
  <si>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</si>
  <si>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</si>
  <si>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</si>
  <si>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</si>
  <si>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</si>
  <si>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</si>
  <si>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</si>
  <si>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</si>
  <si>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</si>
  <si>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</si>
  <si>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</si>
  <si>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</si>
  <si>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</si>
  <si>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</si>
  <si>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</si>
  <si>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</si>
  <si>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</si>
  <si>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</si>
  <si>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</si>
  <si>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</si>
  <si>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</si>
  <si>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</si>
  <si>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</si>
  <si>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</si>
  <si>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</si>
  <si>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</si>
  <si>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</si>
  <si>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</si>
  <si>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</si>
  <si>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</si>
  <si>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</si>
  <si>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簡易水道事業会計</t>
    <phoneticPr fontId="5"/>
  </si>
  <si>
    <t>(Ｆ)</t>
    <phoneticPr fontId="5"/>
  </si>
  <si>
    <t>地方卸売市場事業特別会計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</si>
  <si>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</si>
  <si>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</si>
  <si>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</si>
  <si>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</si>
  <si>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</si>
  <si>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</si>
  <si>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</si>
  <si>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</si>
  <si>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</si>
  <si>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</si>
  <si>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</si>
  <si>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</si>
  <si>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</si>
  <si>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</si>
  <si>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</si>
  <si>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</si>
  <si>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</si>
  <si>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</si>
  <si>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</si>
  <si>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</si>
  <si>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</si>
  <si>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</si>
  <si>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</si>
  <si>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</si>
  <si>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</si>
  <si>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</si>
  <si>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</si>
  <si>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</si>
  <si>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</si>
  <si>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</si>
  <si>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</si>
  <si>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</si>
  <si>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</si>
  <si>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</si>
  <si>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</si>
  <si>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</si>
  <si>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</si>
  <si>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</si>
  <si>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</si>
  <si>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</si>
  <si>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</si>
  <si>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</si>
  <si>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</si>
  <si>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</si>
  <si>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</si>
  <si>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</si>
  <si>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</si>
  <si>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</si>
  <si>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</si>
  <si>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</si>
  <si>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</si>
  <si>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</si>
  <si>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</si>
  <si>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</si>
  <si>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</si>
  <si>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</si>
  <si>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</si>
  <si>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</si>
  <si>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</si>
  <si>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</si>
  <si>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</si>
  <si>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</si>
  <si>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</si>
  <si>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</si>
  <si>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</si>
  <si>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</si>
  <si>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</si>
  <si>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</si>
  <si>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</si>
  <si>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</si>
  <si>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</si>
  <si>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</si>
  <si>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</si>
  <si>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</si>
  <si>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</si>
  <si>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</si>
  <si>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</si>
  <si>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</si>
  <si>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</si>
  <si>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</si>
  <si>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</si>
  <si>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</si>
  <si>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</si>
  <si>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2.95</t>
  </si>
  <si>
    <t>▲ 0.88</t>
  </si>
  <si>
    <t>一般会計</t>
  </si>
  <si>
    <t>水道事業会計</t>
  </si>
  <si>
    <t>下水道事業会計</t>
  </si>
  <si>
    <t>国民健康保険特別会計</t>
  </si>
  <si>
    <t>介護保険特別会計</t>
  </si>
  <si>
    <t>扇町土地区画整理事業特別会計</t>
  </si>
  <si>
    <t>三本松地区宅地整備事業特別会計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</si>
  <si>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</si>
  <si>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</si>
  <si>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</si>
  <si>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</si>
  <si>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</si>
  <si>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</si>
  <si>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</si>
  <si>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</si>
  <si>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</si>
  <si>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庁舎整備基金</t>
    <rPh sb="0" eb="2">
      <t>チョウシャ</t>
    </rPh>
    <rPh sb="2" eb="4">
      <t>セイビ</t>
    </rPh>
    <rPh sb="4" eb="6">
      <t>キキン</t>
    </rPh>
    <phoneticPr fontId="5"/>
  </si>
  <si>
    <t>まちの拠点整備等基金</t>
    <rPh sb="3" eb="5">
      <t>キョテン</t>
    </rPh>
    <rPh sb="5" eb="7">
      <t>セイビ</t>
    </rPh>
    <rPh sb="7" eb="8">
      <t>トウ</t>
    </rPh>
    <rPh sb="8" eb="10">
      <t>キキン</t>
    </rPh>
    <phoneticPr fontId="5"/>
  </si>
  <si>
    <t>公共施設維持整備等基金</t>
    <rPh sb="0" eb="2">
      <t>コウキョウ</t>
    </rPh>
    <rPh sb="2" eb="4">
      <t>シセツ</t>
    </rPh>
    <rPh sb="4" eb="6">
      <t>イジ</t>
    </rPh>
    <rPh sb="6" eb="8">
      <t>セイビ</t>
    </rPh>
    <rPh sb="8" eb="9">
      <t>トウ</t>
    </rPh>
    <rPh sb="9" eb="11">
      <t>キキン</t>
    </rPh>
    <phoneticPr fontId="5"/>
  </si>
  <si>
    <t>国際的ふるさと会津創生基金</t>
    <rPh sb="0" eb="3">
      <t>コクサイテキ</t>
    </rPh>
    <rPh sb="7" eb="9">
      <t>アイヅ</t>
    </rPh>
    <rPh sb="9" eb="11">
      <t>ソウセイ</t>
    </rPh>
    <rPh sb="11" eb="13">
      <t>キキン</t>
    </rPh>
    <phoneticPr fontId="5"/>
  </si>
  <si>
    <t>社会福祉基金</t>
    <rPh sb="0" eb="2">
      <t>シャカイ</t>
    </rPh>
    <rPh sb="2" eb="4">
      <t>フクシ</t>
    </rPh>
    <rPh sb="4" eb="6">
      <t>キキン</t>
    </rPh>
    <phoneticPr fontId="5"/>
  </si>
  <si>
    <t>-</t>
    <phoneticPr fontId="2"/>
  </si>
  <si>
    <t>会津若松地方広域市町村圏整備組合一般会計</t>
    <rPh sb="0" eb="4">
      <t>アイヅワカマツ</t>
    </rPh>
    <rPh sb="4" eb="6">
      <t>チホウ</t>
    </rPh>
    <rPh sb="6" eb="8">
      <t>コウイキ</t>
    </rPh>
    <rPh sb="8" eb="11">
      <t>シチョウソン</t>
    </rPh>
    <rPh sb="11" eb="12">
      <t>ケン</t>
    </rPh>
    <rPh sb="12" eb="14">
      <t>セイビ</t>
    </rPh>
    <rPh sb="14" eb="16">
      <t>クミアイ</t>
    </rPh>
    <rPh sb="16" eb="18">
      <t>イッパン</t>
    </rPh>
    <rPh sb="18" eb="20">
      <t>カイケイ</t>
    </rPh>
    <phoneticPr fontId="2"/>
  </si>
  <si>
    <t>会津若松地方広域市町村整備組合会津若松地方水道用水供給事業会計</t>
    <rPh sb="0" eb="4">
      <t>アイヅワカマツ</t>
    </rPh>
    <rPh sb="4" eb="6">
      <t>チホウ</t>
    </rPh>
    <rPh sb="6" eb="8">
      <t>コウイキ</t>
    </rPh>
    <rPh sb="8" eb="11">
      <t>シチョウソン</t>
    </rPh>
    <rPh sb="11" eb="13">
      <t>セイビ</t>
    </rPh>
    <rPh sb="13" eb="15">
      <t>クミアイ</t>
    </rPh>
    <rPh sb="15" eb="19">
      <t>アイヅワカマツ</t>
    </rPh>
    <rPh sb="19" eb="21">
      <t>チホウ</t>
    </rPh>
    <rPh sb="21" eb="23">
      <t>スイドウ</t>
    </rPh>
    <rPh sb="23" eb="25">
      <t>ヨウスイ</t>
    </rPh>
    <rPh sb="25" eb="27">
      <t>キョウキュウ</t>
    </rPh>
    <rPh sb="27" eb="29">
      <t>ジギョウ</t>
    </rPh>
    <rPh sb="29" eb="31">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</si>
  <si>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</si>
  <si>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8">
      <t>コウレイ</t>
    </rPh>
    <rPh sb="18" eb="19">
      <t>シャ</t>
    </rPh>
    <rPh sb="19" eb="21">
      <t>イリョウ</t>
    </rPh>
    <rPh sb="21" eb="23">
      <t>トクベツ</t>
    </rPh>
    <rPh sb="23" eb="25">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</si>
  <si>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</si>
  <si>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</si>
  <si>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2" eb="14">
      <t>ショウボウ</t>
    </rPh>
    <rPh sb="14" eb="15">
      <t>ショウ</t>
    </rPh>
    <rPh sb="18" eb="19">
      <t>キン</t>
    </rPh>
    <rPh sb="19" eb="21">
      <t>トクベツ</t>
    </rPh>
    <rPh sb="21" eb="23">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</si>
  <si>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</si>
  <si>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</si>
  <si>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3" eb="15">
      <t>イッパン</t>
    </rPh>
    <rPh sb="15" eb="17">
      <t>カイケイ</t>
    </rPh>
    <phoneticPr fontId="2"/>
  </si>
  <si>
    <t>磐梯町外一市二町一ヶ村組合一般会計</t>
    <rPh sb="0" eb="3">
      <t>バンダイマチ</t>
    </rPh>
    <rPh sb="3" eb="4">
      <t>ホカ</t>
    </rPh>
    <rPh sb="4" eb="5">
      <t>イチ</t>
    </rPh>
    <rPh sb="5" eb="6">
      <t>シ</t>
    </rPh>
    <rPh sb="6" eb="8">
      <t>ニチョウ</t>
    </rPh>
    <rPh sb="8" eb="9">
      <t>イチ</t>
    </rPh>
    <rPh sb="10" eb="11">
      <t>ムラ</t>
    </rPh>
    <rPh sb="11" eb="13">
      <t>クミアイ</t>
    </rPh>
    <rPh sb="13" eb="15">
      <t>イッパン</t>
    </rPh>
    <rPh sb="15" eb="17">
      <t>カイケイ</t>
    </rPh>
    <phoneticPr fontId="2"/>
  </si>
  <si>
    <t>まちづくり会津</t>
    <rPh sb="5" eb="7">
      <t>アイヅ</t>
    </rPh>
    <phoneticPr fontId="2"/>
  </si>
  <si>
    <t>会津若松市勤労者福祉サービスセンター</t>
    <rPh sb="0" eb="5">
      <t>アイヅワカマツシ</t>
    </rPh>
    <rPh sb="5" eb="7">
      <t>キンロウ</t>
    </rPh>
    <rPh sb="7" eb="8">
      <t>シャ</t>
    </rPh>
    <rPh sb="8" eb="10">
      <t>フクシ</t>
    </rPh>
    <phoneticPr fontId="2"/>
  </si>
  <si>
    <t>会津若松文化振興財団</t>
    <rPh sb="0" eb="4">
      <t>アイヅワカマツ</t>
    </rPh>
    <rPh sb="4" eb="6">
      <t>ブンカ</t>
    </rPh>
    <rPh sb="6" eb="8">
      <t>シンコウ</t>
    </rPh>
    <rPh sb="8" eb="10">
      <t>ザイダン</t>
    </rPh>
    <phoneticPr fontId="2"/>
  </si>
  <si>
    <t>会津若松地方土地開発公社</t>
    <rPh sb="0" eb="4">
      <t>アイヅワカマツ</t>
    </rPh>
    <rPh sb="4" eb="6">
      <t>チホウ</t>
    </rPh>
    <rPh sb="6" eb="8">
      <t>トチ</t>
    </rPh>
    <rPh sb="8" eb="10">
      <t>カイハツ</t>
    </rPh>
    <rPh sb="10" eb="12">
      <t>コウシャ</t>
    </rPh>
    <phoneticPr fontId="2"/>
  </si>
  <si>
    <t>会津若松観光ビューロー</t>
    <rPh sb="0" eb="4">
      <t>アイヅワカマツ</t>
    </rPh>
    <rPh sb="4" eb="6">
      <t>カンコウ</t>
    </rPh>
    <phoneticPr fontId="2"/>
  </si>
  <si>
    <t>会津地域教育・学術振興財団</t>
    <rPh sb="0" eb="2">
      <t>アイヅ</t>
    </rPh>
    <rPh sb="2" eb="4">
      <t>チイキ</t>
    </rPh>
    <rPh sb="4" eb="6">
      <t>キョウイク</t>
    </rPh>
    <rPh sb="7" eb="9">
      <t>ガクジュツ</t>
    </rPh>
    <rPh sb="9" eb="11">
      <t>シンコウ</t>
    </rPh>
    <rPh sb="11" eb="13">
      <t>ザイダン</t>
    </rPh>
    <phoneticPr fontId="2"/>
  </si>
  <si>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</si>
  <si>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</si>
  <si>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</si>
  <si>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</si>
  <si>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</si>
  <si>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</si>
  <si>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</si>
  <si>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</si>
  <si>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</si>
  <si>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</si>
  <si>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</si>
  <si>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</si>
  <si>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令和２年度については、し尿処理施設の建替えに伴い「組合等負担等見込額」が大幅に増加したため、将来負担比率も増となった。）
一方で有形固定資産減価償却率については、類似団体平均を下回っているものの増加傾向であり、施設の老朽化が進んでいることから、長寿命化や最適化を推進していく必要がある。</t>
    <phoneticPr fontId="5"/>
  </si>
  <si>
    <t>将来負担比率及び実質公債費比率については、類似団体と比較すると、依然として高い水準で推移しているが、平成15年度の「行財政再建プログラム」実施以降、新規市債発行額を元金償還額以下に抑制する取組を継続してきたため、減少傾向となっている。（令和２年度については、し尿処理施設の建替えに伴い「組合等負担等見込額」が大幅に増加したため、将来負担比率も増となった。）今後においても、庁舎整備や廃棄物処理施設整備といった大型事業を計画していることから、引き続き、公債費負担及び将来負担の適正な管理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</si>
</sst>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38"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177" fontId="34" fillId="6" borderId="125" xfId="12" applyNumberFormat="1" applyFont="1" applyFill="1" applyBorder="1" applyAlignment="1" applyProtection="1">
      <alignment horizontal="right" vertical="center" shrinkToFit="1"/>
      <protection locked="0"/>
    </xf>
    <xf numFmtId="177" fontId="34" fillId="6" borderId="146" xfId="12" applyNumberFormat="1" applyFont="1" applyFill="1" applyBorder="1" applyAlignment="1" applyProtection="1">
      <alignment horizontal="right" vertical="center" shrinkToFit="1"/>
      <protection locked="0"/>
    </xf>
    <xf numFmtId="177" fontId="34" fillId="6" borderId="126"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42651</c:v>
                </c:pt>
                <c:pt idx="1">
                  <c:v>43226</c:v>
                </c:pt>
                <c:pt idx="2">
                  <c:v>42836</c:v>
                </c:pt>
                <c:pt idx="3">
                  <c:v>44161</c:v>
                </c:pt>
                <c:pt idx="4">
                  <c:v>43955</c:v>
                </c:pt>
              </c:numCache>
            </c:numRef>
          </c:val>
          <c:smooth val="0"/>
          <c:extLst>
            <c:ext xmlns:c16="http://schemas.microsoft.com/office/drawing/2014/chart" uri="{C3380CC4-5D6E-409C-BE32-E72D297353CC}">
              <c16:uniqueId val="{00000000-4267-40A9-B72C-EF951CA445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53973</c:v>
                </c:pt>
                <c:pt idx="1">
                  <c:v>43796</c:v>
                </c:pt>
                <c:pt idx="2">
                  <c:v>40791</c:v>
                </c:pt>
                <c:pt idx="3">
                  <c:v>37798</c:v>
                </c:pt>
                <c:pt idx="4">
                  <c:v>26799</c:v>
                </c:pt>
              </c:numCache>
            </c:numRef>
          </c:val>
          <c:smooth val="0"/>
          <c:extLst>
            <c:ext xmlns:c16="http://schemas.microsoft.com/office/drawing/2014/chart" uri="{C3380CC4-5D6E-409C-BE32-E72D297353CC}">
              <c16:uniqueId val="{00000001-4267-40A9-B72C-EF951CA445F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6.6</c:v>
                </c:pt>
                <c:pt idx="1">
                  <c:v>7.19</c:v>
                </c:pt>
                <c:pt idx="2">
                  <c:v>5.53</c:v>
                </c:pt>
                <c:pt idx="3">
                  <c:v>7.65</c:v>
                </c:pt>
                <c:pt idx="4">
                  <c:v>14.32</c:v>
                </c:pt>
              </c:numCache>
            </c:numRef>
          </c:val>
          <c:extLst>
            <c:ext xmlns:c16="http://schemas.microsoft.com/office/drawing/2014/chart" uri="{C3380CC4-5D6E-409C-BE32-E72D297353CC}">
              <c16:uniqueId val="{00000000-5EFC-43D8-903D-003B7934C22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9.8000000000000007</c:v>
                </c:pt>
                <c:pt idx="1">
                  <c:v>10.97</c:v>
                </c:pt>
                <c:pt idx="2">
                  <c:v>9.73</c:v>
                </c:pt>
                <c:pt idx="3">
                  <c:v>6.5</c:v>
                </c:pt>
                <c:pt idx="4">
                  <c:v>5.77</c:v>
                </c:pt>
              </c:numCache>
            </c:numRef>
          </c:val>
          <c:extLst>
            <c:ext xmlns:c16="http://schemas.microsoft.com/office/drawing/2014/chart" uri="{C3380CC4-5D6E-409C-BE32-E72D297353CC}">
              <c16:uniqueId val="{00000001-5EFC-43D8-903D-003B7934C22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0.01</c:v>
                </c:pt>
                <c:pt idx="1">
                  <c:v>1.6</c:v>
                </c:pt>
                <c:pt idx="2">
                  <c:v>-2.95</c:v>
                </c:pt>
                <c:pt idx="3">
                  <c:v>-0.88</c:v>
                </c:pt>
                <c:pt idx="4">
                  <c:v>6.39</c:v>
                </c:pt>
              </c:numCache>
            </c:numRef>
          </c:val>
          <c:smooth val="0"/>
          <c:extLst>
            <c:ext xmlns:c16="http://schemas.microsoft.com/office/drawing/2014/chart" uri="{C3380CC4-5D6E-409C-BE32-E72D297353CC}">
              <c16:uniqueId val="{00000002-5EFC-43D8-903D-003B7934C22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0.46</c:v>
                </c:pt>
                <c:pt idx="2">
                  <c:v>#N/A</c:v>
                </c:pt>
                <c:pt idx="3">
                  <c:v>0.46</c:v>
                </c:pt>
                <c:pt idx="4">
                  <c:v>#N/A</c:v>
                </c:pt>
                <c:pt idx="5">
                  <c:v>1.04</c:v>
                </c:pt>
                <c:pt idx="6">
                  <c:v>#N/A</c:v>
                </c:pt>
                <c:pt idx="7">
                  <c:v>0.03</c:v>
                </c:pt>
                <c:pt idx="8">
                  <c:v>#N/A</c:v>
                </c:pt>
                <c:pt idx="9">
                  <c:v>0.04</c:v>
                </c:pt>
              </c:numCache>
            </c:numRef>
          </c:val>
          <c:extLst>
            <c:ext xmlns:c16="http://schemas.microsoft.com/office/drawing/2014/chart" uri="{C3380CC4-5D6E-409C-BE32-E72D297353CC}">
              <c16:uniqueId val="{00000000-18DB-44FF-87AC-FA8553AB9C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8DB-44FF-87AC-FA8553AB9CB1}"/>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0.12</c:v>
                </c:pt>
                <c:pt idx="2">
                  <c:v>#N/A</c:v>
                </c:pt>
                <c:pt idx="3">
                  <c:v>0.02</c:v>
                </c:pt>
                <c:pt idx="4">
                  <c:v>#N/A</c:v>
                </c:pt>
                <c:pt idx="5">
                  <c:v>0.03</c:v>
                </c:pt>
                <c:pt idx="6">
                  <c:v>#N/A</c:v>
                </c:pt>
                <c:pt idx="7">
                  <c:v>0.02</c:v>
                </c:pt>
                <c:pt idx="8">
                  <c:v>#N/A</c:v>
                </c:pt>
                <c:pt idx="9">
                  <c:v>0.03</c:v>
                </c:pt>
              </c:numCache>
            </c:numRef>
          </c:val>
          <c:extLst>
            <c:ext xmlns:c16="http://schemas.microsoft.com/office/drawing/2014/chart" uri="{C3380CC4-5D6E-409C-BE32-E72D297353CC}">
              <c16:uniqueId val="{00000002-18DB-44FF-87AC-FA8553AB9CB1}"/>
            </c:ext>
          </c:extLst>
        </c:ser>
        <c:ser>
          <c:idx val="3"/>
          <c:order val="3"/>
          <c:tx>
            <c:strRef>
              <c:f>データシート!$A$30</c:f>
              <c:strCache>
                <c:ptCount val="1"/>
                <c:pt idx="0">
                  <c:v>三本松地区宅地整備事業特別会計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0.41</c:v>
                </c:pt>
                <c:pt idx="4">
                  <c:v>#N/A</c:v>
                </c:pt>
                <c:pt idx="5">
                  <c:v>0.39</c:v>
                </c:pt>
                <c:pt idx="6">
                  <c:v>#N/A</c:v>
                </c:pt>
                <c:pt idx="7">
                  <c:v>0.38</c:v>
                </c:pt>
                <c:pt idx="8">
                  <c:v>#N/A</c:v>
                </c:pt>
                <c:pt idx="9">
                  <c:v>0.37</c:v>
                </c:pt>
              </c:numCache>
            </c:numRef>
          </c:val>
          <c:extLst>
            <c:ext xmlns:c16="http://schemas.microsoft.com/office/drawing/2014/chart" uri="{C3380CC4-5D6E-409C-BE32-E72D297353CC}">
              <c16:uniqueId val="{00000003-18DB-44FF-87AC-FA8553AB9CB1}"/>
            </c:ext>
          </c:extLst>
        </c:ser>
        <c:ser>
          <c:idx val="4"/>
          <c:order val="4"/>
          <c:tx>
            <c:strRef>
              <c:f>データシート!$A$31</c:f>
              <c:strCache>
                <c:ptCount val="1"/>
                <c:pt idx="0">
                  <c:v>扇町土地区画整理事業特別会計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0.3</c:v>
                </c:pt>
                <c:pt idx="4">
                  <c:v>#N/A</c:v>
                </c:pt>
                <c:pt idx="5">
                  <c:v>0.21</c:v>
                </c:pt>
                <c:pt idx="6">
                  <c:v>#N/A</c:v>
                </c:pt>
                <c:pt idx="7">
                  <c:v>0.25</c:v>
                </c:pt>
                <c:pt idx="8">
                  <c:v>#N/A</c:v>
                </c:pt>
                <c:pt idx="9">
                  <c:v>0.4</c:v>
                </c:pt>
              </c:numCache>
            </c:numRef>
          </c:val>
          <c:extLst>
            <c:ext xmlns:c16="http://schemas.microsoft.com/office/drawing/2014/chart" uri="{C3380CC4-5D6E-409C-BE32-E72D297353CC}">
              <c16:uniqueId val="{00000004-18DB-44FF-87AC-FA8553AB9C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0.84</c:v>
                </c:pt>
                <c:pt idx="2">
                  <c:v>#N/A</c:v>
                </c:pt>
                <c:pt idx="3">
                  <c:v>1.25</c:v>
                </c:pt>
                <c:pt idx="4">
                  <c:v>#N/A</c:v>
                </c:pt>
                <c:pt idx="5">
                  <c:v>1.1000000000000001</c:v>
                </c:pt>
                <c:pt idx="6">
                  <c:v>#N/A</c:v>
                </c:pt>
                <c:pt idx="7">
                  <c:v>2.31</c:v>
                </c:pt>
                <c:pt idx="8">
                  <c:v>#N/A</c:v>
                </c:pt>
                <c:pt idx="9">
                  <c:v>1.05</c:v>
                </c:pt>
              </c:numCache>
            </c:numRef>
          </c:val>
          <c:extLst>
            <c:ext xmlns:c16="http://schemas.microsoft.com/office/drawing/2014/chart" uri="{C3380CC4-5D6E-409C-BE32-E72D297353CC}">
              <c16:uniqueId val="{00000005-18DB-44FF-87AC-FA8553AB9C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1.29</c:v>
                </c:pt>
                <c:pt idx="2">
                  <c:v>#N/A</c:v>
                </c:pt>
                <c:pt idx="3">
                  <c:v>0.57999999999999996</c:v>
                </c:pt>
                <c:pt idx="4">
                  <c:v>#N/A</c:v>
                </c:pt>
                <c:pt idx="5">
                  <c:v>0.84</c:v>
                </c:pt>
                <c:pt idx="6">
                  <c:v>#N/A</c:v>
                </c:pt>
                <c:pt idx="7">
                  <c:v>1.05</c:v>
                </c:pt>
                <c:pt idx="8">
                  <c:v>#N/A</c:v>
                </c:pt>
                <c:pt idx="9">
                  <c:v>1.0900000000000001</c:v>
                </c:pt>
              </c:numCache>
            </c:numRef>
          </c:val>
          <c:extLst>
            <c:ext xmlns:c16="http://schemas.microsoft.com/office/drawing/2014/chart" uri="{C3380CC4-5D6E-409C-BE32-E72D297353CC}">
              <c16:uniqueId val="{00000006-18DB-44FF-87AC-FA8553AB9CB1}"/>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0.94</c:v>
                </c:pt>
                <c:pt idx="8">
                  <c:v>#N/A</c:v>
                </c:pt>
                <c:pt idx="9">
                  <c:v>1.1499999999999999</c:v>
                </c:pt>
              </c:numCache>
            </c:numRef>
          </c:val>
          <c:extLst>
            <c:ext xmlns:c16="http://schemas.microsoft.com/office/drawing/2014/chart" uri="{C3380CC4-5D6E-409C-BE32-E72D297353CC}">
              <c16:uniqueId val="{00000007-18DB-44FF-87AC-FA8553AB9CB1}"/>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4.3099999999999996</c:v>
                </c:pt>
                <c:pt idx="2">
                  <c:v>#N/A</c:v>
                </c:pt>
                <c:pt idx="3">
                  <c:v>6.31</c:v>
                </c:pt>
                <c:pt idx="4">
                  <c:v>#N/A</c:v>
                </c:pt>
                <c:pt idx="5">
                  <c:v>7.99</c:v>
                </c:pt>
                <c:pt idx="6">
                  <c:v>#N/A</c:v>
                </c:pt>
                <c:pt idx="7">
                  <c:v>9.65</c:v>
                </c:pt>
                <c:pt idx="8">
                  <c:v>#N/A</c:v>
                </c:pt>
                <c:pt idx="9">
                  <c:v>11.19</c:v>
                </c:pt>
              </c:numCache>
            </c:numRef>
          </c:val>
          <c:extLst>
            <c:ext xmlns:c16="http://schemas.microsoft.com/office/drawing/2014/chart" uri="{C3380CC4-5D6E-409C-BE32-E72D297353CC}">
              <c16:uniqueId val="{00000008-18DB-44FF-87AC-FA8553AB9CB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6.59</c:v>
                </c:pt>
                <c:pt idx="2">
                  <c:v>#N/A</c:v>
                </c:pt>
                <c:pt idx="3">
                  <c:v>7.19</c:v>
                </c:pt>
                <c:pt idx="4">
                  <c:v>#N/A</c:v>
                </c:pt>
                <c:pt idx="5">
                  <c:v>5.53</c:v>
                </c:pt>
                <c:pt idx="6">
                  <c:v>#N/A</c:v>
                </c:pt>
                <c:pt idx="7">
                  <c:v>7.65</c:v>
                </c:pt>
                <c:pt idx="8">
                  <c:v>#N/A</c:v>
                </c:pt>
                <c:pt idx="9">
                  <c:v>14.32</c:v>
                </c:pt>
              </c:numCache>
            </c:numRef>
          </c:val>
          <c:extLst>
            <c:ext xmlns:c16="http://schemas.microsoft.com/office/drawing/2014/chart" uri="{C3380CC4-5D6E-409C-BE32-E72D297353CC}">
              <c16:uniqueId val="{00000009-18DB-44FF-87AC-FA8553AB9C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4235</c:v>
                </c:pt>
                <c:pt idx="5">
                  <c:v>4097</c:v>
                </c:pt>
                <c:pt idx="8">
                  <c:v>3957</c:v>
                </c:pt>
                <c:pt idx="11">
                  <c:v>3965</c:v>
                </c:pt>
                <c:pt idx="14">
                  <c:v>3898</c:v>
                </c:pt>
              </c:numCache>
            </c:numRef>
          </c:val>
          <c:extLst>
            <c:ext xmlns:c16="http://schemas.microsoft.com/office/drawing/2014/chart" uri="{C3380CC4-5D6E-409C-BE32-E72D297353CC}">
              <c16:uniqueId val="{00000000-6804-4E5E-9857-04B4C806587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04-4E5E-9857-04B4C806587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102</c:v>
                </c:pt>
                <c:pt idx="3">
                  <c:v>75</c:v>
                </c:pt>
                <c:pt idx="6">
                  <c:v>49</c:v>
                </c:pt>
                <c:pt idx="9">
                  <c:v>14</c:v>
                </c:pt>
                <c:pt idx="12">
                  <c:v>14</c:v>
                </c:pt>
              </c:numCache>
            </c:numRef>
          </c:val>
          <c:extLst>
            <c:ext xmlns:c16="http://schemas.microsoft.com/office/drawing/2014/chart" uri="{C3380CC4-5D6E-409C-BE32-E72D297353CC}">
              <c16:uniqueId val="{00000002-6804-4E5E-9857-04B4C806587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64</c:v>
                </c:pt>
                <c:pt idx="3">
                  <c:v>63</c:v>
                </c:pt>
                <c:pt idx="6">
                  <c:v>58</c:v>
                </c:pt>
                <c:pt idx="9">
                  <c:v>53</c:v>
                </c:pt>
                <c:pt idx="12">
                  <c:v>61</c:v>
                </c:pt>
              </c:numCache>
            </c:numRef>
          </c:val>
          <c:extLst>
            <c:ext xmlns:c16="http://schemas.microsoft.com/office/drawing/2014/chart" uri="{C3380CC4-5D6E-409C-BE32-E72D297353CC}">
              <c16:uniqueId val="{00000003-6804-4E5E-9857-04B4C806587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796</c:v>
                </c:pt>
                <c:pt idx="3">
                  <c:v>758</c:v>
                </c:pt>
                <c:pt idx="6">
                  <c:v>876</c:v>
                </c:pt>
                <c:pt idx="9">
                  <c:v>818</c:v>
                </c:pt>
                <c:pt idx="12">
                  <c:v>729</c:v>
                </c:pt>
              </c:numCache>
            </c:numRef>
          </c:val>
          <c:extLst>
            <c:ext xmlns:c16="http://schemas.microsoft.com/office/drawing/2014/chart" uri="{C3380CC4-5D6E-409C-BE32-E72D297353CC}">
              <c16:uniqueId val="{00000004-6804-4E5E-9857-04B4C806587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04-4E5E-9857-04B4C806587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04-4E5E-9857-04B4C806587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4769</c:v>
                </c:pt>
                <c:pt idx="3">
                  <c:v>4542</c:v>
                </c:pt>
                <c:pt idx="6">
                  <c:v>4247</c:v>
                </c:pt>
                <c:pt idx="9">
                  <c:v>4207</c:v>
                </c:pt>
                <c:pt idx="12">
                  <c:v>4285</c:v>
                </c:pt>
              </c:numCache>
            </c:numRef>
          </c:val>
          <c:extLst>
            <c:ext xmlns:c16="http://schemas.microsoft.com/office/drawing/2014/chart" uri="{C3380CC4-5D6E-409C-BE32-E72D297353CC}">
              <c16:uniqueId val="{00000007-6804-4E5E-9857-04B4C806587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1496</c:v>
                </c:pt>
                <c:pt idx="2">
                  <c:v>#N/A</c:v>
                </c:pt>
                <c:pt idx="3">
                  <c:v>#N/A</c:v>
                </c:pt>
                <c:pt idx="4">
                  <c:v>1341</c:v>
                </c:pt>
                <c:pt idx="5">
                  <c:v>#N/A</c:v>
                </c:pt>
                <c:pt idx="6">
                  <c:v>#N/A</c:v>
                </c:pt>
                <c:pt idx="7">
                  <c:v>1273</c:v>
                </c:pt>
                <c:pt idx="8">
                  <c:v>#N/A</c:v>
                </c:pt>
                <c:pt idx="9">
                  <c:v>#N/A</c:v>
                </c:pt>
                <c:pt idx="10">
                  <c:v>1127</c:v>
                </c:pt>
                <c:pt idx="11">
                  <c:v>#N/A</c:v>
                </c:pt>
                <c:pt idx="12">
                  <c:v>#N/A</c:v>
                </c:pt>
                <c:pt idx="13">
                  <c:v>1191</c:v>
                </c:pt>
                <c:pt idx="14">
                  <c:v>#N/A</c:v>
                </c:pt>
              </c:numCache>
            </c:numRef>
          </c:val>
          <c:smooth val="0"/>
          <c:extLst>
            <c:ext xmlns:c16="http://schemas.microsoft.com/office/drawing/2014/chart" uri="{C3380CC4-5D6E-409C-BE32-E72D297353CC}">
              <c16:uniqueId val="{00000008-6804-4E5E-9857-04B4C806587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45592</c:v>
                </c:pt>
                <c:pt idx="5">
                  <c:v>45271</c:v>
                </c:pt>
                <c:pt idx="8">
                  <c:v>45462</c:v>
                </c:pt>
                <c:pt idx="11">
                  <c:v>45327</c:v>
                </c:pt>
                <c:pt idx="14">
                  <c:v>44175</c:v>
                </c:pt>
              </c:numCache>
            </c:numRef>
          </c:val>
          <c:extLst>
            <c:ext xmlns:c16="http://schemas.microsoft.com/office/drawing/2014/chart" uri="{C3380CC4-5D6E-409C-BE32-E72D297353CC}">
              <c16:uniqueId val="{00000000-016B-4F82-B749-E5D02D52D0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1195</c:v>
                </c:pt>
                <c:pt idx="5">
                  <c:v>1172</c:v>
                </c:pt>
                <c:pt idx="8">
                  <c:v>1206</c:v>
                </c:pt>
                <c:pt idx="11">
                  <c:v>1291</c:v>
                </c:pt>
                <c:pt idx="14">
                  <c:v>1321</c:v>
                </c:pt>
              </c:numCache>
            </c:numRef>
          </c:val>
          <c:extLst>
            <c:ext xmlns:c16="http://schemas.microsoft.com/office/drawing/2014/chart" uri="{C3380CC4-5D6E-409C-BE32-E72D297353CC}">
              <c16:uniqueId val="{00000001-016B-4F82-B749-E5D02D52D0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8767</c:v>
                </c:pt>
                <c:pt idx="5">
                  <c:v>10350</c:v>
                </c:pt>
                <c:pt idx="8">
                  <c:v>10651</c:v>
                </c:pt>
                <c:pt idx="11">
                  <c:v>10167</c:v>
                </c:pt>
                <c:pt idx="14">
                  <c:v>10053</c:v>
                </c:pt>
              </c:numCache>
            </c:numRef>
          </c:val>
          <c:extLst>
            <c:ext xmlns:c16="http://schemas.microsoft.com/office/drawing/2014/chart" uri="{C3380CC4-5D6E-409C-BE32-E72D297353CC}">
              <c16:uniqueId val="{00000002-016B-4F82-B749-E5D02D52D0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16B-4F82-B749-E5D02D52D0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16B-4F82-B749-E5D02D52D0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16B-4F82-B749-E5D02D52D0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8205</c:v>
                </c:pt>
                <c:pt idx="3">
                  <c:v>8041</c:v>
                </c:pt>
                <c:pt idx="6">
                  <c:v>8090</c:v>
                </c:pt>
                <c:pt idx="9">
                  <c:v>8063</c:v>
                </c:pt>
                <c:pt idx="12">
                  <c:v>7764</c:v>
                </c:pt>
              </c:numCache>
            </c:numRef>
          </c:val>
          <c:extLst>
            <c:ext xmlns:c16="http://schemas.microsoft.com/office/drawing/2014/chart" uri="{C3380CC4-5D6E-409C-BE32-E72D297353CC}">
              <c16:uniqueId val="{00000006-016B-4F82-B749-E5D02D52D0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282</c:v>
                </c:pt>
                <c:pt idx="3">
                  <c:v>323</c:v>
                </c:pt>
                <c:pt idx="6">
                  <c:v>855</c:v>
                </c:pt>
                <c:pt idx="9">
                  <c:v>3647</c:v>
                </c:pt>
                <c:pt idx="12">
                  <c:v>3835</c:v>
                </c:pt>
              </c:numCache>
            </c:numRef>
          </c:val>
          <c:extLst>
            <c:ext xmlns:c16="http://schemas.microsoft.com/office/drawing/2014/chart" uri="{C3380CC4-5D6E-409C-BE32-E72D297353CC}">
              <c16:uniqueId val="{00000007-016B-4F82-B749-E5D02D52D0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9443</c:v>
                </c:pt>
                <c:pt idx="3">
                  <c:v>9360</c:v>
                </c:pt>
                <c:pt idx="6">
                  <c:v>9256</c:v>
                </c:pt>
                <c:pt idx="9">
                  <c:v>8606</c:v>
                </c:pt>
                <c:pt idx="12">
                  <c:v>7178</c:v>
                </c:pt>
              </c:numCache>
            </c:numRef>
          </c:val>
          <c:extLst>
            <c:ext xmlns:c16="http://schemas.microsoft.com/office/drawing/2014/chart" uri="{C3380CC4-5D6E-409C-BE32-E72D297353CC}">
              <c16:uniqueId val="{00000008-016B-4F82-B749-E5D02D52D0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105</c:v>
                </c:pt>
                <c:pt idx="3">
                  <c:v>44</c:v>
                </c:pt>
                <c:pt idx="6">
                  <c:v>9</c:v>
                </c:pt>
                <c:pt idx="9">
                  <c:v>8</c:v>
                </c:pt>
                <c:pt idx="12">
                  <c:v>8</c:v>
                </c:pt>
              </c:numCache>
            </c:numRef>
          </c:val>
          <c:extLst>
            <c:ext xmlns:c16="http://schemas.microsoft.com/office/drawing/2014/chart" uri="{C3380CC4-5D6E-409C-BE32-E72D297353CC}">
              <c16:uniqueId val="{00000009-016B-4F82-B749-E5D02D52D0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45273</c:v>
                </c:pt>
                <c:pt idx="3">
                  <c:v>45825</c:v>
                </c:pt>
                <c:pt idx="6">
                  <c:v>45732</c:v>
                </c:pt>
                <c:pt idx="9">
                  <c:v>45765</c:v>
                </c:pt>
                <c:pt idx="12">
                  <c:v>44692</c:v>
                </c:pt>
              </c:numCache>
            </c:numRef>
          </c:val>
          <c:extLst>
            <c:ext xmlns:c16="http://schemas.microsoft.com/office/drawing/2014/chart" uri="{C3380CC4-5D6E-409C-BE32-E72D297353CC}">
              <c16:uniqueId val="{0000000A-016B-4F82-B749-E5D02D52D01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7754</c:v>
                </c:pt>
                <c:pt idx="2">
                  <c:v>#N/A</c:v>
                </c:pt>
                <c:pt idx="3">
                  <c:v>#N/A</c:v>
                </c:pt>
                <c:pt idx="4">
                  <c:v>6801</c:v>
                </c:pt>
                <c:pt idx="5">
                  <c:v>#N/A</c:v>
                </c:pt>
                <c:pt idx="6">
                  <c:v>#N/A</c:v>
                </c:pt>
                <c:pt idx="7">
                  <c:v>6624</c:v>
                </c:pt>
                <c:pt idx="8">
                  <c:v>#N/A</c:v>
                </c:pt>
                <c:pt idx="9">
                  <c:v>#N/A</c:v>
                </c:pt>
                <c:pt idx="10">
                  <c:v>9304</c:v>
                </c:pt>
                <c:pt idx="11">
                  <c:v>#N/A</c:v>
                </c:pt>
                <c:pt idx="12">
                  <c:v>#N/A</c:v>
                </c:pt>
                <c:pt idx="13">
                  <c:v>7928</c:v>
                </c:pt>
                <c:pt idx="14">
                  <c:v>#N/A</c:v>
                </c:pt>
              </c:numCache>
            </c:numRef>
          </c:val>
          <c:smooth val="0"/>
          <c:extLst>
            <c:ext xmlns:c16="http://schemas.microsoft.com/office/drawing/2014/chart" uri="{C3380CC4-5D6E-409C-BE32-E72D297353CC}">
              <c16:uniqueId val="{0000000B-016B-4F82-B749-E5D02D52D01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2739</c:v>
                </c:pt>
                <c:pt idx="1">
                  <c:v>1858</c:v>
                </c:pt>
                <c:pt idx="2">
                  <c:v>1704</c:v>
                </c:pt>
              </c:numCache>
            </c:numRef>
          </c:val>
          <c:extLst>
            <c:ext xmlns:c16="http://schemas.microsoft.com/office/drawing/2014/chart" uri="{C3380CC4-5D6E-409C-BE32-E72D297353CC}">
              <c16:uniqueId val="{00000000-89A0-46F9-A836-489BDAE4A33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607</c:v>
                </c:pt>
                <c:pt idx="1">
                  <c:v>607</c:v>
                </c:pt>
                <c:pt idx="2">
                  <c:v>507</c:v>
                </c:pt>
              </c:numCache>
            </c:numRef>
          </c:val>
          <c:extLst>
            <c:ext xmlns:c16="http://schemas.microsoft.com/office/drawing/2014/chart" uri="{C3380CC4-5D6E-409C-BE32-E72D297353CC}">
              <c16:uniqueId val="{00000001-89A0-46F9-A836-489BDAE4A33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6300</c:v>
                </c:pt>
                <c:pt idx="1">
                  <c:v>6704</c:v>
                </c:pt>
                <c:pt idx="2">
                  <c:v>6446</c:v>
                </c:pt>
              </c:numCache>
            </c:numRef>
          </c:val>
          <c:extLst>
            <c:ext xmlns:c16="http://schemas.microsoft.com/office/drawing/2014/chart" uri="{C3380CC4-5D6E-409C-BE32-E72D297353CC}">
              <c16:uniqueId val="{00000002-89A0-46F9-A836-489BDAE4A33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{982128DE-758E-4B72-BA2D-7E35D7FC863D}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2B3-4697-9A40-8DC4D446D06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{CA2B3835-446C-4516-A50C-8423016FAAC4}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B3-4697-9A40-8DC4D446D06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{16FB3D38-3479-4F2C-B3C4-9C9C0E37DA69}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B3-4697-9A40-8DC4D446D06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{E813D804-E7FF-4F16-9D23-DC1B8D553489}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B3-4697-9A40-8DC4D446D06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{62B4D5B0-19F3-4C9E-A2CB-57A660B3D5AA}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B3-4697-9A40-8DC4D446D0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{B09EDE69-D626-4D21-9101-09C54E16C51E}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2B3-4697-9A40-8DC4D446D0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{07642F9C-FB03-46CA-8C6B-6E95FF8923F7}</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2B3-4697-9A40-8DC4D446D0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{C4EF846E-D5DF-45DC-8852-C11878E55541}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2B3-4697-9A40-8DC4D446D0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{C01B2DD9-8D83-4A45-A538-6966DA4A54B6}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2B3-4697-9A40-8DC4D446D06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53.5</c:v>
                </c:pt>
                <c:pt idx="8">
                  <c:v>54.4</c:v>
                </c:pt>
                <c:pt idx="16">
                  <c:v>55.3</c:v>
                </c:pt>
                <c:pt idx="24">
                  <c:v>56</c:v>
                </c:pt>
                <c:pt idx="32">
                  <c:v>57.2</c:v>
                </c:pt>
              </c:numCache>
            </c:numRef>
          </c:xVal>
          <c:yVal>
            <c:numRef>
              <c:f>公会計指標分析・財政指標組合せ分析表!$BP$51:$DC$51</c:f>
              <c:numCache>
                <c:formatCode>#,##0.0;"▲ "#,##0.0</c:formatCode>
                <c:ptCount val="40"/>
                <c:pt idx="0">
                  <c:v>31.7</c:v>
                </c:pt>
                <c:pt idx="8">
                  <c:v>28</c:v>
                </c:pt>
                <c:pt idx="16">
                  <c:v>27.2</c:v>
                </c:pt>
                <c:pt idx="24">
                  <c:v>37.5</c:v>
                </c:pt>
                <c:pt idx="32">
                  <c:v>30.8</c:v>
                </c:pt>
              </c:numCache>
            </c:numRef>
          </c:yVal>
          <c:smooth val="0"/>
          <c:extLst>
            <c:ext xmlns:c16="http://schemas.microsoft.com/office/drawing/2014/chart" uri="{C3380CC4-5D6E-409C-BE32-E72D297353CC}">
              <c16:uniqueId val="{00000009-62B3-4697-9A40-8DC4D446D06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{18250C15-F97A-40FF-A321-59532149FE4C}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2B3-4697-9A40-8DC4D446D06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{1870BC23-405B-407F-A643-9B9E71AB6D10}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B3-4697-9A40-8DC4D446D06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{DD082FCA-21B2-421C-9DB8-1E9D73F1F89D}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B3-4697-9A40-8DC4D446D06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{1345CA84-EAEE-4D3A-AFDC-D1230D265ED8}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B3-4697-9A40-8DC4D446D06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{6DB4A2C8-1959-4C77-8F1B-9AEF256EA63B}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B3-4697-9A40-8DC4D446D06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{3258BC20-6A4B-4845-84FD-B6A43220628E}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2B3-4697-9A40-8DC4D446D06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{1E9E3971-5A1B-4B5C-8502-005537D8EF9D}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2B3-4697-9A40-8DC4D446D06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{F8BE0893-664A-4EB5-B8DE-6372AACEDEBC}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2B3-4697-9A40-8DC4D446D06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{5A2D7E73-9AE3-4F48-9248-510BAF4F248B}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2B3-4697-9A40-8DC4D446D06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61.2</c:v>
                </c:pt>
                <c:pt idx="8">
                  <c:v>61.6</c:v>
                </c:pt>
                <c:pt idx="16">
                  <c:v>62.5</c:v>
                </c:pt>
                <c:pt idx="24">
                  <c:v>63.1</c:v>
                </c:pt>
                <c:pt idx="32">
                  <c:v>63</c:v>
                </c:pt>
              </c:numCache>
            </c:numRef>
          </c:xVal>
          <c:yVal>
            <c:numRef>
              <c:f>公会計指標分析・財政指標組合せ分析表!$BP$55:$DC$55</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62B3-4697-9A40-8DC4D446D06F}"/>
            </c:ext>
          </c:extLst>
        </c:ser>
        <c:dLbls>
          <c:showLegendKey val="0"/>
          <c:showVal val="1"/>
          <c:showCatName val="0"/>
          <c:showSerName val="0"/>
          <c:showPercent val="0"/>
          <c:showBubbleSize val="0"/>
        </c:dLbls>
        <c:axId val="46179840"/>
        <c:axId val="46181760"/>
      </c:scatterChart>
      <c:valAx>
        <c:axId val="46179840"/>
        <c:scaling>
          <c:orientation val="maxMin"/>
          <c:max val="64"/>
          <c:min val="52"/>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{8A509CDB-716B-4888-9A58-2BCE067328BE}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901E-4632-9F70-AD087FB7B31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{579EE1D4-F821-48D2-8BE9-03D09E588A0A}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01E-4632-9F70-AD087FB7B31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{74BE7CC8-F345-4222-912F-9CE5FB022431}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01E-4632-9F70-AD087FB7B31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{69F5CF1D-E1AB-4086-8054-E63D56BE7F17}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01E-4632-9F70-AD087FB7B31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{7DABE9BE-F561-4B91-B052-BB49F640254A}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01E-4632-9F70-AD087FB7B3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{60D0C66B-B432-41EE-935C-B38E236EDC6E}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901E-4632-9F70-AD087FB7B31E}"/>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{D9CD9730-559D-4EAC-89CA-74C322747F97}</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901E-4632-9F70-AD087FB7B31E}"/>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{D8346C3B-38AC-4CAE-88E4-DD7B56CD69A8}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901E-4632-9F70-AD087FB7B3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{C60E338C-B212-4908-AD5D-66832EFFCE41}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901E-4632-9F70-AD087FB7B31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7.3</c:v>
                </c:pt>
                <c:pt idx="8">
                  <c:v>6.2</c:v>
                </c:pt>
                <c:pt idx="16">
                  <c:v>5.6</c:v>
                </c:pt>
                <c:pt idx="24">
                  <c:v>5.0999999999999996</c:v>
                </c:pt>
                <c:pt idx="32">
                  <c:v>4.8</c:v>
                </c:pt>
              </c:numCache>
            </c:numRef>
          </c:xVal>
          <c:yVal>
            <c:numRef>
              <c:f>公会計指標分析・財政指標組合せ分析表!$BP$73:$DC$73</c:f>
              <c:numCache>
                <c:formatCode>#,##0.0;"▲ "#,##0.0</c:formatCode>
                <c:ptCount val="40"/>
                <c:pt idx="0">
                  <c:v>31.7</c:v>
                </c:pt>
                <c:pt idx="8">
                  <c:v>28</c:v>
                </c:pt>
                <c:pt idx="16">
                  <c:v>27.2</c:v>
                </c:pt>
                <c:pt idx="24">
                  <c:v>37.5</c:v>
                </c:pt>
                <c:pt idx="32">
                  <c:v>30.8</c:v>
                </c:pt>
              </c:numCache>
            </c:numRef>
          </c:yVal>
          <c:smooth val="0"/>
          <c:extLst>
            <c:ext xmlns:c16="http://schemas.microsoft.com/office/drawing/2014/chart" uri="{C3380CC4-5D6E-409C-BE32-E72D297353CC}">
              <c16:uniqueId val="{00000009-901E-4632-9F70-AD087FB7B3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{2974D3A7-377D-48AC-9FB4-AE58A53502D5}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901E-4632-9F70-AD087FB7B31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{7FCEAF1B-4175-4D83-93CA-799773F2AEBB}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01E-4632-9F70-AD087FB7B31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{CF0CB7F8-7F95-4C5B-87C4-725896DAD03A}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01E-4632-9F70-AD087FB7B31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{1ED90519-F26D-4E67-A014-1DF5A35CC561}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01E-4632-9F70-AD087FB7B31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{CA927ADB-7BCA-4750-8709-1914A1AC0E9D}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01E-4632-9F70-AD087FB7B31E}"/>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{74448968-8908-4B71-8C35-4DA19F2085E5}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901E-4632-9F70-AD087FB7B31E}"/>
                </c:ext>
              </c:extLst>
            </c:dLbl>
            <c:dLbl>
              <c:idx val="16"/>
              <c:layout>
                <c:manualLayout>
                  <c:x val="-4.4905057365901307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{97C882F1-F94F-42C5-9AE1-B0A87C707BC1}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901E-4632-9F70-AD087FB7B31E}"/>
                </c:ext>
              </c:extLst>
            </c:dLbl>
            <c:dLbl>
              <c:idx val="24"/>
              <c:layout>
                <c:manualLayout>
                  <c:x val="-1.8235628084249993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{69A134B8-EDED-4208-B1EA-976FE5B22271}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901E-4632-9F70-AD087FB7B31E}"/>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{B2179C9A-4210-48AC-8466-88BAC22FCE21}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901E-4632-9F70-AD087FB7B31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4.8</c:v>
                </c:pt>
                <c:pt idx="8">
                  <c:v>4.5</c:v>
                </c:pt>
                <c:pt idx="16">
                  <c:v>4.2</c:v>
                </c:pt>
                <c:pt idx="24">
                  <c:v>4.2</c:v>
                </c:pt>
                <c:pt idx="32">
                  <c:v>4.5</c:v>
                </c:pt>
              </c:numCache>
            </c:numRef>
          </c:xVal>
          <c:yVal>
            <c:numRef>
              <c:f>公会計指標分析・財政指標組合せ分析表!$BP$77:$DC$77</c:f>
              <c:numCache>
                <c:formatCode>#,##0.0;"▲ "#,##0.0</c:formatCode>
                <c:ptCount val="40"/>
                <c:pt idx="0">
                  <c:v>12.2</c:v>
                </c:pt>
                <c:pt idx="8">
                  <c:v>5</c:v>
                </c:pt>
                <c:pt idx="16">
                  <c:v>5.4</c:v>
                </c:pt>
                <c:pt idx="24">
                  <c:v>3.9</c:v>
                </c:pt>
                <c:pt idx="32">
                  <c:v>0</c:v>
                </c:pt>
              </c:numCache>
            </c:numRef>
          </c:yVal>
          <c:smooth val="0"/>
          <c:extLst>
            <c:ext xmlns:c16="http://schemas.microsoft.com/office/drawing/2014/chart" uri="{C3380CC4-5D6E-409C-BE32-E72D297353CC}">
              <c16:uniqueId val="{00000013-901E-4632-9F70-AD087FB7B31E}"/>
            </c:ext>
          </c:extLst>
        </c:ser>
        <c:dLbls>
          <c:showLegendKey val="0"/>
          <c:showVal val="1"/>
          <c:showCatName val="0"/>
          <c:showSerName val="0"/>
          <c:showPercent val="0"/>
          <c:showBubbleSize val="0"/>
        </c:dLbls>
        <c:axId val="84219776"/>
        <c:axId val="84234240"/>
      </c:scatterChart>
      <c:valAx>
        <c:axId val="84219776"/>
        <c:scaling>
          <c:orientation val="maxMin"/>
          <c:max val="8"/>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196013" y="4460557"/>
          <a:ext cx="36957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252460" y="5667375"/>
          <a:ext cx="123825" cy="38290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バブル崩壊後の経済対策に伴う公共事業のため多くの市債を発行し、その公債費が負担となってきたが、新規市債発行額を抑制するなど公債費負担の低減に取り組んできたところであり、「元利償還金」は着実に減少してき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庁舎整備や公共施設老朽化対策などによる「元利償還金」の増や廃棄物処理施設の整備による「組合等が起こした地方債の元利償還金に対する負担金等」の増などが見込まれることから、本市財政への実質的な負担が過大とならないよう健全な財政運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満期一括地方債を利用していない。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将来負担額のうち、</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については、「公債費負担適正化計画」の進行管理を行いながら、引き続き適正な管理に取り組んでいく。</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令和２年度に、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し尿処理施設整備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令和３年度以降も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廃棄物処理施設整備に伴い増加する見込みである。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退職年齢の段階的な引き上げに伴い、年度ごとに大きな差が出ることが見込まれるが、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退職者数のピークを過ぎ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今後の大幅な増加はないものと考えられる。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市役所庁舎や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組合での施設整備の影響により、今後、将来負担額が大きく増加する見込みであるが、本市の財政負担が過大とならないよう、組合や関係市町村との調整、実質的な負担の低減に努めていく。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福島県会津若松市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や庁舎整備基金の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142,471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千円の取崩し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などにより、基金全体としては約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庁舎整備が本格化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ことから、庁舎整備基金の減により、基金全体は減少する見込みである。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・庁舎整備基金：市庁舎の整備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・まちの拠点整備等基金：会津若松駅前の整備、未利用地等の利活用、その他まちの拠点整備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・公共施設維持整備等基金：公共施設の維持補修、保全、整備等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・国際的ふるさと会津創生基金：ふるさとづくり事業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・社会福祉基金：社会福祉の増進に要する経費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：新庁舎の建設に伴う仮庁舎整備に係る各課の設備移転等費用や、新庁舎試掘調査費用の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・まちの拠点整備等基金：会津若松駅前官民連携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まちなか再生推進支援業務委託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料の財源として充当したことによる減。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・公共施設維持整備等基金：公共施設の維持整備の財源として充当したことによる減。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・国際的ふるさと会津創生基金：あいづっこ学力向上推進事業をはじめとするふるさとづくり事業の財源として充当したことによる減。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・社会福祉基金：令和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年度は事業充当による取り崩しは行わず、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5,121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千円の積み立てによる増。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・庁舎整備基金：新庁舎の建設が本格化することに伴い、基金の大幅な減が見込まれる。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主に、例年以上の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降雪に伴う除雪対策事業費などの財源として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153,895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千円を繰り入れたことによる減。</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新型コロナウイルス感染症のみならず、今般の社会情勢による物価高騰や原油価格高騰に伴って、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必要に応じ、取崩しが発生することが想定されるが、今後も除雪や災害等の緊急事態に備え、前年度決算剰余金の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の額を基本として積み立てるなど、財政調整基金残高の適正水準とされる標準財政規模の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％を安定的に確保することを目指した取り組みを継続していく。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長期債の元金償還の財源として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千円を繰り入れたことによる減。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庁舎整備等の大型事業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公債費の増加が予想されることから、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繰上償還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をしていくこととし、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決算剰余金の一部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を継続するよう努めていく。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ポイント増加となっている。類似団体平均は下回っているが、施設の老朽化が進んでおり、長寿命化や最適化を推進していく必要がある。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21516" y="687913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21516" y="64587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123190</xdr:rowOff>
    </xdr:from>
    <xdr:to>
      <xdr:col>23</xdr:col>
      <xdr:colOff>85090</xdr:colOff>
      <xdr:row>33</xdr:row>
      <xdr:rowOff>151511</xdr:rowOff>
    </xdr:to>
    <xdr:cxnSp macro="">
      <xdr:nvCxnSpPr>
        <xdr:cNvPr id="63" name="直線コネクタ 62"/>
        <xdr:cNvCxnSpPr/>
      </xdr:nvCxnSpPr>
      <xdr:spPr>
        <a:xfrm flipV="1">
          <a:off x="4206240" y="5251450"/>
          <a:ext cx="1270" cy="1201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155338</xdr:rowOff>
    </xdr:from>
    <xdr:ext cx="405111" cy="259045"/>
    <xdr:sp macro="" textlink="">
      <xdr:nvSpPr>
        <xdr:cNvPr id="64" name="有形固定資産減価償却率最小値テキスト"/>
        <xdr:cNvSpPr txBox="1"/>
      </xdr:nvSpPr>
      <xdr:spPr>
        <a:xfrm>
          <a:off x="4258945" y="6457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151511</xdr:rowOff>
    </xdr:from>
    <xdr:to>
      <xdr:col>23</xdr:col>
      <xdr:colOff>174625</xdr:colOff>
      <xdr:row>33</xdr:row>
      <xdr:rowOff>151511</xdr:rowOff>
    </xdr:to>
    <xdr:cxnSp macro="">
      <xdr:nvCxnSpPr>
        <xdr:cNvPr id="65" name="直線コネクタ 64"/>
        <xdr:cNvCxnSpPr/>
      </xdr:nvCxnSpPr>
      <xdr:spPr>
        <a:xfrm>
          <a:off x="4119245" y="645325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69867</xdr:rowOff>
    </xdr:from>
    <xdr:ext cx="405111" cy="259045"/>
    <xdr:sp macro="" textlink="">
      <xdr:nvSpPr>
        <xdr:cNvPr id="66" name="有形固定資産減価償却率最大値テキスト"/>
        <xdr:cNvSpPr txBox="1"/>
      </xdr:nvSpPr>
      <xdr:spPr>
        <a:xfrm>
          <a:off x="4258945" y="503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123190</xdr:rowOff>
    </xdr:from>
    <xdr:to>
      <xdr:col>23</xdr:col>
      <xdr:colOff>174625</xdr:colOff>
      <xdr:row>26</xdr:row>
      <xdr:rowOff>123190</xdr:rowOff>
    </xdr:to>
    <xdr:cxnSp macro="">
      <xdr:nvCxnSpPr>
        <xdr:cNvPr id="67" name="直線コネクタ 66"/>
        <xdr:cNvCxnSpPr/>
      </xdr:nvCxnSpPr>
      <xdr:spPr>
        <a:xfrm>
          <a:off x="4119245" y="5251450"/>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258945" y="5696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157345" y="57181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0" name="フローチャート: 判断 69"/>
        <xdr:cNvSpPr/>
      </xdr:nvSpPr>
      <xdr:spPr>
        <a:xfrm>
          <a:off x="3537585" y="5720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76200</xdr:rowOff>
    </xdr:from>
    <xdr:to>
      <xdr:col>15</xdr:col>
      <xdr:colOff>187325</xdr:colOff>
      <xdr:row>30</xdr:row>
      <xdr:rowOff>6350</xdr:rowOff>
    </xdr:to>
    <xdr:sp macro="" textlink="">
      <xdr:nvSpPr>
        <xdr:cNvPr id="71" name="フローチャート: 判断 70"/>
        <xdr:cNvSpPr/>
      </xdr:nvSpPr>
      <xdr:spPr>
        <a:xfrm>
          <a:off x="2867025" y="57073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56769</xdr:rowOff>
    </xdr:from>
    <xdr:to>
      <xdr:col>11</xdr:col>
      <xdr:colOff>187325</xdr:colOff>
      <xdr:row>29</xdr:row>
      <xdr:rowOff>158369</xdr:rowOff>
    </xdr:to>
    <xdr:sp macro="" textlink="">
      <xdr:nvSpPr>
        <xdr:cNvPr id="72" name="フローチャート: 判断 71"/>
        <xdr:cNvSpPr/>
      </xdr:nvSpPr>
      <xdr:spPr>
        <a:xfrm>
          <a:off x="2196465" y="56879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48133</xdr:rowOff>
    </xdr:from>
    <xdr:to>
      <xdr:col>7</xdr:col>
      <xdr:colOff>187325</xdr:colOff>
      <xdr:row>29</xdr:row>
      <xdr:rowOff>149733</xdr:rowOff>
    </xdr:to>
    <xdr:sp macro="" textlink="">
      <xdr:nvSpPr>
        <xdr:cNvPr id="73" name="フローチャート: 判断 72"/>
        <xdr:cNvSpPr/>
      </xdr:nvSpPr>
      <xdr:spPr>
        <a:xfrm>
          <a:off x="1525905" y="56793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楕円 78"/>
        <xdr:cNvSpPr/>
      </xdr:nvSpPr>
      <xdr:spPr>
        <a:xfrm>
          <a:off x="4157345" y="5596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156100</xdr:rowOff>
    </xdr:from>
    <xdr:ext cx="405111" cy="259045"/>
    <xdr:sp macro="" textlink="">
      <xdr:nvSpPr>
        <xdr:cNvPr id="80" name="有形固定資産減価償却率該当値テキスト"/>
        <xdr:cNvSpPr txBox="1"/>
      </xdr:nvSpPr>
      <xdr:spPr>
        <a:xfrm>
          <a:off x="4258945" y="545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107315</xdr:rowOff>
    </xdr:from>
    <xdr:to>
      <xdr:col>19</xdr:col>
      <xdr:colOff>187325</xdr:colOff>
      <xdr:row>29</xdr:row>
      <xdr:rowOff>37465</xdr:rowOff>
    </xdr:to>
    <xdr:sp macro="" textlink="">
      <xdr:nvSpPr>
        <xdr:cNvPr id="81" name="楕円 80"/>
        <xdr:cNvSpPr/>
      </xdr:nvSpPr>
      <xdr:spPr>
        <a:xfrm>
          <a:off x="3537585" y="5570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158115</xdr:rowOff>
    </xdr:from>
    <xdr:to>
      <xdr:col>23</xdr:col>
      <xdr:colOff>85725</xdr:colOff>
      <xdr:row>29</xdr:row>
      <xdr:rowOff>12573</xdr:rowOff>
    </xdr:to>
    <xdr:cxnSp macro="">
      <xdr:nvCxnSpPr>
        <xdr:cNvPr id="82" name="直線コネクタ 81"/>
        <xdr:cNvCxnSpPr/>
      </xdr:nvCxnSpPr>
      <xdr:spPr>
        <a:xfrm>
          <a:off x="3588385" y="5621655"/>
          <a:ext cx="61976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92202</xdr:rowOff>
    </xdr:from>
    <xdr:to>
      <xdr:col>15</xdr:col>
      <xdr:colOff>187325</xdr:colOff>
      <xdr:row>29</xdr:row>
      <xdr:rowOff>22352</xdr:rowOff>
    </xdr:to>
    <xdr:sp macro="" textlink="">
      <xdr:nvSpPr>
        <xdr:cNvPr id="83" name="楕円 82"/>
        <xdr:cNvSpPr/>
      </xdr:nvSpPr>
      <xdr:spPr>
        <a:xfrm>
          <a:off x="2867025" y="55557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143002</xdr:rowOff>
    </xdr:from>
    <xdr:to>
      <xdr:col>19</xdr:col>
      <xdr:colOff>136525</xdr:colOff>
      <xdr:row>28</xdr:row>
      <xdr:rowOff>158115</xdr:rowOff>
    </xdr:to>
    <xdr:cxnSp macro="">
      <xdr:nvCxnSpPr>
        <xdr:cNvPr id="84" name="直線コネクタ 83"/>
        <xdr:cNvCxnSpPr/>
      </xdr:nvCxnSpPr>
      <xdr:spPr>
        <a:xfrm>
          <a:off x="2917825" y="5606542"/>
          <a:ext cx="67056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72771</xdr:rowOff>
    </xdr:from>
    <xdr:to>
      <xdr:col>11</xdr:col>
      <xdr:colOff>187325</xdr:colOff>
      <xdr:row>29</xdr:row>
      <xdr:rowOff>2921</xdr:rowOff>
    </xdr:to>
    <xdr:sp macro="" textlink="">
      <xdr:nvSpPr>
        <xdr:cNvPr id="85" name="楕円 84"/>
        <xdr:cNvSpPr/>
      </xdr:nvSpPr>
      <xdr:spPr>
        <a:xfrm>
          <a:off x="2196465" y="553631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123571</xdr:rowOff>
    </xdr:from>
    <xdr:to>
      <xdr:col>15</xdr:col>
      <xdr:colOff>136525</xdr:colOff>
      <xdr:row>28</xdr:row>
      <xdr:rowOff>143002</xdr:rowOff>
    </xdr:to>
    <xdr:cxnSp macro="">
      <xdr:nvCxnSpPr>
        <xdr:cNvPr id="86" name="直線コネクタ 85"/>
        <xdr:cNvCxnSpPr/>
      </xdr:nvCxnSpPr>
      <xdr:spPr>
        <a:xfrm>
          <a:off x="2247265" y="5587111"/>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53340</xdr:rowOff>
    </xdr:from>
    <xdr:to>
      <xdr:col>7</xdr:col>
      <xdr:colOff>187325</xdr:colOff>
      <xdr:row>28</xdr:row>
      <xdr:rowOff>154940</xdr:rowOff>
    </xdr:to>
    <xdr:sp macro="" textlink="">
      <xdr:nvSpPr>
        <xdr:cNvPr id="87" name="楕円 86"/>
        <xdr:cNvSpPr/>
      </xdr:nvSpPr>
      <xdr:spPr>
        <a:xfrm>
          <a:off x="1525905" y="5516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104140</xdr:rowOff>
    </xdr:from>
    <xdr:to>
      <xdr:col>11</xdr:col>
      <xdr:colOff>136525</xdr:colOff>
      <xdr:row>28</xdr:row>
      <xdr:rowOff>123571</xdr:rowOff>
    </xdr:to>
    <xdr:cxnSp macro="">
      <xdr:nvCxnSpPr>
        <xdr:cNvPr id="88" name="直線コネクタ 87"/>
        <xdr:cNvCxnSpPr/>
      </xdr:nvCxnSpPr>
      <xdr:spPr>
        <a:xfrm>
          <a:off x="1576705" y="5567680"/>
          <a:ext cx="67056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89" name="n_1aveValue有形固定資産減価償却率"/>
        <xdr:cNvSpPr txBox="1"/>
      </xdr:nvSpPr>
      <xdr:spPr>
        <a:xfrm>
          <a:off x="3395989" y="5809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168927</xdr:rowOff>
    </xdr:from>
    <xdr:ext cx="405111" cy="259045"/>
    <xdr:sp macro="" textlink="">
      <xdr:nvSpPr>
        <xdr:cNvPr id="90" name="n_2aveValue有形固定資産減価償却率"/>
        <xdr:cNvSpPr txBox="1"/>
      </xdr:nvSpPr>
      <xdr:spPr>
        <a:xfrm>
          <a:off x="2738129" y="5800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149496</xdr:rowOff>
    </xdr:from>
    <xdr:ext cx="405111" cy="259045"/>
    <xdr:sp macro="" textlink="">
      <xdr:nvSpPr>
        <xdr:cNvPr id="91" name="n_3aveValue有形固定資産減価償却率"/>
        <xdr:cNvSpPr txBox="1"/>
      </xdr:nvSpPr>
      <xdr:spPr>
        <a:xfrm>
          <a:off x="2067569" y="578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140860</xdr:rowOff>
    </xdr:from>
    <xdr:ext cx="405111" cy="259045"/>
    <xdr:sp macro="" textlink="">
      <xdr:nvSpPr>
        <xdr:cNvPr id="92" name="n_4aveValue有形固定資産減価償却率"/>
        <xdr:cNvSpPr txBox="1"/>
      </xdr:nvSpPr>
      <xdr:spPr>
        <a:xfrm>
          <a:off x="1397009" y="577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53992</xdr:rowOff>
    </xdr:from>
    <xdr:ext cx="405111" cy="259045"/>
    <xdr:sp macro="" textlink="">
      <xdr:nvSpPr>
        <xdr:cNvPr id="93" name="n_1mainValue有形固定資産減価償却率"/>
        <xdr:cNvSpPr txBox="1"/>
      </xdr:nvSpPr>
      <xdr:spPr>
        <a:xfrm>
          <a:off x="3395989" y="534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38879</xdr:rowOff>
    </xdr:from>
    <xdr:ext cx="405111" cy="259045"/>
    <xdr:sp macro="" textlink="">
      <xdr:nvSpPr>
        <xdr:cNvPr id="94" name="n_2mainValue有形固定資産減価償却率"/>
        <xdr:cNvSpPr txBox="1"/>
      </xdr:nvSpPr>
      <xdr:spPr>
        <a:xfrm>
          <a:off x="2738129" y="5334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19448</xdr:rowOff>
    </xdr:from>
    <xdr:ext cx="405111" cy="259045"/>
    <xdr:sp macro="" textlink="">
      <xdr:nvSpPr>
        <xdr:cNvPr id="95" name="n_3mainValue有形固定資産減価償却率"/>
        <xdr:cNvSpPr txBox="1"/>
      </xdr:nvSpPr>
      <xdr:spPr>
        <a:xfrm>
          <a:off x="2067569" y="5315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17</xdr:rowOff>
    </xdr:from>
    <xdr:ext cx="405111" cy="259045"/>
    <xdr:sp macro="" textlink="">
      <xdr:nvSpPr>
        <xdr:cNvPr id="96" name="n_4mainValue有形固定資産減価償却率"/>
        <xdr:cNvSpPr txBox="1"/>
      </xdr:nvSpPr>
      <xdr:spPr>
        <a:xfrm>
          <a:off x="1397009"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2166505" y="452224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令和３年度においては、地方特例交付金等の増により経常一般財源等が増加し、債務償還比率は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195.7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9971405" y="666831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9486041" y="657832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9971405" y="6367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9542936" y="627751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9971405" y="606669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9542936" y="597289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9971405" y="576589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9542936" y="567209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9971405" y="5465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9542936" y="5371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9971405" y="516046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9645528" y="507047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45139</xdr:rowOff>
    </xdr:to>
    <xdr:cxnSp macro="">
      <xdr:nvCxnSpPr>
        <xdr:cNvPr id="127" name="直線コネクタ 126"/>
        <xdr:cNvCxnSpPr/>
      </xdr:nvCxnSpPr>
      <xdr:spPr>
        <a:xfrm flipV="1">
          <a:off x="13027660" y="5160463"/>
          <a:ext cx="1269" cy="1354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48966</xdr:rowOff>
    </xdr:from>
    <xdr:ext cx="469744" cy="259045"/>
    <xdr:sp macro="" textlink="">
      <xdr:nvSpPr>
        <xdr:cNvPr id="128" name="債務償還比率最小値テキスト"/>
        <xdr:cNvSpPr txBox="1"/>
      </xdr:nvSpPr>
      <xdr:spPr>
        <a:xfrm>
          <a:off x="13080365" y="6518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45139</xdr:rowOff>
    </xdr:from>
    <xdr:to>
      <xdr:col>76</xdr:col>
      <xdr:colOff>111125</xdr:colOff>
      <xdr:row>34</xdr:row>
      <xdr:rowOff>45139</xdr:rowOff>
    </xdr:to>
    <xdr:cxnSp macro="">
      <xdr:nvCxnSpPr>
        <xdr:cNvPr id="129" name="直線コネクタ 128"/>
        <xdr:cNvCxnSpPr/>
      </xdr:nvCxnSpPr>
      <xdr:spPr>
        <a:xfrm>
          <a:off x="12963525" y="65145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3080365" y="49433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2963525" y="5160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151664</xdr:rowOff>
    </xdr:from>
    <xdr:ext cx="469744" cy="259045"/>
    <xdr:sp macro="" textlink="">
      <xdr:nvSpPr>
        <xdr:cNvPr id="132" name="債務償還比率平均値テキスト"/>
        <xdr:cNvSpPr txBox="1"/>
      </xdr:nvSpPr>
      <xdr:spPr>
        <a:xfrm>
          <a:off x="13080365" y="5615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128787</xdr:rowOff>
    </xdr:from>
    <xdr:to>
      <xdr:col>76</xdr:col>
      <xdr:colOff>73025</xdr:colOff>
      <xdr:row>30</xdr:row>
      <xdr:rowOff>58937</xdr:rowOff>
    </xdr:to>
    <xdr:sp macro="" textlink="">
      <xdr:nvSpPr>
        <xdr:cNvPr id="133" name="フローチャート: 判断 132"/>
        <xdr:cNvSpPr/>
      </xdr:nvSpPr>
      <xdr:spPr>
        <a:xfrm>
          <a:off x="13001625" y="57599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28466</xdr:rowOff>
    </xdr:from>
    <xdr:to>
      <xdr:col>72</xdr:col>
      <xdr:colOff>123825</xdr:colOff>
      <xdr:row>31</xdr:row>
      <xdr:rowOff>130066</xdr:rowOff>
    </xdr:to>
    <xdr:sp macro="" textlink="">
      <xdr:nvSpPr>
        <xdr:cNvPr id="134" name="フローチャート: 判断 133"/>
        <xdr:cNvSpPr/>
      </xdr:nvSpPr>
      <xdr:spPr>
        <a:xfrm>
          <a:off x="12359005" y="59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57613</xdr:rowOff>
    </xdr:from>
    <xdr:to>
      <xdr:col>68</xdr:col>
      <xdr:colOff>123825</xdr:colOff>
      <xdr:row>31</xdr:row>
      <xdr:rowOff>159213</xdr:rowOff>
    </xdr:to>
    <xdr:sp macro="" textlink="">
      <xdr:nvSpPr>
        <xdr:cNvPr id="135" name="フローチャート: 判断 134"/>
        <xdr:cNvSpPr/>
      </xdr:nvSpPr>
      <xdr:spPr>
        <a:xfrm>
          <a:off x="11688445" y="602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38644</xdr:rowOff>
    </xdr:from>
    <xdr:to>
      <xdr:col>64</xdr:col>
      <xdr:colOff>123825</xdr:colOff>
      <xdr:row>31</xdr:row>
      <xdr:rowOff>140244</xdr:rowOff>
    </xdr:to>
    <xdr:sp macro="" textlink="">
      <xdr:nvSpPr>
        <xdr:cNvPr id="136" name="フローチャート: 判断 135"/>
        <xdr:cNvSpPr/>
      </xdr:nvSpPr>
      <xdr:spPr>
        <a:xfrm>
          <a:off x="11017885" y="60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67020</xdr:rowOff>
    </xdr:from>
    <xdr:to>
      <xdr:col>60</xdr:col>
      <xdr:colOff>123825</xdr:colOff>
      <xdr:row>31</xdr:row>
      <xdr:rowOff>168620</xdr:rowOff>
    </xdr:to>
    <xdr:sp macro="" textlink="">
      <xdr:nvSpPr>
        <xdr:cNvPr id="137" name="フローチャート: 判断 136"/>
        <xdr:cNvSpPr/>
      </xdr:nvSpPr>
      <xdr:spPr>
        <a:xfrm>
          <a:off x="10347325" y="603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128207</xdr:rowOff>
    </xdr:from>
    <xdr:to>
      <xdr:col>76</xdr:col>
      <xdr:colOff>73025</xdr:colOff>
      <xdr:row>31</xdr:row>
      <xdr:rowOff>58357</xdr:rowOff>
    </xdr:to>
    <xdr:sp macro="" textlink="">
      <xdr:nvSpPr>
        <xdr:cNvPr id="143" name="楕円 142"/>
        <xdr:cNvSpPr/>
      </xdr:nvSpPr>
      <xdr:spPr>
        <a:xfrm>
          <a:off x="13001625" y="592702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106634</xdr:rowOff>
    </xdr:from>
    <xdr:ext cx="469744" cy="259045"/>
    <xdr:sp macro="" textlink="">
      <xdr:nvSpPr>
        <xdr:cNvPr id="144" name="債務償還比率該当値テキスト"/>
        <xdr:cNvSpPr txBox="1"/>
      </xdr:nvSpPr>
      <xdr:spPr>
        <a:xfrm>
          <a:off x="13080365" y="590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87104</xdr:rowOff>
    </xdr:from>
    <xdr:to>
      <xdr:col>72</xdr:col>
      <xdr:colOff>123825</xdr:colOff>
      <xdr:row>33</xdr:row>
      <xdr:rowOff>17254</xdr:rowOff>
    </xdr:to>
    <xdr:sp macro="" textlink="">
      <xdr:nvSpPr>
        <xdr:cNvPr id="145" name="楕円 144"/>
        <xdr:cNvSpPr/>
      </xdr:nvSpPr>
      <xdr:spPr>
        <a:xfrm>
          <a:off x="12359005" y="62212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7557</xdr:rowOff>
    </xdr:from>
    <xdr:to>
      <xdr:col>76</xdr:col>
      <xdr:colOff>22225</xdr:colOff>
      <xdr:row>32</xdr:row>
      <xdr:rowOff>137904</xdr:rowOff>
    </xdr:to>
    <xdr:cxnSp macro="">
      <xdr:nvCxnSpPr>
        <xdr:cNvPr id="146" name="直線コネクタ 145"/>
        <xdr:cNvCxnSpPr/>
      </xdr:nvCxnSpPr>
      <xdr:spPr>
        <a:xfrm flipV="1">
          <a:off x="12409805" y="5974017"/>
          <a:ext cx="619760" cy="29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22180</xdr:rowOff>
    </xdr:from>
    <xdr:to>
      <xdr:col>68</xdr:col>
      <xdr:colOff>123825</xdr:colOff>
      <xdr:row>32</xdr:row>
      <xdr:rowOff>123780</xdr:rowOff>
    </xdr:to>
    <xdr:sp macro="" textlink="">
      <xdr:nvSpPr>
        <xdr:cNvPr id="147" name="楕円 146"/>
        <xdr:cNvSpPr/>
      </xdr:nvSpPr>
      <xdr:spPr>
        <a:xfrm>
          <a:off x="11688445" y="615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72980</xdr:rowOff>
    </xdr:from>
    <xdr:to>
      <xdr:col>72</xdr:col>
      <xdr:colOff>73025</xdr:colOff>
      <xdr:row>32</xdr:row>
      <xdr:rowOff>137904</xdr:rowOff>
    </xdr:to>
    <xdr:cxnSp macro="">
      <xdr:nvCxnSpPr>
        <xdr:cNvPr id="148" name="直線コネクタ 147"/>
        <xdr:cNvCxnSpPr/>
      </xdr:nvCxnSpPr>
      <xdr:spPr>
        <a:xfrm>
          <a:off x="11739245" y="6207080"/>
          <a:ext cx="670560" cy="6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138883</xdr:rowOff>
    </xdr:from>
    <xdr:to>
      <xdr:col>64</xdr:col>
      <xdr:colOff>123825</xdr:colOff>
      <xdr:row>32</xdr:row>
      <xdr:rowOff>69033</xdr:rowOff>
    </xdr:to>
    <xdr:sp macro="" textlink="">
      <xdr:nvSpPr>
        <xdr:cNvPr id="149" name="楕円 148"/>
        <xdr:cNvSpPr/>
      </xdr:nvSpPr>
      <xdr:spPr>
        <a:xfrm>
          <a:off x="11017885" y="61053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18233</xdr:rowOff>
    </xdr:from>
    <xdr:to>
      <xdr:col>68</xdr:col>
      <xdr:colOff>73025</xdr:colOff>
      <xdr:row>32</xdr:row>
      <xdr:rowOff>72980</xdr:rowOff>
    </xdr:to>
    <xdr:cxnSp macro="">
      <xdr:nvCxnSpPr>
        <xdr:cNvPr id="150" name="直線コネクタ 149"/>
        <xdr:cNvCxnSpPr/>
      </xdr:nvCxnSpPr>
      <xdr:spPr>
        <a:xfrm>
          <a:off x="11068685" y="6152333"/>
          <a:ext cx="670560" cy="5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98325</xdr:rowOff>
    </xdr:from>
    <xdr:to>
      <xdr:col>60</xdr:col>
      <xdr:colOff>123825</xdr:colOff>
      <xdr:row>32</xdr:row>
      <xdr:rowOff>28475</xdr:rowOff>
    </xdr:to>
    <xdr:sp macro="" textlink="">
      <xdr:nvSpPr>
        <xdr:cNvPr id="151" name="楕円 150"/>
        <xdr:cNvSpPr/>
      </xdr:nvSpPr>
      <xdr:spPr>
        <a:xfrm>
          <a:off x="10347325" y="6064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149125</xdr:rowOff>
    </xdr:from>
    <xdr:to>
      <xdr:col>64</xdr:col>
      <xdr:colOff>73025</xdr:colOff>
      <xdr:row>32</xdr:row>
      <xdr:rowOff>18233</xdr:rowOff>
    </xdr:to>
    <xdr:cxnSp macro="">
      <xdr:nvCxnSpPr>
        <xdr:cNvPr id="152" name="直線コネクタ 151"/>
        <xdr:cNvCxnSpPr/>
      </xdr:nvCxnSpPr>
      <xdr:spPr>
        <a:xfrm>
          <a:off x="10398125" y="6115585"/>
          <a:ext cx="670560" cy="3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146593</xdr:rowOff>
    </xdr:from>
    <xdr:ext cx="469744" cy="259045"/>
    <xdr:sp macro="" textlink="">
      <xdr:nvSpPr>
        <xdr:cNvPr id="153" name="n_1aveValue債務償還比率"/>
        <xdr:cNvSpPr txBox="1"/>
      </xdr:nvSpPr>
      <xdr:spPr>
        <a:xfrm>
          <a:off x="12185092" y="577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4290</xdr:rowOff>
    </xdr:from>
    <xdr:ext cx="469744" cy="259045"/>
    <xdr:sp macro="" textlink="">
      <xdr:nvSpPr>
        <xdr:cNvPr id="154" name="n_2aveValue債務償還比率"/>
        <xdr:cNvSpPr txBox="1"/>
      </xdr:nvSpPr>
      <xdr:spPr>
        <a:xfrm>
          <a:off x="11527232" y="580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156771</xdr:rowOff>
    </xdr:from>
    <xdr:ext cx="469744" cy="259045"/>
    <xdr:sp macro="" textlink="">
      <xdr:nvSpPr>
        <xdr:cNvPr id="155" name="n_3aveValue債務償還比率"/>
        <xdr:cNvSpPr txBox="1"/>
      </xdr:nvSpPr>
      <xdr:spPr>
        <a:xfrm>
          <a:off x="10856672" y="57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13697</xdr:rowOff>
    </xdr:from>
    <xdr:ext cx="469744" cy="259045"/>
    <xdr:sp macro="" textlink="">
      <xdr:nvSpPr>
        <xdr:cNvPr id="156" name="n_4aveValue債務償還比率"/>
        <xdr:cNvSpPr txBox="1"/>
      </xdr:nvSpPr>
      <xdr:spPr>
        <a:xfrm>
          <a:off x="10186112" y="581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8381</xdr:rowOff>
    </xdr:from>
    <xdr:ext cx="469744" cy="259045"/>
    <xdr:sp macro="" textlink="">
      <xdr:nvSpPr>
        <xdr:cNvPr id="157" name="n_1mainValue債務償還比率"/>
        <xdr:cNvSpPr txBox="1"/>
      </xdr:nvSpPr>
      <xdr:spPr>
        <a:xfrm>
          <a:off x="12185092" y="6310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114907</xdr:rowOff>
    </xdr:from>
    <xdr:ext cx="469744" cy="259045"/>
    <xdr:sp macro="" textlink="">
      <xdr:nvSpPr>
        <xdr:cNvPr id="158" name="n_2mainValue債務償還比率"/>
        <xdr:cNvSpPr txBox="1"/>
      </xdr:nvSpPr>
      <xdr:spPr>
        <a:xfrm>
          <a:off x="11527232" y="624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60160</xdr:rowOff>
    </xdr:from>
    <xdr:ext cx="469744" cy="259045"/>
    <xdr:sp macro="" textlink="">
      <xdr:nvSpPr>
        <xdr:cNvPr id="159" name="n_3mainValue債務償還比率"/>
        <xdr:cNvSpPr txBox="1"/>
      </xdr:nvSpPr>
      <xdr:spPr>
        <a:xfrm>
          <a:off x="10856672" y="619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19602</xdr:rowOff>
    </xdr:from>
    <xdr:ext cx="469744" cy="259045"/>
    <xdr:sp macro="" textlink="">
      <xdr:nvSpPr>
        <xdr:cNvPr id="160" name="n_4mainValue債務償還比率"/>
        <xdr:cNvSpPr txBox="1"/>
      </xdr:nvSpPr>
      <xdr:spPr>
        <a:xfrm>
          <a:off x="10186112" y="6153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121920</xdr:rowOff>
    </xdr:from>
    <xdr:to>
      <xdr:col>24</xdr:col>
      <xdr:colOff>62865</xdr:colOff>
      <xdr:row>41</xdr:row>
      <xdr:rowOff>133350</xdr:rowOff>
    </xdr:to>
    <xdr:cxnSp macro="">
      <xdr:nvCxnSpPr>
        <xdr:cNvPr id="57" name="直線コネクタ 56"/>
        <xdr:cNvCxnSpPr/>
      </xdr:nvCxnSpPr>
      <xdr:spPr>
        <a:xfrm flipV="1">
          <a:off x="4086225" y="5821680"/>
          <a:ext cx="0" cy="1184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58" name="【道路】&#10;有形固定資産減価償却率最小値テキスト"/>
        <xdr:cNvSpPr txBox="1"/>
      </xdr:nvSpPr>
      <xdr:spPr>
        <a:xfrm>
          <a:off x="4124960" y="701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68597</xdr:rowOff>
    </xdr:from>
    <xdr:ext cx="405111" cy="259045"/>
    <xdr:sp macro="" textlink="">
      <xdr:nvSpPr>
        <xdr:cNvPr id="60" name="【道路】&#10;有形固定資産減価償却率最大値テキスト"/>
        <xdr:cNvSpPr txBox="1"/>
      </xdr:nvSpPr>
      <xdr:spPr>
        <a:xfrm>
          <a:off x="4124960" y="560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121920</xdr:rowOff>
    </xdr:from>
    <xdr:to>
      <xdr:col>24</xdr:col>
      <xdr:colOff>152400</xdr:colOff>
      <xdr:row>34</xdr:row>
      <xdr:rowOff>121920</xdr:rowOff>
    </xdr:to>
    <xdr:cxnSp macro="">
      <xdr:nvCxnSpPr>
        <xdr:cNvPr id="61" name="直線コネクタ 60"/>
        <xdr:cNvCxnSpPr/>
      </xdr:nvCxnSpPr>
      <xdr:spPr>
        <a:xfrm>
          <a:off x="4020820" y="58216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9542</xdr:rowOff>
    </xdr:from>
    <xdr:ext cx="405111" cy="259045"/>
    <xdr:sp macro="" textlink="">
      <xdr:nvSpPr>
        <xdr:cNvPr id="62" name="【道路】&#10;有形固定資産減価償却率平均値テキスト"/>
        <xdr:cNvSpPr txBox="1"/>
      </xdr:nvSpPr>
      <xdr:spPr>
        <a:xfrm>
          <a:off x="4124960" y="6379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31115</xdr:rowOff>
    </xdr:from>
    <xdr:to>
      <xdr:col>24</xdr:col>
      <xdr:colOff>114300</xdr:colOff>
      <xdr:row>38</xdr:row>
      <xdr:rowOff>132715</xdr:rowOff>
    </xdr:to>
    <xdr:sp macro="" textlink="">
      <xdr:nvSpPr>
        <xdr:cNvPr id="63" name="フローチャート: 判断 62"/>
        <xdr:cNvSpPr/>
      </xdr:nvSpPr>
      <xdr:spPr>
        <a:xfrm>
          <a:off x="403606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19685</xdr:rowOff>
    </xdr:from>
    <xdr:to>
      <xdr:col>20</xdr:col>
      <xdr:colOff>38100</xdr:colOff>
      <xdr:row>38</xdr:row>
      <xdr:rowOff>121285</xdr:rowOff>
    </xdr:to>
    <xdr:sp macro="" textlink="">
      <xdr:nvSpPr>
        <xdr:cNvPr id="64" name="フローチャート: 判断 63"/>
        <xdr:cNvSpPr/>
      </xdr:nvSpPr>
      <xdr:spPr>
        <a:xfrm>
          <a:off x="3312160" y="63900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8255</xdr:rowOff>
    </xdr:from>
    <xdr:to>
      <xdr:col>15</xdr:col>
      <xdr:colOff>101600</xdr:colOff>
      <xdr:row>38</xdr:row>
      <xdr:rowOff>109855</xdr:rowOff>
    </xdr:to>
    <xdr:sp macro="" textlink="">
      <xdr:nvSpPr>
        <xdr:cNvPr id="65" name="フローチャート: 判断 64"/>
        <xdr:cNvSpPr/>
      </xdr:nvSpPr>
      <xdr:spPr>
        <a:xfrm>
          <a:off x="25146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147320</xdr:rowOff>
    </xdr:from>
    <xdr:to>
      <xdr:col>10</xdr:col>
      <xdr:colOff>165100</xdr:colOff>
      <xdr:row>38</xdr:row>
      <xdr:rowOff>77470</xdr:rowOff>
    </xdr:to>
    <xdr:sp macro="" textlink="">
      <xdr:nvSpPr>
        <xdr:cNvPr id="66" name="フローチャート: 判断 65"/>
        <xdr:cNvSpPr/>
      </xdr:nvSpPr>
      <xdr:spPr>
        <a:xfrm>
          <a:off x="173990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128270</xdr:rowOff>
    </xdr:from>
    <xdr:to>
      <xdr:col>6</xdr:col>
      <xdr:colOff>38100</xdr:colOff>
      <xdr:row>38</xdr:row>
      <xdr:rowOff>58420</xdr:rowOff>
    </xdr:to>
    <xdr:sp macro="" textlink="">
      <xdr:nvSpPr>
        <xdr:cNvPr id="67" name="フローチャート: 判断 66"/>
        <xdr:cNvSpPr/>
      </xdr:nvSpPr>
      <xdr:spPr>
        <a:xfrm>
          <a:off x="96520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111125</xdr:rowOff>
    </xdr:from>
    <xdr:to>
      <xdr:col>24</xdr:col>
      <xdr:colOff>114300</xdr:colOff>
      <xdr:row>37</xdr:row>
      <xdr:rowOff>41275</xdr:rowOff>
    </xdr:to>
    <xdr:sp macro="" textlink="">
      <xdr:nvSpPr>
        <xdr:cNvPr id="73" name="楕円 72"/>
        <xdr:cNvSpPr/>
      </xdr:nvSpPr>
      <xdr:spPr>
        <a:xfrm>
          <a:off x="4036060" y="614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134002</xdr:rowOff>
    </xdr:from>
    <xdr:ext cx="405111" cy="259045"/>
    <xdr:sp macro="" textlink="">
      <xdr:nvSpPr>
        <xdr:cNvPr id="74" name="【道路】&#10;有形固定資産減価償却率該当値テキスト"/>
        <xdr:cNvSpPr txBox="1"/>
      </xdr:nvSpPr>
      <xdr:spPr>
        <a:xfrm>
          <a:off x="4124960"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82550</xdr:rowOff>
    </xdr:from>
    <xdr:to>
      <xdr:col>20</xdr:col>
      <xdr:colOff>38100</xdr:colOff>
      <xdr:row>37</xdr:row>
      <xdr:rowOff>12700</xdr:rowOff>
    </xdr:to>
    <xdr:sp macro="" textlink="">
      <xdr:nvSpPr>
        <xdr:cNvPr id="75" name="楕円 74"/>
        <xdr:cNvSpPr/>
      </xdr:nvSpPr>
      <xdr:spPr>
        <a:xfrm>
          <a:off x="3312160" y="61175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133350</xdr:rowOff>
    </xdr:from>
    <xdr:to>
      <xdr:col>24</xdr:col>
      <xdr:colOff>63500</xdr:colOff>
      <xdr:row>36</xdr:row>
      <xdr:rowOff>161925</xdr:rowOff>
    </xdr:to>
    <xdr:cxnSp macro="">
      <xdr:nvCxnSpPr>
        <xdr:cNvPr id="76" name="直線コネクタ 75"/>
        <xdr:cNvCxnSpPr/>
      </xdr:nvCxnSpPr>
      <xdr:spPr>
        <a:xfrm>
          <a:off x="3355340" y="6168390"/>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53975</xdr:rowOff>
    </xdr:from>
    <xdr:to>
      <xdr:col>15</xdr:col>
      <xdr:colOff>101600</xdr:colOff>
      <xdr:row>36</xdr:row>
      <xdr:rowOff>155575</xdr:rowOff>
    </xdr:to>
    <xdr:sp macro="" textlink="">
      <xdr:nvSpPr>
        <xdr:cNvPr id="77" name="楕円 76"/>
        <xdr:cNvSpPr/>
      </xdr:nvSpPr>
      <xdr:spPr>
        <a:xfrm>
          <a:off x="2514600" y="60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104775</xdr:rowOff>
    </xdr:from>
    <xdr:to>
      <xdr:col>19</xdr:col>
      <xdr:colOff>177800</xdr:colOff>
      <xdr:row>36</xdr:row>
      <xdr:rowOff>133350</xdr:rowOff>
    </xdr:to>
    <xdr:cxnSp macro="">
      <xdr:nvCxnSpPr>
        <xdr:cNvPr id="78" name="直線コネクタ 77"/>
        <xdr:cNvCxnSpPr/>
      </xdr:nvCxnSpPr>
      <xdr:spPr>
        <a:xfrm>
          <a:off x="2565400" y="6139815"/>
          <a:ext cx="78994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27305</xdr:rowOff>
    </xdr:from>
    <xdr:to>
      <xdr:col>10</xdr:col>
      <xdr:colOff>165100</xdr:colOff>
      <xdr:row>36</xdr:row>
      <xdr:rowOff>128905</xdr:rowOff>
    </xdr:to>
    <xdr:sp macro="" textlink="">
      <xdr:nvSpPr>
        <xdr:cNvPr id="79" name="楕円 78"/>
        <xdr:cNvSpPr/>
      </xdr:nvSpPr>
      <xdr:spPr>
        <a:xfrm>
          <a:off x="1739900" y="606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104775</xdr:rowOff>
    </xdr:to>
    <xdr:cxnSp macro="">
      <xdr:nvCxnSpPr>
        <xdr:cNvPr id="80" name="直線コネクタ 79"/>
        <xdr:cNvCxnSpPr/>
      </xdr:nvCxnSpPr>
      <xdr:spPr>
        <a:xfrm>
          <a:off x="1790700" y="611314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170180</xdr:rowOff>
    </xdr:from>
    <xdr:to>
      <xdr:col>6</xdr:col>
      <xdr:colOff>38100</xdr:colOff>
      <xdr:row>36</xdr:row>
      <xdr:rowOff>100330</xdr:rowOff>
    </xdr:to>
    <xdr:sp macro="" textlink="">
      <xdr:nvSpPr>
        <xdr:cNvPr id="81" name="楕円 80"/>
        <xdr:cNvSpPr/>
      </xdr:nvSpPr>
      <xdr:spPr>
        <a:xfrm>
          <a:off x="965200" y="6037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49530</xdr:rowOff>
    </xdr:from>
    <xdr:to>
      <xdr:col>10</xdr:col>
      <xdr:colOff>114300</xdr:colOff>
      <xdr:row>36</xdr:row>
      <xdr:rowOff>78105</xdr:rowOff>
    </xdr:to>
    <xdr:cxnSp macro="">
      <xdr:nvCxnSpPr>
        <xdr:cNvPr id="82" name="直線コネクタ 81"/>
        <xdr:cNvCxnSpPr/>
      </xdr:nvCxnSpPr>
      <xdr:spPr>
        <a:xfrm>
          <a:off x="1008380" y="6084570"/>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112412</xdr:rowOff>
    </xdr:from>
    <xdr:ext cx="405111" cy="259045"/>
    <xdr:sp macro="" textlink="">
      <xdr:nvSpPr>
        <xdr:cNvPr id="83" name="n_1aveValue【道路】&#10;有形固定資産減価償却率"/>
        <xdr:cNvSpPr txBox="1"/>
      </xdr:nvSpPr>
      <xdr:spPr>
        <a:xfrm>
          <a:off x="3170564"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100982</xdr:rowOff>
    </xdr:from>
    <xdr:ext cx="405111" cy="259045"/>
    <xdr:sp macro="" textlink="">
      <xdr:nvSpPr>
        <xdr:cNvPr id="84" name="n_2aveValue【道路】&#10;有形固定資産減価償却率"/>
        <xdr:cNvSpPr txBox="1"/>
      </xdr:nvSpPr>
      <xdr:spPr>
        <a:xfrm>
          <a:off x="238570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68597</xdr:rowOff>
    </xdr:from>
    <xdr:ext cx="405111" cy="259045"/>
    <xdr:sp macro="" textlink="">
      <xdr:nvSpPr>
        <xdr:cNvPr id="85" name="n_3aveValue【道路】&#10;有形固定資産減価償却率"/>
        <xdr:cNvSpPr txBox="1"/>
      </xdr:nvSpPr>
      <xdr:spPr>
        <a:xfrm>
          <a:off x="161100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86" name="n_4aveValue【道路】&#10;有形固定資産減価償却率"/>
        <xdr:cNvSpPr txBox="1"/>
      </xdr:nvSpPr>
      <xdr:spPr>
        <a:xfrm>
          <a:off x="83630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29227</xdr:rowOff>
    </xdr:from>
    <xdr:ext cx="405111" cy="259045"/>
    <xdr:sp macro="" textlink="">
      <xdr:nvSpPr>
        <xdr:cNvPr id="87" name="n_1mainValue【道路】&#10;有形固定資産減価償却率"/>
        <xdr:cNvSpPr txBox="1"/>
      </xdr:nvSpPr>
      <xdr:spPr>
        <a:xfrm>
          <a:off x="317056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652</xdr:rowOff>
    </xdr:from>
    <xdr:ext cx="405111" cy="259045"/>
    <xdr:sp macro="" textlink="">
      <xdr:nvSpPr>
        <xdr:cNvPr id="88" name="n_2mainValue【道路】&#10;有形固定資産減価償却率"/>
        <xdr:cNvSpPr txBox="1"/>
      </xdr:nvSpPr>
      <xdr:spPr>
        <a:xfrm>
          <a:off x="2385704" y="586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145432</xdr:rowOff>
    </xdr:from>
    <xdr:ext cx="405111" cy="259045"/>
    <xdr:sp macro="" textlink="">
      <xdr:nvSpPr>
        <xdr:cNvPr id="89" name="n_3mainValue【道路】&#10;有形固定資産減価償却率"/>
        <xdr:cNvSpPr txBox="1"/>
      </xdr:nvSpPr>
      <xdr:spPr>
        <a:xfrm>
          <a:off x="1611004" y="5845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116857</xdr:rowOff>
    </xdr:from>
    <xdr:ext cx="405111" cy="259045"/>
    <xdr:sp macro="" textlink="">
      <xdr:nvSpPr>
        <xdr:cNvPr id="90" name="n_4mainValue【道路】&#10;有形固定資産減価償却率"/>
        <xdr:cNvSpPr txBox="1"/>
      </xdr:nvSpPr>
      <xdr:spPr>
        <a:xfrm>
          <a:off x="836304" y="581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90678</xdr:rowOff>
    </xdr:from>
    <xdr:to>
      <xdr:col>54</xdr:col>
      <xdr:colOff>189865</xdr:colOff>
      <xdr:row>41</xdr:row>
      <xdr:rowOff>104242</xdr:rowOff>
    </xdr:to>
    <xdr:cxnSp macro="">
      <xdr:nvCxnSpPr>
        <xdr:cNvPr id="114" name="直線コネクタ 113"/>
        <xdr:cNvCxnSpPr/>
      </xdr:nvCxnSpPr>
      <xdr:spPr>
        <a:xfrm flipV="1">
          <a:off x="9219565" y="5790438"/>
          <a:ext cx="0" cy="1187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108069</xdr:rowOff>
    </xdr:from>
    <xdr:ext cx="469744" cy="259045"/>
    <xdr:sp macro="" textlink="">
      <xdr:nvSpPr>
        <xdr:cNvPr id="115" name="【道路】&#10;一人当たり延長最小値テキスト"/>
        <xdr:cNvSpPr txBox="1"/>
      </xdr:nvSpPr>
      <xdr:spPr>
        <a:xfrm>
          <a:off x="9258300" y="6981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104242</xdr:rowOff>
    </xdr:from>
    <xdr:to>
      <xdr:col>55</xdr:col>
      <xdr:colOff>88900</xdr:colOff>
      <xdr:row>41</xdr:row>
      <xdr:rowOff>104242</xdr:rowOff>
    </xdr:to>
    <xdr:cxnSp macro="">
      <xdr:nvCxnSpPr>
        <xdr:cNvPr id="116" name="直線コネクタ 115"/>
        <xdr:cNvCxnSpPr/>
      </xdr:nvCxnSpPr>
      <xdr:spPr>
        <a:xfrm>
          <a:off x="9154160" y="6977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37355</xdr:rowOff>
    </xdr:from>
    <xdr:ext cx="534377" cy="259045"/>
    <xdr:sp macro="" textlink="">
      <xdr:nvSpPr>
        <xdr:cNvPr id="117" name="【道路】&#10;一人当たり延長最大値テキスト"/>
        <xdr:cNvSpPr txBox="1"/>
      </xdr:nvSpPr>
      <xdr:spPr>
        <a:xfrm>
          <a:off x="9258300" y="556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90678</xdr:rowOff>
    </xdr:from>
    <xdr:to>
      <xdr:col>55</xdr:col>
      <xdr:colOff>88900</xdr:colOff>
      <xdr:row>34</xdr:row>
      <xdr:rowOff>90678</xdr:rowOff>
    </xdr:to>
    <xdr:cxnSp macro="">
      <xdr:nvCxnSpPr>
        <xdr:cNvPr id="118" name="直線コネクタ 117"/>
        <xdr:cNvCxnSpPr/>
      </xdr:nvCxnSpPr>
      <xdr:spPr>
        <a:xfrm>
          <a:off x="9154160" y="57904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62577</xdr:rowOff>
    </xdr:from>
    <xdr:ext cx="469744" cy="259045"/>
    <xdr:sp macro="" textlink="">
      <xdr:nvSpPr>
        <xdr:cNvPr id="119" name="【道路】&#10;一人当たり延長平均値テキスト"/>
        <xdr:cNvSpPr txBox="1"/>
      </xdr:nvSpPr>
      <xdr:spPr>
        <a:xfrm>
          <a:off x="9258300" y="660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84150</xdr:rowOff>
    </xdr:from>
    <xdr:to>
      <xdr:col>55</xdr:col>
      <xdr:colOff>50800</xdr:colOff>
      <xdr:row>40</xdr:row>
      <xdr:rowOff>14300</xdr:rowOff>
    </xdr:to>
    <xdr:sp macro="" textlink="">
      <xdr:nvSpPr>
        <xdr:cNvPr id="120" name="フローチャート: 判断 119"/>
        <xdr:cNvSpPr/>
      </xdr:nvSpPr>
      <xdr:spPr>
        <a:xfrm>
          <a:off x="9192260" y="6622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67767</xdr:rowOff>
    </xdr:from>
    <xdr:to>
      <xdr:col>50</xdr:col>
      <xdr:colOff>165100</xdr:colOff>
      <xdr:row>39</xdr:row>
      <xdr:rowOff>169367</xdr:rowOff>
    </xdr:to>
    <xdr:sp macro="" textlink="">
      <xdr:nvSpPr>
        <xdr:cNvPr id="121" name="フローチャート: 判断 120"/>
        <xdr:cNvSpPr/>
      </xdr:nvSpPr>
      <xdr:spPr>
        <a:xfrm>
          <a:off x="8445500" y="660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89560</xdr:rowOff>
    </xdr:from>
    <xdr:to>
      <xdr:col>46</xdr:col>
      <xdr:colOff>38100</xdr:colOff>
      <xdr:row>40</xdr:row>
      <xdr:rowOff>19710</xdr:rowOff>
    </xdr:to>
    <xdr:sp macro="" textlink="">
      <xdr:nvSpPr>
        <xdr:cNvPr id="122" name="フローチャート: 判断 121"/>
        <xdr:cNvSpPr/>
      </xdr:nvSpPr>
      <xdr:spPr>
        <a:xfrm>
          <a:off x="7670800" y="66275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85674</xdr:rowOff>
    </xdr:from>
    <xdr:to>
      <xdr:col>41</xdr:col>
      <xdr:colOff>101600</xdr:colOff>
      <xdr:row>40</xdr:row>
      <xdr:rowOff>15824</xdr:rowOff>
    </xdr:to>
    <xdr:sp macro="" textlink="">
      <xdr:nvSpPr>
        <xdr:cNvPr id="123" name="フローチャート: 判断 122"/>
        <xdr:cNvSpPr/>
      </xdr:nvSpPr>
      <xdr:spPr>
        <a:xfrm>
          <a:off x="6873240" y="6623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85446</xdr:rowOff>
    </xdr:from>
    <xdr:to>
      <xdr:col>36</xdr:col>
      <xdr:colOff>165100</xdr:colOff>
      <xdr:row>40</xdr:row>
      <xdr:rowOff>15596</xdr:rowOff>
    </xdr:to>
    <xdr:sp macro="" textlink="">
      <xdr:nvSpPr>
        <xdr:cNvPr id="124" name="フローチャート: 判断 123"/>
        <xdr:cNvSpPr/>
      </xdr:nvSpPr>
      <xdr:spPr>
        <a:xfrm>
          <a:off x="6098540" y="66234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58623</xdr:rowOff>
    </xdr:from>
    <xdr:to>
      <xdr:col>55</xdr:col>
      <xdr:colOff>50800</xdr:colOff>
      <xdr:row>35</xdr:row>
      <xdr:rowOff>160223</xdr:rowOff>
    </xdr:to>
    <xdr:sp macro="" textlink="">
      <xdr:nvSpPr>
        <xdr:cNvPr id="130" name="楕円 129"/>
        <xdr:cNvSpPr/>
      </xdr:nvSpPr>
      <xdr:spPr>
        <a:xfrm>
          <a:off x="9192260" y="5926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81500</xdr:rowOff>
    </xdr:from>
    <xdr:ext cx="534377" cy="259045"/>
    <xdr:sp macro="" textlink="">
      <xdr:nvSpPr>
        <xdr:cNvPr id="131" name="【道路】&#10;一人当たり延長該当値テキスト"/>
        <xdr:cNvSpPr txBox="1"/>
      </xdr:nvSpPr>
      <xdr:spPr>
        <a:xfrm>
          <a:off x="9258300" y="578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71272</xdr:rowOff>
    </xdr:from>
    <xdr:to>
      <xdr:col>50</xdr:col>
      <xdr:colOff>165100</xdr:colOff>
      <xdr:row>36</xdr:row>
      <xdr:rowOff>1422</xdr:rowOff>
    </xdr:to>
    <xdr:sp macro="" textlink="">
      <xdr:nvSpPr>
        <xdr:cNvPr id="132" name="楕円 131"/>
        <xdr:cNvSpPr/>
      </xdr:nvSpPr>
      <xdr:spPr>
        <a:xfrm>
          <a:off x="8445500" y="59386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109423</xdr:rowOff>
    </xdr:from>
    <xdr:to>
      <xdr:col>55</xdr:col>
      <xdr:colOff>0</xdr:colOff>
      <xdr:row>35</xdr:row>
      <xdr:rowOff>122072</xdr:rowOff>
    </xdr:to>
    <xdr:cxnSp macro="">
      <xdr:nvCxnSpPr>
        <xdr:cNvPr id="133" name="直線コネクタ 132"/>
        <xdr:cNvCxnSpPr/>
      </xdr:nvCxnSpPr>
      <xdr:spPr>
        <a:xfrm flipV="1">
          <a:off x="8496300" y="5976823"/>
          <a:ext cx="7239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83693</xdr:rowOff>
    </xdr:from>
    <xdr:to>
      <xdr:col>46</xdr:col>
      <xdr:colOff>38100</xdr:colOff>
      <xdr:row>36</xdr:row>
      <xdr:rowOff>13843</xdr:rowOff>
    </xdr:to>
    <xdr:sp macro="" textlink="">
      <xdr:nvSpPr>
        <xdr:cNvPr id="134" name="楕円 133"/>
        <xdr:cNvSpPr/>
      </xdr:nvSpPr>
      <xdr:spPr>
        <a:xfrm>
          <a:off x="7670800" y="59510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122072</xdr:rowOff>
    </xdr:from>
    <xdr:to>
      <xdr:col>50</xdr:col>
      <xdr:colOff>114300</xdr:colOff>
      <xdr:row>35</xdr:row>
      <xdr:rowOff>134493</xdr:rowOff>
    </xdr:to>
    <xdr:cxnSp macro="">
      <xdr:nvCxnSpPr>
        <xdr:cNvPr id="135" name="直線コネクタ 134"/>
        <xdr:cNvCxnSpPr/>
      </xdr:nvCxnSpPr>
      <xdr:spPr>
        <a:xfrm flipV="1">
          <a:off x="7713980" y="5989472"/>
          <a:ext cx="78232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95657</xdr:rowOff>
    </xdr:from>
    <xdr:to>
      <xdr:col>41</xdr:col>
      <xdr:colOff>101600</xdr:colOff>
      <xdr:row>36</xdr:row>
      <xdr:rowOff>25807</xdr:rowOff>
    </xdr:to>
    <xdr:sp macro="" textlink="">
      <xdr:nvSpPr>
        <xdr:cNvPr id="136" name="楕円 135"/>
        <xdr:cNvSpPr/>
      </xdr:nvSpPr>
      <xdr:spPr>
        <a:xfrm>
          <a:off x="6873240" y="596305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134493</xdr:rowOff>
    </xdr:from>
    <xdr:to>
      <xdr:col>45</xdr:col>
      <xdr:colOff>177800</xdr:colOff>
      <xdr:row>35</xdr:row>
      <xdr:rowOff>146457</xdr:rowOff>
    </xdr:to>
    <xdr:cxnSp macro="">
      <xdr:nvCxnSpPr>
        <xdr:cNvPr id="137" name="直線コネクタ 136"/>
        <xdr:cNvCxnSpPr/>
      </xdr:nvCxnSpPr>
      <xdr:spPr>
        <a:xfrm flipV="1">
          <a:off x="6924040" y="6001893"/>
          <a:ext cx="78994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126746</xdr:rowOff>
    </xdr:from>
    <xdr:to>
      <xdr:col>36</xdr:col>
      <xdr:colOff>165100</xdr:colOff>
      <xdr:row>36</xdr:row>
      <xdr:rowOff>56896</xdr:rowOff>
    </xdr:to>
    <xdr:sp macro="" textlink="">
      <xdr:nvSpPr>
        <xdr:cNvPr id="138" name="楕円 137"/>
        <xdr:cNvSpPr/>
      </xdr:nvSpPr>
      <xdr:spPr>
        <a:xfrm>
          <a:off x="6098540" y="599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146457</xdr:rowOff>
    </xdr:from>
    <xdr:to>
      <xdr:col>41</xdr:col>
      <xdr:colOff>50800</xdr:colOff>
      <xdr:row>36</xdr:row>
      <xdr:rowOff>6096</xdr:rowOff>
    </xdr:to>
    <xdr:cxnSp macro="">
      <xdr:nvCxnSpPr>
        <xdr:cNvPr id="139" name="直線コネクタ 138"/>
        <xdr:cNvCxnSpPr/>
      </xdr:nvCxnSpPr>
      <xdr:spPr>
        <a:xfrm flipV="1">
          <a:off x="6149340" y="6013857"/>
          <a:ext cx="774700" cy="2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160494</xdr:rowOff>
    </xdr:from>
    <xdr:ext cx="469744" cy="259045"/>
    <xdr:sp macro="" textlink="">
      <xdr:nvSpPr>
        <xdr:cNvPr id="140" name="n_1aveValue【道路】&#10;一人当たり延長"/>
        <xdr:cNvSpPr txBox="1"/>
      </xdr:nvSpPr>
      <xdr:spPr>
        <a:xfrm>
          <a:off x="8271587" y="669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10837</xdr:rowOff>
    </xdr:from>
    <xdr:ext cx="469744" cy="259045"/>
    <xdr:sp macro="" textlink="">
      <xdr:nvSpPr>
        <xdr:cNvPr id="141" name="n_2aveValue【道路】&#10;一人当たり延長"/>
        <xdr:cNvSpPr txBox="1"/>
      </xdr:nvSpPr>
      <xdr:spPr>
        <a:xfrm>
          <a:off x="7509587" y="671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6951</xdr:rowOff>
    </xdr:from>
    <xdr:ext cx="469744" cy="259045"/>
    <xdr:sp macro="" textlink="">
      <xdr:nvSpPr>
        <xdr:cNvPr id="142" name="n_3aveValue【道路】&#10;一人当たり延長"/>
        <xdr:cNvSpPr txBox="1"/>
      </xdr:nvSpPr>
      <xdr:spPr>
        <a:xfrm>
          <a:off x="6712027" y="671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6723</xdr:rowOff>
    </xdr:from>
    <xdr:ext cx="469744" cy="259045"/>
    <xdr:sp macro="" textlink="">
      <xdr:nvSpPr>
        <xdr:cNvPr id="143" name="n_4aveValue【道路】&#10;一人当たり延長"/>
        <xdr:cNvSpPr txBox="1"/>
      </xdr:nvSpPr>
      <xdr:spPr>
        <a:xfrm>
          <a:off x="5937327" y="67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17949</xdr:rowOff>
    </xdr:from>
    <xdr:ext cx="534377" cy="259045"/>
    <xdr:sp macro="" textlink="">
      <xdr:nvSpPr>
        <xdr:cNvPr id="144" name="n_1mainValue【道路】&#10;一人当たり延長"/>
        <xdr:cNvSpPr txBox="1"/>
      </xdr:nvSpPr>
      <xdr:spPr>
        <a:xfrm>
          <a:off x="8239271" y="571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30370</xdr:rowOff>
    </xdr:from>
    <xdr:ext cx="534377" cy="259045"/>
    <xdr:sp macro="" textlink="">
      <xdr:nvSpPr>
        <xdr:cNvPr id="145" name="n_2mainValue【道路】&#10;一人当たり延長"/>
        <xdr:cNvSpPr txBox="1"/>
      </xdr:nvSpPr>
      <xdr:spPr>
        <a:xfrm>
          <a:off x="7477271" y="573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42334</xdr:rowOff>
    </xdr:from>
    <xdr:ext cx="534377" cy="259045"/>
    <xdr:sp macro="" textlink="">
      <xdr:nvSpPr>
        <xdr:cNvPr id="146" name="n_3mainValue【道路】&#10;一人当たり延長"/>
        <xdr:cNvSpPr txBox="1"/>
      </xdr:nvSpPr>
      <xdr:spPr>
        <a:xfrm>
          <a:off x="6702571" y="574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73423</xdr:rowOff>
    </xdr:from>
    <xdr:ext cx="534377" cy="259045"/>
    <xdr:sp macro="" textlink="">
      <xdr:nvSpPr>
        <xdr:cNvPr id="147" name="n_4mainValue【道路】&#10;一人当たり延長"/>
        <xdr:cNvSpPr txBox="1"/>
      </xdr:nvSpPr>
      <xdr:spPr>
        <a:xfrm>
          <a:off x="5905011" y="577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51435</xdr:rowOff>
    </xdr:from>
    <xdr:to>
      <xdr:col>24</xdr:col>
      <xdr:colOff>62865</xdr:colOff>
      <xdr:row>64</xdr:row>
      <xdr:rowOff>26670</xdr:rowOff>
    </xdr:to>
    <xdr:cxnSp macro="">
      <xdr:nvCxnSpPr>
        <xdr:cNvPr id="172" name="直線コネクタ 171"/>
        <xdr:cNvCxnSpPr/>
      </xdr:nvCxnSpPr>
      <xdr:spPr>
        <a:xfrm flipV="1">
          <a:off x="4086225" y="943927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30497</xdr:rowOff>
    </xdr:from>
    <xdr:ext cx="405111" cy="259045"/>
    <xdr:sp macro="" textlink="">
      <xdr:nvSpPr>
        <xdr:cNvPr id="173" name="【橋りょう・トンネル】&#10;有形固定資産減価償却率最小値テキスト"/>
        <xdr:cNvSpPr txBox="1"/>
      </xdr:nvSpPr>
      <xdr:spPr>
        <a:xfrm>
          <a:off x="412496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26670</xdr:rowOff>
    </xdr:from>
    <xdr:to>
      <xdr:col>24</xdr:col>
      <xdr:colOff>152400</xdr:colOff>
      <xdr:row>64</xdr:row>
      <xdr:rowOff>26670</xdr:rowOff>
    </xdr:to>
    <xdr:cxnSp macro="">
      <xdr:nvCxnSpPr>
        <xdr:cNvPr id="174" name="直線コネクタ 173"/>
        <xdr:cNvCxnSpPr/>
      </xdr:nvCxnSpPr>
      <xdr:spPr>
        <a:xfrm>
          <a:off x="4020820" y="1075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169562</xdr:rowOff>
    </xdr:from>
    <xdr:ext cx="405111" cy="259045"/>
    <xdr:sp macro="" textlink="">
      <xdr:nvSpPr>
        <xdr:cNvPr id="175" name="【橋りょう・トンネル】&#10;有形固定資産減価償却率最大値テキスト"/>
        <xdr:cNvSpPr txBox="1"/>
      </xdr:nvSpPr>
      <xdr:spPr>
        <a:xfrm>
          <a:off x="412496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51435</xdr:rowOff>
    </xdr:from>
    <xdr:to>
      <xdr:col>24</xdr:col>
      <xdr:colOff>152400</xdr:colOff>
      <xdr:row>56</xdr:row>
      <xdr:rowOff>51435</xdr:rowOff>
    </xdr:to>
    <xdr:cxnSp macro="">
      <xdr:nvCxnSpPr>
        <xdr:cNvPr id="176" name="直線コネクタ 175"/>
        <xdr:cNvCxnSpPr/>
      </xdr:nvCxnSpPr>
      <xdr:spPr>
        <a:xfrm>
          <a:off x="4020820" y="943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40022</xdr:rowOff>
    </xdr:from>
    <xdr:ext cx="405111" cy="259045"/>
    <xdr:sp macro="" textlink="">
      <xdr:nvSpPr>
        <xdr:cNvPr id="177" name="【橋りょう・トンネル】&#10;有形固定資産減価償却率平均値テキスト"/>
        <xdr:cNvSpPr txBox="1"/>
      </xdr:nvSpPr>
      <xdr:spPr>
        <a:xfrm>
          <a:off x="4124960" y="100984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61595</xdr:rowOff>
    </xdr:from>
    <xdr:to>
      <xdr:col>24</xdr:col>
      <xdr:colOff>114300</xdr:colOff>
      <xdr:row>60</xdr:row>
      <xdr:rowOff>163195</xdr:rowOff>
    </xdr:to>
    <xdr:sp macro="" textlink="">
      <xdr:nvSpPr>
        <xdr:cNvPr id="178" name="フローチャート: 判断 177"/>
        <xdr:cNvSpPr/>
      </xdr:nvSpPr>
      <xdr:spPr>
        <a:xfrm>
          <a:off x="403606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33020</xdr:rowOff>
    </xdr:from>
    <xdr:to>
      <xdr:col>20</xdr:col>
      <xdr:colOff>38100</xdr:colOff>
      <xdr:row>60</xdr:row>
      <xdr:rowOff>134620</xdr:rowOff>
    </xdr:to>
    <xdr:sp macro="" textlink="">
      <xdr:nvSpPr>
        <xdr:cNvPr id="179" name="フローチャート: 判断 178"/>
        <xdr:cNvSpPr/>
      </xdr:nvSpPr>
      <xdr:spPr>
        <a:xfrm>
          <a:off x="331216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xdr:cNvSpPr/>
      </xdr:nvSpPr>
      <xdr:spPr>
        <a:xfrm>
          <a:off x="25146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81" name="フローチャート: 判断 180"/>
        <xdr:cNvSpPr/>
      </xdr:nvSpPr>
      <xdr:spPr>
        <a:xfrm>
          <a:off x="1739900" y="100495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xdr:cNvSpPr/>
      </xdr:nvSpPr>
      <xdr:spPr>
        <a:xfrm>
          <a:off x="965200" y="100457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8" name="楕円 187"/>
        <xdr:cNvSpPr/>
      </xdr:nvSpPr>
      <xdr:spPr>
        <a:xfrm>
          <a:off x="4036060" y="100323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164482</xdr:rowOff>
    </xdr:from>
    <xdr:ext cx="405111" cy="259045"/>
    <xdr:sp macro="" textlink="">
      <xdr:nvSpPr>
        <xdr:cNvPr id="189" name="【橋りょう・トンネル】&#10;有形固定資産減価償却率該当値テキスト"/>
        <xdr:cNvSpPr txBox="1"/>
      </xdr:nvSpPr>
      <xdr:spPr>
        <a:xfrm>
          <a:off x="4124960"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111125</xdr:rowOff>
    </xdr:from>
    <xdr:to>
      <xdr:col>20</xdr:col>
      <xdr:colOff>38100</xdr:colOff>
      <xdr:row>60</xdr:row>
      <xdr:rowOff>41275</xdr:rowOff>
    </xdr:to>
    <xdr:sp macro="" textlink="">
      <xdr:nvSpPr>
        <xdr:cNvPr id="190" name="楕円 189"/>
        <xdr:cNvSpPr/>
      </xdr:nvSpPr>
      <xdr:spPr>
        <a:xfrm>
          <a:off x="3312160" y="1000188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161925</xdr:rowOff>
    </xdr:from>
    <xdr:to>
      <xdr:col>24</xdr:col>
      <xdr:colOff>63500</xdr:colOff>
      <xdr:row>60</xdr:row>
      <xdr:rowOff>20955</xdr:rowOff>
    </xdr:to>
    <xdr:cxnSp macro="">
      <xdr:nvCxnSpPr>
        <xdr:cNvPr id="191" name="直線コネクタ 190"/>
        <xdr:cNvCxnSpPr/>
      </xdr:nvCxnSpPr>
      <xdr:spPr>
        <a:xfrm>
          <a:off x="3355340" y="10052685"/>
          <a:ext cx="7315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80645</xdr:rowOff>
    </xdr:from>
    <xdr:to>
      <xdr:col>15</xdr:col>
      <xdr:colOff>101600</xdr:colOff>
      <xdr:row>60</xdr:row>
      <xdr:rowOff>10795</xdr:rowOff>
    </xdr:to>
    <xdr:sp macro="" textlink="">
      <xdr:nvSpPr>
        <xdr:cNvPr id="192" name="楕円 191"/>
        <xdr:cNvSpPr/>
      </xdr:nvSpPr>
      <xdr:spPr>
        <a:xfrm>
          <a:off x="2514600" y="9971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131445</xdr:rowOff>
    </xdr:from>
    <xdr:to>
      <xdr:col>19</xdr:col>
      <xdr:colOff>177800</xdr:colOff>
      <xdr:row>59</xdr:row>
      <xdr:rowOff>161925</xdr:rowOff>
    </xdr:to>
    <xdr:cxnSp macro="">
      <xdr:nvCxnSpPr>
        <xdr:cNvPr id="193" name="直線コネクタ 192"/>
        <xdr:cNvCxnSpPr/>
      </xdr:nvCxnSpPr>
      <xdr:spPr>
        <a:xfrm>
          <a:off x="2565400" y="10022205"/>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52070</xdr:rowOff>
    </xdr:from>
    <xdr:to>
      <xdr:col>10</xdr:col>
      <xdr:colOff>165100</xdr:colOff>
      <xdr:row>59</xdr:row>
      <xdr:rowOff>153670</xdr:rowOff>
    </xdr:to>
    <xdr:sp macro="" textlink="">
      <xdr:nvSpPr>
        <xdr:cNvPr id="194" name="楕円 193"/>
        <xdr:cNvSpPr/>
      </xdr:nvSpPr>
      <xdr:spPr>
        <a:xfrm>
          <a:off x="173990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102870</xdr:rowOff>
    </xdr:from>
    <xdr:to>
      <xdr:col>15</xdr:col>
      <xdr:colOff>50800</xdr:colOff>
      <xdr:row>59</xdr:row>
      <xdr:rowOff>131445</xdr:rowOff>
    </xdr:to>
    <xdr:cxnSp macro="">
      <xdr:nvCxnSpPr>
        <xdr:cNvPr id="195" name="直線コネクタ 194"/>
        <xdr:cNvCxnSpPr/>
      </xdr:nvCxnSpPr>
      <xdr:spPr>
        <a:xfrm>
          <a:off x="1790700" y="9993630"/>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21590</xdr:rowOff>
    </xdr:from>
    <xdr:to>
      <xdr:col>6</xdr:col>
      <xdr:colOff>38100</xdr:colOff>
      <xdr:row>59</xdr:row>
      <xdr:rowOff>123190</xdr:rowOff>
    </xdr:to>
    <xdr:sp macro="" textlink="">
      <xdr:nvSpPr>
        <xdr:cNvPr id="196" name="楕円 195"/>
        <xdr:cNvSpPr/>
      </xdr:nvSpPr>
      <xdr:spPr>
        <a:xfrm>
          <a:off x="965200" y="99123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72390</xdr:rowOff>
    </xdr:from>
    <xdr:to>
      <xdr:col>10</xdr:col>
      <xdr:colOff>114300</xdr:colOff>
      <xdr:row>59</xdr:row>
      <xdr:rowOff>102870</xdr:rowOff>
    </xdr:to>
    <xdr:cxnSp macro="">
      <xdr:nvCxnSpPr>
        <xdr:cNvPr id="197" name="直線コネクタ 196"/>
        <xdr:cNvCxnSpPr/>
      </xdr:nvCxnSpPr>
      <xdr:spPr>
        <a:xfrm>
          <a:off x="1008380" y="9963150"/>
          <a:ext cx="78232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125747</xdr:rowOff>
    </xdr:from>
    <xdr:ext cx="405111" cy="259045"/>
    <xdr:sp macro="" textlink="">
      <xdr:nvSpPr>
        <xdr:cNvPr id="198" name="n_1aveValue【橋りょう・トンネル】&#10;有形固定資産減価償却率"/>
        <xdr:cNvSpPr txBox="1"/>
      </xdr:nvSpPr>
      <xdr:spPr>
        <a:xfrm>
          <a:off x="3170564" y="1018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橋りょう・トンネル】&#10;有形固定資産減価償却率"/>
        <xdr:cNvSpPr txBox="1"/>
      </xdr:nvSpPr>
      <xdr:spPr>
        <a:xfrm>
          <a:off x="238570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80027</xdr:rowOff>
    </xdr:from>
    <xdr:ext cx="405111" cy="259045"/>
    <xdr:sp macro="" textlink="">
      <xdr:nvSpPr>
        <xdr:cNvPr id="200" name="n_3aveValue【橋りょう・トンネル】&#10;有形固定資産減価償却率"/>
        <xdr:cNvSpPr txBox="1"/>
      </xdr:nvSpPr>
      <xdr:spPr>
        <a:xfrm>
          <a:off x="161100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橋りょう・トンネル】&#10;有形固定資産減価償却率"/>
        <xdr:cNvSpPr txBox="1"/>
      </xdr:nvSpPr>
      <xdr:spPr>
        <a:xfrm>
          <a:off x="836304" y="1013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57802</xdr:rowOff>
    </xdr:from>
    <xdr:ext cx="405111" cy="259045"/>
    <xdr:sp macro="" textlink="">
      <xdr:nvSpPr>
        <xdr:cNvPr id="202" name="n_1mainValue【橋りょう・トンネル】&#10;有形固定資産減価償却率"/>
        <xdr:cNvSpPr txBox="1"/>
      </xdr:nvSpPr>
      <xdr:spPr>
        <a:xfrm>
          <a:off x="3170564"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27322</xdr:rowOff>
    </xdr:from>
    <xdr:ext cx="405111" cy="259045"/>
    <xdr:sp macro="" textlink="">
      <xdr:nvSpPr>
        <xdr:cNvPr id="203" name="n_2mainValue【橋りょう・トンネル】&#10;有形固定資産減価償却率"/>
        <xdr:cNvSpPr txBox="1"/>
      </xdr:nvSpPr>
      <xdr:spPr>
        <a:xfrm>
          <a:off x="238570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170197</xdr:rowOff>
    </xdr:from>
    <xdr:ext cx="405111" cy="259045"/>
    <xdr:sp macro="" textlink="">
      <xdr:nvSpPr>
        <xdr:cNvPr id="204" name="n_3mainValue【橋りょう・トンネル】&#10;有形固定資産減価償却率"/>
        <xdr:cNvSpPr txBox="1"/>
      </xdr:nvSpPr>
      <xdr:spPr>
        <a:xfrm>
          <a:off x="161100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139717</xdr:rowOff>
    </xdr:from>
    <xdr:ext cx="405111" cy="259045"/>
    <xdr:sp macro="" textlink="">
      <xdr:nvSpPr>
        <xdr:cNvPr id="205" name="n_4mainValue【橋りょう・トンネル】&#10;有形固定資産減価償却率"/>
        <xdr:cNvSpPr txBox="1"/>
      </xdr:nvSpPr>
      <xdr:spPr>
        <a:xfrm>
          <a:off x="836304"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7" name="テキスト ボックス 226"/>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9" name="テキスト ボックス 228"/>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87015</xdr:rowOff>
    </xdr:from>
    <xdr:to>
      <xdr:col>54</xdr:col>
      <xdr:colOff>189865</xdr:colOff>
      <xdr:row>64</xdr:row>
      <xdr:rowOff>119891</xdr:rowOff>
    </xdr:to>
    <xdr:cxnSp macro="">
      <xdr:nvCxnSpPr>
        <xdr:cNvPr id="231" name="直線コネクタ 230"/>
        <xdr:cNvCxnSpPr/>
      </xdr:nvCxnSpPr>
      <xdr:spPr>
        <a:xfrm flipV="1">
          <a:off x="9219565" y="9474855"/>
          <a:ext cx="0" cy="137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123718</xdr:rowOff>
    </xdr:from>
    <xdr:ext cx="469744" cy="259045"/>
    <xdr:sp macro="" textlink="">
      <xdr:nvSpPr>
        <xdr:cNvPr id="232" name="【橋りょう・トンネル】&#10;一人当たり有形固定資産（償却資産）額最小値テキスト"/>
        <xdr:cNvSpPr txBox="1"/>
      </xdr:nvSpPr>
      <xdr:spPr>
        <a:xfrm>
          <a:off x="9258300" y="108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119891</xdr:rowOff>
    </xdr:from>
    <xdr:to>
      <xdr:col>55</xdr:col>
      <xdr:colOff>88900</xdr:colOff>
      <xdr:row>64</xdr:row>
      <xdr:rowOff>119891</xdr:rowOff>
    </xdr:to>
    <xdr:cxnSp macro="">
      <xdr:nvCxnSpPr>
        <xdr:cNvPr id="233" name="直線コネクタ 232"/>
        <xdr:cNvCxnSpPr/>
      </xdr:nvCxnSpPr>
      <xdr:spPr>
        <a:xfrm>
          <a:off x="9154160" y="10848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33692</xdr:rowOff>
    </xdr:from>
    <xdr:ext cx="599010" cy="259045"/>
    <xdr:sp macro="" textlink="">
      <xdr:nvSpPr>
        <xdr:cNvPr id="234" name="【橋りょう・トンネル】&#10;一人当たり有形固定資産（償却資産）額最大値テキスト"/>
        <xdr:cNvSpPr txBox="1"/>
      </xdr:nvSpPr>
      <xdr:spPr>
        <a:xfrm>
          <a:off x="9258300" y="9253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87015</xdr:rowOff>
    </xdr:from>
    <xdr:to>
      <xdr:col>55</xdr:col>
      <xdr:colOff>88900</xdr:colOff>
      <xdr:row>56</xdr:row>
      <xdr:rowOff>87015</xdr:rowOff>
    </xdr:to>
    <xdr:cxnSp macro="">
      <xdr:nvCxnSpPr>
        <xdr:cNvPr id="235" name="直線コネクタ 234"/>
        <xdr:cNvCxnSpPr/>
      </xdr:nvCxnSpPr>
      <xdr:spPr>
        <a:xfrm>
          <a:off x="9154160" y="94748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81367</xdr:rowOff>
    </xdr:from>
    <xdr:ext cx="534377" cy="259045"/>
    <xdr:sp macro="" textlink="">
      <xdr:nvSpPr>
        <xdr:cNvPr id="236" name="【橋りょう・トンネル】&#10;一人当たり有形固定資産（償却資産）額平均値テキスト"/>
        <xdr:cNvSpPr txBox="1"/>
      </xdr:nvSpPr>
      <xdr:spPr>
        <a:xfrm>
          <a:off x="9258300" y="104750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102940</xdr:rowOff>
    </xdr:from>
    <xdr:to>
      <xdr:col>55</xdr:col>
      <xdr:colOff>50800</xdr:colOff>
      <xdr:row>63</xdr:row>
      <xdr:rowOff>33090</xdr:rowOff>
    </xdr:to>
    <xdr:sp macro="" textlink="">
      <xdr:nvSpPr>
        <xdr:cNvPr id="237" name="フローチャート: 判断 236"/>
        <xdr:cNvSpPr/>
      </xdr:nvSpPr>
      <xdr:spPr>
        <a:xfrm>
          <a:off x="9192260" y="104966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110660</xdr:rowOff>
    </xdr:from>
    <xdr:to>
      <xdr:col>50</xdr:col>
      <xdr:colOff>165100</xdr:colOff>
      <xdr:row>63</xdr:row>
      <xdr:rowOff>40810</xdr:rowOff>
    </xdr:to>
    <xdr:sp macro="" textlink="">
      <xdr:nvSpPr>
        <xdr:cNvPr id="238" name="フローチャート: 判断 237"/>
        <xdr:cNvSpPr/>
      </xdr:nvSpPr>
      <xdr:spPr>
        <a:xfrm>
          <a:off x="8445500" y="10504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128064</xdr:rowOff>
    </xdr:from>
    <xdr:to>
      <xdr:col>46</xdr:col>
      <xdr:colOff>38100</xdr:colOff>
      <xdr:row>63</xdr:row>
      <xdr:rowOff>58214</xdr:rowOff>
    </xdr:to>
    <xdr:sp macro="" textlink="">
      <xdr:nvSpPr>
        <xdr:cNvPr id="239" name="フローチャート: 判断 238"/>
        <xdr:cNvSpPr/>
      </xdr:nvSpPr>
      <xdr:spPr>
        <a:xfrm>
          <a:off x="7670800" y="105217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135731</xdr:rowOff>
    </xdr:from>
    <xdr:to>
      <xdr:col>41</xdr:col>
      <xdr:colOff>101600</xdr:colOff>
      <xdr:row>63</xdr:row>
      <xdr:rowOff>65881</xdr:rowOff>
    </xdr:to>
    <xdr:sp macro="" textlink="">
      <xdr:nvSpPr>
        <xdr:cNvPr id="240" name="フローチャート: 判断 239"/>
        <xdr:cNvSpPr/>
      </xdr:nvSpPr>
      <xdr:spPr>
        <a:xfrm>
          <a:off x="6873240" y="105294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133328</xdr:rowOff>
    </xdr:from>
    <xdr:to>
      <xdr:col>36</xdr:col>
      <xdr:colOff>165100</xdr:colOff>
      <xdr:row>63</xdr:row>
      <xdr:rowOff>63478</xdr:rowOff>
    </xdr:to>
    <xdr:sp macro="" textlink="">
      <xdr:nvSpPr>
        <xdr:cNvPr id="241" name="フローチャート: 判断 240"/>
        <xdr:cNvSpPr/>
      </xdr:nvSpPr>
      <xdr:spPr>
        <a:xfrm>
          <a:off x="6098540" y="105270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58899</xdr:rowOff>
    </xdr:from>
    <xdr:to>
      <xdr:col>55</xdr:col>
      <xdr:colOff>50800</xdr:colOff>
      <xdr:row>61</xdr:row>
      <xdr:rowOff>160499</xdr:rowOff>
    </xdr:to>
    <xdr:sp macro="" textlink="">
      <xdr:nvSpPr>
        <xdr:cNvPr id="247" name="楕円 246"/>
        <xdr:cNvSpPr/>
      </xdr:nvSpPr>
      <xdr:spPr>
        <a:xfrm>
          <a:off x="9192260" y="102849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81776</xdr:rowOff>
    </xdr:from>
    <xdr:ext cx="599010" cy="259045"/>
    <xdr:sp macro="" textlink="">
      <xdr:nvSpPr>
        <xdr:cNvPr id="248" name="【橋りょう・トンネル】&#10;一人当たり有形固定資産（償却資産）額該当値テキスト"/>
        <xdr:cNvSpPr txBox="1"/>
      </xdr:nvSpPr>
      <xdr:spPr>
        <a:xfrm>
          <a:off x="9258300" y="1014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66772</xdr:rowOff>
    </xdr:from>
    <xdr:to>
      <xdr:col>50</xdr:col>
      <xdr:colOff>165100</xdr:colOff>
      <xdr:row>61</xdr:row>
      <xdr:rowOff>168372</xdr:rowOff>
    </xdr:to>
    <xdr:sp macro="" textlink="">
      <xdr:nvSpPr>
        <xdr:cNvPr id="249" name="楕円 248"/>
        <xdr:cNvSpPr/>
      </xdr:nvSpPr>
      <xdr:spPr>
        <a:xfrm>
          <a:off x="8445500" y="102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109699</xdr:rowOff>
    </xdr:from>
    <xdr:to>
      <xdr:col>55</xdr:col>
      <xdr:colOff>0</xdr:colOff>
      <xdr:row>61</xdr:row>
      <xdr:rowOff>117572</xdr:rowOff>
    </xdr:to>
    <xdr:cxnSp macro="">
      <xdr:nvCxnSpPr>
        <xdr:cNvPr id="250" name="直線コネクタ 249"/>
        <xdr:cNvCxnSpPr/>
      </xdr:nvCxnSpPr>
      <xdr:spPr>
        <a:xfrm flipV="1">
          <a:off x="8496300" y="10335739"/>
          <a:ext cx="7239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73062</xdr:rowOff>
    </xdr:from>
    <xdr:to>
      <xdr:col>46</xdr:col>
      <xdr:colOff>38100</xdr:colOff>
      <xdr:row>62</xdr:row>
      <xdr:rowOff>3212</xdr:rowOff>
    </xdr:to>
    <xdr:sp macro="" textlink="">
      <xdr:nvSpPr>
        <xdr:cNvPr id="251" name="楕円 250"/>
        <xdr:cNvSpPr/>
      </xdr:nvSpPr>
      <xdr:spPr>
        <a:xfrm>
          <a:off x="7670800" y="102991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117572</xdr:rowOff>
    </xdr:from>
    <xdr:to>
      <xdr:col>50</xdr:col>
      <xdr:colOff>114300</xdr:colOff>
      <xdr:row>61</xdr:row>
      <xdr:rowOff>123862</xdr:rowOff>
    </xdr:to>
    <xdr:cxnSp macro="">
      <xdr:nvCxnSpPr>
        <xdr:cNvPr id="252" name="直線コネクタ 251"/>
        <xdr:cNvCxnSpPr/>
      </xdr:nvCxnSpPr>
      <xdr:spPr>
        <a:xfrm flipV="1">
          <a:off x="7713980" y="10343612"/>
          <a:ext cx="782320" cy="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79329</xdr:rowOff>
    </xdr:from>
    <xdr:to>
      <xdr:col>41</xdr:col>
      <xdr:colOff>101600</xdr:colOff>
      <xdr:row>62</xdr:row>
      <xdr:rowOff>9479</xdr:rowOff>
    </xdr:to>
    <xdr:sp macro="" textlink="">
      <xdr:nvSpPr>
        <xdr:cNvPr id="253" name="楕円 252"/>
        <xdr:cNvSpPr/>
      </xdr:nvSpPr>
      <xdr:spPr>
        <a:xfrm>
          <a:off x="6873240" y="1030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123862</xdr:rowOff>
    </xdr:from>
    <xdr:to>
      <xdr:col>45</xdr:col>
      <xdr:colOff>177800</xdr:colOff>
      <xdr:row>61</xdr:row>
      <xdr:rowOff>130129</xdr:rowOff>
    </xdr:to>
    <xdr:cxnSp macro="">
      <xdr:nvCxnSpPr>
        <xdr:cNvPr id="254" name="直線コネクタ 253"/>
        <xdr:cNvCxnSpPr/>
      </xdr:nvCxnSpPr>
      <xdr:spPr>
        <a:xfrm flipV="1">
          <a:off x="6924040" y="10349902"/>
          <a:ext cx="789940" cy="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84998</xdr:rowOff>
    </xdr:from>
    <xdr:to>
      <xdr:col>36</xdr:col>
      <xdr:colOff>165100</xdr:colOff>
      <xdr:row>62</xdr:row>
      <xdr:rowOff>15148</xdr:rowOff>
    </xdr:to>
    <xdr:sp macro="" textlink="">
      <xdr:nvSpPr>
        <xdr:cNvPr id="255" name="楕円 254"/>
        <xdr:cNvSpPr/>
      </xdr:nvSpPr>
      <xdr:spPr>
        <a:xfrm>
          <a:off x="6098540" y="103110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130129</xdr:rowOff>
    </xdr:from>
    <xdr:to>
      <xdr:col>41</xdr:col>
      <xdr:colOff>50800</xdr:colOff>
      <xdr:row>61</xdr:row>
      <xdr:rowOff>135798</xdr:rowOff>
    </xdr:to>
    <xdr:cxnSp macro="">
      <xdr:nvCxnSpPr>
        <xdr:cNvPr id="256" name="直線コネクタ 255"/>
        <xdr:cNvCxnSpPr/>
      </xdr:nvCxnSpPr>
      <xdr:spPr>
        <a:xfrm flipV="1">
          <a:off x="6149340" y="10356169"/>
          <a:ext cx="774700" cy="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63</xdr:row>
      <xdr:rowOff>31937</xdr:rowOff>
    </xdr:from>
    <xdr:ext cx="534377" cy="259045"/>
    <xdr:sp macro="" textlink="">
      <xdr:nvSpPr>
        <xdr:cNvPr id="257" name="n_1aveValue【橋りょう・トンネル】&#10;一人当たり有形固定資産（償却資産）額"/>
        <xdr:cNvSpPr txBox="1"/>
      </xdr:nvSpPr>
      <xdr:spPr>
        <a:xfrm>
          <a:off x="8239271" y="1059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49341</xdr:rowOff>
    </xdr:from>
    <xdr:ext cx="534377" cy="259045"/>
    <xdr:sp macro="" textlink="">
      <xdr:nvSpPr>
        <xdr:cNvPr id="258" name="n_2aveValue【橋りょう・トンネル】&#10;一人当たり有形固定資産（償却資産）額"/>
        <xdr:cNvSpPr txBox="1"/>
      </xdr:nvSpPr>
      <xdr:spPr>
        <a:xfrm>
          <a:off x="7477271" y="106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57008</xdr:rowOff>
    </xdr:from>
    <xdr:ext cx="534377" cy="259045"/>
    <xdr:sp macro="" textlink="">
      <xdr:nvSpPr>
        <xdr:cNvPr id="259" name="n_3aveValue【橋りょう・トンネル】&#10;一人当たり有形固定資産（償却資産）額"/>
        <xdr:cNvSpPr txBox="1"/>
      </xdr:nvSpPr>
      <xdr:spPr>
        <a:xfrm>
          <a:off x="6702571" y="1061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54605</xdr:rowOff>
    </xdr:from>
    <xdr:ext cx="534377" cy="259045"/>
    <xdr:sp macro="" textlink="">
      <xdr:nvSpPr>
        <xdr:cNvPr id="260" name="n_4aveValue【橋りょう・トンネル】&#10;一人当たり有形固定資産（償却資産）額"/>
        <xdr:cNvSpPr txBox="1"/>
      </xdr:nvSpPr>
      <xdr:spPr>
        <a:xfrm>
          <a:off x="5905011" y="1061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13449</xdr:rowOff>
    </xdr:from>
    <xdr:ext cx="599010" cy="259045"/>
    <xdr:sp macro="" textlink="">
      <xdr:nvSpPr>
        <xdr:cNvPr id="261" name="n_1mainValue【橋りょう・トンネル】&#10;一人当たり有形固定資産（償却資産）額"/>
        <xdr:cNvSpPr txBox="1"/>
      </xdr:nvSpPr>
      <xdr:spPr>
        <a:xfrm>
          <a:off x="8214575" y="1007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19739</xdr:rowOff>
    </xdr:from>
    <xdr:ext cx="599010" cy="259045"/>
    <xdr:sp macro="" textlink="">
      <xdr:nvSpPr>
        <xdr:cNvPr id="262" name="n_2mainValue【橋りょう・トンネル】&#10;一人当たり有形固定資産（償却資産）額"/>
        <xdr:cNvSpPr txBox="1"/>
      </xdr:nvSpPr>
      <xdr:spPr>
        <a:xfrm>
          <a:off x="7444955" y="1007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26006</xdr:rowOff>
    </xdr:from>
    <xdr:ext cx="599010" cy="259045"/>
    <xdr:sp macro="" textlink="">
      <xdr:nvSpPr>
        <xdr:cNvPr id="263" name="n_3mainValue【橋りょう・トンネル】&#10;一人当たり有形固定資産（償却資産）額"/>
        <xdr:cNvSpPr txBox="1"/>
      </xdr:nvSpPr>
      <xdr:spPr>
        <a:xfrm>
          <a:off x="6670255" y="1008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31675</xdr:rowOff>
    </xdr:from>
    <xdr:ext cx="599010" cy="259045"/>
    <xdr:sp macro="" textlink="">
      <xdr:nvSpPr>
        <xdr:cNvPr id="264" name="n_4mainValue【橋りょう・トンネル】&#10;一人当たり有形固定資産（償却資産）額"/>
        <xdr:cNvSpPr txBox="1"/>
      </xdr:nvSpPr>
      <xdr:spPr>
        <a:xfrm>
          <a:off x="5872695" y="10090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123825</xdr:rowOff>
    </xdr:from>
    <xdr:to>
      <xdr:col>24</xdr:col>
      <xdr:colOff>62865</xdr:colOff>
      <xdr:row>86</xdr:row>
      <xdr:rowOff>62864</xdr:rowOff>
    </xdr:to>
    <xdr:cxnSp macro="">
      <xdr:nvCxnSpPr>
        <xdr:cNvPr id="289" name="直線コネクタ 288"/>
        <xdr:cNvCxnSpPr/>
      </xdr:nvCxnSpPr>
      <xdr:spPr>
        <a:xfrm flipV="1">
          <a:off x="4086225" y="13199745"/>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66691</xdr:rowOff>
    </xdr:from>
    <xdr:ext cx="405111" cy="259045"/>
    <xdr:sp macro="" textlink="">
      <xdr:nvSpPr>
        <xdr:cNvPr id="290" name="【公営住宅】&#10;有形固定資産減価償却率最小値テキスト"/>
        <xdr:cNvSpPr txBox="1"/>
      </xdr:nvSpPr>
      <xdr:spPr>
        <a:xfrm>
          <a:off x="4124960" y="14483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62864</xdr:rowOff>
    </xdr:from>
    <xdr:to>
      <xdr:col>24</xdr:col>
      <xdr:colOff>152400</xdr:colOff>
      <xdr:row>86</xdr:row>
      <xdr:rowOff>62864</xdr:rowOff>
    </xdr:to>
    <xdr:cxnSp macro="">
      <xdr:nvCxnSpPr>
        <xdr:cNvPr id="291" name="直線コネクタ 290"/>
        <xdr:cNvCxnSpPr/>
      </xdr:nvCxnSpPr>
      <xdr:spPr>
        <a:xfrm>
          <a:off x="4020820" y="144799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70502</xdr:rowOff>
    </xdr:from>
    <xdr:ext cx="405111" cy="259045"/>
    <xdr:sp macro="" textlink="">
      <xdr:nvSpPr>
        <xdr:cNvPr id="292" name="【公営住宅】&#10;有形固定資産減価償却率最大値テキスト"/>
        <xdr:cNvSpPr txBox="1"/>
      </xdr:nvSpPr>
      <xdr:spPr>
        <a:xfrm>
          <a:off x="4124960" y="12978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123825</xdr:rowOff>
    </xdr:from>
    <xdr:to>
      <xdr:col>24</xdr:col>
      <xdr:colOff>152400</xdr:colOff>
      <xdr:row>78</xdr:row>
      <xdr:rowOff>123825</xdr:rowOff>
    </xdr:to>
    <xdr:cxnSp macro="">
      <xdr:nvCxnSpPr>
        <xdr:cNvPr id="293" name="直線コネクタ 292"/>
        <xdr:cNvCxnSpPr/>
      </xdr:nvCxnSpPr>
      <xdr:spPr>
        <a:xfrm>
          <a:off x="4020820" y="131997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41927</xdr:rowOff>
    </xdr:from>
    <xdr:ext cx="405111" cy="259045"/>
    <xdr:sp macro="" textlink="">
      <xdr:nvSpPr>
        <xdr:cNvPr id="294" name="【公営住宅】&#10;有形固定資産減価償却率平均値テキスト"/>
        <xdr:cNvSpPr txBox="1"/>
      </xdr:nvSpPr>
      <xdr:spPr>
        <a:xfrm>
          <a:off x="4124960" y="13788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5" name="フローチャート: 判断 294"/>
        <xdr:cNvSpPr/>
      </xdr:nvSpPr>
      <xdr:spPr>
        <a:xfrm>
          <a:off x="4036060" y="1380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122555</xdr:rowOff>
    </xdr:from>
    <xdr:to>
      <xdr:col>20</xdr:col>
      <xdr:colOff>38100</xdr:colOff>
      <xdr:row>83</xdr:row>
      <xdr:rowOff>52705</xdr:rowOff>
    </xdr:to>
    <xdr:sp macro="" textlink="">
      <xdr:nvSpPr>
        <xdr:cNvPr id="296" name="フローチャート: 判断 295"/>
        <xdr:cNvSpPr/>
      </xdr:nvSpPr>
      <xdr:spPr>
        <a:xfrm>
          <a:off x="3312160" y="138690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118745</xdr:rowOff>
    </xdr:from>
    <xdr:to>
      <xdr:col>15</xdr:col>
      <xdr:colOff>101600</xdr:colOff>
      <xdr:row>83</xdr:row>
      <xdr:rowOff>48895</xdr:rowOff>
    </xdr:to>
    <xdr:sp macro="" textlink="">
      <xdr:nvSpPr>
        <xdr:cNvPr id="297" name="フローチャート: 判断 296"/>
        <xdr:cNvSpPr/>
      </xdr:nvSpPr>
      <xdr:spPr>
        <a:xfrm>
          <a:off x="2514600" y="13865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126364</xdr:rowOff>
    </xdr:from>
    <xdr:to>
      <xdr:col>10</xdr:col>
      <xdr:colOff>165100</xdr:colOff>
      <xdr:row>83</xdr:row>
      <xdr:rowOff>56514</xdr:rowOff>
    </xdr:to>
    <xdr:sp macro="" textlink="">
      <xdr:nvSpPr>
        <xdr:cNvPr id="298" name="フローチャート: 判断 297"/>
        <xdr:cNvSpPr/>
      </xdr:nvSpPr>
      <xdr:spPr>
        <a:xfrm>
          <a:off x="1739900" y="1387284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101600</xdr:rowOff>
    </xdr:from>
    <xdr:to>
      <xdr:col>6</xdr:col>
      <xdr:colOff>38100</xdr:colOff>
      <xdr:row>83</xdr:row>
      <xdr:rowOff>31750</xdr:rowOff>
    </xdr:to>
    <xdr:sp macro="" textlink="">
      <xdr:nvSpPr>
        <xdr:cNvPr id="299" name="フローチャート: 判断 298"/>
        <xdr:cNvSpPr/>
      </xdr:nvSpPr>
      <xdr:spPr>
        <a:xfrm>
          <a:off x="965200" y="138480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61595</xdr:rowOff>
    </xdr:from>
    <xdr:to>
      <xdr:col>24</xdr:col>
      <xdr:colOff>114300</xdr:colOff>
      <xdr:row>82</xdr:row>
      <xdr:rowOff>163195</xdr:rowOff>
    </xdr:to>
    <xdr:sp macro="" textlink="">
      <xdr:nvSpPr>
        <xdr:cNvPr id="305" name="楕円 304"/>
        <xdr:cNvSpPr/>
      </xdr:nvSpPr>
      <xdr:spPr>
        <a:xfrm>
          <a:off x="403606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84472</xdr:rowOff>
    </xdr:from>
    <xdr:ext cx="405111" cy="259045"/>
    <xdr:sp macro="" textlink="">
      <xdr:nvSpPr>
        <xdr:cNvPr id="306" name="【公営住宅】&#10;有形固定資産減価償却率該当値テキスト"/>
        <xdr:cNvSpPr txBox="1"/>
      </xdr:nvSpPr>
      <xdr:spPr>
        <a:xfrm>
          <a:off x="4124960" y="1366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57786</xdr:rowOff>
    </xdr:from>
    <xdr:to>
      <xdr:col>20</xdr:col>
      <xdr:colOff>38100</xdr:colOff>
      <xdr:row>82</xdr:row>
      <xdr:rowOff>159386</xdr:rowOff>
    </xdr:to>
    <xdr:sp macro="" textlink="">
      <xdr:nvSpPr>
        <xdr:cNvPr id="307" name="楕円 306"/>
        <xdr:cNvSpPr/>
      </xdr:nvSpPr>
      <xdr:spPr>
        <a:xfrm>
          <a:off x="3312160" y="138042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108586</xdr:rowOff>
    </xdr:from>
    <xdr:to>
      <xdr:col>24</xdr:col>
      <xdr:colOff>63500</xdr:colOff>
      <xdr:row>82</xdr:row>
      <xdr:rowOff>112395</xdr:rowOff>
    </xdr:to>
    <xdr:cxnSp macro="">
      <xdr:nvCxnSpPr>
        <xdr:cNvPr id="308" name="直線コネクタ 307"/>
        <xdr:cNvCxnSpPr/>
      </xdr:nvCxnSpPr>
      <xdr:spPr>
        <a:xfrm>
          <a:off x="3355340" y="13855066"/>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25400</xdr:rowOff>
    </xdr:from>
    <xdr:to>
      <xdr:col>15</xdr:col>
      <xdr:colOff>101600</xdr:colOff>
      <xdr:row>82</xdr:row>
      <xdr:rowOff>127000</xdr:rowOff>
    </xdr:to>
    <xdr:sp macro="" textlink="">
      <xdr:nvSpPr>
        <xdr:cNvPr id="309" name="楕円 308"/>
        <xdr:cNvSpPr/>
      </xdr:nvSpPr>
      <xdr:spPr>
        <a:xfrm>
          <a:off x="25146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76200</xdr:rowOff>
    </xdr:from>
    <xdr:to>
      <xdr:col>19</xdr:col>
      <xdr:colOff>177800</xdr:colOff>
      <xdr:row>82</xdr:row>
      <xdr:rowOff>108586</xdr:rowOff>
    </xdr:to>
    <xdr:cxnSp macro="">
      <xdr:nvCxnSpPr>
        <xdr:cNvPr id="310" name="直線コネクタ 309"/>
        <xdr:cNvCxnSpPr/>
      </xdr:nvCxnSpPr>
      <xdr:spPr>
        <a:xfrm>
          <a:off x="2565400" y="13822680"/>
          <a:ext cx="78994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17780</xdr:rowOff>
    </xdr:from>
    <xdr:to>
      <xdr:col>10</xdr:col>
      <xdr:colOff>165100</xdr:colOff>
      <xdr:row>82</xdr:row>
      <xdr:rowOff>119380</xdr:rowOff>
    </xdr:to>
    <xdr:sp macro="" textlink="">
      <xdr:nvSpPr>
        <xdr:cNvPr id="311" name="楕円 310"/>
        <xdr:cNvSpPr/>
      </xdr:nvSpPr>
      <xdr:spPr>
        <a:xfrm>
          <a:off x="1739900" y="137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68580</xdr:rowOff>
    </xdr:from>
    <xdr:to>
      <xdr:col>15</xdr:col>
      <xdr:colOff>50800</xdr:colOff>
      <xdr:row>82</xdr:row>
      <xdr:rowOff>76200</xdr:rowOff>
    </xdr:to>
    <xdr:cxnSp macro="">
      <xdr:nvCxnSpPr>
        <xdr:cNvPr id="312" name="直線コネクタ 311"/>
        <xdr:cNvCxnSpPr/>
      </xdr:nvCxnSpPr>
      <xdr:spPr>
        <a:xfrm>
          <a:off x="1790700" y="1381506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160655</xdr:rowOff>
    </xdr:from>
    <xdr:to>
      <xdr:col>6</xdr:col>
      <xdr:colOff>38100</xdr:colOff>
      <xdr:row>82</xdr:row>
      <xdr:rowOff>90805</xdr:rowOff>
    </xdr:to>
    <xdr:sp macro="" textlink="">
      <xdr:nvSpPr>
        <xdr:cNvPr id="313" name="楕円 312"/>
        <xdr:cNvSpPr/>
      </xdr:nvSpPr>
      <xdr:spPr>
        <a:xfrm>
          <a:off x="965200" y="13739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40005</xdr:rowOff>
    </xdr:from>
    <xdr:to>
      <xdr:col>10</xdr:col>
      <xdr:colOff>114300</xdr:colOff>
      <xdr:row>82</xdr:row>
      <xdr:rowOff>68580</xdr:rowOff>
    </xdr:to>
    <xdr:cxnSp macro="">
      <xdr:nvCxnSpPr>
        <xdr:cNvPr id="314" name="直線コネクタ 313"/>
        <xdr:cNvCxnSpPr/>
      </xdr:nvCxnSpPr>
      <xdr:spPr>
        <a:xfrm>
          <a:off x="1008380" y="1378648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43832</xdr:rowOff>
    </xdr:from>
    <xdr:ext cx="405111" cy="259045"/>
    <xdr:sp macro="" textlink="">
      <xdr:nvSpPr>
        <xdr:cNvPr id="315" name="n_1aveValue【公営住宅】&#10;有形固定資産減価償却率"/>
        <xdr:cNvSpPr txBox="1"/>
      </xdr:nvSpPr>
      <xdr:spPr>
        <a:xfrm>
          <a:off x="3170564" y="1395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40022</xdr:rowOff>
    </xdr:from>
    <xdr:ext cx="405111" cy="259045"/>
    <xdr:sp macro="" textlink="">
      <xdr:nvSpPr>
        <xdr:cNvPr id="316" name="n_2aveValue【公営住宅】&#10;有形固定資産減価償却率"/>
        <xdr:cNvSpPr txBox="1"/>
      </xdr:nvSpPr>
      <xdr:spPr>
        <a:xfrm>
          <a:off x="238570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47641</xdr:rowOff>
    </xdr:from>
    <xdr:ext cx="405111" cy="259045"/>
    <xdr:sp macro="" textlink="">
      <xdr:nvSpPr>
        <xdr:cNvPr id="317" name="n_3aveValue【公営住宅】&#10;有形固定資産減価償却率"/>
        <xdr:cNvSpPr txBox="1"/>
      </xdr:nvSpPr>
      <xdr:spPr>
        <a:xfrm>
          <a:off x="1611004" y="13961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22877</xdr:rowOff>
    </xdr:from>
    <xdr:ext cx="405111" cy="259045"/>
    <xdr:sp macro="" textlink="">
      <xdr:nvSpPr>
        <xdr:cNvPr id="318" name="n_4aveValue【公営住宅】&#10;有形固定資産減価償却率"/>
        <xdr:cNvSpPr txBox="1"/>
      </xdr:nvSpPr>
      <xdr:spPr>
        <a:xfrm>
          <a:off x="836304" y="1393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4463</xdr:rowOff>
    </xdr:from>
    <xdr:ext cx="405111" cy="259045"/>
    <xdr:sp macro="" textlink="">
      <xdr:nvSpPr>
        <xdr:cNvPr id="319" name="n_1mainValue【公営住宅】&#10;有形固定資産減価償却率"/>
        <xdr:cNvSpPr txBox="1"/>
      </xdr:nvSpPr>
      <xdr:spPr>
        <a:xfrm>
          <a:off x="3170564" y="1358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143527</xdr:rowOff>
    </xdr:from>
    <xdr:ext cx="405111" cy="259045"/>
    <xdr:sp macro="" textlink="">
      <xdr:nvSpPr>
        <xdr:cNvPr id="320" name="n_2mainValue【公営住宅】&#10;有形固定資産減価償却率"/>
        <xdr:cNvSpPr txBox="1"/>
      </xdr:nvSpPr>
      <xdr:spPr>
        <a:xfrm>
          <a:off x="238570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135907</xdr:rowOff>
    </xdr:from>
    <xdr:ext cx="405111" cy="259045"/>
    <xdr:sp macro="" textlink="">
      <xdr:nvSpPr>
        <xdr:cNvPr id="321" name="n_3mainValue【公営住宅】&#10;有形固定資産減価償却率"/>
        <xdr:cNvSpPr txBox="1"/>
      </xdr:nvSpPr>
      <xdr:spPr>
        <a:xfrm>
          <a:off x="1611004" y="1354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107332</xdr:rowOff>
    </xdr:from>
    <xdr:ext cx="405111" cy="259045"/>
    <xdr:sp macro="" textlink="">
      <xdr:nvSpPr>
        <xdr:cNvPr id="322" name="n_4mainValue【公営住宅】&#10;有形固定資産減価償却率"/>
        <xdr:cNvSpPr txBox="1"/>
      </xdr:nvSpPr>
      <xdr:spPr>
        <a:xfrm>
          <a:off x="83630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3" name="直線コネクタ 332"/>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4" name="テキスト ボックス 333"/>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6" name="テキスト ボックス 335"/>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7" name="直線コネクタ 336"/>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8" name="テキスト ボックス 337"/>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22098</xdr:rowOff>
    </xdr:from>
    <xdr:to>
      <xdr:col>54</xdr:col>
      <xdr:colOff>189865</xdr:colOff>
      <xdr:row>85</xdr:row>
      <xdr:rowOff>89536</xdr:rowOff>
    </xdr:to>
    <xdr:cxnSp macro="">
      <xdr:nvCxnSpPr>
        <xdr:cNvPr id="342" name="直線コネクタ 341"/>
        <xdr:cNvCxnSpPr/>
      </xdr:nvCxnSpPr>
      <xdr:spPr>
        <a:xfrm flipV="1">
          <a:off x="9219565" y="13098018"/>
          <a:ext cx="0" cy="1240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343" name="【公営住宅】&#10;一人当たり面積最小値テキスト"/>
        <xdr:cNvSpPr txBox="1"/>
      </xdr:nvSpPr>
      <xdr:spPr>
        <a:xfrm>
          <a:off x="9258300" y="1434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344" name="直線コネクタ 343"/>
        <xdr:cNvCxnSpPr/>
      </xdr:nvCxnSpPr>
      <xdr:spPr>
        <a:xfrm>
          <a:off x="9154160" y="143389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140225</xdr:rowOff>
    </xdr:from>
    <xdr:ext cx="469744" cy="259045"/>
    <xdr:sp macro="" textlink="">
      <xdr:nvSpPr>
        <xdr:cNvPr id="345" name="【公営住宅】&#10;一人当たり面積最大値テキスト"/>
        <xdr:cNvSpPr txBox="1"/>
      </xdr:nvSpPr>
      <xdr:spPr>
        <a:xfrm>
          <a:off x="9258300" y="12880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22098</xdr:rowOff>
    </xdr:from>
    <xdr:to>
      <xdr:col>55</xdr:col>
      <xdr:colOff>88900</xdr:colOff>
      <xdr:row>78</xdr:row>
      <xdr:rowOff>22098</xdr:rowOff>
    </xdr:to>
    <xdr:cxnSp macro="">
      <xdr:nvCxnSpPr>
        <xdr:cNvPr id="346" name="直線コネクタ 345"/>
        <xdr:cNvCxnSpPr/>
      </xdr:nvCxnSpPr>
      <xdr:spPr>
        <a:xfrm>
          <a:off x="9154160" y="130980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86313</xdr:rowOff>
    </xdr:from>
    <xdr:ext cx="469744" cy="259045"/>
    <xdr:sp macro="" textlink="">
      <xdr:nvSpPr>
        <xdr:cNvPr id="347" name="【公営住宅】&#10;一人当たり面積平均値テキスト"/>
        <xdr:cNvSpPr txBox="1"/>
      </xdr:nvSpPr>
      <xdr:spPr>
        <a:xfrm>
          <a:off x="9258300" y="140004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107886</xdr:rowOff>
    </xdr:from>
    <xdr:to>
      <xdr:col>55</xdr:col>
      <xdr:colOff>50800</xdr:colOff>
      <xdr:row>84</xdr:row>
      <xdr:rowOff>38036</xdr:rowOff>
    </xdr:to>
    <xdr:sp macro="" textlink="">
      <xdr:nvSpPr>
        <xdr:cNvPr id="348" name="フローチャート: 判断 347"/>
        <xdr:cNvSpPr/>
      </xdr:nvSpPr>
      <xdr:spPr>
        <a:xfrm>
          <a:off x="9192260" y="140220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130747</xdr:rowOff>
    </xdr:from>
    <xdr:to>
      <xdr:col>50</xdr:col>
      <xdr:colOff>165100</xdr:colOff>
      <xdr:row>84</xdr:row>
      <xdr:rowOff>60897</xdr:rowOff>
    </xdr:to>
    <xdr:sp macro="" textlink="">
      <xdr:nvSpPr>
        <xdr:cNvPr id="349" name="フローチャート: 判断 348"/>
        <xdr:cNvSpPr/>
      </xdr:nvSpPr>
      <xdr:spPr>
        <a:xfrm>
          <a:off x="8445500" y="140448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152464</xdr:rowOff>
    </xdr:from>
    <xdr:to>
      <xdr:col>46</xdr:col>
      <xdr:colOff>38100</xdr:colOff>
      <xdr:row>84</xdr:row>
      <xdr:rowOff>82614</xdr:rowOff>
    </xdr:to>
    <xdr:sp macro="" textlink="">
      <xdr:nvSpPr>
        <xdr:cNvPr id="350" name="フローチャート: 判断 349"/>
        <xdr:cNvSpPr/>
      </xdr:nvSpPr>
      <xdr:spPr>
        <a:xfrm>
          <a:off x="7670800" y="1406658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157607</xdr:rowOff>
    </xdr:from>
    <xdr:to>
      <xdr:col>41</xdr:col>
      <xdr:colOff>101600</xdr:colOff>
      <xdr:row>84</xdr:row>
      <xdr:rowOff>87757</xdr:rowOff>
    </xdr:to>
    <xdr:sp macro="" textlink="">
      <xdr:nvSpPr>
        <xdr:cNvPr id="351" name="フローチャート: 判断 350"/>
        <xdr:cNvSpPr/>
      </xdr:nvSpPr>
      <xdr:spPr>
        <a:xfrm>
          <a:off x="6873240" y="140717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153036</xdr:rowOff>
    </xdr:from>
    <xdr:to>
      <xdr:col>36</xdr:col>
      <xdr:colOff>165100</xdr:colOff>
      <xdr:row>84</xdr:row>
      <xdr:rowOff>83186</xdr:rowOff>
    </xdr:to>
    <xdr:sp macro="" textlink="">
      <xdr:nvSpPr>
        <xdr:cNvPr id="352" name="フローチャート: 判断 351"/>
        <xdr:cNvSpPr/>
      </xdr:nvSpPr>
      <xdr:spPr>
        <a:xfrm>
          <a:off x="6098540" y="140671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36449</xdr:rowOff>
    </xdr:from>
    <xdr:to>
      <xdr:col>55</xdr:col>
      <xdr:colOff>50800</xdr:colOff>
      <xdr:row>81</xdr:row>
      <xdr:rowOff>138049</xdr:rowOff>
    </xdr:to>
    <xdr:sp macro="" textlink="">
      <xdr:nvSpPr>
        <xdr:cNvPr id="358" name="楕円 357"/>
        <xdr:cNvSpPr/>
      </xdr:nvSpPr>
      <xdr:spPr>
        <a:xfrm>
          <a:off x="9192260" y="1361528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59326</xdr:rowOff>
    </xdr:from>
    <xdr:ext cx="469744" cy="259045"/>
    <xdr:sp macro="" textlink="">
      <xdr:nvSpPr>
        <xdr:cNvPr id="359" name="【公営住宅】&#10;一人当たり面積該当値テキスト"/>
        <xdr:cNvSpPr txBox="1"/>
      </xdr:nvSpPr>
      <xdr:spPr>
        <a:xfrm>
          <a:off x="9258300" y="1347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43307</xdr:rowOff>
    </xdr:from>
    <xdr:to>
      <xdr:col>50</xdr:col>
      <xdr:colOff>165100</xdr:colOff>
      <xdr:row>81</xdr:row>
      <xdr:rowOff>144907</xdr:rowOff>
    </xdr:to>
    <xdr:sp macro="" textlink="">
      <xdr:nvSpPr>
        <xdr:cNvPr id="360" name="楕円 359"/>
        <xdr:cNvSpPr/>
      </xdr:nvSpPr>
      <xdr:spPr>
        <a:xfrm>
          <a:off x="8445500" y="1362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87249</xdr:rowOff>
    </xdr:from>
    <xdr:to>
      <xdr:col>55</xdr:col>
      <xdr:colOff>0</xdr:colOff>
      <xdr:row>81</xdr:row>
      <xdr:rowOff>94107</xdr:rowOff>
    </xdr:to>
    <xdr:cxnSp macro="">
      <xdr:nvCxnSpPr>
        <xdr:cNvPr id="361" name="直線コネクタ 360"/>
        <xdr:cNvCxnSpPr/>
      </xdr:nvCxnSpPr>
      <xdr:spPr>
        <a:xfrm flipV="1">
          <a:off x="8496300" y="13666089"/>
          <a:ext cx="7239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52451</xdr:rowOff>
    </xdr:from>
    <xdr:to>
      <xdr:col>46</xdr:col>
      <xdr:colOff>38100</xdr:colOff>
      <xdr:row>81</xdr:row>
      <xdr:rowOff>154051</xdr:rowOff>
    </xdr:to>
    <xdr:sp macro="" textlink="">
      <xdr:nvSpPr>
        <xdr:cNvPr id="362" name="楕円 361"/>
        <xdr:cNvSpPr/>
      </xdr:nvSpPr>
      <xdr:spPr>
        <a:xfrm>
          <a:off x="7670800" y="1363129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94107</xdr:rowOff>
    </xdr:from>
    <xdr:to>
      <xdr:col>50</xdr:col>
      <xdr:colOff>114300</xdr:colOff>
      <xdr:row>81</xdr:row>
      <xdr:rowOff>103251</xdr:rowOff>
    </xdr:to>
    <xdr:cxnSp macro="">
      <xdr:nvCxnSpPr>
        <xdr:cNvPr id="363" name="直線コネクタ 362"/>
        <xdr:cNvCxnSpPr/>
      </xdr:nvCxnSpPr>
      <xdr:spPr>
        <a:xfrm flipV="1">
          <a:off x="7713980" y="13672947"/>
          <a:ext cx="7823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58738</xdr:rowOff>
    </xdr:from>
    <xdr:to>
      <xdr:col>41</xdr:col>
      <xdr:colOff>101600</xdr:colOff>
      <xdr:row>81</xdr:row>
      <xdr:rowOff>160338</xdr:rowOff>
    </xdr:to>
    <xdr:sp macro="" textlink="">
      <xdr:nvSpPr>
        <xdr:cNvPr id="364" name="楕円 363"/>
        <xdr:cNvSpPr/>
      </xdr:nvSpPr>
      <xdr:spPr>
        <a:xfrm>
          <a:off x="6873240" y="136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103251</xdr:rowOff>
    </xdr:from>
    <xdr:to>
      <xdr:col>45</xdr:col>
      <xdr:colOff>177800</xdr:colOff>
      <xdr:row>81</xdr:row>
      <xdr:rowOff>109538</xdr:rowOff>
    </xdr:to>
    <xdr:cxnSp macro="">
      <xdr:nvCxnSpPr>
        <xdr:cNvPr id="365" name="直線コネクタ 364"/>
        <xdr:cNvCxnSpPr/>
      </xdr:nvCxnSpPr>
      <xdr:spPr>
        <a:xfrm flipV="1">
          <a:off x="6924040" y="13682091"/>
          <a:ext cx="78994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53594</xdr:rowOff>
    </xdr:from>
    <xdr:to>
      <xdr:col>36</xdr:col>
      <xdr:colOff>165100</xdr:colOff>
      <xdr:row>81</xdr:row>
      <xdr:rowOff>155194</xdr:rowOff>
    </xdr:to>
    <xdr:sp macro="" textlink="">
      <xdr:nvSpPr>
        <xdr:cNvPr id="366" name="楕円 365"/>
        <xdr:cNvSpPr/>
      </xdr:nvSpPr>
      <xdr:spPr>
        <a:xfrm>
          <a:off x="6098540" y="1363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104394</xdr:rowOff>
    </xdr:from>
    <xdr:to>
      <xdr:col>41</xdr:col>
      <xdr:colOff>50800</xdr:colOff>
      <xdr:row>81</xdr:row>
      <xdr:rowOff>109538</xdr:rowOff>
    </xdr:to>
    <xdr:cxnSp macro="">
      <xdr:nvCxnSpPr>
        <xdr:cNvPr id="367" name="直線コネクタ 366"/>
        <xdr:cNvCxnSpPr/>
      </xdr:nvCxnSpPr>
      <xdr:spPr>
        <a:xfrm>
          <a:off x="6149340" y="13683234"/>
          <a:ext cx="7747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52024</xdr:rowOff>
    </xdr:from>
    <xdr:ext cx="469744" cy="259045"/>
    <xdr:sp macro="" textlink="">
      <xdr:nvSpPr>
        <xdr:cNvPr id="368" name="n_1aveValue【公営住宅】&#10;一人当たり面積"/>
        <xdr:cNvSpPr txBox="1"/>
      </xdr:nvSpPr>
      <xdr:spPr>
        <a:xfrm>
          <a:off x="8271587" y="141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73741</xdr:rowOff>
    </xdr:from>
    <xdr:ext cx="469744" cy="259045"/>
    <xdr:sp macro="" textlink="">
      <xdr:nvSpPr>
        <xdr:cNvPr id="369" name="n_2aveValue【公営住宅】&#10;一人当たり面積"/>
        <xdr:cNvSpPr txBox="1"/>
      </xdr:nvSpPr>
      <xdr:spPr>
        <a:xfrm>
          <a:off x="7509587" y="1415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78884</xdr:rowOff>
    </xdr:from>
    <xdr:ext cx="469744" cy="259045"/>
    <xdr:sp macro="" textlink="">
      <xdr:nvSpPr>
        <xdr:cNvPr id="370" name="n_3aveValue【公営住宅】&#10;一人当たり面積"/>
        <xdr:cNvSpPr txBox="1"/>
      </xdr:nvSpPr>
      <xdr:spPr>
        <a:xfrm>
          <a:off x="6712027" y="1416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74313</xdr:rowOff>
    </xdr:from>
    <xdr:ext cx="469744" cy="259045"/>
    <xdr:sp macro="" textlink="">
      <xdr:nvSpPr>
        <xdr:cNvPr id="371" name="n_4aveValue【公営住宅】&#10;一人当たり面積"/>
        <xdr:cNvSpPr txBox="1"/>
      </xdr:nvSpPr>
      <xdr:spPr>
        <a:xfrm>
          <a:off x="5937327" y="1415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161434</xdr:rowOff>
    </xdr:from>
    <xdr:ext cx="469744" cy="259045"/>
    <xdr:sp macro="" textlink="">
      <xdr:nvSpPr>
        <xdr:cNvPr id="372" name="n_1mainValue【公営住宅】&#10;一人当たり面積"/>
        <xdr:cNvSpPr txBox="1"/>
      </xdr:nvSpPr>
      <xdr:spPr>
        <a:xfrm>
          <a:off x="8271587" y="1340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170578</xdr:rowOff>
    </xdr:from>
    <xdr:ext cx="469744" cy="259045"/>
    <xdr:sp macro="" textlink="">
      <xdr:nvSpPr>
        <xdr:cNvPr id="373" name="n_2mainValue【公営住宅】&#10;一人当たり面積"/>
        <xdr:cNvSpPr txBox="1"/>
      </xdr:nvSpPr>
      <xdr:spPr>
        <a:xfrm>
          <a:off x="7509587" y="13414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5415</xdr:rowOff>
    </xdr:from>
    <xdr:ext cx="469744" cy="259045"/>
    <xdr:sp macro="" textlink="">
      <xdr:nvSpPr>
        <xdr:cNvPr id="374" name="n_3mainValue【公営住宅】&#10;一人当たり面積"/>
        <xdr:cNvSpPr txBox="1"/>
      </xdr:nvSpPr>
      <xdr:spPr>
        <a:xfrm>
          <a:off x="6712027" y="13416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271</xdr:rowOff>
    </xdr:from>
    <xdr:ext cx="469744" cy="259045"/>
    <xdr:sp macro="" textlink="">
      <xdr:nvSpPr>
        <xdr:cNvPr id="375" name="n_4mainValue【公営住宅】&#10;一人当たり面積"/>
        <xdr:cNvSpPr txBox="1"/>
      </xdr:nvSpPr>
      <xdr:spPr>
        <a:xfrm>
          <a:off x="5937327" y="1341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2" name="テキスト ボックス 411"/>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4" name="テキスト ボックス 413"/>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81915</xdr:rowOff>
    </xdr:from>
    <xdr:to>
      <xdr:col>85</xdr:col>
      <xdr:colOff>126364</xdr:colOff>
      <xdr:row>41</xdr:row>
      <xdr:rowOff>150495</xdr:rowOff>
    </xdr:to>
    <xdr:cxnSp macro="">
      <xdr:nvCxnSpPr>
        <xdr:cNvPr id="416" name="直線コネクタ 415"/>
        <xdr:cNvCxnSpPr/>
      </xdr:nvCxnSpPr>
      <xdr:spPr>
        <a:xfrm flipV="1">
          <a:off x="14375764" y="56140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154322</xdr:rowOff>
    </xdr:from>
    <xdr:ext cx="405111" cy="259045"/>
    <xdr:sp macro="" textlink="">
      <xdr:nvSpPr>
        <xdr:cNvPr id="417" name="【認定こども園・幼稚園・保育所】&#10;有形固定資産減価償却率最小値テキスト"/>
        <xdr:cNvSpPr txBox="1"/>
      </xdr:nvSpPr>
      <xdr:spPr>
        <a:xfrm>
          <a:off x="14414500" y="702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150495</xdr:rowOff>
    </xdr:from>
    <xdr:to>
      <xdr:col>86</xdr:col>
      <xdr:colOff>25400</xdr:colOff>
      <xdr:row>41</xdr:row>
      <xdr:rowOff>150495</xdr:rowOff>
    </xdr:to>
    <xdr:cxnSp macro="">
      <xdr:nvCxnSpPr>
        <xdr:cNvPr id="418" name="直線コネクタ 417"/>
        <xdr:cNvCxnSpPr/>
      </xdr:nvCxnSpPr>
      <xdr:spPr>
        <a:xfrm>
          <a:off x="14287500" y="70237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28592</xdr:rowOff>
    </xdr:from>
    <xdr:ext cx="405111" cy="259045"/>
    <xdr:sp macro="" textlink="">
      <xdr:nvSpPr>
        <xdr:cNvPr id="419" name="【認定こども園・幼稚園・保育所】&#10;有形固定資産減価償却率最大値テキスト"/>
        <xdr:cNvSpPr txBox="1"/>
      </xdr:nvSpPr>
      <xdr:spPr>
        <a:xfrm>
          <a:off x="14414500" y="5393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81915</xdr:rowOff>
    </xdr:from>
    <xdr:to>
      <xdr:col>86</xdr:col>
      <xdr:colOff>25400</xdr:colOff>
      <xdr:row>33</xdr:row>
      <xdr:rowOff>81915</xdr:rowOff>
    </xdr:to>
    <xdr:cxnSp macro="">
      <xdr:nvCxnSpPr>
        <xdr:cNvPr id="420" name="直線コネクタ 419"/>
        <xdr:cNvCxnSpPr/>
      </xdr:nvCxnSpPr>
      <xdr:spPr>
        <a:xfrm>
          <a:off x="14287500" y="56140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122572</xdr:rowOff>
    </xdr:from>
    <xdr:ext cx="405111" cy="259045"/>
    <xdr:sp macro="" textlink="">
      <xdr:nvSpPr>
        <xdr:cNvPr id="421" name="【認定こども園・幼稚園・保育所】&#10;有形固定資産減価償却率平均値テキスト"/>
        <xdr:cNvSpPr txBox="1"/>
      </xdr:nvSpPr>
      <xdr:spPr>
        <a:xfrm>
          <a:off x="14414500" y="5989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99695</xdr:rowOff>
    </xdr:from>
    <xdr:to>
      <xdr:col>85</xdr:col>
      <xdr:colOff>177800</xdr:colOff>
      <xdr:row>37</xdr:row>
      <xdr:rowOff>29845</xdr:rowOff>
    </xdr:to>
    <xdr:sp macro="" textlink="">
      <xdr:nvSpPr>
        <xdr:cNvPr id="422" name="フローチャート: 判断 421"/>
        <xdr:cNvSpPr/>
      </xdr:nvSpPr>
      <xdr:spPr>
        <a:xfrm>
          <a:off x="14325600" y="613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154940</xdr:rowOff>
    </xdr:from>
    <xdr:to>
      <xdr:col>81</xdr:col>
      <xdr:colOff>101600</xdr:colOff>
      <xdr:row>37</xdr:row>
      <xdr:rowOff>85090</xdr:rowOff>
    </xdr:to>
    <xdr:sp macro="" textlink="">
      <xdr:nvSpPr>
        <xdr:cNvPr id="423" name="フローチャート: 判断 422"/>
        <xdr:cNvSpPr/>
      </xdr:nvSpPr>
      <xdr:spPr>
        <a:xfrm>
          <a:off x="13578840" y="6189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168275</xdr:rowOff>
    </xdr:from>
    <xdr:to>
      <xdr:col>76</xdr:col>
      <xdr:colOff>165100</xdr:colOff>
      <xdr:row>37</xdr:row>
      <xdr:rowOff>98425</xdr:rowOff>
    </xdr:to>
    <xdr:sp macro="" textlink="">
      <xdr:nvSpPr>
        <xdr:cNvPr id="424" name="フローチャート: 判断 423"/>
        <xdr:cNvSpPr/>
      </xdr:nvSpPr>
      <xdr:spPr>
        <a:xfrm>
          <a:off x="12804140" y="6203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164465</xdr:rowOff>
    </xdr:from>
    <xdr:to>
      <xdr:col>72</xdr:col>
      <xdr:colOff>38100</xdr:colOff>
      <xdr:row>37</xdr:row>
      <xdr:rowOff>94615</xdr:rowOff>
    </xdr:to>
    <xdr:sp macro="" textlink="">
      <xdr:nvSpPr>
        <xdr:cNvPr id="425" name="フローチャート: 判断 424"/>
        <xdr:cNvSpPr/>
      </xdr:nvSpPr>
      <xdr:spPr>
        <a:xfrm>
          <a:off x="12029440" y="61995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26" name="フローチャート: 判断 425"/>
        <xdr:cNvSpPr/>
      </xdr:nvSpPr>
      <xdr:spPr>
        <a:xfrm>
          <a:off x="11231880" y="6195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116840</xdr:rowOff>
    </xdr:from>
    <xdr:to>
      <xdr:col>85</xdr:col>
      <xdr:colOff>177800</xdr:colOff>
      <xdr:row>38</xdr:row>
      <xdr:rowOff>46990</xdr:rowOff>
    </xdr:to>
    <xdr:sp macro="" textlink="">
      <xdr:nvSpPr>
        <xdr:cNvPr id="432" name="楕円 431"/>
        <xdr:cNvSpPr/>
      </xdr:nvSpPr>
      <xdr:spPr>
        <a:xfrm>
          <a:off x="14325600" y="631952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95267</xdr:rowOff>
    </xdr:from>
    <xdr:ext cx="405111" cy="259045"/>
    <xdr:sp macro="" textlink="">
      <xdr:nvSpPr>
        <xdr:cNvPr id="433" name="【認定こども園・幼稚園・保育所】&#10;有形固定資産減価償却率該当値テキスト"/>
        <xdr:cNvSpPr txBox="1"/>
      </xdr:nvSpPr>
      <xdr:spPr>
        <a:xfrm>
          <a:off x="14414500"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63500</xdr:rowOff>
    </xdr:from>
    <xdr:to>
      <xdr:col>81</xdr:col>
      <xdr:colOff>101600</xdr:colOff>
      <xdr:row>37</xdr:row>
      <xdr:rowOff>165100</xdr:rowOff>
    </xdr:to>
    <xdr:sp macro="" textlink="">
      <xdr:nvSpPr>
        <xdr:cNvPr id="434" name="楕円 433"/>
        <xdr:cNvSpPr/>
      </xdr:nvSpPr>
      <xdr:spPr>
        <a:xfrm>
          <a:off x="1357884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114300</xdr:rowOff>
    </xdr:from>
    <xdr:to>
      <xdr:col>85</xdr:col>
      <xdr:colOff>127000</xdr:colOff>
      <xdr:row>37</xdr:row>
      <xdr:rowOff>167640</xdr:rowOff>
    </xdr:to>
    <xdr:cxnSp macro="">
      <xdr:nvCxnSpPr>
        <xdr:cNvPr id="435" name="直線コネクタ 434"/>
        <xdr:cNvCxnSpPr/>
      </xdr:nvCxnSpPr>
      <xdr:spPr>
        <a:xfrm>
          <a:off x="13629640" y="6316980"/>
          <a:ext cx="74676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19685</xdr:rowOff>
    </xdr:from>
    <xdr:to>
      <xdr:col>76</xdr:col>
      <xdr:colOff>165100</xdr:colOff>
      <xdr:row>37</xdr:row>
      <xdr:rowOff>121285</xdr:rowOff>
    </xdr:to>
    <xdr:sp macro="" textlink="">
      <xdr:nvSpPr>
        <xdr:cNvPr id="436" name="楕円 435"/>
        <xdr:cNvSpPr/>
      </xdr:nvSpPr>
      <xdr:spPr>
        <a:xfrm>
          <a:off x="1280414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70485</xdr:rowOff>
    </xdr:from>
    <xdr:to>
      <xdr:col>81</xdr:col>
      <xdr:colOff>50800</xdr:colOff>
      <xdr:row>37</xdr:row>
      <xdr:rowOff>114300</xdr:rowOff>
    </xdr:to>
    <xdr:cxnSp macro="">
      <xdr:nvCxnSpPr>
        <xdr:cNvPr id="437" name="直線コネクタ 436"/>
        <xdr:cNvCxnSpPr/>
      </xdr:nvCxnSpPr>
      <xdr:spPr>
        <a:xfrm>
          <a:off x="12854940" y="6273165"/>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137795</xdr:rowOff>
    </xdr:from>
    <xdr:to>
      <xdr:col>72</xdr:col>
      <xdr:colOff>38100</xdr:colOff>
      <xdr:row>37</xdr:row>
      <xdr:rowOff>67945</xdr:rowOff>
    </xdr:to>
    <xdr:sp macro="" textlink="">
      <xdr:nvSpPr>
        <xdr:cNvPr id="438" name="楕円 437"/>
        <xdr:cNvSpPr/>
      </xdr:nvSpPr>
      <xdr:spPr>
        <a:xfrm>
          <a:off x="12029440" y="61728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17145</xdr:rowOff>
    </xdr:from>
    <xdr:to>
      <xdr:col>76</xdr:col>
      <xdr:colOff>114300</xdr:colOff>
      <xdr:row>37</xdr:row>
      <xdr:rowOff>70485</xdr:rowOff>
    </xdr:to>
    <xdr:cxnSp macro="">
      <xdr:nvCxnSpPr>
        <xdr:cNvPr id="439" name="直線コネクタ 438"/>
        <xdr:cNvCxnSpPr/>
      </xdr:nvCxnSpPr>
      <xdr:spPr>
        <a:xfrm>
          <a:off x="12072620" y="6219825"/>
          <a:ext cx="78232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137795</xdr:rowOff>
    </xdr:from>
    <xdr:to>
      <xdr:col>67</xdr:col>
      <xdr:colOff>101600</xdr:colOff>
      <xdr:row>37</xdr:row>
      <xdr:rowOff>67945</xdr:rowOff>
    </xdr:to>
    <xdr:sp macro="" textlink="">
      <xdr:nvSpPr>
        <xdr:cNvPr id="440" name="楕円 439"/>
        <xdr:cNvSpPr/>
      </xdr:nvSpPr>
      <xdr:spPr>
        <a:xfrm>
          <a:off x="11231880" y="61728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17145</xdr:rowOff>
    </xdr:from>
    <xdr:to>
      <xdr:col>71</xdr:col>
      <xdr:colOff>177800</xdr:colOff>
      <xdr:row>37</xdr:row>
      <xdr:rowOff>17145</xdr:rowOff>
    </xdr:to>
    <xdr:cxnSp macro="">
      <xdr:nvCxnSpPr>
        <xdr:cNvPr id="441" name="直線コネクタ 440"/>
        <xdr:cNvCxnSpPr/>
      </xdr:nvCxnSpPr>
      <xdr:spPr>
        <a:xfrm>
          <a:off x="11282680" y="621982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101617</xdr:rowOff>
    </xdr:from>
    <xdr:ext cx="405111" cy="259045"/>
    <xdr:sp macro="" textlink="">
      <xdr:nvSpPr>
        <xdr:cNvPr id="442" name="n_1aveValue【認定こども園・幼稚園・保育所】&#10;有形固定資産減価償却率"/>
        <xdr:cNvSpPr txBox="1"/>
      </xdr:nvSpPr>
      <xdr:spPr>
        <a:xfrm>
          <a:off x="134372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114952</xdr:rowOff>
    </xdr:from>
    <xdr:ext cx="405111" cy="259045"/>
    <xdr:sp macro="" textlink="">
      <xdr:nvSpPr>
        <xdr:cNvPr id="443" name="n_2aveValue【認定こども園・幼稚園・保育所】&#10;有形固定資産減価償却率"/>
        <xdr:cNvSpPr txBox="1"/>
      </xdr:nvSpPr>
      <xdr:spPr>
        <a:xfrm>
          <a:off x="12675244" y="598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85742</xdr:rowOff>
    </xdr:from>
    <xdr:ext cx="405111" cy="259045"/>
    <xdr:sp macro="" textlink="">
      <xdr:nvSpPr>
        <xdr:cNvPr id="444" name="n_3aveValue【認定こども園・幼稚園・保育所】&#10;有形固定資産減価償却率"/>
        <xdr:cNvSpPr txBox="1"/>
      </xdr:nvSpPr>
      <xdr:spPr>
        <a:xfrm>
          <a:off x="119005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45" name="n_4aveValue【認定こども園・幼稚園・保育所】&#10;有形固定資産減価償却率"/>
        <xdr:cNvSpPr txBox="1"/>
      </xdr:nvSpPr>
      <xdr:spPr>
        <a:xfrm>
          <a:off x="1110298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156227</xdr:rowOff>
    </xdr:from>
    <xdr:ext cx="405111" cy="259045"/>
    <xdr:sp macro="" textlink="">
      <xdr:nvSpPr>
        <xdr:cNvPr id="446" name="n_1mainValue【認定こども園・幼稚園・保育所】&#10;有形固定資産減価償却率"/>
        <xdr:cNvSpPr txBox="1"/>
      </xdr:nvSpPr>
      <xdr:spPr>
        <a:xfrm>
          <a:off x="134372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112412</xdr:rowOff>
    </xdr:from>
    <xdr:ext cx="405111" cy="259045"/>
    <xdr:sp macro="" textlink="">
      <xdr:nvSpPr>
        <xdr:cNvPr id="447" name="n_2mainValue【認定こども園・幼稚園・保育所】&#10;有形固定資産減価償却率"/>
        <xdr:cNvSpPr txBox="1"/>
      </xdr:nvSpPr>
      <xdr:spPr>
        <a:xfrm>
          <a:off x="126752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84472</xdr:rowOff>
    </xdr:from>
    <xdr:ext cx="405111" cy="259045"/>
    <xdr:sp macro="" textlink="">
      <xdr:nvSpPr>
        <xdr:cNvPr id="448" name="n_3mainValue【認定こども園・幼稚園・保育所】&#10;有形固定資産減価償却率"/>
        <xdr:cNvSpPr txBox="1"/>
      </xdr:nvSpPr>
      <xdr:spPr>
        <a:xfrm>
          <a:off x="119005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9" name="n_4mainValue【認定こども園・幼稚園・保育所】&#10;有形固定資産減価償却率"/>
        <xdr:cNvSpPr txBox="1"/>
      </xdr:nvSpPr>
      <xdr:spPr>
        <a:xfrm>
          <a:off x="1110298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0" name="直線コネクタ 459"/>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1" name="テキスト ボックス 460"/>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2" name="直線コネクタ 461"/>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3" name="テキスト ボックス 462"/>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4" name="直線コネクタ 463"/>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5" name="テキスト ボックス 464"/>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6" name="直線コネクタ 465"/>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7" name="テキスト ボックス 466"/>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8" name="直線コネクタ 467"/>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9" name="テキスト ボックス 468"/>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114300</xdr:rowOff>
    </xdr:from>
    <xdr:to>
      <xdr:col>116</xdr:col>
      <xdr:colOff>62864</xdr:colOff>
      <xdr:row>42</xdr:row>
      <xdr:rowOff>0</xdr:rowOff>
    </xdr:to>
    <xdr:cxnSp macro="">
      <xdr:nvCxnSpPr>
        <xdr:cNvPr id="473" name="直線コネクタ 472"/>
        <xdr:cNvCxnSpPr/>
      </xdr:nvCxnSpPr>
      <xdr:spPr>
        <a:xfrm flipV="1">
          <a:off x="19509104" y="58140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3827</xdr:rowOff>
    </xdr:from>
    <xdr:ext cx="469744" cy="259045"/>
    <xdr:sp macro="" textlink="">
      <xdr:nvSpPr>
        <xdr:cNvPr id="474" name="【認定こども園・幼稚園・保育所】&#10;一人当たり面積最小値テキスト"/>
        <xdr:cNvSpPr txBox="1"/>
      </xdr:nvSpPr>
      <xdr:spPr>
        <a:xfrm>
          <a:off x="19547840" y="704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0</xdr:rowOff>
    </xdr:from>
    <xdr:to>
      <xdr:col>116</xdr:col>
      <xdr:colOff>152400</xdr:colOff>
      <xdr:row>42</xdr:row>
      <xdr:rowOff>0</xdr:rowOff>
    </xdr:to>
    <xdr:cxnSp macro="">
      <xdr:nvCxnSpPr>
        <xdr:cNvPr id="475" name="直線コネクタ 474"/>
        <xdr:cNvCxnSpPr/>
      </xdr:nvCxnSpPr>
      <xdr:spPr>
        <a:xfrm>
          <a:off x="19443700" y="7040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60977</xdr:rowOff>
    </xdr:from>
    <xdr:ext cx="469744" cy="259045"/>
    <xdr:sp macro="" textlink="">
      <xdr:nvSpPr>
        <xdr:cNvPr id="476" name="【認定こども園・幼稚園・保育所】&#10;一人当たり面積最大値テキスト"/>
        <xdr:cNvSpPr txBox="1"/>
      </xdr:nvSpPr>
      <xdr:spPr>
        <a:xfrm>
          <a:off x="19547840" y="559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114300</xdr:rowOff>
    </xdr:from>
    <xdr:to>
      <xdr:col>116</xdr:col>
      <xdr:colOff>152400</xdr:colOff>
      <xdr:row>34</xdr:row>
      <xdr:rowOff>114300</xdr:rowOff>
    </xdr:to>
    <xdr:cxnSp macro="">
      <xdr:nvCxnSpPr>
        <xdr:cNvPr id="477" name="直線コネクタ 476"/>
        <xdr:cNvCxnSpPr/>
      </xdr:nvCxnSpPr>
      <xdr:spPr>
        <a:xfrm>
          <a:off x="19443700" y="5814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52087</xdr:rowOff>
    </xdr:from>
    <xdr:ext cx="469744" cy="259045"/>
    <xdr:sp macro="" textlink="">
      <xdr:nvSpPr>
        <xdr:cNvPr id="478" name="【認定こども園・幼稚園・保育所】&#10;一人当たり面積平均値テキスト"/>
        <xdr:cNvSpPr txBox="1"/>
      </xdr:nvSpPr>
      <xdr:spPr>
        <a:xfrm>
          <a:off x="1954784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29210</xdr:rowOff>
    </xdr:from>
    <xdr:to>
      <xdr:col>116</xdr:col>
      <xdr:colOff>114300</xdr:colOff>
      <xdr:row>39</xdr:row>
      <xdr:rowOff>130810</xdr:rowOff>
    </xdr:to>
    <xdr:sp macro="" textlink="">
      <xdr:nvSpPr>
        <xdr:cNvPr id="479" name="フローチャート: 判断 478"/>
        <xdr:cNvSpPr/>
      </xdr:nvSpPr>
      <xdr:spPr>
        <a:xfrm>
          <a:off x="1945894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52070</xdr:rowOff>
    </xdr:from>
    <xdr:to>
      <xdr:col>112</xdr:col>
      <xdr:colOff>38100</xdr:colOff>
      <xdr:row>39</xdr:row>
      <xdr:rowOff>153670</xdr:rowOff>
    </xdr:to>
    <xdr:sp macro="" textlink="">
      <xdr:nvSpPr>
        <xdr:cNvPr id="480" name="フローチャート: 判断 479"/>
        <xdr:cNvSpPr/>
      </xdr:nvSpPr>
      <xdr:spPr>
        <a:xfrm>
          <a:off x="18735040" y="6590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44450</xdr:rowOff>
    </xdr:from>
    <xdr:to>
      <xdr:col>107</xdr:col>
      <xdr:colOff>101600</xdr:colOff>
      <xdr:row>39</xdr:row>
      <xdr:rowOff>146050</xdr:rowOff>
    </xdr:to>
    <xdr:sp macro="" textlink="">
      <xdr:nvSpPr>
        <xdr:cNvPr id="481" name="フローチャート: 判断 480"/>
        <xdr:cNvSpPr/>
      </xdr:nvSpPr>
      <xdr:spPr>
        <a:xfrm>
          <a:off x="1793748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36830</xdr:rowOff>
    </xdr:from>
    <xdr:to>
      <xdr:col>102</xdr:col>
      <xdr:colOff>165100</xdr:colOff>
      <xdr:row>39</xdr:row>
      <xdr:rowOff>138430</xdr:rowOff>
    </xdr:to>
    <xdr:sp macro="" textlink="">
      <xdr:nvSpPr>
        <xdr:cNvPr id="482" name="フローチャート: 判断 481"/>
        <xdr:cNvSpPr/>
      </xdr:nvSpPr>
      <xdr:spPr>
        <a:xfrm>
          <a:off x="1716278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3" name="フローチャート: 判断 482"/>
        <xdr:cNvSpPr/>
      </xdr:nvSpPr>
      <xdr:spPr>
        <a:xfrm>
          <a:off x="16388080" y="6559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86360</xdr:rowOff>
    </xdr:from>
    <xdr:to>
      <xdr:col>116</xdr:col>
      <xdr:colOff>114300</xdr:colOff>
      <xdr:row>41</xdr:row>
      <xdr:rowOff>16510</xdr:rowOff>
    </xdr:to>
    <xdr:sp macro="" textlink="">
      <xdr:nvSpPr>
        <xdr:cNvPr id="489" name="楕円 488"/>
        <xdr:cNvSpPr/>
      </xdr:nvSpPr>
      <xdr:spPr>
        <a:xfrm>
          <a:off x="1945894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64787</xdr:rowOff>
    </xdr:from>
    <xdr:ext cx="469744" cy="259045"/>
    <xdr:sp macro="" textlink="">
      <xdr:nvSpPr>
        <xdr:cNvPr id="490" name="【認定こども園・幼稚園・保育所】&#10;一人当たり面積該当値テキスト"/>
        <xdr:cNvSpPr txBox="1"/>
      </xdr:nvSpPr>
      <xdr:spPr>
        <a:xfrm>
          <a:off x="1954784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93980</xdr:rowOff>
    </xdr:from>
    <xdr:to>
      <xdr:col>112</xdr:col>
      <xdr:colOff>38100</xdr:colOff>
      <xdr:row>41</xdr:row>
      <xdr:rowOff>24130</xdr:rowOff>
    </xdr:to>
    <xdr:sp macro="" textlink="">
      <xdr:nvSpPr>
        <xdr:cNvPr id="491" name="楕円 490"/>
        <xdr:cNvSpPr/>
      </xdr:nvSpPr>
      <xdr:spPr>
        <a:xfrm>
          <a:off x="18735040" y="6799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137160</xdr:rowOff>
    </xdr:from>
    <xdr:to>
      <xdr:col>116</xdr:col>
      <xdr:colOff>63500</xdr:colOff>
      <xdr:row>40</xdr:row>
      <xdr:rowOff>144780</xdr:rowOff>
    </xdr:to>
    <xdr:cxnSp macro="">
      <xdr:nvCxnSpPr>
        <xdr:cNvPr id="492" name="直線コネクタ 491"/>
        <xdr:cNvCxnSpPr/>
      </xdr:nvCxnSpPr>
      <xdr:spPr>
        <a:xfrm flipV="1">
          <a:off x="18778220" y="684276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93980</xdr:rowOff>
    </xdr:from>
    <xdr:to>
      <xdr:col>107</xdr:col>
      <xdr:colOff>101600</xdr:colOff>
      <xdr:row>41</xdr:row>
      <xdr:rowOff>24130</xdr:rowOff>
    </xdr:to>
    <xdr:sp macro="" textlink="">
      <xdr:nvSpPr>
        <xdr:cNvPr id="493" name="楕円 492"/>
        <xdr:cNvSpPr/>
      </xdr:nvSpPr>
      <xdr:spPr>
        <a:xfrm>
          <a:off x="179374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144780</xdr:rowOff>
    </xdr:from>
    <xdr:to>
      <xdr:col>111</xdr:col>
      <xdr:colOff>177800</xdr:colOff>
      <xdr:row>40</xdr:row>
      <xdr:rowOff>144780</xdr:rowOff>
    </xdr:to>
    <xdr:cxnSp macro="">
      <xdr:nvCxnSpPr>
        <xdr:cNvPr id="494" name="直線コネクタ 493"/>
        <xdr:cNvCxnSpPr/>
      </xdr:nvCxnSpPr>
      <xdr:spPr>
        <a:xfrm>
          <a:off x="17988280" y="68503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93980</xdr:rowOff>
    </xdr:from>
    <xdr:to>
      <xdr:col>102</xdr:col>
      <xdr:colOff>165100</xdr:colOff>
      <xdr:row>41</xdr:row>
      <xdr:rowOff>24130</xdr:rowOff>
    </xdr:to>
    <xdr:sp macro="" textlink="">
      <xdr:nvSpPr>
        <xdr:cNvPr id="495" name="楕円 494"/>
        <xdr:cNvSpPr/>
      </xdr:nvSpPr>
      <xdr:spPr>
        <a:xfrm>
          <a:off x="17162780" y="67995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144780</xdr:rowOff>
    </xdr:from>
    <xdr:to>
      <xdr:col>107</xdr:col>
      <xdr:colOff>50800</xdr:colOff>
      <xdr:row>40</xdr:row>
      <xdr:rowOff>144780</xdr:rowOff>
    </xdr:to>
    <xdr:cxnSp macro="">
      <xdr:nvCxnSpPr>
        <xdr:cNvPr id="496" name="直線コネクタ 495"/>
        <xdr:cNvCxnSpPr/>
      </xdr:nvCxnSpPr>
      <xdr:spPr>
        <a:xfrm>
          <a:off x="17213580" y="68503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101600</xdr:rowOff>
    </xdr:from>
    <xdr:to>
      <xdr:col>98</xdr:col>
      <xdr:colOff>38100</xdr:colOff>
      <xdr:row>41</xdr:row>
      <xdr:rowOff>31750</xdr:rowOff>
    </xdr:to>
    <xdr:sp macro="" textlink="">
      <xdr:nvSpPr>
        <xdr:cNvPr id="497" name="楕円 496"/>
        <xdr:cNvSpPr/>
      </xdr:nvSpPr>
      <xdr:spPr>
        <a:xfrm>
          <a:off x="16388080" y="680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144780</xdr:rowOff>
    </xdr:from>
    <xdr:to>
      <xdr:col>102</xdr:col>
      <xdr:colOff>114300</xdr:colOff>
      <xdr:row>40</xdr:row>
      <xdr:rowOff>152400</xdr:rowOff>
    </xdr:to>
    <xdr:cxnSp macro="">
      <xdr:nvCxnSpPr>
        <xdr:cNvPr id="498" name="直線コネクタ 497"/>
        <xdr:cNvCxnSpPr/>
      </xdr:nvCxnSpPr>
      <xdr:spPr>
        <a:xfrm flipV="1">
          <a:off x="16431260" y="68503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170197</xdr:rowOff>
    </xdr:from>
    <xdr:ext cx="469744" cy="259045"/>
    <xdr:sp macro="" textlink="">
      <xdr:nvSpPr>
        <xdr:cNvPr id="499" name="n_1aveValue【認定こども園・幼稚園・保育所】&#10;一人当たり面積"/>
        <xdr:cNvSpPr txBox="1"/>
      </xdr:nvSpPr>
      <xdr:spPr>
        <a:xfrm>
          <a:off x="185611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162577</xdr:rowOff>
    </xdr:from>
    <xdr:ext cx="469744" cy="259045"/>
    <xdr:sp macro="" textlink="">
      <xdr:nvSpPr>
        <xdr:cNvPr id="500" name="n_2aveValue【認定こども園・幼稚園・保育所】&#10;一人当たり面積"/>
        <xdr:cNvSpPr txBox="1"/>
      </xdr:nvSpPr>
      <xdr:spPr>
        <a:xfrm>
          <a:off x="17776267" y="636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154957</xdr:rowOff>
    </xdr:from>
    <xdr:ext cx="469744" cy="259045"/>
    <xdr:sp macro="" textlink="">
      <xdr:nvSpPr>
        <xdr:cNvPr id="501" name="n_3aveValue【認定こども園・幼稚園・保育所】&#10;一人当たり面積"/>
        <xdr:cNvSpPr txBox="1"/>
      </xdr:nvSpPr>
      <xdr:spPr>
        <a:xfrm>
          <a:off x="17001567" y="6357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2" name="n_4aveValue【認定こども園・幼稚園・保育所】&#10;一人当たり面積"/>
        <xdr:cNvSpPr txBox="1"/>
      </xdr:nvSpPr>
      <xdr:spPr>
        <a:xfrm>
          <a:off x="1622686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15257</xdr:rowOff>
    </xdr:from>
    <xdr:ext cx="469744" cy="259045"/>
    <xdr:sp macro="" textlink="">
      <xdr:nvSpPr>
        <xdr:cNvPr id="503" name="n_1mainValue【認定こども園・幼稚園・保育所】&#10;一人当たり面積"/>
        <xdr:cNvSpPr txBox="1"/>
      </xdr:nvSpPr>
      <xdr:spPr>
        <a:xfrm>
          <a:off x="1856112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15257</xdr:rowOff>
    </xdr:from>
    <xdr:ext cx="469744" cy="259045"/>
    <xdr:sp macro="" textlink="">
      <xdr:nvSpPr>
        <xdr:cNvPr id="504" name="n_2mainValue【認定こども園・幼稚園・保育所】&#10;一人当たり面積"/>
        <xdr:cNvSpPr txBox="1"/>
      </xdr:nvSpPr>
      <xdr:spPr>
        <a:xfrm>
          <a:off x="177762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15257</xdr:rowOff>
    </xdr:from>
    <xdr:ext cx="469744" cy="259045"/>
    <xdr:sp macro="" textlink="">
      <xdr:nvSpPr>
        <xdr:cNvPr id="505" name="n_3mainValue【認定こども園・幼稚園・保育所】&#10;一人当たり面積"/>
        <xdr:cNvSpPr txBox="1"/>
      </xdr:nvSpPr>
      <xdr:spPr>
        <a:xfrm>
          <a:off x="17001567" y="688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22877</xdr:rowOff>
    </xdr:from>
    <xdr:ext cx="469744" cy="259045"/>
    <xdr:sp macro="" textlink="">
      <xdr:nvSpPr>
        <xdr:cNvPr id="506" name="n_4mainValue【認定こども園・幼稚園・保育所】&#10;一人当たり面積"/>
        <xdr:cNvSpPr txBox="1"/>
      </xdr:nvSpPr>
      <xdr:spPr>
        <a:xfrm>
          <a:off x="1622686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8" name="直線コネクタ 517"/>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9" name="テキスト ボックス 518"/>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0" name="直線コネクタ 519"/>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1" name="テキスト ボックス 520"/>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2" name="直線コネクタ 521"/>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3" name="テキスト ボックス 522"/>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4" name="直線コネクタ 523"/>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5" name="テキスト ボックス 524"/>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xdr:cNvSpPr txBox="1"/>
      </xdr:nvSpPr>
      <xdr:spPr>
        <a:xfrm>
          <a:off x="1066688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146304</xdr:rowOff>
    </xdr:from>
    <xdr:to>
      <xdr:col>85</xdr:col>
      <xdr:colOff>126364</xdr:colOff>
      <xdr:row>64</xdr:row>
      <xdr:rowOff>89154</xdr:rowOff>
    </xdr:to>
    <xdr:cxnSp macro="">
      <xdr:nvCxnSpPr>
        <xdr:cNvPr id="529" name="直線コネクタ 528"/>
        <xdr:cNvCxnSpPr/>
      </xdr:nvCxnSpPr>
      <xdr:spPr>
        <a:xfrm flipV="1">
          <a:off x="14375764" y="9701784"/>
          <a:ext cx="0" cy="111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92981</xdr:rowOff>
    </xdr:from>
    <xdr:ext cx="405111" cy="259045"/>
    <xdr:sp macro="" textlink="">
      <xdr:nvSpPr>
        <xdr:cNvPr id="530" name="【学校施設】&#10;有形固定資産減価償却率最小値テキスト"/>
        <xdr:cNvSpPr txBox="1"/>
      </xdr:nvSpPr>
      <xdr:spPr>
        <a:xfrm>
          <a:off x="14414500" y="1082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89154</xdr:rowOff>
    </xdr:from>
    <xdr:to>
      <xdr:col>86</xdr:col>
      <xdr:colOff>25400</xdr:colOff>
      <xdr:row>64</xdr:row>
      <xdr:rowOff>89154</xdr:rowOff>
    </xdr:to>
    <xdr:cxnSp macro="">
      <xdr:nvCxnSpPr>
        <xdr:cNvPr id="531" name="直線コネクタ 530"/>
        <xdr:cNvCxnSpPr/>
      </xdr:nvCxnSpPr>
      <xdr:spPr>
        <a:xfrm>
          <a:off x="14287500" y="10818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92981</xdr:rowOff>
    </xdr:from>
    <xdr:ext cx="405111" cy="259045"/>
    <xdr:sp macro="" textlink="">
      <xdr:nvSpPr>
        <xdr:cNvPr id="532" name="【学校施設】&#10;有形固定資産減価償却率最大値テキスト"/>
        <xdr:cNvSpPr txBox="1"/>
      </xdr:nvSpPr>
      <xdr:spPr>
        <a:xfrm>
          <a:off x="14414500" y="9480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146304</xdr:rowOff>
    </xdr:from>
    <xdr:to>
      <xdr:col>86</xdr:col>
      <xdr:colOff>25400</xdr:colOff>
      <xdr:row>57</xdr:row>
      <xdr:rowOff>146304</xdr:rowOff>
    </xdr:to>
    <xdr:cxnSp macro="">
      <xdr:nvCxnSpPr>
        <xdr:cNvPr id="533" name="直線コネクタ 532"/>
        <xdr:cNvCxnSpPr/>
      </xdr:nvCxnSpPr>
      <xdr:spPr>
        <a:xfrm>
          <a:off x="14287500" y="97017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83075</xdr:rowOff>
    </xdr:from>
    <xdr:ext cx="405111" cy="259045"/>
    <xdr:sp macro="" textlink="">
      <xdr:nvSpPr>
        <xdr:cNvPr id="534" name="【学校施設】&#10;有形固定資産減価償却率平均値テキスト"/>
        <xdr:cNvSpPr txBox="1"/>
      </xdr:nvSpPr>
      <xdr:spPr>
        <a:xfrm>
          <a:off x="14414500" y="103091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104648</xdr:rowOff>
    </xdr:from>
    <xdr:to>
      <xdr:col>85</xdr:col>
      <xdr:colOff>177800</xdr:colOff>
      <xdr:row>62</xdr:row>
      <xdr:rowOff>34798</xdr:rowOff>
    </xdr:to>
    <xdr:sp macro="" textlink="">
      <xdr:nvSpPr>
        <xdr:cNvPr id="535" name="フローチャート: 判断 534"/>
        <xdr:cNvSpPr/>
      </xdr:nvSpPr>
      <xdr:spPr>
        <a:xfrm>
          <a:off x="14325600" y="10330688"/>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154940</xdr:rowOff>
    </xdr:from>
    <xdr:to>
      <xdr:col>81</xdr:col>
      <xdr:colOff>101600</xdr:colOff>
      <xdr:row>62</xdr:row>
      <xdr:rowOff>85090</xdr:rowOff>
    </xdr:to>
    <xdr:sp macro="" textlink="">
      <xdr:nvSpPr>
        <xdr:cNvPr id="536" name="フローチャート: 判断 535"/>
        <xdr:cNvSpPr/>
      </xdr:nvSpPr>
      <xdr:spPr>
        <a:xfrm>
          <a:off x="13578840" y="103809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62</xdr:row>
      <xdr:rowOff>15494</xdr:rowOff>
    </xdr:from>
    <xdr:to>
      <xdr:col>76</xdr:col>
      <xdr:colOff>165100</xdr:colOff>
      <xdr:row>62</xdr:row>
      <xdr:rowOff>117094</xdr:rowOff>
    </xdr:to>
    <xdr:sp macro="" textlink="">
      <xdr:nvSpPr>
        <xdr:cNvPr id="537" name="フローチャート: 判断 536"/>
        <xdr:cNvSpPr/>
      </xdr:nvSpPr>
      <xdr:spPr>
        <a:xfrm>
          <a:off x="12804140" y="1040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62</xdr:row>
      <xdr:rowOff>17780</xdr:rowOff>
    </xdr:from>
    <xdr:to>
      <xdr:col>72</xdr:col>
      <xdr:colOff>38100</xdr:colOff>
      <xdr:row>62</xdr:row>
      <xdr:rowOff>119380</xdr:rowOff>
    </xdr:to>
    <xdr:sp macro="" textlink="">
      <xdr:nvSpPr>
        <xdr:cNvPr id="538" name="フローチャート: 判断 537"/>
        <xdr:cNvSpPr/>
      </xdr:nvSpPr>
      <xdr:spPr>
        <a:xfrm>
          <a:off x="12029440" y="1041146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170942</xdr:rowOff>
    </xdr:from>
    <xdr:to>
      <xdr:col>67</xdr:col>
      <xdr:colOff>101600</xdr:colOff>
      <xdr:row>62</xdr:row>
      <xdr:rowOff>101092</xdr:rowOff>
    </xdr:to>
    <xdr:sp macro="" textlink="">
      <xdr:nvSpPr>
        <xdr:cNvPr id="539" name="フローチャート: 判断 538"/>
        <xdr:cNvSpPr/>
      </xdr:nvSpPr>
      <xdr:spPr>
        <a:xfrm>
          <a:off x="11231880" y="103969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52070</xdr:rowOff>
    </xdr:from>
    <xdr:to>
      <xdr:col>85</xdr:col>
      <xdr:colOff>177800</xdr:colOff>
      <xdr:row>60</xdr:row>
      <xdr:rowOff>153670</xdr:rowOff>
    </xdr:to>
    <xdr:sp macro="" textlink="">
      <xdr:nvSpPr>
        <xdr:cNvPr id="545" name="楕円 544"/>
        <xdr:cNvSpPr/>
      </xdr:nvSpPr>
      <xdr:spPr>
        <a:xfrm>
          <a:off x="14325600" y="1011047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74947</xdr:rowOff>
    </xdr:from>
    <xdr:ext cx="405111" cy="259045"/>
    <xdr:sp macro="" textlink="">
      <xdr:nvSpPr>
        <xdr:cNvPr id="546" name="【学校施設】&#10;有形固定資産減価償却率該当値テキスト"/>
        <xdr:cNvSpPr txBox="1"/>
      </xdr:nvSpPr>
      <xdr:spPr>
        <a:xfrm>
          <a:off x="14414500"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29210</xdr:rowOff>
    </xdr:from>
    <xdr:to>
      <xdr:col>81</xdr:col>
      <xdr:colOff>101600</xdr:colOff>
      <xdr:row>60</xdr:row>
      <xdr:rowOff>130810</xdr:rowOff>
    </xdr:to>
    <xdr:sp macro="" textlink="">
      <xdr:nvSpPr>
        <xdr:cNvPr id="547" name="楕円 546"/>
        <xdr:cNvSpPr/>
      </xdr:nvSpPr>
      <xdr:spPr>
        <a:xfrm>
          <a:off x="1357884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80010</xdr:rowOff>
    </xdr:from>
    <xdr:to>
      <xdr:col>85</xdr:col>
      <xdr:colOff>127000</xdr:colOff>
      <xdr:row>60</xdr:row>
      <xdr:rowOff>102870</xdr:rowOff>
    </xdr:to>
    <xdr:cxnSp macro="">
      <xdr:nvCxnSpPr>
        <xdr:cNvPr id="548" name="直線コネクタ 547"/>
        <xdr:cNvCxnSpPr/>
      </xdr:nvCxnSpPr>
      <xdr:spPr>
        <a:xfrm>
          <a:off x="13629640" y="10138410"/>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79502</xdr:rowOff>
    </xdr:from>
    <xdr:to>
      <xdr:col>76</xdr:col>
      <xdr:colOff>165100</xdr:colOff>
      <xdr:row>61</xdr:row>
      <xdr:rowOff>9652</xdr:rowOff>
    </xdr:to>
    <xdr:sp macro="" textlink="">
      <xdr:nvSpPr>
        <xdr:cNvPr id="549" name="楕円 548"/>
        <xdr:cNvSpPr/>
      </xdr:nvSpPr>
      <xdr:spPr>
        <a:xfrm>
          <a:off x="12804140" y="1013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80010</xdr:rowOff>
    </xdr:from>
    <xdr:to>
      <xdr:col>81</xdr:col>
      <xdr:colOff>50800</xdr:colOff>
      <xdr:row>60</xdr:row>
      <xdr:rowOff>130302</xdr:rowOff>
    </xdr:to>
    <xdr:cxnSp macro="">
      <xdr:nvCxnSpPr>
        <xdr:cNvPr id="550" name="直線コネクタ 549"/>
        <xdr:cNvCxnSpPr/>
      </xdr:nvCxnSpPr>
      <xdr:spPr>
        <a:xfrm flipV="1">
          <a:off x="12854940" y="10138410"/>
          <a:ext cx="7747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90932</xdr:rowOff>
    </xdr:from>
    <xdr:to>
      <xdr:col>72</xdr:col>
      <xdr:colOff>38100</xdr:colOff>
      <xdr:row>61</xdr:row>
      <xdr:rowOff>21082</xdr:rowOff>
    </xdr:to>
    <xdr:sp macro="" textlink="">
      <xdr:nvSpPr>
        <xdr:cNvPr id="551" name="楕円 550"/>
        <xdr:cNvSpPr/>
      </xdr:nvSpPr>
      <xdr:spPr>
        <a:xfrm>
          <a:off x="12029440" y="101493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130302</xdr:rowOff>
    </xdr:from>
    <xdr:to>
      <xdr:col>76</xdr:col>
      <xdr:colOff>114300</xdr:colOff>
      <xdr:row>60</xdr:row>
      <xdr:rowOff>141732</xdr:rowOff>
    </xdr:to>
    <xdr:cxnSp macro="">
      <xdr:nvCxnSpPr>
        <xdr:cNvPr id="552" name="直線コネクタ 551"/>
        <xdr:cNvCxnSpPr/>
      </xdr:nvCxnSpPr>
      <xdr:spPr>
        <a:xfrm flipV="1">
          <a:off x="12072620" y="10188702"/>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72644</xdr:rowOff>
    </xdr:from>
    <xdr:to>
      <xdr:col>67</xdr:col>
      <xdr:colOff>101600</xdr:colOff>
      <xdr:row>61</xdr:row>
      <xdr:rowOff>2794</xdr:rowOff>
    </xdr:to>
    <xdr:sp macro="" textlink="">
      <xdr:nvSpPr>
        <xdr:cNvPr id="553" name="楕円 552"/>
        <xdr:cNvSpPr/>
      </xdr:nvSpPr>
      <xdr:spPr>
        <a:xfrm>
          <a:off x="11231880" y="101310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123444</xdr:rowOff>
    </xdr:from>
    <xdr:to>
      <xdr:col>71</xdr:col>
      <xdr:colOff>177800</xdr:colOff>
      <xdr:row>60</xdr:row>
      <xdr:rowOff>141732</xdr:rowOff>
    </xdr:to>
    <xdr:cxnSp macro="">
      <xdr:nvCxnSpPr>
        <xdr:cNvPr id="554" name="直線コネクタ 553"/>
        <xdr:cNvCxnSpPr/>
      </xdr:nvCxnSpPr>
      <xdr:spPr>
        <a:xfrm>
          <a:off x="11282680" y="10181844"/>
          <a:ext cx="78994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76217</xdr:rowOff>
    </xdr:from>
    <xdr:ext cx="405111" cy="259045"/>
    <xdr:sp macro="" textlink="">
      <xdr:nvSpPr>
        <xdr:cNvPr id="555" name="n_1aveValue【学校施設】&#10;有形固定資産減価償却率"/>
        <xdr:cNvSpPr txBox="1"/>
      </xdr:nvSpPr>
      <xdr:spPr>
        <a:xfrm>
          <a:off x="134372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108221</xdr:rowOff>
    </xdr:from>
    <xdr:ext cx="405111" cy="259045"/>
    <xdr:sp macro="" textlink="">
      <xdr:nvSpPr>
        <xdr:cNvPr id="556" name="n_2aveValue【学校施設】&#10;有形固定資産減価償却率"/>
        <xdr:cNvSpPr txBox="1"/>
      </xdr:nvSpPr>
      <xdr:spPr>
        <a:xfrm>
          <a:off x="12675244" y="10501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110507</xdr:rowOff>
    </xdr:from>
    <xdr:ext cx="405111" cy="259045"/>
    <xdr:sp macro="" textlink="">
      <xdr:nvSpPr>
        <xdr:cNvPr id="557" name="n_3aveValue【学校施設】&#10;有形固定資産減価償却率"/>
        <xdr:cNvSpPr txBox="1"/>
      </xdr:nvSpPr>
      <xdr:spPr>
        <a:xfrm>
          <a:off x="119005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92219</xdr:rowOff>
    </xdr:from>
    <xdr:ext cx="405111" cy="259045"/>
    <xdr:sp macro="" textlink="">
      <xdr:nvSpPr>
        <xdr:cNvPr id="558" name="n_4aveValue【学校施設】&#10;有形固定資産減価償却率"/>
        <xdr:cNvSpPr txBox="1"/>
      </xdr:nvSpPr>
      <xdr:spPr>
        <a:xfrm>
          <a:off x="11102984" y="1048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147337</xdr:rowOff>
    </xdr:from>
    <xdr:ext cx="405111" cy="259045"/>
    <xdr:sp macro="" textlink="">
      <xdr:nvSpPr>
        <xdr:cNvPr id="559" name="n_1mainValue【学校施設】&#10;有形固定資産減価償却率"/>
        <xdr:cNvSpPr txBox="1"/>
      </xdr:nvSpPr>
      <xdr:spPr>
        <a:xfrm>
          <a:off x="134372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26179</xdr:rowOff>
    </xdr:from>
    <xdr:ext cx="405111" cy="259045"/>
    <xdr:sp macro="" textlink="">
      <xdr:nvSpPr>
        <xdr:cNvPr id="560" name="n_2mainValue【学校施設】&#10;有形固定資産減価償却率"/>
        <xdr:cNvSpPr txBox="1"/>
      </xdr:nvSpPr>
      <xdr:spPr>
        <a:xfrm>
          <a:off x="12675244" y="9916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37609</xdr:rowOff>
    </xdr:from>
    <xdr:ext cx="405111" cy="259045"/>
    <xdr:sp macro="" textlink="">
      <xdr:nvSpPr>
        <xdr:cNvPr id="561" name="n_3mainValue【学校施設】&#10;有形固定資産減価償却率"/>
        <xdr:cNvSpPr txBox="1"/>
      </xdr:nvSpPr>
      <xdr:spPr>
        <a:xfrm>
          <a:off x="11900544" y="992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19321</xdr:rowOff>
    </xdr:from>
    <xdr:ext cx="405111" cy="259045"/>
    <xdr:sp macro="" textlink="">
      <xdr:nvSpPr>
        <xdr:cNvPr id="562" name="n_4mainValue【学校施設】&#10;有形固定資産減価償却率"/>
        <xdr:cNvSpPr txBox="1"/>
      </xdr:nvSpPr>
      <xdr:spPr>
        <a:xfrm>
          <a:off x="11102984" y="991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4" name="直線コネクタ 573"/>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5" name="テキスト ボックス 574"/>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6" name="直線コネクタ 575"/>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7" name="テキスト ボックス 576"/>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8" name="直線コネクタ 577"/>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9" name="テキスト ボックス 578"/>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0" name="直線コネクタ 579"/>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1" name="テキスト ボックス 580"/>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2" name="直線コネクタ 581"/>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3" name="テキスト ボックス 582"/>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4" name="直線コネクタ 583"/>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5" name="テキスト ボックス 584"/>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114844</xdr:rowOff>
    </xdr:from>
    <xdr:to>
      <xdr:col>116</xdr:col>
      <xdr:colOff>62864</xdr:colOff>
      <xdr:row>64</xdr:row>
      <xdr:rowOff>47897</xdr:rowOff>
    </xdr:to>
    <xdr:cxnSp macro="">
      <xdr:nvCxnSpPr>
        <xdr:cNvPr id="589" name="直線コネクタ 588"/>
        <xdr:cNvCxnSpPr/>
      </xdr:nvCxnSpPr>
      <xdr:spPr>
        <a:xfrm flipV="1">
          <a:off x="19509104" y="9335044"/>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51724</xdr:rowOff>
    </xdr:from>
    <xdr:ext cx="469744" cy="259045"/>
    <xdr:sp macro="" textlink="">
      <xdr:nvSpPr>
        <xdr:cNvPr id="590" name="【学校施設】&#10;一人当たり面積最小値テキスト"/>
        <xdr:cNvSpPr txBox="1"/>
      </xdr:nvSpPr>
      <xdr:spPr>
        <a:xfrm>
          <a:off x="19547840" y="1078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47897</xdr:rowOff>
    </xdr:from>
    <xdr:to>
      <xdr:col>116</xdr:col>
      <xdr:colOff>152400</xdr:colOff>
      <xdr:row>64</xdr:row>
      <xdr:rowOff>47897</xdr:rowOff>
    </xdr:to>
    <xdr:cxnSp macro="">
      <xdr:nvCxnSpPr>
        <xdr:cNvPr id="591" name="直線コネクタ 590"/>
        <xdr:cNvCxnSpPr/>
      </xdr:nvCxnSpPr>
      <xdr:spPr>
        <a:xfrm>
          <a:off x="19443700" y="1077685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61521</xdr:rowOff>
    </xdr:from>
    <xdr:ext cx="469744" cy="259045"/>
    <xdr:sp macro="" textlink="">
      <xdr:nvSpPr>
        <xdr:cNvPr id="592" name="【学校施設】&#10;一人当たり面積最大値テキスト"/>
        <xdr:cNvSpPr txBox="1"/>
      </xdr:nvSpPr>
      <xdr:spPr>
        <a:xfrm>
          <a:off x="19547840" y="911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114844</xdr:rowOff>
    </xdr:from>
    <xdr:to>
      <xdr:col>116</xdr:col>
      <xdr:colOff>152400</xdr:colOff>
      <xdr:row>55</xdr:row>
      <xdr:rowOff>114844</xdr:rowOff>
    </xdr:to>
    <xdr:cxnSp macro="">
      <xdr:nvCxnSpPr>
        <xdr:cNvPr id="593" name="直線コネクタ 592"/>
        <xdr:cNvCxnSpPr/>
      </xdr:nvCxnSpPr>
      <xdr:spPr>
        <a:xfrm>
          <a:off x="19443700" y="93350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136089</xdr:rowOff>
    </xdr:from>
    <xdr:ext cx="469744" cy="259045"/>
    <xdr:sp macro="" textlink="">
      <xdr:nvSpPr>
        <xdr:cNvPr id="594" name="【学校施設】&#10;一人当たり面積平均値テキスト"/>
        <xdr:cNvSpPr txBox="1"/>
      </xdr:nvSpPr>
      <xdr:spPr>
        <a:xfrm>
          <a:off x="19547840" y="100268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157662</xdr:rowOff>
    </xdr:from>
    <xdr:to>
      <xdr:col>116</xdr:col>
      <xdr:colOff>114300</xdr:colOff>
      <xdr:row>60</xdr:row>
      <xdr:rowOff>87812</xdr:rowOff>
    </xdr:to>
    <xdr:sp macro="" textlink="">
      <xdr:nvSpPr>
        <xdr:cNvPr id="595" name="フローチャート: 判断 594"/>
        <xdr:cNvSpPr/>
      </xdr:nvSpPr>
      <xdr:spPr>
        <a:xfrm>
          <a:off x="19458940" y="100484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7983</xdr:rowOff>
    </xdr:from>
    <xdr:to>
      <xdr:col>112</xdr:col>
      <xdr:colOff>38100</xdr:colOff>
      <xdr:row>60</xdr:row>
      <xdr:rowOff>109583</xdr:rowOff>
    </xdr:to>
    <xdr:sp macro="" textlink="">
      <xdr:nvSpPr>
        <xdr:cNvPr id="596" name="フローチャート: 判断 595"/>
        <xdr:cNvSpPr/>
      </xdr:nvSpPr>
      <xdr:spPr>
        <a:xfrm>
          <a:off x="18735040" y="10066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36285</xdr:rowOff>
    </xdr:from>
    <xdr:to>
      <xdr:col>107</xdr:col>
      <xdr:colOff>101600</xdr:colOff>
      <xdr:row>60</xdr:row>
      <xdr:rowOff>137885</xdr:rowOff>
    </xdr:to>
    <xdr:sp macro="" textlink="">
      <xdr:nvSpPr>
        <xdr:cNvPr id="597" name="フローチャート: 判断 596"/>
        <xdr:cNvSpPr/>
      </xdr:nvSpPr>
      <xdr:spPr>
        <a:xfrm>
          <a:off x="17937480" y="1009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52615</xdr:rowOff>
    </xdr:from>
    <xdr:to>
      <xdr:col>102</xdr:col>
      <xdr:colOff>165100</xdr:colOff>
      <xdr:row>60</xdr:row>
      <xdr:rowOff>154215</xdr:rowOff>
    </xdr:to>
    <xdr:sp macro="" textlink="">
      <xdr:nvSpPr>
        <xdr:cNvPr id="598" name="フローチャート: 判断 597"/>
        <xdr:cNvSpPr/>
      </xdr:nvSpPr>
      <xdr:spPr>
        <a:xfrm>
          <a:off x="17162780" y="1011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22134</xdr:rowOff>
    </xdr:from>
    <xdr:to>
      <xdr:col>98</xdr:col>
      <xdr:colOff>38100</xdr:colOff>
      <xdr:row>60</xdr:row>
      <xdr:rowOff>123734</xdr:rowOff>
    </xdr:to>
    <xdr:sp macro="" textlink="">
      <xdr:nvSpPr>
        <xdr:cNvPr id="599" name="フローチャート: 判断 598"/>
        <xdr:cNvSpPr/>
      </xdr:nvSpPr>
      <xdr:spPr>
        <a:xfrm>
          <a:off x="16388080" y="100805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605" name="楕円 604"/>
        <xdr:cNvSpPr/>
      </xdr:nvSpPr>
      <xdr:spPr>
        <a:xfrm>
          <a:off x="19458940" y="96304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606" name="【学校施設】&#10;一人当たり面積該当値テキスト"/>
        <xdr:cNvSpPr txBox="1"/>
      </xdr:nvSpPr>
      <xdr:spPr>
        <a:xfrm>
          <a:off x="19547840" y="948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55335</xdr:rowOff>
    </xdr:from>
    <xdr:to>
      <xdr:col>112</xdr:col>
      <xdr:colOff>38100</xdr:colOff>
      <xdr:row>57</xdr:row>
      <xdr:rowOff>156935</xdr:rowOff>
    </xdr:to>
    <xdr:sp macro="" textlink="">
      <xdr:nvSpPr>
        <xdr:cNvPr id="607" name="楕円 606"/>
        <xdr:cNvSpPr/>
      </xdr:nvSpPr>
      <xdr:spPr>
        <a:xfrm>
          <a:off x="18735040" y="96108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106135</xdr:rowOff>
    </xdr:from>
    <xdr:to>
      <xdr:col>116</xdr:col>
      <xdr:colOff>63500</xdr:colOff>
      <xdr:row>57</xdr:row>
      <xdr:rowOff>125730</xdr:rowOff>
    </xdr:to>
    <xdr:cxnSp macro="">
      <xdr:nvCxnSpPr>
        <xdr:cNvPr id="608" name="直線コネクタ 607"/>
        <xdr:cNvCxnSpPr/>
      </xdr:nvCxnSpPr>
      <xdr:spPr>
        <a:xfrm>
          <a:off x="18778220" y="9661615"/>
          <a:ext cx="73152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132624</xdr:rowOff>
    </xdr:from>
    <xdr:to>
      <xdr:col>107</xdr:col>
      <xdr:colOff>101600</xdr:colOff>
      <xdr:row>58</xdr:row>
      <xdr:rowOff>62774</xdr:rowOff>
    </xdr:to>
    <xdr:sp macro="" textlink="">
      <xdr:nvSpPr>
        <xdr:cNvPr id="609" name="楕円 608"/>
        <xdr:cNvSpPr/>
      </xdr:nvSpPr>
      <xdr:spPr>
        <a:xfrm>
          <a:off x="17937480" y="9688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106135</xdr:rowOff>
    </xdr:from>
    <xdr:to>
      <xdr:col>111</xdr:col>
      <xdr:colOff>177800</xdr:colOff>
      <xdr:row>58</xdr:row>
      <xdr:rowOff>11974</xdr:rowOff>
    </xdr:to>
    <xdr:cxnSp macro="">
      <xdr:nvCxnSpPr>
        <xdr:cNvPr id="610" name="直線コネクタ 609"/>
        <xdr:cNvCxnSpPr/>
      </xdr:nvCxnSpPr>
      <xdr:spPr>
        <a:xfrm flipV="1">
          <a:off x="17988280" y="9661615"/>
          <a:ext cx="78994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150041</xdr:rowOff>
    </xdr:from>
    <xdr:to>
      <xdr:col>102</xdr:col>
      <xdr:colOff>165100</xdr:colOff>
      <xdr:row>58</xdr:row>
      <xdr:rowOff>80191</xdr:rowOff>
    </xdr:to>
    <xdr:sp macro="" textlink="">
      <xdr:nvSpPr>
        <xdr:cNvPr id="611" name="楕円 610"/>
        <xdr:cNvSpPr/>
      </xdr:nvSpPr>
      <xdr:spPr>
        <a:xfrm>
          <a:off x="17162780" y="97055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11974</xdr:rowOff>
    </xdr:from>
    <xdr:to>
      <xdr:col>107</xdr:col>
      <xdr:colOff>50800</xdr:colOff>
      <xdr:row>58</xdr:row>
      <xdr:rowOff>29391</xdr:rowOff>
    </xdr:to>
    <xdr:cxnSp macro="">
      <xdr:nvCxnSpPr>
        <xdr:cNvPr id="612" name="直線コネクタ 611"/>
        <xdr:cNvCxnSpPr/>
      </xdr:nvCxnSpPr>
      <xdr:spPr>
        <a:xfrm flipV="1">
          <a:off x="17213580" y="9735094"/>
          <a:ext cx="774700" cy="1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13426</xdr:rowOff>
    </xdr:from>
    <xdr:to>
      <xdr:col>98</xdr:col>
      <xdr:colOff>38100</xdr:colOff>
      <xdr:row>58</xdr:row>
      <xdr:rowOff>115026</xdr:rowOff>
    </xdr:to>
    <xdr:sp macro="" textlink="">
      <xdr:nvSpPr>
        <xdr:cNvPr id="613" name="楕円 612"/>
        <xdr:cNvSpPr/>
      </xdr:nvSpPr>
      <xdr:spPr>
        <a:xfrm>
          <a:off x="16388080" y="973654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29391</xdr:rowOff>
    </xdr:from>
    <xdr:to>
      <xdr:col>102</xdr:col>
      <xdr:colOff>114300</xdr:colOff>
      <xdr:row>58</xdr:row>
      <xdr:rowOff>64226</xdr:rowOff>
    </xdr:to>
    <xdr:cxnSp macro="">
      <xdr:nvCxnSpPr>
        <xdr:cNvPr id="614" name="直線コネクタ 613"/>
        <xdr:cNvCxnSpPr/>
      </xdr:nvCxnSpPr>
      <xdr:spPr>
        <a:xfrm flipV="1">
          <a:off x="16431260" y="9752511"/>
          <a:ext cx="782320" cy="3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100710</xdr:rowOff>
    </xdr:from>
    <xdr:ext cx="469744" cy="259045"/>
    <xdr:sp macro="" textlink="">
      <xdr:nvSpPr>
        <xdr:cNvPr id="615" name="n_1aveValue【学校施設】&#10;一人当たり面積"/>
        <xdr:cNvSpPr txBox="1"/>
      </xdr:nvSpPr>
      <xdr:spPr>
        <a:xfrm>
          <a:off x="18561127" y="101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129012</xdr:rowOff>
    </xdr:from>
    <xdr:ext cx="469744" cy="259045"/>
    <xdr:sp macro="" textlink="">
      <xdr:nvSpPr>
        <xdr:cNvPr id="616" name="n_2aveValue【学校施設】&#10;一人当たり面積"/>
        <xdr:cNvSpPr txBox="1"/>
      </xdr:nvSpPr>
      <xdr:spPr>
        <a:xfrm>
          <a:off x="17776267" y="10187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145342</xdr:rowOff>
    </xdr:from>
    <xdr:ext cx="469744" cy="259045"/>
    <xdr:sp macro="" textlink="">
      <xdr:nvSpPr>
        <xdr:cNvPr id="617" name="n_3aveValue【学校施設】&#10;一人当たり面積"/>
        <xdr:cNvSpPr txBox="1"/>
      </xdr:nvSpPr>
      <xdr:spPr>
        <a:xfrm>
          <a:off x="17001567" y="1020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114861</xdr:rowOff>
    </xdr:from>
    <xdr:ext cx="469744" cy="259045"/>
    <xdr:sp macro="" textlink="">
      <xdr:nvSpPr>
        <xdr:cNvPr id="618" name="n_4aveValue【学校施設】&#10;一人当たり面積"/>
        <xdr:cNvSpPr txBox="1"/>
      </xdr:nvSpPr>
      <xdr:spPr>
        <a:xfrm>
          <a:off x="16226867" y="1017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2012</xdr:rowOff>
    </xdr:from>
    <xdr:ext cx="469744" cy="259045"/>
    <xdr:sp macro="" textlink="">
      <xdr:nvSpPr>
        <xdr:cNvPr id="619" name="n_1mainValue【学校施設】&#10;一人当たり面積"/>
        <xdr:cNvSpPr txBox="1"/>
      </xdr:nvSpPr>
      <xdr:spPr>
        <a:xfrm>
          <a:off x="18561127" y="9389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79301</xdr:rowOff>
    </xdr:from>
    <xdr:ext cx="469744" cy="259045"/>
    <xdr:sp macro="" textlink="">
      <xdr:nvSpPr>
        <xdr:cNvPr id="620" name="n_2mainValue【学校施設】&#10;一人当たり面積"/>
        <xdr:cNvSpPr txBox="1"/>
      </xdr:nvSpPr>
      <xdr:spPr>
        <a:xfrm>
          <a:off x="17776267" y="946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96718</xdr:rowOff>
    </xdr:from>
    <xdr:ext cx="469744" cy="259045"/>
    <xdr:sp macro="" textlink="">
      <xdr:nvSpPr>
        <xdr:cNvPr id="621" name="n_3mainValue【学校施設】&#10;一人当たり面積"/>
        <xdr:cNvSpPr txBox="1"/>
      </xdr:nvSpPr>
      <xdr:spPr>
        <a:xfrm>
          <a:off x="17001567" y="948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131553</xdr:rowOff>
    </xdr:from>
    <xdr:ext cx="469744" cy="259045"/>
    <xdr:sp macro="" textlink="">
      <xdr:nvSpPr>
        <xdr:cNvPr id="622" name="n_4mainValue【学校施設】&#10;一人当たり面積"/>
        <xdr:cNvSpPr txBox="1"/>
      </xdr:nvSpPr>
      <xdr:spPr>
        <a:xfrm>
          <a:off x="16226867" y="951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3" name="テキスト ボックス 642"/>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5" name="テキスト ボックス 644"/>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121920</xdr:rowOff>
    </xdr:from>
    <xdr:to>
      <xdr:col>85</xdr:col>
      <xdr:colOff>126364</xdr:colOff>
      <xdr:row>86</xdr:row>
      <xdr:rowOff>114300</xdr:rowOff>
    </xdr:to>
    <xdr:cxnSp macro="">
      <xdr:nvCxnSpPr>
        <xdr:cNvPr id="647" name="直線コネクタ 646"/>
        <xdr:cNvCxnSpPr/>
      </xdr:nvCxnSpPr>
      <xdr:spPr>
        <a:xfrm flipV="1">
          <a:off x="14375764" y="1303020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8" name="【児童館】&#10;有形固定資産減価償却率最小値テキスト"/>
        <xdr:cNvSpPr txBox="1"/>
      </xdr:nvSpPr>
      <xdr:spPr>
        <a:xfrm>
          <a:off x="1441450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9" name="直線コネクタ 648"/>
        <xdr:cNvCxnSpPr/>
      </xdr:nvCxnSpPr>
      <xdr:spPr>
        <a:xfrm>
          <a:off x="1428750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68597</xdr:rowOff>
    </xdr:from>
    <xdr:ext cx="405111" cy="259045"/>
    <xdr:sp macro="" textlink="">
      <xdr:nvSpPr>
        <xdr:cNvPr id="650" name="【児童館】&#10;有形固定資産減価償却率最大値テキスト"/>
        <xdr:cNvSpPr txBox="1"/>
      </xdr:nvSpPr>
      <xdr:spPr>
        <a:xfrm>
          <a:off x="14414500" y="1280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121920</xdr:rowOff>
    </xdr:from>
    <xdr:to>
      <xdr:col>86</xdr:col>
      <xdr:colOff>25400</xdr:colOff>
      <xdr:row>77</xdr:row>
      <xdr:rowOff>121920</xdr:rowOff>
    </xdr:to>
    <xdr:cxnSp macro="">
      <xdr:nvCxnSpPr>
        <xdr:cNvPr id="651" name="直線コネクタ 650"/>
        <xdr:cNvCxnSpPr/>
      </xdr:nvCxnSpPr>
      <xdr:spPr>
        <a:xfrm>
          <a:off x="14287500" y="1303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53991</xdr:rowOff>
    </xdr:from>
    <xdr:ext cx="405111" cy="259045"/>
    <xdr:sp macro="" textlink="">
      <xdr:nvSpPr>
        <xdr:cNvPr id="652" name="【児童館】&#10;有形固定資産減価償却率平均値テキスト"/>
        <xdr:cNvSpPr txBox="1"/>
      </xdr:nvSpPr>
      <xdr:spPr>
        <a:xfrm>
          <a:off x="14414500" y="13465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31114</xdr:rowOff>
    </xdr:from>
    <xdr:to>
      <xdr:col>85</xdr:col>
      <xdr:colOff>177800</xdr:colOff>
      <xdr:row>81</xdr:row>
      <xdr:rowOff>132714</xdr:rowOff>
    </xdr:to>
    <xdr:sp macro="" textlink="">
      <xdr:nvSpPr>
        <xdr:cNvPr id="653" name="フローチャート: 判断 652"/>
        <xdr:cNvSpPr/>
      </xdr:nvSpPr>
      <xdr:spPr>
        <a:xfrm>
          <a:off x="14325600" y="1360995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120650</xdr:rowOff>
    </xdr:from>
    <xdr:to>
      <xdr:col>81</xdr:col>
      <xdr:colOff>101600</xdr:colOff>
      <xdr:row>82</xdr:row>
      <xdr:rowOff>50800</xdr:rowOff>
    </xdr:to>
    <xdr:sp macro="" textlink="">
      <xdr:nvSpPr>
        <xdr:cNvPr id="654" name="フローチャート: 判断 653"/>
        <xdr:cNvSpPr/>
      </xdr:nvSpPr>
      <xdr:spPr>
        <a:xfrm>
          <a:off x="13578840" y="1369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55" name="フローチャート: 判断 654"/>
        <xdr:cNvSpPr/>
      </xdr:nvSpPr>
      <xdr:spPr>
        <a:xfrm>
          <a:off x="128041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6" name="フローチャート: 判断 655"/>
        <xdr:cNvSpPr/>
      </xdr:nvSpPr>
      <xdr:spPr>
        <a:xfrm>
          <a:off x="12029440" y="136232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29211</xdr:rowOff>
    </xdr:from>
    <xdr:to>
      <xdr:col>67</xdr:col>
      <xdr:colOff>101600</xdr:colOff>
      <xdr:row>81</xdr:row>
      <xdr:rowOff>130811</xdr:rowOff>
    </xdr:to>
    <xdr:sp macro="" textlink="">
      <xdr:nvSpPr>
        <xdr:cNvPr id="657" name="フローチャート: 判断 656"/>
        <xdr:cNvSpPr/>
      </xdr:nvSpPr>
      <xdr:spPr>
        <a:xfrm>
          <a:off x="11231880" y="1360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170180</xdr:rowOff>
    </xdr:from>
    <xdr:to>
      <xdr:col>85</xdr:col>
      <xdr:colOff>177800</xdr:colOff>
      <xdr:row>84</xdr:row>
      <xdr:rowOff>100330</xdr:rowOff>
    </xdr:to>
    <xdr:sp macro="" textlink="">
      <xdr:nvSpPr>
        <xdr:cNvPr id="663" name="楕円 662"/>
        <xdr:cNvSpPr/>
      </xdr:nvSpPr>
      <xdr:spPr>
        <a:xfrm>
          <a:off x="14325600" y="140843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148607</xdr:rowOff>
    </xdr:from>
    <xdr:ext cx="405111" cy="259045"/>
    <xdr:sp macro="" textlink="">
      <xdr:nvSpPr>
        <xdr:cNvPr id="664" name="【児童館】&#10;有形固定資産減価償却率該当値テキスト"/>
        <xdr:cNvSpPr txBox="1"/>
      </xdr:nvSpPr>
      <xdr:spPr>
        <a:xfrm>
          <a:off x="14414500"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33020</xdr:rowOff>
    </xdr:from>
    <xdr:to>
      <xdr:col>81</xdr:col>
      <xdr:colOff>101600</xdr:colOff>
      <xdr:row>85</xdr:row>
      <xdr:rowOff>134620</xdr:rowOff>
    </xdr:to>
    <xdr:sp macro="" textlink="">
      <xdr:nvSpPr>
        <xdr:cNvPr id="665" name="楕円 664"/>
        <xdr:cNvSpPr/>
      </xdr:nvSpPr>
      <xdr:spPr>
        <a:xfrm>
          <a:off x="1357884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49530</xdr:rowOff>
    </xdr:from>
    <xdr:to>
      <xdr:col>85</xdr:col>
      <xdr:colOff>127000</xdr:colOff>
      <xdr:row>85</xdr:row>
      <xdr:rowOff>83820</xdr:rowOff>
    </xdr:to>
    <xdr:cxnSp macro="">
      <xdr:nvCxnSpPr>
        <xdr:cNvPr id="666" name="直線コネクタ 665"/>
        <xdr:cNvCxnSpPr/>
      </xdr:nvCxnSpPr>
      <xdr:spPr>
        <a:xfrm flipV="1">
          <a:off x="13629640" y="14131290"/>
          <a:ext cx="74676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6350</xdr:rowOff>
    </xdr:from>
    <xdr:to>
      <xdr:col>76</xdr:col>
      <xdr:colOff>165100</xdr:colOff>
      <xdr:row>85</xdr:row>
      <xdr:rowOff>107950</xdr:rowOff>
    </xdr:to>
    <xdr:sp macro="" textlink="">
      <xdr:nvSpPr>
        <xdr:cNvPr id="667" name="楕円 666"/>
        <xdr:cNvSpPr/>
      </xdr:nvSpPr>
      <xdr:spPr>
        <a:xfrm>
          <a:off x="12804140" y="1425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57150</xdr:rowOff>
    </xdr:from>
    <xdr:to>
      <xdr:col>81</xdr:col>
      <xdr:colOff>50800</xdr:colOff>
      <xdr:row>85</xdr:row>
      <xdr:rowOff>83820</xdr:rowOff>
    </xdr:to>
    <xdr:cxnSp macro="">
      <xdr:nvCxnSpPr>
        <xdr:cNvPr id="668" name="直線コネクタ 667"/>
        <xdr:cNvCxnSpPr/>
      </xdr:nvCxnSpPr>
      <xdr:spPr>
        <a:xfrm>
          <a:off x="12854940" y="14306550"/>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67311</xdr:rowOff>
    </xdr:from>
    <xdr:to>
      <xdr:col>72</xdr:col>
      <xdr:colOff>38100</xdr:colOff>
      <xdr:row>85</xdr:row>
      <xdr:rowOff>168911</xdr:rowOff>
    </xdr:to>
    <xdr:sp macro="" textlink="">
      <xdr:nvSpPr>
        <xdr:cNvPr id="669" name="楕円 668"/>
        <xdr:cNvSpPr/>
      </xdr:nvSpPr>
      <xdr:spPr>
        <a:xfrm>
          <a:off x="12029440" y="143167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57150</xdr:rowOff>
    </xdr:from>
    <xdr:to>
      <xdr:col>76</xdr:col>
      <xdr:colOff>114300</xdr:colOff>
      <xdr:row>85</xdr:row>
      <xdr:rowOff>118111</xdr:rowOff>
    </xdr:to>
    <xdr:cxnSp macro="">
      <xdr:nvCxnSpPr>
        <xdr:cNvPr id="670" name="直線コネクタ 669"/>
        <xdr:cNvCxnSpPr/>
      </xdr:nvCxnSpPr>
      <xdr:spPr>
        <a:xfrm flipV="1">
          <a:off x="12072620" y="14306550"/>
          <a:ext cx="78232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48261</xdr:rowOff>
    </xdr:from>
    <xdr:to>
      <xdr:col>67</xdr:col>
      <xdr:colOff>101600</xdr:colOff>
      <xdr:row>85</xdr:row>
      <xdr:rowOff>149861</xdr:rowOff>
    </xdr:to>
    <xdr:sp macro="" textlink="">
      <xdr:nvSpPr>
        <xdr:cNvPr id="671" name="楕円 670"/>
        <xdr:cNvSpPr/>
      </xdr:nvSpPr>
      <xdr:spPr>
        <a:xfrm>
          <a:off x="1123188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99061</xdr:rowOff>
    </xdr:from>
    <xdr:to>
      <xdr:col>71</xdr:col>
      <xdr:colOff>177800</xdr:colOff>
      <xdr:row>85</xdr:row>
      <xdr:rowOff>118111</xdr:rowOff>
    </xdr:to>
    <xdr:cxnSp macro="">
      <xdr:nvCxnSpPr>
        <xdr:cNvPr id="672" name="直線コネクタ 671"/>
        <xdr:cNvCxnSpPr/>
      </xdr:nvCxnSpPr>
      <xdr:spPr>
        <a:xfrm>
          <a:off x="11282680" y="14348461"/>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67327</xdr:rowOff>
    </xdr:from>
    <xdr:ext cx="405111" cy="259045"/>
    <xdr:sp macro="" textlink="">
      <xdr:nvSpPr>
        <xdr:cNvPr id="673" name="n_1aveValue【児童館】&#10;有形固定資産減価償却率"/>
        <xdr:cNvSpPr txBox="1"/>
      </xdr:nvSpPr>
      <xdr:spPr>
        <a:xfrm>
          <a:off x="134372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38752</xdr:rowOff>
    </xdr:from>
    <xdr:ext cx="405111" cy="259045"/>
    <xdr:sp macro="" textlink="">
      <xdr:nvSpPr>
        <xdr:cNvPr id="674" name="n_2aveValue【児童館】&#10;有形固定資産減価償却率"/>
        <xdr:cNvSpPr txBox="1"/>
      </xdr:nvSpPr>
      <xdr:spPr>
        <a:xfrm>
          <a:off x="12675244" y="1344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75" name="n_3aveValue【児童館】&#10;有形固定資産減価償却率"/>
        <xdr:cNvSpPr txBox="1"/>
      </xdr:nvSpPr>
      <xdr:spPr>
        <a:xfrm>
          <a:off x="1190054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147338</xdr:rowOff>
    </xdr:from>
    <xdr:ext cx="405111" cy="259045"/>
    <xdr:sp macro="" textlink="">
      <xdr:nvSpPr>
        <xdr:cNvPr id="676" name="n_4aveValue【児童館】&#10;有形固定資産減価償却率"/>
        <xdr:cNvSpPr txBox="1"/>
      </xdr:nvSpPr>
      <xdr:spPr>
        <a:xfrm>
          <a:off x="1110298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125747</xdr:rowOff>
    </xdr:from>
    <xdr:ext cx="405111" cy="259045"/>
    <xdr:sp macro="" textlink="">
      <xdr:nvSpPr>
        <xdr:cNvPr id="677" name="n_1mainValue【児童館】&#10;有形固定資産減価償却率"/>
        <xdr:cNvSpPr txBox="1"/>
      </xdr:nvSpPr>
      <xdr:spPr>
        <a:xfrm>
          <a:off x="134372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99077</xdr:rowOff>
    </xdr:from>
    <xdr:ext cx="405111" cy="259045"/>
    <xdr:sp macro="" textlink="">
      <xdr:nvSpPr>
        <xdr:cNvPr id="678" name="n_2mainValue【児童館】&#10;有形固定資産減価償却率"/>
        <xdr:cNvSpPr txBox="1"/>
      </xdr:nvSpPr>
      <xdr:spPr>
        <a:xfrm>
          <a:off x="126752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160038</xdr:rowOff>
    </xdr:from>
    <xdr:ext cx="405111" cy="259045"/>
    <xdr:sp macro="" textlink="">
      <xdr:nvSpPr>
        <xdr:cNvPr id="679" name="n_3mainValue【児童館】&#10;有形固定資産減価償却率"/>
        <xdr:cNvSpPr txBox="1"/>
      </xdr:nvSpPr>
      <xdr:spPr>
        <a:xfrm>
          <a:off x="119005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140988</xdr:rowOff>
    </xdr:from>
    <xdr:ext cx="405111" cy="259045"/>
    <xdr:sp macro="" textlink="">
      <xdr:nvSpPr>
        <xdr:cNvPr id="680" name="n_4mainValue【児童館】&#10;有形固定資産減価償却率"/>
        <xdr:cNvSpPr txBox="1"/>
      </xdr:nvSpPr>
      <xdr:spPr>
        <a:xfrm>
          <a:off x="1110298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85</xdr:row>
      <xdr:rowOff>140970</xdr:rowOff>
    </xdr:to>
    <xdr:cxnSp macro="">
      <xdr:nvCxnSpPr>
        <xdr:cNvPr id="702" name="直線コネクタ 701"/>
        <xdr:cNvCxnSpPr/>
      </xdr:nvCxnSpPr>
      <xdr:spPr>
        <a:xfrm flipV="1">
          <a:off x="19509104" y="13049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03"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04" name="直線コネクタ 703"/>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705" name="【児童館】&#10;一人当たり面積最大値テキスト"/>
        <xdr:cNvSpPr txBox="1"/>
      </xdr:nvSpPr>
      <xdr:spPr>
        <a:xfrm>
          <a:off x="19547840" y="1282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706" name="直線コネクタ 705"/>
        <xdr:cNvCxnSpPr/>
      </xdr:nvCxnSpPr>
      <xdr:spPr>
        <a:xfrm>
          <a:off x="19443700" y="13049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113047</xdr:rowOff>
    </xdr:from>
    <xdr:ext cx="469744" cy="259045"/>
    <xdr:sp macro="" textlink="">
      <xdr:nvSpPr>
        <xdr:cNvPr id="707" name="【児童館】&#10;一人当たり面積平均値テキスト"/>
        <xdr:cNvSpPr txBox="1"/>
      </xdr:nvSpPr>
      <xdr:spPr>
        <a:xfrm>
          <a:off x="19547840" y="1385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90170</xdr:rowOff>
    </xdr:from>
    <xdr:to>
      <xdr:col>116</xdr:col>
      <xdr:colOff>114300</xdr:colOff>
      <xdr:row>84</xdr:row>
      <xdr:rowOff>20320</xdr:rowOff>
    </xdr:to>
    <xdr:sp macro="" textlink="">
      <xdr:nvSpPr>
        <xdr:cNvPr id="708" name="フローチャート: 判断 707"/>
        <xdr:cNvSpPr/>
      </xdr:nvSpPr>
      <xdr:spPr>
        <a:xfrm>
          <a:off x="19458940" y="14004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09" name="フローチャート: 判断 708"/>
        <xdr:cNvSpPr/>
      </xdr:nvSpPr>
      <xdr:spPr>
        <a:xfrm>
          <a:off x="1873504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135889</xdr:rowOff>
    </xdr:from>
    <xdr:to>
      <xdr:col>107</xdr:col>
      <xdr:colOff>101600</xdr:colOff>
      <xdr:row>84</xdr:row>
      <xdr:rowOff>66039</xdr:rowOff>
    </xdr:to>
    <xdr:sp macro="" textlink="">
      <xdr:nvSpPr>
        <xdr:cNvPr id="710" name="フローチャート: 判断 709"/>
        <xdr:cNvSpPr/>
      </xdr:nvSpPr>
      <xdr:spPr>
        <a:xfrm>
          <a:off x="179374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11" name="フローチャート: 判断 710"/>
        <xdr:cNvSpPr/>
      </xdr:nvSpPr>
      <xdr:spPr>
        <a:xfrm>
          <a:off x="17162780" y="1405000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2" name="フローチャート: 判断 711"/>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718" name="楕円 717"/>
        <xdr:cNvSpPr/>
      </xdr:nvSpPr>
      <xdr:spPr>
        <a:xfrm>
          <a:off x="19458940" y="14183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80027</xdr:rowOff>
    </xdr:from>
    <xdr:ext cx="469744" cy="259045"/>
    <xdr:sp macro="" textlink="">
      <xdr:nvSpPr>
        <xdr:cNvPr id="719" name="【児童館】&#10;一人当たり面積該当値テキスト"/>
        <xdr:cNvSpPr txBox="1"/>
      </xdr:nvSpPr>
      <xdr:spPr>
        <a:xfrm>
          <a:off x="19547840"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720" name="楕円 719"/>
        <xdr:cNvSpPr/>
      </xdr:nvSpPr>
      <xdr:spPr>
        <a:xfrm>
          <a:off x="18735040" y="14183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721" name="直線コネクタ 720"/>
        <xdr:cNvCxnSpPr/>
      </xdr:nvCxnSpPr>
      <xdr:spPr>
        <a:xfrm>
          <a:off x="18778220" y="1423416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124461</xdr:rowOff>
    </xdr:from>
    <xdr:to>
      <xdr:col>107</xdr:col>
      <xdr:colOff>101600</xdr:colOff>
      <xdr:row>85</xdr:row>
      <xdr:rowOff>54611</xdr:rowOff>
    </xdr:to>
    <xdr:sp macro="" textlink="">
      <xdr:nvSpPr>
        <xdr:cNvPr id="722" name="楕円 721"/>
        <xdr:cNvSpPr/>
      </xdr:nvSpPr>
      <xdr:spPr>
        <a:xfrm>
          <a:off x="1793748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85</xdr:row>
      <xdr:rowOff>3811</xdr:rowOff>
    </xdr:to>
    <xdr:cxnSp macro="">
      <xdr:nvCxnSpPr>
        <xdr:cNvPr id="723" name="直線コネクタ 722"/>
        <xdr:cNvCxnSpPr/>
      </xdr:nvCxnSpPr>
      <xdr:spPr>
        <a:xfrm flipV="1">
          <a:off x="17988280" y="14234160"/>
          <a:ext cx="78994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4" name="楕円 723"/>
        <xdr:cNvSpPr/>
      </xdr:nvSpPr>
      <xdr:spPr>
        <a:xfrm>
          <a:off x="17162780" y="142062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3811</xdr:rowOff>
    </xdr:to>
    <xdr:cxnSp macro="">
      <xdr:nvCxnSpPr>
        <xdr:cNvPr id="725" name="直線コネクタ 724"/>
        <xdr:cNvCxnSpPr/>
      </xdr:nvCxnSpPr>
      <xdr:spPr>
        <a:xfrm>
          <a:off x="17213580" y="1425321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6" name="楕円 725"/>
        <xdr:cNvSpPr/>
      </xdr:nvSpPr>
      <xdr:spPr>
        <a:xfrm>
          <a:off x="16388080" y="142062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7" name="直線コネクタ 726"/>
        <xdr:cNvCxnSpPr/>
      </xdr:nvCxnSpPr>
      <xdr:spPr>
        <a:xfrm>
          <a:off x="16431260" y="14253211"/>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28" name="n_1aveValue【児童館】&#10;一人当たり面積"/>
        <xdr:cNvSpPr txBox="1"/>
      </xdr:nvSpPr>
      <xdr:spPr>
        <a:xfrm>
          <a:off x="1856112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82566</xdr:rowOff>
    </xdr:from>
    <xdr:ext cx="469744" cy="259045"/>
    <xdr:sp macro="" textlink="">
      <xdr:nvSpPr>
        <xdr:cNvPr id="729" name="n_2aveValue【児童館】&#10;一人当たり面積"/>
        <xdr:cNvSpPr txBox="1"/>
      </xdr:nvSpPr>
      <xdr:spPr>
        <a:xfrm>
          <a:off x="177762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30" name="n_3aveValue【児童館】&#10;一人当たり面積"/>
        <xdr:cNvSpPr txBox="1"/>
      </xdr:nvSpPr>
      <xdr:spPr>
        <a:xfrm>
          <a:off x="17001567" y="1382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105427</xdr:rowOff>
    </xdr:from>
    <xdr:ext cx="469744" cy="259045"/>
    <xdr:sp macro="" textlink="">
      <xdr:nvSpPr>
        <xdr:cNvPr id="731" name="n_4aveValue【児童館】&#10;一人当たり面積"/>
        <xdr:cNvSpPr txBox="1"/>
      </xdr:nvSpPr>
      <xdr:spPr>
        <a:xfrm>
          <a:off x="16226867" y="1385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732" name="n_1mainValue【児童館】&#10;一人当たり面積"/>
        <xdr:cNvSpPr txBox="1"/>
      </xdr:nvSpPr>
      <xdr:spPr>
        <a:xfrm>
          <a:off x="185611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45738</xdr:rowOff>
    </xdr:from>
    <xdr:ext cx="469744" cy="259045"/>
    <xdr:sp macro="" textlink="">
      <xdr:nvSpPr>
        <xdr:cNvPr id="733" name="n_2mainValue【児童館】&#10;一人当たり面積"/>
        <xdr:cNvSpPr txBox="1"/>
      </xdr:nvSpPr>
      <xdr:spPr>
        <a:xfrm>
          <a:off x="177762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4" name="n_3mainValue【児童館】&#10;一人当たり面積"/>
        <xdr:cNvSpPr txBox="1"/>
      </xdr:nvSpPr>
      <xdr:spPr>
        <a:xfrm>
          <a:off x="170015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5" name="n_4mainValue【児童館】&#10;一人当たり面積"/>
        <xdr:cNvSpPr txBox="1"/>
      </xdr:nvSpPr>
      <xdr:spPr>
        <a:xfrm>
          <a:off x="16226867" y="1429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107</xdr:row>
      <xdr:rowOff>133350</xdr:rowOff>
    </xdr:to>
    <xdr:cxnSp macro="">
      <xdr:nvCxnSpPr>
        <xdr:cNvPr id="760" name="直線コネクタ 759"/>
        <xdr:cNvCxnSpPr/>
      </xdr:nvCxnSpPr>
      <xdr:spPr>
        <a:xfrm flipV="1">
          <a:off x="14375764" y="1669161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137177</xdr:rowOff>
    </xdr:from>
    <xdr:ext cx="405111" cy="259045"/>
    <xdr:sp macro="" textlink="">
      <xdr:nvSpPr>
        <xdr:cNvPr id="761" name="【公民館】&#10;有形固定資産減価償却率最小値テキスト"/>
        <xdr:cNvSpPr txBox="1"/>
      </xdr:nvSpPr>
      <xdr:spPr>
        <a:xfrm>
          <a:off x="14414500"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762" name="直線コネクタ 761"/>
        <xdr:cNvCxnSpPr/>
      </xdr:nvCxnSpPr>
      <xdr:spPr>
        <a:xfrm>
          <a:off x="1428750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3" name="【公民館】&#10;有形固定資産減価償却率最大値テキスト"/>
        <xdr:cNvSpPr txBox="1"/>
      </xdr:nvSpPr>
      <xdr:spPr>
        <a:xfrm>
          <a:off x="14414500" y="16470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64" name="直線コネクタ 763"/>
        <xdr:cNvCxnSpPr/>
      </xdr:nvCxnSpPr>
      <xdr:spPr>
        <a:xfrm>
          <a:off x="14287500" y="166916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9541</xdr:rowOff>
    </xdr:from>
    <xdr:ext cx="405111" cy="259045"/>
    <xdr:sp macro="" textlink="">
      <xdr:nvSpPr>
        <xdr:cNvPr id="765" name="【公民館】&#10;有形固定資産減価償却率平均値テキスト"/>
        <xdr:cNvSpPr txBox="1"/>
      </xdr:nvSpPr>
      <xdr:spPr>
        <a:xfrm>
          <a:off x="14414500" y="17444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31114</xdr:rowOff>
    </xdr:from>
    <xdr:to>
      <xdr:col>85</xdr:col>
      <xdr:colOff>177800</xdr:colOff>
      <xdr:row>104</xdr:row>
      <xdr:rowOff>132714</xdr:rowOff>
    </xdr:to>
    <xdr:sp macro="" textlink="">
      <xdr:nvSpPr>
        <xdr:cNvPr id="766" name="フローチャート: 判断 765"/>
        <xdr:cNvSpPr/>
      </xdr:nvSpPr>
      <xdr:spPr>
        <a:xfrm>
          <a:off x="14325600" y="174656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149225</xdr:rowOff>
    </xdr:from>
    <xdr:to>
      <xdr:col>81</xdr:col>
      <xdr:colOff>101600</xdr:colOff>
      <xdr:row>104</xdr:row>
      <xdr:rowOff>79375</xdr:rowOff>
    </xdr:to>
    <xdr:sp macro="" textlink="">
      <xdr:nvSpPr>
        <xdr:cNvPr id="767" name="フローチャート: 判断 766"/>
        <xdr:cNvSpPr/>
      </xdr:nvSpPr>
      <xdr:spPr>
        <a:xfrm>
          <a:off x="13578840" y="1741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68" name="フローチャート: 判断 767"/>
        <xdr:cNvSpPr/>
      </xdr:nvSpPr>
      <xdr:spPr>
        <a:xfrm>
          <a:off x="12804140" y="174047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107314</xdr:rowOff>
    </xdr:from>
    <xdr:to>
      <xdr:col>72</xdr:col>
      <xdr:colOff>38100</xdr:colOff>
      <xdr:row>104</xdr:row>
      <xdr:rowOff>37464</xdr:rowOff>
    </xdr:to>
    <xdr:sp macro="" textlink="">
      <xdr:nvSpPr>
        <xdr:cNvPr id="769" name="フローチャート: 判断 768"/>
        <xdr:cNvSpPr/>
      </xdr:nvSpPr>
      <xdr:spPr>
        <a:xfrm>
          <a:off x="12029440" y="173742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124461</xdr:rowOff>
    </xdr:from>
    <xdr:to>
      <xdr:col>67</xdr:col>
      <xdr:colOff>101600</xdr:colOff>
      <xdr:row>104</xdr:row>
      <xdr:rowOff>54611</xdr:rowOff>
    </xdr:to>
    <xdr:sp macro="" textlink="">
      <xdr:nvSpPr>
        <xdr:cNvPr id="770" name="フローチャート: 判断 769"/>
        <xdr:cNvSpPr/>
      </xdr:nvSpPr>
      <xdr:spPr>
        <a:xfrm>
          <a:off x="11231880" y="173913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6" name="楕円 775"/>
        <xdr:cNvSpPr/>
      </xdr:nvSpPr>
      <xdr:spPr>
        <a:xfrm>
          <a:off x="14325600" y="1714373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67327</xdr:rowOff>
    </xdr:from>
    <xdr:ext cx="405111" cy="259045"/>
    <xdr:sp macro="" textlink="">
      <xdr:nvSpPr>
        <xdr:cNvPr id="777" name="【公民館】&#10;有形固定資産減価償却率該当値テキスト"/>
        <xdr:cNvSpPr txBox="1"/>
      </xdr:nvSpPr>
      <xdr:spPr>
        <a:xfrm>
          <a:off x="14414500" y="1699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8255</xdr:rowOff>
    </xdr:from>
    <xdr:to>
      <xdr:col>81</xdr:col>
      <xdr:colOff>101600</xdr:colOff>
      <xdr:row>102</xdr:row>
      <xdr:rowOff>109855</xdr:rowOff>
    </xdr:to>
    <xdr:sp macro="" textlink="">
      <xdr:nvSpPr>
        <xdr:cNvPr id="778" name="楕円 777"/>
        <xdr:cNvSpPr/>
      </xdr:nvSpPr>
      <xdr:spPr>
        <a:xfrm>
          <a:off x="13578840" y="171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59055</xdr:rowOff>
    </xdr:from>
    <xdr:to>
      <xdr:col>85</xdr:col>
      <xdr:colOff>127000</xdr:colOff>
      <xdr:row>102</xdr:row>
      <xdr:rowOff>95250</xdr:rowOff>
    </xdr:to>
    <xdr:cxnSp macro="">
      <xdr:nvCxnSpPr>
        <xdr:cNvPr id="779" name="直線コネクタ 778"/>
        <xdr:cNvCxnSpPr/>
      </xdr:nvCxnSpPr>
      <xdr:spPr>
        <a:xfrm>
          <a:off x="13629640" y="17158335"/>
          <a:ext cx="74676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143511</xdr:rowOff>
    </xdr:from>
    <xdr:to>
      <xdr:col>76</xdr:col>
      <xdr:colOff>165100</xdr:colOff>
      <xdr:row>102</xdr:row>
      <xdr:rowOff>73661</xdr:rowOff>
    </xdr:to>
    <xdr:sp macro="" textlink="">
      <xdr:nvSpPr>
        <xdr:cNvPr id="780" name="楕円 779"/>
        <xdr:cNvSpPr/>
      </xdr:nvSpPr>
      <xdr:spPr>
        <a:xfrm>
          <a:off x="12804140" y="17075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22861</xdr:rowOff>
    </xdr:from>
    <xdr:to>
      <xdr:col>81</xdr:col>
      <xdr:colOff>50800</xdr:colOff>
      <xdr:row>102</xdr:row>
      <xdr:rowOff>59055</xdr:rowOff>
    </xdr:to>
    <xdr:cxnSp macro="">
      <xdr:nvCxnSpPr>
        <xdr:cNvPr id="781" name="直線コネクタ 780"/>
        <xdr:cNvCxnSpPr/>
      </xdr:nvCxnSpPr>
      <xdr:spPr>
        <a:xfrm>
          <a:off x="12854940" y="17122141"/>
          <a:ext cx="7747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107314</xdr:rowOff>
    </xdr:from>
    <xdr:to>
      <xdr:col>72</xdr:col>
      <xdr:colOff>38100</xdr:colOff>
      <xdr:row>102</xdr:row>
      <xdr:rowOff>37464</xdr:rowOff>
    </xdr:to>
    <xdr:sp macro="" textlink="">
      <xdr:nvSpPr>
        <xdr:cNvPr id="782" name="楕円 781"/>
        <xdr:cNvSpPr/>
      </xdr:nvSpPr>
      <xdr:spPr>
        <a:xfrm>
          <a:off x="12029440" y="170389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158114</xdr:rowOff>
    </xdr:from>
    <xdr:to>
      <xdr:col>76</xdr:col>
      <xdr:colOff>114300</xdr:colOff>
      <xdr:row>102</xdr:row>
      <xdr:rowOff>22861</xdr:rowOff>
    </xdr:to>
    <xdr:cxnSp macro="">
      <xdr:nvCxnSpPr>
        <xdr:cNvPr id="783" name="直線コネクタ 782"/>
        <xdr:cNvCxnSpPr/>
      </xdr:nvCxnSpPr>
      <xdr:spPr>
        <a:xfrm>
          <a:off x="12072620" y="17089754"/>
          <a:ext cx="782320" cy="3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74930</xdr:rowOff>
    </xdr:from>
    <xdr:to>
      <xdr:col>67</xdr:col>
      <xdr:colOff>101600</xdr:colOff>
      <xdr:row>102</xdr:row>
      <xdr:rowOff>5080</xdr:rowOff>
    </xdr:to>
    <xdr:sp macro="" textlink="">
      <xdr:nvSpPr>
        <xdr:cNvPr id="784" name="楕円 783"/>
        <xdr:cNvSpPr/>
      </xdr:nvSpPr>
      <xdr:spPr>
        <a:xfrm>
          <a:off x="11231880" y="17006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125730</xdr:rowOff>
    </xdr:from>
    <xdr:to>
      <xdr:col>71</xdr:col>
      <xdr:colOff>177800</xdr:colOff>
      <xdr:row>101</xdr:row>
      <xdr:rowOff>158114</xdr:rowOff>
    </xdr:to>
    <xdr:cxnSp macro="">
      <xdr:nvCxnSpPr>
        <xdr:cNvPr id="785" name="直線コネクタ 784"/>
        <xdr:cNvCxnSpPr/>
      </xdr:nvCxnSpPr>
      <xdr:spPr>
        <a:xfrm>
          <a:off x="11282680" y="17057370"/>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70502</xdr:rowOff>
    </xdr:from>
    <xdr:ext cx="405111" cy="259045"/>
    <xdr:sp macro="" textlink="">
      <xdr:nvSpPr>
        <xdr:cNvPr id="786" name="n_1aveValue【公民館】&#10;有形固定資産減価償却率"/>
        <xdr:cNvSpPr txBox="1"/>
      </xdr:nvSpPr>
      <xdr:spPr>
        <a:xfrm>
          <a:off x="13437244" y="1750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59072</xdr:rowOff>
    </xdr:from>
    <xdr:ext cx="405111" cy="259045"/>
    <xdr:sp macro="" textlink="">
      <xdr:nvSpPr>
        <xdr:cNvPr id="787" name="n_2aveValue【公民館】&#10;有形固定資産減価償却率"/>
        <xdr:cNvSpPr txBox="1"/>
      </xdr:nvSpPr>
      <xdr:spPr>
        <a:xfrm>
          <a:off x="12675244" y="1749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28591</xdr:rowOff>
    </xdr:from>
    <xdr:ext cx="405111" cy="259045"/>
    <xdr:sp macro="" textlink="">
      <xdr:nvSpPr>
        <xdr:cNvPr id="788" name="n_3aveValue【公民館】&#10;有形固定資産減価償却率"/>
        <xdr:cNvSpPr txBox="1"/>
      </xdr:nvSpPr>
      <xdr:spPr>
        <a:xfrm>
          <a:off x="11900544" y="1746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45738</xdr:rowOff>
    </xdr:from>
    <xdr:ext cx="405111" cy="259045"/>
    <xdr:sp macro="" textlink="">
      <xdr:nvSpPr>
        <xdr:cNvPr id="789" name="n_4aveValue【公民館】&#10;有形固定資産減価償却率"/>
        <xdr:cNvSpPr txBox="1"/>
      </xdr:nvSpPr>
      <xdr:spPr>
        <a:xfrm>
          <a:off x="11102984" y="17480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126382</xdr:rowOff>
    </xdr:from>
    <xdr:ext cx="405111" cy="259045"/>
    <xdr:sp macro="" textlink="">
      <xdr:nvSpPr>
        <xdr:cNvPr id="790" name="n_1mainValue【公民館】&#10;有形固定資産減価償却率"/>
        <xdr:cNvSpPr txBox="1"/>
      </xdr:nvSpPr>
      <xdr:spPr>
        <a:xfrm>
          <a:off x="13437244" y="1689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90188</xdr:rowOff>
    </xdr:from>
    <xdr:ext cx="405111" cy="259045"/>
    <xdr:sp macro="" textlink="">
      <xdr:nvSpPr>
        <xdr:cNvPr id="791" name="n_2mainValue【公民館】&#10;有形固定資産減価償却率"/>
        <xdr:cNvSpPr txBox="1"/>
      </xdr:nvSpPr>
      <xdr:spPr>
        <a:xfrm>
          <a:off x="12675244"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53991</xdr:rowOff>
    </xdr:from>
    <xdr:ext cx="405111" cy="259045"/>
    <xdr:sp macro="" textlink="">
      <xdr:nvSpPr>
        <xdr:cNvPr id="792" name="n_3mainValue【公民館】&#10;有形固定資産減価償却率"/>
        <xdr:cNvSpPr txBox="1"/>
      </xdr:nvSpPr>
      <xdr:spPr>
        <a:xfrm>
          <a:off x="11900544" y="1681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21607</xdr:rowOff>
    </xdr:from>
    <xdr:ext cx="405111" cy="259045"/>
    <xdr:sp macro="" textlink="">
      <xdr:nvSpPr>
        <xdr:cNvPr id="793" name="n_4mainValue【公民館】&#10;有形固定資産減価償却率"/>
        <xdr:cNvSpPr txBox="1"/>
      </xdr:nvSpPr>
      <xdr:spPr>
        <a:xfrm>
          <a:off x="11102984" y="1678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49530</xdr:rowOff>
    </xdr:from>
    <xdr:to>
      <xdr:col>116</xdr:col>
      <xdr:colOff>62864</xdr:colOff>
      <xdr:row>108</xdr:row>
      <xdr:rowOff>114300</xdr:rowOff>
    </xdr:to>
    <xdr:cxnSp macro="">
      <xdr:nvCxnSpPr>
        <xdr:cNvPr id="817" name="直線コネクタ 816"/>
        <xdr:cNvCxnSpPr/>
      </xdr:nvCxnSpPr>
      <xdr:spPr>
        <a:xfrm flipV="1">
          <a:off x="19509104" y="1698117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18"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19" name="直線コネクタ 818"/>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167657</xdr:rowOff>
    </xdr:from>
    <xdr:ext cx="469744" cy="259045"/>
    <xdr:sp macro="" textlink="">
      <xdr:nvSpPr>
        <xdr:cNvPr id="820" name="【公民館】&#10;一人当たり面積最大値テキスト"/>
        <xdr:cNvSpPr txBox="1"/>
      </xdr:nvSpPr>
      <xdr:spPr>
        <a:xfrm>
          <a:off x="19547840" y="1676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49530</xdr:rowOff>
    </xdr:from>
    <xdr:to>
      <xdr:col>116</xdr:col>
      <xdr:colOff>152400</xdr:colOff>
      <xdr:row>101</xdr:row>
      <xdr:rowOff>49530</xdr:rowOff>
    </xdr:to>
    <xdr:cxnSp macro="">
      <xdr:nvCxnSpPr>
        <xdr:cNvPr id="821" name="直線コネクタ 820"/>
        <xdr:cNvCxnSpPr/>
      </xdr:nvCxnSpPr>
      <xdr:spPr>
        <a:xfrm>
          <a:off x="19443700" y="16981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22" name="【公民館】&#10;一人当たり面積平均値テキスト"/>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23" name="フローチャート: 判断 822"/>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36830</xdr:rowOff>
    </xdr:from>
    <xdr:to>
      <xdr:col>112</xdr:col>
      <xdr:colOff>38100</xdr:colOff>
      <xdr:row>105</xdr:row>
      <xdr:rowOff>138430</xdr:rowOff>
    </xdr:to>
    <xdr:sp macro="" textlink="">
      <xdr:nvSpPr>
        <xdr:cNvPr id="824" name="フローチャート: 判断 823"/>
        <xdr:cNvSpPr/>
      </xdr:nvSpPr>
      <xdr:spPr>
        <a:xfrm>
          <a:off x="18735040" y="176390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67311</xdr:rowOff>
    </xdr:from>
    <xdr:to>
      <xdr:col>107</xdr:col>
      <xdr:colOff>101600</xdr:colOff>
      <xdr:row>105</xdr:row>
      <xdr:rowOff>168911</xdr:rowOff>
    </xdr:to>
    <xdr:sp macro="" textlink="">
      <xdr:nvSpPr>
        <xdr:cNvPr id="825" name="フローチャート: 判断 824"/>
        <xdr:cNvSpPr/>
      </xdr:nvSpPr>
      <xdr:spPr>
        <a:xfrm>
          <a:off x="17937480" y="1766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26" name="フローチャート: 判断 825"/>
        <xdr:cNvSpPr/>
      </xdr:nvSpPr>
      <xdr:spPr>
        <a:xfrm>
          <a:off x="17162780" y="176999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74930</xdr:rowOff>
    </xdr:from>
    <xdr:to>
      <xdr:col>98</xdr:col>
      <xdr:colOff>38100</xdr:colOff>
      <xdr:row>106</xdr:row>
      <xdr:rowOff>5080</xdr:rowOff>
    </xdr:to>
    <xdr:sp macro="" textlink="">
      <xdr:nvSpPr>
        <xdr:cNvPr id="827" name="フローチャート: 判断 826"/>
        <xdr:cNvSpPr/>
      </xdr:nvSpPr>
      <xdr:spPr>
        <a:xfrm>
          <a:off x="1638808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90170</xdr:rowOff>
    </xdr:from>
    <xdr:to>
      <xdr:col>116</xdr:col>
      <xdr:colOff>114300</xdr:colOff>
      <xdr:row>104</xdr:row>
      <xdr:rowOff>20320</xdr:rowOff>
    </xdr:to>
    <xdr:sp macro="" textlink="">
      <xdr:nvSpPr>
        <xdr:cNvPr id="833" name="楕円 832"/>
        <xdr:cNvSpPr/>
      </xdr:nvSpPr>
      <xdr:spPr>
        <a:xfrm>
          <a:off x="19458940" y="173570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113047</xdr:rowOff>
    </xdr:from>
    <xdr:ext cx="469744" cy="259045"/>
    <xdr:sp macro="" textlink="">
      <xdr:nvSpPr>
        <xdr:cNvPr id="834" name="【公民館】&#10;一人当たり面積該当値テキスト"/>
        <xdr:cNvSpPr txBox="1"/>
      </xdr:nvSpPr>
      <xdr:spPr>
        <a:xfrm>
          <a:off x="19547840" y="1721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97789</xdr:rowOff>
    </xdr:from>
    <xdr:to>
      <xdr:col>112</xdr:col>
      <xdr:colOff>38100</xdr:colOff>
      <xdr:row>104</xdr:row>
      <xdr:rowOff>27939</xdr:rowOff>
    </xdr:to>
    <xdr:sp macro="" textlink="">
      <xdr:nvSpPr>
        <xdr:cNvPr id="835" name="楕円 834"/>
        <xdr:cNvSpPr/>
      </xdr:nvSpPr>
      <xdr:spPr>
        <a:xfrm>
          <a:off x="18735040" y="173647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140970</xdr:rowOff>
    </xdr:from>
    <xdr:to>
      <xdr:col>116</xdr:col>
      <xdr:colOff>63500</xdr:colOff>
      <xdr:row>103</xdr:row>
      <xdr:rowOff>148589</xdr:rowOff>
    </xdr:to>
    <xdr:cxnSp macro="">
      <xdr:nvCxnSpPr>
        <xdr:cNvPr id="836" name="直線コネクタ 835"/>
        <xdr:cNvCxnSpPr/>
      </xdr:nvCxnSpPr>
      <xdr:spPr>
        <a:xfrm flipV="1">
          <a:off x="18778220" y="17407890"/>
          <a:ext cx="7315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113030</xdr:rowOff>
    </xdr:from>
    <xdr:to>
      <xdr:col>107</xdr:col>
      <xdr:colOff>101600</xdr:colOff>
      <xdr:row>104</xdr:row>
      <xdr:rowOff>43180</xdr:rowOff>
    </xdr:to>
    <xdr:sp macro="" textlink="">
      <xdr:nvSpPr>
        <xdr:cNvPr id="837" name="楕円 836"/>
        <xdr:cNvSpPr/>
      </xdr:nvSpPr>
      <xdr:spPr>
        <a:xfrm>
          <a:off x="1793748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148589</xdr:rowOff>
    </xdr:from>
    <xdr:to>
      <xdr:col>111</xdr:col>
      <xdr:colOff>177800</xdr:colOff>
      <xdr:row>103</xdr:row>
      <xdr:rowOff>163830</xdr:rowOff>
    </xdr:to>
    <xdr:cxnSp macro="">
      <xdr:nvCxnSpPr>
        <xdr:cNvPr id="838" name="直線コネクタ 837"/>
        <xdr:cNvCxnSpPr/>
      </xdr:nvCxnSpPr>
      <xdr:spPr>
        <a:xfrm flipV="1">
          <a:off x="17988280" y="17415509"/>
          <a:ext cx="78994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120650</xdr:rowOff>
    </xdr:from>
    <xdr:to>
      <xdr:col>102</xdr:col>
      <xdr:colOff>165100</xdr:colOff>
      <xdr:row>104</xdr:row>
      <xdr:rowOff>50800</xdr:rowOff>
    </xdr:to>
    <xdr:sp macro="" textlink="">
      <xdr:nvSpPr>
        <xdr:cNvPr id="839" name="楕円 838"/>
        <xdr:cNvSpPr/>
      </xdr:nvSpPr>
      <xdr:spPr>
        <a:xfrm>
          <a:off x="17162780" y="17387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163830</xdr:rowOff>
    </xdr:from>
    <xdr:to>
      <xdr:col>107</xdr:col>
      <xdr:colOff>50800</xdr:colOff>
      <xdr:row>104</xdr:row>
      <xdr:rowOff>0</xdr:rowOff>
    </xdr:to>
    <xdr:cxnSp macro="">
      <xdr:nvCxnSpPr>
        <xdr:cNvPr id="840" name="直線コネクタ 839"/>
        <xdr:cNvCxnSpPr/>
      </xdr:nvCxnSpPr>
      <xdr:spPr>
        <a:xfrm flipV="1">
          <a:off x="17213580" y="1743075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128270</xdr:rowOff>
    </xdr:from>
    <xdr:to>
      <xdr:col>98</xdr:col>
      <xdr:colOff>38100</xdr:colOff>
      <xdr:row>104</xdr:row>
      <xdr:rowOff>58420</xdr:rowOff>
    </xdr:to>
    <xdr:sp macro="" textlink="">
      <xdr:nvSpPr>
        <xdr:cNvPr id="841" name="楕円 840"/>
        <xdr:cNvSpPr/>
      </xdr:nvSpPr>
      <xdr:spPr>
        <a:xfrm>
          <a:off x="16388080" y="17395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0</xdr:rowOff>
    </xdr:from>
    <xdr:to>
      <xdr:col>102</xdr:col>
      <xdr:colOff>114300</xdr:colOff>
      <xdr:row>104</xdr:row>
      <xdr:rowOff>7620</xdr:rowOff>
    </xdr:to>
    <xdr:cxnSp macro="">
      <xdr:nvCxnSpPr>
        <xdr:cNvPr id="842" name="直線コネクタ 841"/>
        <xdr:cNvCxnSpPr/>
      </xdr:nvCxnSpPr>
      <xdr:spPr>
        <a:xfrm flipV="1">
          <a:off x="16431260" y="1743456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129557</xdr:rowOff>
    </xdr:from>
    <xdr:ext cx="469744" cy="259045"/>
    <xdr:sp macro="" textlink="">
      <xdr:nvSpPr>
        <xdr:cNvPr id="843" name="n_1aveValue【公民館】&#10;一人当たり面積"/>
        <xdr:cNvSpPr txBox="1"/>
      </xdr:nvSpPr>
      <xdr:spPr>
        <a:xfrm>
          <a:off x="18561127" y="1773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160038</xdr:rowOff>
    </xdr:from>
    <xdr:ext cx="469744" cy="259045"/>
    <xdr:sp macro="" textlink="">
      <xdr:nvSpPr>
        <xdr:cNvPr id="844" name="n_2aveValue【公民館】&#10;一人当たり面積"/>
        <xdr:cNvSpPr txBox="1"/>
      </xdr:nvSpPr>
      <xdr:spPr>
        <a:xfrm>
          <a:off x="17776267" y="17762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19066</xdr:rowOff>
    </xdr:from>
    <xdr:ext cx="469744" cy="259045"/>
    <xdr:sp macro="" textlink="">
      <xdr:nvSpPr>
        <xdr:cNvPr id="845" name="n_3aveValue【公民館】&#10;一人当たり面積"/>
        <xdr:cNvSpPr txBox="1"/>
      </xdr:nvSpPr>
      <xdr:spPr>
        <a:xfrm>
          <a:off x="17001567" y="1778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167657</xdr:rowOff>
    </xdr:from>
    <xdr:ext cx="469744" cy="259045"/>
    <xdr:sp macro="" textlink="">
      <xdr:nvSpPr>
        <xdr:cNvPr id="846" name="n_4aveValue【公民館】&#10;一人当たり面積"/>
        <xdr:cNvSpPr txBox="1"/>
      </xdr:nvSpPr>
      <xdr:spPr>
        <a:xfrm>
          <a:off x="1622686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44466</xdr:rowOff>
    </xdr:from>
    <xdr:ext cx="469744" cy="259045"/>
    <xdr:sp macro="" textlink="">
      <xdr:nvSpPr>
        <xdr:cNvPr id="847" name="n_1mainValue【公民館】&#10;一人当たり面積"/>
        <xdr:cNvSpPr txBox="1"/>
      </xdr:nvSpPr>
      <xdr:spPr>
        <a:xfrm>
          <a:off x="18561127" y="1714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59707</xdr:rowOff>
    </xdr:from>
    <xdr:ext cx="469744" cy="259045"/>
    <xdr:sp macro="" textlink="">
      <xdr:nvSpPr>
        <xdr:cNvPr id="848" name="n_2mainValue【公民館】&#10;一人当たり面積"/>
        <xdr:cNvSpPr txBox="1"/>
      </xdr:nvSpPr>
      <xdr:spPr>
        <a:xfrm>
          <a:off x="17776267" y="1715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67327</xdr:rowOff>
    </xdr:from>
    <xdr:ext cx="469744" cy="259045"/>
    <xdr:sp macro="" textlink="">
      <xdr:nvSpPr>
        <xdr:cNvPr id="849" name="n_3mainValue【公民館】&#10;一人当たり面積"/>
        <xdr:cNvSpPr txBox="1"/>
      </xdr:nvSpPr>
      <xdr:spPr>
        <a:xfrm>
          <a:off x="17001567" y="1716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74947</xdr:rowOff>
    </xdr:from>
    <xdr:ext cx="469744" cy="259045"/>
    <xdr:sp macro="" textlink="">
      <xdr:nvSpPr>
        <xdr:cNvPr id="850" name="n_4mainValue【公民館】&#10;一人当たり面積"/>
        <xdr:cNvSpPr txBox="1"/>
      </xdr:nvSpPr>
      <xdr:spPr>
        <a:xfrm>
          <a:off x="16226867"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類似団体と比較すると、学校施設・公民館については、耐震化事業等を行ったことから、減価償却率が低くなっている。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一方で、児童館については、依然として類似団体平均より高い水準となっており、施設再編等を含め、検討を行っている。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7196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37734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121920</xdr:rowOff>
    </xdr:from>
    <xdr:to>
      <xdr:col>24</xdr:col>
      <xdr:colOff>62865</xdr:colOff>
      <xdr:row>42</xdr:row>
      <xdr:rowOff>12519</xdr:rowOff>
    </xdr:to>
    <xdr:cxnSp macro="">
      <xdr:nvCxnSpPr>
        <xdr:cNvPr id="58" name="直線コネクタ 57"/>
        <xdr:cNvCxnSpPr/>
      </xdr:nvCxnSpPr>
      <xdr:spPr>
        <a:xfrm flipV="1">
          <a:off x="4086225" y="5654040"/>
          <a:ext cx="0" cy="1399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16346</xdr:rowOff>
    </xdr:from>
    <xdr:ext cx="405111" cy="259045"/>
    <xdr:sp macro="" textlink="">
      <xdr:nvSpPr>
        <xdr:cNvPr id="59" name="【図書館】&#10;有形固定資産減価償却率最小値テキスト"/>
        <xdr:cNvSpPr txBox="1"/>
      </xdr:nvSpPr>
      <xdr:spPr>
        <a:xfrm>
          <a:off x="412496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12519</xdr:rowOff>
    </xdr:from>
    <xdr:to>
      <xdr:col>24</xdr:col>
      <xdr:colOff>152400</xdr:colOff>
      <xdr:row>42</xdr:row>
      <xdr:rowOff>12519</xdr:rowOff>
    </xdr:to>
    <xdr:cxnSp macro="">
      <xdr:nvCxnSpPr>
        <xdr:cNvPr id="60" name="直線コネクタ 59"/>
        <xdr:cNvCxnSpPr/>
      </xdr:nvCxnSpPr>
      <xdr:spPr>
        <a:xfrm>
          <a:off x="4020820" y="70533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68597</xdr:rowOff>
    </xdr:from>
    <xdr:ext cx="340478" cy="259045"/>
    <xdr:sp macro="" textlink="">
      <xdr:nvSpPr>
        <xdr:cNvPr id="61" name="【図書館】&#10;有形固定資産減価償却率最大値テキスト"/>
        <xdr:cNvSpPr txBox="1"/>
      </xdr:nvSpPr>
      <xdr:spPr>
        <a:xfrm>
          <a:off x="4124960" y="5433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121920</xdr:rowOff>
    </xdr:from>
    <xdr:to>
      <xdr:col>24</xdr:col>
      <xdr:colOff>152400</xdr:colOff>
      <xdr:row>33</xdr:row>
      <xdr:rowOff>121920</xdr:rowOff>
    </xdr:to>
    <xdr:cxnSp macro="">
      <xdr:nvCxnSpPr>
        <xdr:cNvPr id="62" name="直線コネクタ 61"/>
        <xdr:cNvCxnSpPr/>
      </xdr:nvCxnSpPr>
      <xdr:spPr>
        <a:xfrm>
          <a:off x="4020820" y="5654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70774</xdr:rowOff>
    </xdr:from>
    <xdr:ext cx="405111" cy="259045"/>
    <xdr:sp macro="" textlink="">
      <xdr:nvSpPr>
        <xdr:cNvPr id="63" name="【図書館】&#10;有形固定資産減価償却率平均値テキスト"/>
        <xdr:cNvSpPr txBox="1"/>
      </xdr:nvSpPr>
      <xdr:spPr>
        <a:xfrm>
          <a:off x="4124960" y="6273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92347</xdr:rowOff>
    </xdr:from>
    <xdr:to>
      <xdr:col>24</xdr:col>
      <xdr:colOff>114300</xdr:colOff>
      <xdr:row>38</xdr:row>
      <xdr:rowOff>22497</xdr:rowOff>
    </xdr:to>
    <xdr:sp macro="" textlink="">
      <xdr:nvSpPr>
        <xdr:cNvPr id="64" name="フローチャート: 判断 63"/>
        <xdr:cNvSpPr/>
      </xdr:nvSpPr>
      <xdr:spPr>
        <a:xfrm>
          <a:off x="4036060" y="62950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66222</xdr:rowOff>
    </xdr:from>
    <xdr:to>
      <xdr:col>20</xdr:col>
      <xdr:colOff>38100</xdr:colOff>
      <xdr:row>37</xdr:row>
      <xdr:rowOff>167822</xdr:rowOff>
    </xdr:to>
    <xdr:sp macro="" textlink="">
      <xdr:nvSpPr>
        <xdr:cNvPr id="65" name="フローチャート: 判断 64"/>
        <xdr:cNvSpPr/>
      </xdr:nvSpPr>
      <xdr:spPr>
        <a:xfrm>
          <a:off x="3312160" y="62689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10704</xdr:rowOff>
    </xdr:from>
    <xdr:to>
      <xdr:col>15</xdr:col>
      <xdr:colOff>101600</xdr:colOff>
      <xdr:row>37</xdr:row>
      <xdr:rowOff>112304</xdr:rowOff>
    </xdr:to>
    <xdr:sp macro="" textlink="">
      <xdr:nvSpPr>
        <xdr:cNvPr id="66" name="フローチャート: 判断 65"/>
        <xdr:cNvSpPr/>
      </xdr:nvSpPr>
      <xdr:spPr>
        <a:xfrm>
          <a:off x="2514600" y="6213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22134</xdr:rowOff>
    </xdr:from>
    <xdr:to>
      <xdr:col>10</xdr:col>
      <xdr:colOff>165100</xdr:colOff>
      <xdr:row>37</xdr:row>
      <xdr:rowOff>123734</xdr:rowOff>
    </xdr:to>
    <xdr:sp macro="" textlink="">
      <xdr:nvSpPr>
        <xdr:cNvPr id="67" name="フローチャート: 判断 66"/>
        <xdr:cNvSpPr/>
      </xdr:nvSpPr>
      <xdr:spPr>
        <a:xfrm>
          <a:off x="1739900" y="622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965200" y="61861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139700</xdr:rowOff>
    </xdr:from>
    <xdr:to>
      <xdr:col>24</xdr:col>
      <xdr:colOff>114300</xdr:colOff>
      <xdr:row>35</xdr:row>
      <xdr:rowOff>69850</xdr:rowOff>
    </xdr:to>
    <xdr:sp macro="" textlink="">
      <xdr:nvSpPr>
        <xdr:cNvPr id="74" name="楕円 73"/>
        <xdr:cNvSpPr/>
      </xdr:nvSpPr>
      <xdr:spPr>
        <a:xfrm>
          <a:off x="4036060" y="58394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162577</xdr:rowOff>
    </xdr:from>
    <xdr:ext cx="405111" cy="259045"/>
    <xdr:sp macro="" textlink="">
      <xdr:nvSpPr>
        <xdr:cNvPr id="75" name="【図書館】&#10;有形固定資産減価償却率該当値テキスト"/>
        <xdr:cNvSpPr txBox="1"/>
      </xdr:nvSpPr>
      <xdr:spPr>
        <a:xfrm>
          <a:off x="4124960"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107043</xdr:rowOff>
    </xdr:from>
    <xdr:to>
      <xdr:col>20</xdr:col>
      <xdr:colOff>38100</xdr:colOff>
      <xdr:row>35</xdr:row>
      <xdr:rowOff>37193</xdr:rowOff>
    </xdr:to>
    <xdr:sp macro="" textlink="">
      <xdr:nvSpPr>
        <xdr:cNvPr id="76" name="楕円 75"/>
        <xdr:cNvSpPr/>
      </xdr:nvSpPr>
      <xdr:spPr>
        <a:xfrm>
          <a:off x="3312160" y="580680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157843</xdr:rowOff>
    </xdr:from>
    <xdr:to>
      <xdr:col>24</xdr:col>
      <xdr:colOff>63500</xdr:colOff>
      <xdr:row>35</xdr:row>
      <xdr:rowOff>19050</xdr:rowOff>
    </xdr:to>
    <xdr:cxnSp macro="">
      <xdr:nvCxnSpPr>
        <xdr:cNvPr id="77" name="直線コネクタ 76"/>
        <xdr:cNvCxnSpPr/>
      </xdr:nvCxnSpPr>
      <xdr:spPr>
        <a:xfrm>
          <a:off x="3355340" y="5857603"/>
          <a:ext cx="73152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74386</xdr:rowOff>
    </xdr:from>
    <xdr:to>
      <xdr:col>15</xdr:col>
      <xdr:colOff>101600</xdr:colOff>
      <xdr:row>35</xdr:row>
      <xdr:rowOff>4536</xdr:rowOff>
    </xdr:to>
    <xdr:sp macro="" textlink="">
      <xdr:nvSpPr>
        <xdr:cNvPr id="78" name="楕円 77"/>
        <xdr:cNvSpPr/>
      </xdr:nvSpPr>
      <xdr:spPr>
        <a:xfrm>
          <a:off x="2514600" y="57741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9" name="直線コネクタ 78"/>
        <xdr:cNvCxnSpPr/>
      </xdr:nvCxnSpPr>
      <xdr:spPr>
        <a:xfrm>
          <a:off x="2565400" y="5824946"/>
          <a:ext cx="78994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41728</xdr:rowOff>
    </xdr:from>
    <xdr:to>
      <xdr:col>10</xdr:col>
      <xdr:colOff>165100</xdr:colOff>
      <xdr:row>34</xdr:row>
      <xdr:rowOff>143328</xdr:rowOff>
    </xdr:to>
    <xdr:sp macro="" textlink="">
      <xdr:nvSpPr>
        <xdr:cNvPr id="80" name="楕円 79"/>
        <xdr:cNvSpPr/>
      </xdr:nvSpPr>
      <xdr:spPr>
        <a:xfrm>
          <a:off x="1739900" y="574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92528</xdr:rowOff>
    </xdr:from>
    <xdr:to>
      <xdr:col>15</xdr:col>
      <xdr:colOff>50800</xdr:colOff>
      <xdr:row>34</xdr:row>
      <xdr:rowOff>125186</xdr:rowOff>
    </xdr:to>
    <xdr:cxnSp macro="">
      <xdr:nvCxnSpPr>
        <xdr:cNvPr id="81" name="直線コネクタ 80"/>
        <xdr:cNvCxnSpPr/>
      </xdr:nvCxnSpPr>
      <xdr:spPr>
        <a:xfrm>
          <a:off x="1790700" y="5792288"/>
          <a:ext cx="7747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9072</xdr:rowOff>
    </xdr:from>
    <xdr:to>
      <xdr:col>6</xdr:col>
      <xdr:colOff>38100</xdr:colOff>
      <xdr:row>34</xdr:row>
      <xdr:rowOff>110672</xdr:rowOff>
    </xdr:to>
    <xdr:sp macro="" textlink="">
      <xdr:nvSpPr>
        <xdr:cNvPr id="82" name="楕円 81"/>
        <xdr:cNvSpPr/>
      </xdr:nvSpPr>
      <xdr:spPr>
        <a:xfrm>
          <a:off x="965200" y="570883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59872</xdr:rowOff>
    </xdr:from>
    <xdr:to>
      <xdr:col>10</xdr:col>
      <xdr:colOff>114300</xdr:colOff>
      <xdr:row>34</xdr:row>
      <xdr:rowOff>92528</xdr:rowOff>
    </xdr:to>
    <xdr:cxnSp macro="">
      <xdr:nvCxnSpPr>
        <xdr:cNvPr id="83" name="直線コネクタ 82"/>
        <xdr:cNvCxnSpPr/>
      </xdr:nvCxnSpPr>
      <xdr:spPr>
        <a:xfrm>
          <a:off x="1008380" y="5759632"/>
          <a:ext cx="78232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158949</xdr:rowOff>
    </xdr:from>
    <xdr:ext cx="405111" cy="259045"/>
    <xdr:sp macro="" textlink="">
      <xdr:nvSpPr>
        <xdr:cNvPr id="84" name="n_1aveValue【図書館】&#10;有形固定資産減価償却率"/>
        <xdr:cNvSpPr txBox="1"/>
      </xdr:nvSpPr>
      <xdr:spPr>
        <a:xfrm>
          <a:off x="3170564" y="636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103431</xdr:rowOff>
    </xdr:from>
    <xdr:ext cx="405111" cy="259045"/>
    <xdr:sp macro="" textlink="">
      <xdr:nvSpPr>
        <xdr:cNvPr id="85" name="n_2aveValue【図書館】&#10;有形固定資産減価償却率"/>
        <xdr:cNvSpPr txBox="1"/>
      </xdr:nvSpPr>
      <xdr:spPr>
        <a:xfrm>
          <a:off x="2385704" y="6306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86" name="n_3aveValue【図書館】&#10;有形固定資産減価償却率"/>
        <xdr:cNvSpPr txBox="1"/>
      </xdr:nvSpPr>
      <xdr:spPr>
        <a:xfrm>
          <a:off x="1611004" y="631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83630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53720</xdr:rowOff>
    </xdr:from>
    <xdr:ext cx="405111" cy="259045"/>
    <xdr:sp macro="" textlink="">
      <xdr:nvSpPr>
        <xdr:cNvPr id="88" name="n_1mainValue【図書館】&#10;有形固定資産減価償却率"/>
        <xdr:cNvSpPr txBox="1"/>
      </xdr:nvSpPr>
      <xdr:spPr>
        <a:xfrm>
          <a:off x="3170564" y="5585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21063</xdr:rowOff>
    </xdr:from>
    <xdr:ext cx="405111" cy="259045"/>
    <xdr:sp macro="" textlink="">
      <xdr:nvSpPr>
        <xdr:cNvPr id="89" name="n_2mainValue【図書館】&#10;有形固定資産減価償却率"/>
        <xdr:cNvSpPr txBox="1"/>
      </xdr:nvSpPr>
      <xdr:spPr>
        <a:xfrm>
          <a:off x="2385704" y="55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159855</xdr:rowOff>
    </xdr:from>
    <xdr:ext cx="405111" cy="259045"/>
    <xdr:sp macro="" textlink="">
      <xdr:nvSpPr>
        <xdr:cNvPr id="90" name="n_3mainValue【図書館】&#10;有形固定資産減価償却率"/>
        <xdr:cNvSpPr txBox="1"/>
      </xdr:nvSpPr>
      <xdr:spPr>
        <a:xfrm>
          <a:off x="1611004" y="5524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127199</xdr:rowOff>
    </xdr:from>
    <xdr:ext cx="405111" cy="259045"/>
    <xdr:sp macro="" textlink="">
      <xdr:nvSpPr>
        <xdr:cNvPr id="91" name="n_4mainValue【図書館】&#10;有形固定資産減価償却率"/>
        <xdr:cNvSpPr txBox="1"/>
      </xdr:nvSpPr>
      <xdr:spPr>
        <a:xfrm>
          <a:off x="836304" y="549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27214</xdr:rowOff>
    </xdr:from>
    <xdr:to>
      <xdr:col>54</xdr:col>
      <xdr:colOff>189865</xdr:colOff>
      <xdr:row>42</xdr:row>
      <xdr:rowOff>48985</xdr:rowOff>
    </xdr:to>
    <xdr:cxnSp macro="">
      <xdr:nvCxnSpPr>
        <xdr:cNvPr id="117" name="直線コネクタ 116"/>
        <xdr:cNvCxnSpPr/>
      </xdr:nvCxnSpPr>
      <xdr:spPr>
        <a:xfrm flipV="1">
          <a:off x="9219565" y="5726974"/>
          <a:ext cx="0" cy="136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18" name="【図書館】&#10;一人当たり面積最小値テキスト"/>
        <xdr:cNvSpPr txBox="1"/>
      </xdr:nvSpPr>
      <xdr:spPr>
        <a:xfrm>
          <a:off x="9258300" y="709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19" name="直線コネクタ 118"/>
        <xdr:cNvCxnSpPr/>
      </xdr:nvCxnSpPr>
      <xdr:spPr>
        <a:xfrm>
          <a:off x="9154160" y="70898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145341</xdr:rowOff>
    </xdr:from>
    <xdr:ext cx="469744" cy="259045"/>
    <xdr:sp macro="" textlink="">
      <xdr:nvSpPr>
        <xdr:cNvPr id="120" name="【図書館】&#10;一人当たり面積最大値テキスト"/>
        <xdr:cNvSpPr txBox="1"/>
      </xdr:nvSpPr>
      <xdr:spPr>
        <a:xfrm>
          <a:off x="9258300" y="5509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27214</xdr:rowOff>
    </xdr:from>
    <xdr:to>
      <xdr:col>55</xdr:col>
      <xdr:colOff>88900</xdr:colOff>
      <xdr:row>34</xdr:row>
      <xdr:rowOff>27214</xdr:rowOff>
    </xdr:to>
    <xdr:cxnSp macro="">
      <xdr:nvCxnSpPr>
        <xdr:cNvPr id="121" name="直線コネクタ 120"/>
        <xdr:cNvCxnSpPr/>
      </xdr:nvCxnSpPr>
      <xdr:spPr>
        <a:xfrm>
          <a:off x="9154160" y="5726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15620</xdr:rowOff>
    </xdr:from>
    <xdr:ext cx="469744" cy="259045"/>
    <xdr:sp macro="" textlink="">
      <xdr:nvSpPr>
        <xdr:cNvPr id="122" name="【図書館】&#10;一人当たり面積平均値テキスト"/>
        <xdr:cNvSpPr txBox="1"/>
      </xdr:nvSpPr>
      <xdr:spPr>
        <a:xfrm>
          <a:off x="9258300" y="65535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23" name="フローチャート: 判断 122"/>
        <xdr:cNvSpPr/>
      </xdr:nvSpPr>
      <xdr:spPr>
        <a:xfrm>
          <a:off x="9192260" y="670215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14515</xdr:rowOff>
    </xdr:from>
    <xdr:to>
      <xdr:col>50</xdr:col>
      <xdr:colOff>165100</xdr:colOff>
      <xdr:row>40</xdr:row>
      <xdr:rowOff>116115</xdr:rowOff>
    </xdr:to>
    <xdr:sp macro="" textlink="">
      <xdr:nvSpPr>
        <xdr:cNvPr id="124" name="フローチャート: 判断 123"/>
        <xdr:cNvSpPr/>
      </xdr:nvSpPr>
      <xdr:spPr>
        <a:xfrm>
          <a:off x="8445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153307</xdr:rowOff>
    </xdr:from>
    <xdr:to>
      <xdr:col>46</xdr:col>
      <xdr:colOff>38100</xdr:colOff>
      <xdr:row>40</xdr:row>
      <xdr:rowOff>83457</xdr:rowOff>
    </xdr:to>
    <xdr:sp macro="" textlink="">
      <xdr:nvSpPr>
        <xdr:cNvPr id="125" name="フローチャート: 判断 124"/>
        <xdr:cNvSpPr/>
      </xdr:nvSpPr>
      <xdr:spPr>
        <a:xfrm>
          <a:off x="7670800" y="669126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164193</xdr:rowOff>
    </xdr:from>
    <xdr:to>
      <xdr:col>41</xdr:col>
      <xdr:colOff>101600</xdr:colOff>
      <xdr:row>40</xdr:row>
      <xdr:rowOff>94343</xdr:rowOff>
    </xdr:to>
    <xdr:sp macro="" textlink="">
      <xdr:nvSpPr>
        <xdr:cNvPr id="126" name="フローチャート: 判断 125"/>
        <xdr:cNvSpPr/>
      </xdr:nvSpPr>
      <xdr:spPr>
        <a:xfrm>
          <a:off x="687324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3628</xdr:rowOff>
    </xdr:from>
    <xdr:to>
      <xdr:col>36</xdr:col>
      <xdr:colOff>165100</xdr:colOff>
      <xdr:row>40</xdr:row>
      <xdr:rowOff>105228</xdr:rowOff>
    </xdr:to>
    <xdr:sp macro="" textlink="">
      <xdr:nvSpPr>
        <xdr:cNvPr id="127" name="フローチャート: 判断 126"/>
        <xdr:cNvSpPr/>
      </xdr:nvSpPr>
      <xdr:spPr>
        <a:xfrm>
          <a:off x="6098540" y="670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164193</xdr:rowOff>
    </xdr:from>
    <xdr:to>
      <xdr:col>55</xdr:col>
      <xdr:colOff>50800</xdr:colOff>
      <xdr:row>40</xdr:row>
      <xdr:rowOff>94343</xdr:rowOff>
    </xdr:to>
    <xdr:sp macro="" textlink="">
      <xdr:nvSpPr>
        <xdr:cNvPr id="133" name="楕円 132"/>
        <xdr:cNvSpPr/>
      </xdr:nvSpPr>
      <xdr:spPr>
        <a:xfrm>
          <a:off x="9192260" y="67021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142620</xdr:rowOff>
    </xdr:from>
    <xdr:ext cx="469744" cy="259045"/>
    <xdr:sp macro="" textlink="">
      <xdr:nvSpPr>
        <xdr:cNvPr id="134" name="【図書館】&#10;一人当たり面積該当値テキスト"/>
        <xdr:cNvSpPr txBox="1"/>
      </xdr:nvSpPr>
      <xdr:spPr>
        <a:xfrm>
          <a:off x="9258300" y="668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164193</xdr:rowOff>
    </xdr:from>
    <xdr:to>
      <xdr:col>50</xdr:col>
      <xdr:colOff>165100</xdr:colOff>
      <xdr:row>40</xdr:row>
      <xdr:rowOff>94343</xdr:rowOff>
    </xdr:to>
    <xdr:sp macro="" textlink="">
      <xdr:nvSpPr>
        <xdr:cNvPr id="135" name="楕円 134"/>
        <xdr:cNvSpPr/>
      </xdr:nvSpPr>
      <xdr:spPr>
        <a:xfrm>
          <a:off x="8445500" y="67021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43543</xdr:rowOff>
    </xdr:from>
    <xdr:to>
      <xdr:col>55</xdr:col>
      <xdr:colOff>0</xdr:colOff>
      <xdr:row>40</xdr:row>
      <xdr:rowOff>43543</xdr:rowOff>
    </xdr:to>
    <xdr:cxnSp macro="">
      <xdr:nvCxnSpPr>
        <xdr:cNvPr id="136" name="直線コネクタ 135"/>
        <xdr:cNvCxnSpPr/>
      </xdr:nvCxnSpPr>
      <xdr:spPr>
        <a:xfrm>
          <a:off x="8496300" y="6749143"/>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3628</xdr:rowOff>
    </xdr:from>
    <xdr:to>
      <xdr:col>46</xdr:col>
      <xdr:colOff>38100</xdr:colOff>
      <xdr:row>40</xdr:row>
      <xdr:rowOff>105228</xdr:rowOff>
    </xdr:to>
    <xdr:sp macro="" textlink="">
      <xdr:nvSpPr>
        <xdr:cNvPr id="137" name="楕円 136"/>
        <xdr:cNvSpPr/>
      </xdr:nvSpPr>
      <xdr:spPr>
        <a:xfrm>
          <a:off x="7670800" y="67092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43543</xdr:rowOff>
    </xdr:from>
    <xdr:to>
      <xdr:col>50</xdr:col>
      <xdr:colOff>114300</xdr:colOff>
      <xdr:row>40</xdr:row>
      <xdr:rowOff>54428</xdr:rowOff>
    </xdr:to>
    <xdr:cxnSp macro="">
      <xdr:nvCxnSpPr>
        <xdr:cNvPr id="138" name="直線コネクタ 137"/>
        <xdr:cNvCxnSpPr/>
      </xdr:nvCxnSpPr>
      <xdr:spPr>
        <a:xfrm flipV="1">
          <a:off x="7713980" y="6749143"/>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3628</xdr:rowOff>
    </xdr:from>
    <xdr:to>
      <xdr:col>41</xdr:col>
      <xdr:colOff>101600</xdr:colOff>
      <xdr:row>40</xdr:row>
      <xdr:rowOff>105228</xdr:rowOff>
    </xdr:to>
    <xdr:sp macro="" textlink="">
      <xdr:nvSpPr>
        <xdr:cNvPr id="139" name="楕円 138"/>
        <xdr:cNvSpPr/>
      </xdr:nvSpPr>
      <xdr:spPr>
        <a:xfrm>
          <a:off x="687324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54428</xdr:rowOff>
    </xdr:from>
    <xdr:to>
      <xdr:col>45</xdr:col>
      <xdr:colOff>177800</xdr:colOff>
      <xdr:row>40</xdr:row>
      <xdr:rowOff>54428</xdr:rowOff>
    </xdr:to>
    <xdr:cxnSp macro="">
      <xdr:nvCxnSpPr>
        <xdr:cNvPr id="140" name="直線コネクタ 139"/>
        <xdr:cNvCxnSpPr/>
      </xdr:nvCxnSpPr>
      <xdr:spPr>
        <a:xfrm>
          <a:off x="6924040" y="676002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3628</xdr:rowOff>
    </xdr:from>
    <xdr:to>
      <xdr:col>36</xdr:col>
      <xdr:colOff>165100</xdr:colOff>
      <xdr:row>40</xdr:row>
      <xdr:rowOff>105228</xdr:rowOff>
    </xdr:to>
    <xdr:sp macro="" textlink="">
      <xdr:nvSpPr>
        <xdr:cNvPr id="141" name="楕円 140"/>
        <xdr:cNvSpPr/>
      </xdr:nvSpPr>
      <xdr:spPr>
        <a:xfrm>
          <a:off x="609854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54428</xdr:rowOff>
    </xdr:from>
    <xdr:to>
      <xdr:col>41</xdr:col>
      <xdr:colOff>50800</xdr:colOff>
      <xdr:row>40</xdr:row>
      <xdr:rowOff>54428</xdr:rowOff>
    </xdr:to>
    <xdr:cxnSp macro="">
      <xdr:nvCxnSpPr>
        <xdr:cNvPr id="142" name="直線コネクタ 141"/>
        <xdr:cNvCxnSpPr/>
      </xdr:nvCxnSpPr>
      <xdr:spPr>
        <a:xfrm>
          <a:off x="6149340" y="6760028"/>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107242</xdr:rowOff>
    </xdr:from>
    <xdr:ext cx="469744" cy="259045"/>
    <xdr:sp macro="" textlink="">
      <xdr:nvSpPr>
        <xdr:cNvPr id="143" name="n_1aveValue【図書館】&#10;一人当たり面積"/>
        <xdr:cNvSpPr txBox="1"/>
      </xdr:nvSpPr>
      <xdr:spPr>
        <a:xfrm>
          <a:off x="8271587" y="681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99984</xdr:rowOff>
    </xdr:from>
    <xdr:ext cx="469744" cy="259045"/>
    <xdr:sp macro="" textlink="">
      <xdr:nvSpPr>
        <xdr:cNvPr id="144" name="n_2aveValue【図書館】&#10;一人当たり面積"/>
        <xdr:cNvSpPr txBox="1"/>
      </xdr:nvSpPr>
      <xdr:spPr>
        <a:xfrm>
          <a:off x="7509587" y="647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110870</xdr:rowOff>
    </xdr:from>
    <xdr:ext cx="469744" cy="259045"/>
    <xdr:sp macro="" textlink="">
      <xdr:nvSpPr>
        <xdr:cNvPr id="145" name="n_3aveValue【図書館】&#10;一人当たり面積"/>
        <xdr:cNvSpPr txBox="1"/>
      </xdr:nvSpPr>
      <xdr:spPr>
        <a:xfrm>
          <a:off x="671202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96355</xdr:rowOff>
    </xdr:from>
    <xdr:ext cx="469744" cy="259045"/>
    <xdr:sp macro="" textlink="">
      <xdr:nvSpPr>
        <xdr:cNvPr id="146" name="n_4aveValue【図書館】&#10;一人当たり面積"/>
        <xdr:cNvSpPr txBox="1"/>
      </xdr:nvSpPr>
      <xdr:spPr>
        <a:xfrm>
          <a:off x="59373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110870</xdr:rowOff>
    </xdr:from>
    <xdr:ext cx="469744" cy="259045"/>
    <xdr:sp macro="" textlink="">
      <xdr:nvSpPr>
        <xdr:cNvPr id="147" name="n_1mainValue【図書館】&#10;一人当たり面積"/>
        <xdr:cNvSpPr txBox="1"/>
      </xdr:nvSpPr>
      <xdr:spPr>
        <a:xfrm>
          <a:off x="8271587" y="648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96355</xdr:rowOff>
    </xdr:from>
    <xdr:ext cx="469744" cy="259045"/>
    <xdr:sp macro="" textlink="">
      <xdr:nvSpPr>
        <xdr:cNvPr id="148" name="n_2mainValue【図書館】&#10;一人当たり面積"/>
        <xdr:cNvSpPr txBox="1"/>
      </xdr:nvSpPr>
      <xdr:spPr>
        <a:xfrm>
          <a:off x="750958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96355</xdr:rowOff>
    </xdr:from>
    <xdr:ext cx="469744" cy="259045"/>
    <xdr:sp macro="" textlink="">
      <xdr:nvSpPr>
        <xdr:cNvPr id="149" name="n_3mainValue【図書館】&#10;一人当たり面積"/>
        <xdr:cNvSpPr txBox="1"/>
      </xdr:nvSpPr>
      <xdr:spPr>
        <a:xfrm>
          <a:off x="6712027" y="6801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121755</xdr:rowOff>
    </xdr:from>
    <xdr:ext cx="469744" cy="259045"/>
    <xdr:sp macro="" textlink="">
      <xdr:nvSpPr>
        <xdr:cNvPr id="150" name="n_4mainValue【図書館】&#10;一人当たり面積"/>
        <xdr:cNvSpPr txBox="1"/>
      </xdr:nvSpPr>
      <xdr:spPr>
        <a:xfrm>
          <a:off x="5937327" y="6492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93345</xdr:rowOff>
    </xdr:from>
    <xdr:to>
      <xdr:col>24</xdr:col>
      <xdr:colOff>62865</xdr:colOff>
      <xdr:row>63</xdr:row>
      <xdr:rowOff>163830</xdr:rowOff>
    </xdr:to>
    <xdr:cxnSp macro="">
      <xdr:nvCxnSpPr>
        <xdr:cNvPr id="175" name="直線コネクタ 174"/>
        <xdr:cNvCxnSpPr/>
      </xdr:nvCxnSpPr>
      <xdr:spPr>
        <a:xfrm flipV="1">
          <a:off x="4086225" y="9313545"/>
          <a:ext cx="0" cy="141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167657</xdr:rowOff>
    </xdr:from>
    <xdr:ext cx="405111" cy="259045"/>
    <xdr:sp macro="" textlink="">
      <xdr:nvSpPr>
        <xdr:cNvPr id="176" name="【体育館・プール】&#10;有形固定資産減価償却率最小値テキスト"/>
        <xdr:cNvSpPr txBox="1"/>
      </xdr:nvSpPr>
      <xdr:spPr>
        <a:xfrm>
          <a:off x="4124960"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163830</xdr:rowOff>
    </xdr:from>
    <xdr:to>
      <xdr:col>24</xdr:col>
      <xdr:colOff>152400</xdr:colOff>
      <xdr:row>63</xdr:row>
      <xdr:rowOff>163830</xdr:rowOff>
    </xdr:to>
    <xdr:cxnSp macro="">
      <xdr:nvCxnSpPr>
        <xdr:cNvPr id="177" name="直線コネクタ 176"/>
        <xdr:cNvCxnSpPr/>
      </xdr:nvCxnSpPr>
      <xdr:spPr>
        <a:xfrm>
          <a:off x="4020820" y="107251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40022</xdr:rowOff>
    </xdr:from>
    <xdr:ext cx="405111" cy="259045"/>
    <xdr:sp macro="" textlink="">
      <xdr:nvSpPr>
        <xdr:cNvPr id="178" name="【体育館・プール】&#10;有形固定資産減価償却率最大値テキスト"/>
        <xdr:cNvSpPr txBox="1"/>
      </xdr:nvSpPr>
      <xdr:spPr>
        <a:xfrm>
          <a:off x="4124960" y="9092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93345</xdr:rowOff>
    </xdr:from>
    <xdr:to>
      <xdr:col>24</xdr:col>
      <xdr:colOff>152400</xdr:colOff>
      <xdr:row>55</xdr:row>
      <xdr:rowOff>93345</xdr:rowOff>
    </xdr:to>
    <xdr:cxnSp macro="">
      <xdr:nvCxnSpPr>
        <xdr:cNvPr id="179" name="直線コネクタ 178"/>
        <xdr:cNvCxnSpPr/>
      </xdr:nvCxnSpPr>
      <xdr:spPr>
        <a:xfrm>
          <a:off x="4020820" y="9313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21607</xdr:rowOff>
    </xdr:from>
    <xdr:ext cx="405111" cy="259045"/>
    <xdr:sp macro="" textlink="">
      <xdr:nvSpPr>
        <xdr:cNvPr id="180" name="【体育館・プール】&#10;有形固定資産減価償却率平均値テキスト"/>
        <xdr:cNvSpPr txBox="1"/>
      </xdr:nvSpPr>
      <xdr:spPr>
        <a:xfrm>
          <a:off x="4124960" y="9912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81" name="フローチャート: 判断 180"/>
        <xdr:cNvSpPr/>
      </xdr:nvSpPr>
      <xdr:spPr>
        <a:xfrm>
          <a:off x="4036060" y="10060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137795</xdr:rowOff>
    </xdr:from>
    <xdr:to>
      <xdr:col>20</xdr:col>
      <xdr:colOff>38100</xdr:colOff>
      <xdr:row>60</xdr:row>
      <xdr:rowOff>67945</xdr:rowOff>
    </xdr:to>
    <xdr:sp macro="" textlink="">
      <xdr:nvSpPr>
        <xdr:cNvPr id="182" name="フローチャート: 判断 181"/>
        <xdr:cNvSpPr/>
      </xdr:nvSpPr>
      <xdr:spPr>
        <a:xfrm>
          <a:off x="3312160" y="100285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3" name="フローチャート: 判断 182"/>
        <xdr:cNvSpPr/>
      </xdr:nvSpPr>
      <xdr:spPr>
        <a:xfrm>
          <a:off x="25146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116840</xdr:rowOff>
    </xdr:from>
    <xdr:to>
      <xdr:col>10</xdr:col>
      <xdr:colOff>165100</xdr:colOff>
      <xdr:row>60</xdr:row>
      <xdr:rowOff>46990</xdr:rowOff>
    </xdr:to>
    <xdr:sp macro="" textlink="">
      <xdr:nvSpPr>
        <xdr:cNvPr id="184" name="フローチャート: 判断 183"/>
        <xdr:cNvSpPr/>
      </xdr:nvSpPr>
      <xdr:spPr>
        <a:xfrm>
          <a:off x="1739900" y="1000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5" name="フローチャート: 判断 184"/>
        <xdr:cNvSpPr/>
      </xdr:nvSpPr>
      <xdr:spPr>
        <a:xfrm>
          <a:off x="965200" y="998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90170</xdr:rowOff>
    </xdr:from>
    <xdr:to>
      <xdr:col>24</xdr:col>
      <xdr:colOff>114300</xdr:colOff>
      <xdr:row>61</xdr:row>
      <xdr:rowOff>20320</xdr:rowOff>
    </xdr:to>
    <xdr:sp macro="" textlink="">
      <xdr:nvSpPr>
        <xdr:cNvPr id="191" name="楕円 190"/>
        <xdr:cNvSpPr/>
      </xdr:nvSpPr>
      <xdr:spPr>
        <a:xfrm>
          <a:off x="4036060" y="101485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68597</xdr:rowOff>
    </xdr:from>
    <xdr:ext cx="405111" cy="259045"/>
    <xdr:sp macro="" textlink="">
      <xdr:nvSpPr>
        <xdr:cNvPr id="192" name="【体育館・プール】&#10;有形固定資産減価償却率該当値テキスト"/>
        <xdr:cNvSpPr txBox="1"/>
      </xdr:nvSpPr>
      <xdr:spPr>
        <a:xfrm>
          <a:off x="4124960"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53975</xdr:rowOff>
    </xdr:from>
    <xdr:to>
      <xdr:col>20</xdr:col>
      <xdr:colOff>38100</xdr:colOff>
      <xdr:row>60</xdr:row>
      <xdr:rowOff>155575</xdr:rowOff>
    </xdr:to>
    <xdr:sp macro="" textlink="">
      <xdr:nvSpPr>
        <xdr:cNvPr id="193" name="楕円 192"/>
        <xdr:cNvSpPr/>
      </xdr:nvSpPr>
      <xdr:spPr>
        <a:xfrm>
          <a:off x="3312160" y="1011237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104775</xdr:rowOff>
    </xdr:from>
    <xdr:to>
      <xdr:col>24</xdr:col>
      <xdr:colOff>63500</xdr:colOff>
      <xdr:row>60</xdr:row>
      <xdr:rowOff>140970</xdr:rowOff>
    </xdr:to>
    <xdr:cxnSp macro="">
      <xdr:nvCxnSpPr>
        <xdr:cNvPr id="194" name="直線コネクタ 193"/>
        <xdr:cNvCxnSpPr/>
      </xdr:nvCxnSpPr>
      <xdr:spPr>
        <a:xfrm>
          <a:off x="3355340" y="10163175"/>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15875</xdr:rowOff>
    </xdr:from>
    <xdr:to>
      <xdr:col>15</xdr:col>
      <xdr:colOff>101600</xdr:colOff>
      <xdr:row>60</xdr:row>
      <xdr:rowOff>117475</xdr:rowOff>
    </xdr:to>
    <xdr:sp macro="" textlink="">
      <xdr:nvSpPr>
        <xdr:cNvPr id="195" name="楕円 194"/>
        <xdr:cNvSpPr/>
      </xdr:nvSpPr>
      <xdr:spPr>
        <a:xfrm>
          <a:off x="2514600" y="100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66675</xdr:rowOff>
    </xdr:from>
    <xdr:to>
      <xdr:col>19</xdr:col>
      <xdr:colOff>177800</xdr:colOff>
      <xdr:row>60</xdr:row>
      <xdr:rowOff>104775</xdr:rowOff>
    </xdr:to>
    <xdr:cxnSp macro="">
      <xdr:nvCxnSpPr>
        <xdr:cNvPr id="196" name="直線コネクタ 195"/>
        <xdr:cNvCxnSpPr/>
      </xdr:nvCxnSpPr>
      <xdr:spPr>
        <a:xfrm>
          <a:off x="2565400" y="1012507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25400</xdr:rowOff>
    </xdr:from>
    <xdr:to>
      <xdr:col>10</xdr:col>
      <xdr:colOff>165100</xdr:colOff>
      <xdr:row>60</xdr:row>
      <xdr:rowOff>127000</xdr:rowOff>
    </xdr:to>
    <xdr:sp macro="" textlink="">
      <xdr:nvSpPr>
        <xdr:cNvPr id="197" name="楕円 196"/>
        <xdr:cNvSpPr/>
      </xdr:nvSpPr>
      <xdr:spPr>
        <a:xfrm>
          <a:off x="17399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66675</xdr:rowOff>
    </xdr:from>
    <xdr:to>
      <xdr:col>15</xdr:col>
      <xdr:colOff>50800</xdr:colOff>
      <xdr:row>60</xdr:row>
      <xdr:rowOff>76200</xdr:rowOff>
    </xdr:to>
    <xdr:cxnSp macro="">
      <xdr:nvCxnSpPr>
        <xdr:cNvPr id="198" name="直線コネクタ 197"/>
        <xdr:cNvCxnSpPr/>
      </xdr:nvCxnSpPr>
      <xdr:spPr>
        <a:xfrm flipV="1">
          <a:off x="1790700" y="10125075"/>
          <a:ext cx="7747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9" name="楕円 198"/>
        <xdr:cNvSpPr/>
      </xdr:nvSpPr>
      <xdr:spPr>
        <a:xfrm>
          <a:off x="965200" y="10051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76200</xdr:rowOff>
    </xdr:to>
    <xdr:cxnSp macro="">
      <xdr:nvCxnSpPr>
        <xdr:cNvPr id="200" name="直線コネクタ 199"/>
        <xdr:cNvCxnSpPr/>
      </xdr:nvCxnSpPr>
      <xdr:spPr>
        <a:xfrm>
          <a:off x="1008380" y="10098405"/>
          <a:ext cx="7823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84472</xdr:rowOff>
    </xdr:from>
    <xdr:ext cx="405111" cy="259045"/>
    <xdr:sp macro="" textlink="">
      <xdr:nvSpPr>
        <xdr:cNvPr id="201" name="n_1aveValue【体育館・プール】&#10;有形固定資産減価償却率"/>
        <xdr:cNvSpPr txBox="1"/>
      </xdr:nvSpPr>
      <xdr:spPr>
        <a:xfrm>
          <a:off x="317056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202" name="n_2aveValue【体育館・プール】&#10;有形固定資産減価償却率"/>
        <xdr:cNvSpPr txBox="1"/>
      </xdr:nvSpPr>
      <xdr:spPr>
        <a:xfrm>
          <a:off x="23857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63517</xdr:rowOff>
    </xdr:from>
    <xdr:ext cx="405111" cy="259045"/>
    <xdr:sp macro="" textlink="">
      <xdr:nvSpPr>
        <xdr:cNvPr id="203" name="n_3aveValue【体育館・プール】&#10;有形固定資産減価償却率"/>
        <xdr:cNvSpPr txBox="1"/>
      </xdr:nvSpPr>
      <xdr:spPr>
        <a:xfrm>
          <a:off x="1611004" y="978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4" name="n_4aveValue【体育館・プール】&#10;有形固定資産減価償却率"/>
        <xdr:cNvSpPr txBox="1"/>
      </xdr:nvSpPr>
      <xdr:spPr>
        <a:xfrm>
          <a:off x="83630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146702</xdr:rowOff>
    </xdr:from>
    <xdr:ext cx="405111" cy="259045"/>
    <xdr:sp macro="" textlink="">
      <xdr:nvSpPr>
        <xdr:cNvPr id="205" name="n_1mainValue【体育館・プール】&#10;有形固定資産減価償却率"/>
        <xdr:cNvSpPr txBox="1"/>
      </xdr:nvSpPr>
      <xdr:spPr>
        <a:xfrm>
          <a:off x="3170564" y="1020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108602</xdr:rowOff>
    </xdr:from>
    <xdr:ext cx="405111" cy="259045"/>
    <xdr:sp macro="" textlink="">
      <xdr:nvSpPr>
        <xdr:cNvPr id="206" name="n_2mainValue【体育館・プール】&#10;有形固定資産減価償却率"/>
        <xdr:cNvSpPr txBox="1"/>
      </xdr:nvSpPr>
      <xdr:spPr>
        <a:xfrm>
          <a:off x="2385704" y="1016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118127</xdr:rowOff>
    </xdr:from>
    <xdr:ext cx="405111" cy="259045"/>
    <xdr:sp macro="" textlink="">
      <xdr:nvSpPr>
        <xdr:cNvPr id="207" name="n_3mainValue【体育館・プール】&#10;有形固定資産減価償却率"/>
        <xdr:cNvSpPr txBox="1"/>
      </xdr:nvSpPr>
      <xdr:spPr>
        <a:xfrm>
          <a:off x="161100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8" name="n_4mainValue【体育館・プール】&#10;有形固定資産減価償却率"/>
        <xdr:cNvSpPr txBox="1"/>
      </xdr:nvSpPr>
      <xdr:spPr>
        <a:xfrm>
          <a:off x="83630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0" name="テキスト ボックス 219"/>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2" name="テキスト ボックス 221"/>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4" name="テキスト ボックス 223"/>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6" name="テキスト ボックス 225"/>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8" name="テキスト ボックス 227"/>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163830</xdr:rowOff>
    </xdr:from>
    <xdr:to>
      <xdr:col>54</xdr:col>
      <xdr:colOff>189865</xdr:colOff>
      <xdr:row>63</xdr:row>
      <xdr:rowOff>125730</xdr:rowOff>
    </xdr:to>
    <xdr:cxnSp macro="">
      <xdr:nvCxnSpPr>
        <xdr:cNvPr id="232" name="直線コネクタ 231"/>
        <xdr:cNvCxnSpPr/>
      </xdr:nvCxnSpPr>
      <xdr:spPr>
        <a:xfrm flipV="1">
          <a:off x="9219565" y="95516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129557</xdr:rowOff>
    </xdr:from>
    <xdr:ext cx="469744" cy="259045"/>
    <xdr:sp macro="" textlink="">
      <xdr:nvSpPr>
        <xdr:cNvPr id="233" name="【体育館・プール】&#10;一人当たり面積最小値テキスト"/>
        <xdr:cNvSpPr txBox="1"/>
      </xdr:nvSpPr>
      <xdr:spPr>
        <a:xfrm>
          <a:off x="92583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125730</xdr:rowOff>
    </xdr:from>
    <xdr:to>
      <xdr:col>55</xdr:col>
      <xdr:colOff>88900</xdr:colOff>
      <xdr:row>63</xdr:row>
      <xdr:rowOff>125730</xdr:rowOff>
    </xdr:to>
    <xdr:cxnSp macro="">
      <xdr:nvCxnSpPr>
        <xdr:cNvPr id="234" name="直線コネクタ 233"/>
        <xdr:cNvCxnSpPr/>
      </xdr:nvCxnSpPr>
      <xdr:spPr>
        <a:xfrm>
          <a:off x="9154160" y="10687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110507</xdr:rowOff>
    </xdr:from>
    <xdr:ext cx="469744" cy="259045"/>
    <xdr:sp macro="" textlink="">
      <xdr:nvSpPr>
        <xdr:cNvPr id="235" name="【体育館・プール】&#10;一人当たり面積最大値テキスト"/>
        <xdr:cNvSpPr txBox="1"/>
      </xdr:nvSpPr>
      <xdr:spPr>
        <a:xfrm>
          <a:off x="9258300" y="933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163830</xdr:rowOff>
    </xdr:from>
    <xdr:to>
      <xdr:col>55</xdr:col>
      <xdr:colOff>88900</xdr:colOff>
      <xdr:row>56</xdr:row>
      <xdr:rowOff>163830</xdr:rowOff>
    </xdr:to>
    <xdr:cxnSp macro="">
      <xdr:nvCxnSpPr>
        <xdr:cNvPr id="236" name="直線コネクタ 235"/>
        <xdr:cNvCxnSpPr/>
      </xdr:nvCxnSpPr>
      <xdr:spPr>
        <a:xfrm>
          <a:off x="9154160" y="95516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68597</xdr:rowOff>
    </xdr:from>
    <xdr:ext cx="469744" cy="259045"/>
    <xdr:sp macro="" textlink="">
      <xdr:nvSpPr>
        <xdr:cNvPr id="237" name="【体育館・プール】&#10;一人当たり面積平均値テキスト"/>
        <xdr:cNvSpPr txBox="1"/>
      </xdr:nvSpPr>
      <xdr:spPr>
        <a:xfrm>
          <a:off x="9258300" y="10294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90170</xdr:rowOff>
    </xdr:from>
    <xdr:to>
      <xdr:col>55</xdr:col>
      <xdr:colOff>50800</xdr:colOff>
      <xdr:row>62</xdr:row>
      <xdr:rowOff>20320</xdr:rowOff>
    </xdr:to>
    <xdr:sp macro="" textlink="">
      <xdr:nvSpPr>
        <xdr:cNvPr id="238" name="フローチャート: 判断 237"/>
        <xdr:cNvSpPr/>
      </xdr:nvSpPr>
      <xdr:spPr>
        <a:xfrm>
          <a:off x="9192260" y="103162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39" name="フローチャート: 判断 238"/>
        <xdr:cNvSpPr/>
      </xdr:nvSpPr>
      <xdr:spPr>
        <a:xfrm>
          <a:off x="844550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71120</xdr:rowOff>
    </xdr:from>
    <xdr:to>
      <xdr:col>46</xdr:col>
      <xdr:colOff>38100</xdr:colOff>
      <xdr:row>62</xdr:row>
      <xdr:rowOff>1270</xdr:rowOff>
    </xdr:to>
    <xdr:sp macro="" textlink="">
      <xdr:nvSpPr>
        <xdr:cNvPr id="240" name="フローチャート: 判断 239"/>
        <xdr:cNvSpPr/>
      </xdr:nvSpPr>
      <xdr:spPr>
        <a:xfrm>
          <a:off x="7670800" y="102971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41" name="フローチャート: 判断 240"/>
        <xdr:cNvSpPr/>
      </xdr:nvSpPr>
      <xdr:spPr>
        <a:xfrm>
          <a:off x="6873240" y="103009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82550</xdr:rowOff>
    </xdr:from>
    <xdr:to>
      <xdr:col>36</xdr:col>
      <xdr:colOff>165100</xdr:colOff>
      <xdr:row>62</xdr:row>
      <xdr:rowOff>12700</xdr:rowOff>
    </xdr:to>
    <xdr:sp macro="" textlink="">
      <xdr:nvSpPr>
        <xdr:cNvPr id="242" name="フローチャート: 判断 241"/>
        <xdr:cNvSpPr/>
      </xdr:nvSpPr>
      <xdr:spPr>
        <a:xfrm>
          <a:off x="609854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101600</xdr:rowOff>
    </xdr:from>
    <xdr:to>
      <xdr:col>55</xdr:col>
      <xdr:colOff>50800</xdr:colOff>
      <xdr:row>60</xdr:row>
      <xdr:rowOff>31750</xdr:rowOff>
    </xdr:to>
    <xdr:sp macro="" textlink="">
      <xdr:nvSpPr>
        <xdr:cNvPr id="248" name="楕円 247"/>
        <xdr:cNvSpPr/>
      </xdr:nvSpPr>
      <xdr:spPr>
        <a:xfrm>
          <a:off x="9192260" y="99923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124477</xdr:rowOff>
    </xdr:from>
    <xdr:ext cx="469744" cy="259045"/>
    <xdr:sp macro="" textlink="">
      <xdr:nvSpPr>
        <xdr:cNvPr id="249" name="【体育館・プール】&#10;一人当たり面積該当値テキスト"/>
        <xdr:cNvSpPr txBox="1"/>
      </xdr:nvSpPr>
      <xdr:spPr>
        <a:xfrm>
          <a:off x="9258300"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113030</xdr:rowOff>
    </xdr:from>
    <xdr:to>
      <xdr:col>50</xdr:col>
      <xdr:colOff>165100</xdr:colOff>
      <xdr:row>60</xdr:row>
      <xdr:rowOff>43180</xdr:rowOff>
    </xdr:to>
    <xdr:sp macro="" textlink="">
      <xdr:nvSpPr>
        <xdr:cNvPr id="250" name="楕円 249"/>
        <xdr:cNvSpPr/>
      </xdr:nvSpPr>
      <xdr:spPr>
        <a:xfrm>
          <a:off x="8445500" y="100037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152400</xdr:rowOff>
    </xdr:from>
    <xdr:to>
      <xdr:col>55</xdr:col>
      <xdr:colOff>0</xdr:colOff>
      <xdr:row>59</xdr:row>
      <xdr:rowOff>163830</xdr:rowOff>
    </xdr:to>
    <xdr:cxnSp macro="">
      <xdr:nvCxnSpPr>
        <xdr:cNvPr id="251" name="直線コネクタ 250"/>
        <xdr:cNvCxnSpPr/>
      </xdr:nvCxnSpPr>
      <xdr:spPr>
        <a:xfrm flipV="1">
          <a:off x="8496300" y="10043160"/>
          <a:ext cx="7239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52" name="楕円 251"/>
        <xdr:cNvSpPr/>
      </xdr:nvSpPr>
      <xdr:spPr>
        <a:xfrm>
          <a:off x="7670800" y="100114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163830</xdr:rowOff>
    </xdr:from>
    <xdr:to>
      <xdr:col>50</xdr:col>
      <xdr:colOff>114300</xdr:colOff>
      <xdr:row>60</xdr:row>
      <xdr:rowOff>0</xdr:rowOff>
    </xdr:to>
    <xdr:cxnSp macro="">
      <xdr:nvCxnSpPr>
        <xdr:cNvPr id="253" name="直線コネクタ 252"/>
        <xdr:cNvCxnSpPr/>
      </xdr:nvCxnSpPr>
      <xdr:spPr>
        <a:xfrm flipV="1">
          <a:off x="7713980" y="1005459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128270</xdr:rowOff>
    </xdr:from>
    <xdr:to>
      <xdr:col>41</xdr:col>
      <xdr:colOff>101600</xdr:colOff>
      <xdr:row>60</xdr:row>
      <xdr:rowOff>58420</xdr:rowOff>
    </xdr:to>
    <xdr:sp macro="" textlink="">
      <xdr:nvSpPr>
        <xdr:cNvPr id="254" name="楕円 253"/>
        <xdr:cNvSpPr/>
      </xdr:nvSpPr>
      <xdr:spPr>
        <a:xfrm>
          <a:off x="6873240" y="100190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7620</xdr:rowOff>
    </xdr:to>
    <xdr:cxnSp macro="">
      <xdr:nvCxnSpPr>
        <xdr:cNvPr id="255" name="直線コネクタ 254"/>
        <xdr:cNvCxnSpPr/>
      </xdr:nvCxnSpPr>
      <xdr:spPr>
        <a:xfrm flipV="1">
          <a:off x="6924040" y="1005840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135890</xdr:rowOff>
    </xdr:from>
    <xdr:to>
      <xdr:col>36</xdr:col>
      <xdr:colOff>165100</xdr:colOff>
      <xdr:row>60</xdr:row>
      <xdr:rowOff>66040</xdr:rowOff>
    </xdr:to>
    <xdr:sp macro="" textlink="">
      <xdr:nvSpPr>
        <xdr:cNvPr id="256" name="楕円 255"/>
        <xdr:cNvSpPr/>
      </xdr:nvSpPr>
      <xdr:spPr>
        <a:xfrm>
          <a:off x="6098540" y="100266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7620</xdr:rowOff>
    </xdr:from>
    <xdr:to>
      <xdr:col>41</xdr:col>
      <xdr:colOff>50800</xdr:colOff>
      <xdr:row>60</xdr:row>
      <xdr:rowOff>15240</xdr:rowOff>
    </xdr:to>
    <xdr:cxnSp macro="">
      <xdr:nvCxnSpPr>
        <xdr:cNvPr id="257" name="直線コネクタ 256"/>
        <xdr:cNvCxnSpPr/>
      </xdr:nvCxnSpPr>
      <xdr:spPr>
        <a:xfrm flipV="1">
          <a:off x="6149340" y="1006602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167657</xdr:rowOff>
    </xdr:from>
    <xdr:ext cx="469744" cy="259045"/>
    <xdr:sp macro="" textlink="">
      <xdr:nvSpPr>
        <xdr:cNvPr id="258" name="n_1aveValue【体育館・プール】&#10;一人当たり面積"/>
        <xdr:cNvSpPr txBox="1"/>
      </xdr:nvSpPr>
      <xdr:spPr>
        <a:xfrm>
          <a:off x="827158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59" name="n_2aveValue【体育館・プール】&#10;一人当たり面積"/>
        <xdr:cNvSpPr txBox="1"/>
      </xdr:nvSpPr>
      <xdr:spPr>
        <a:xfrm>
          <a:off x="7509587" y="10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60" name="n_3aveValue【体育館・プール】&#10;一人当たり面積"/>
        <xdr:cNvSpPr txBox="1"/>
      </xdr:nvSpPr>
      <xdr:spPr>
        <a:xfrm>
          <a:off x="6712027" y="103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3827</xdr:rowOff>
    </xdr:from>
    <xdr:ext cx="469744" cy="259045"/>
    <xdr:sp macro="" textlink="">
      <xdr:nvSpPr>
        <xdr:cNvPr id="261" name="n_4aveValue【体育館・プール】&#10;一人当たり面積"/>
        <xdr:cNvSpPr txBox="1"/>
      </xdr:nvSpPr>
      <xdr:spPr>
        <a:xfrm>
          <a:off x="593732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59707</xdr:rowOff>
    </xdr:from>
    <xdr:ext cx="469744" cy="259045"/>
    <xdr:sp macro="" textlink="">
      <xdr:nvSpPr>
        <xdr:cNvPr id="262" name="n_1mainValue【体育館・プール】&#10;一人当たり面積"/>
        <xdr:cNvSpPr txBox="1"/>
      </xdr:nvSpPr>
      <xdr:spPr>
        <a:xfrm>
          <a:off x="827158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63" name="n_2mainValue【体育館・プール】&#10;一人当たり面積"/>
        <xdr:cNvSpPr txBox="1"/>
      </xdr:nvSpPr>
      <xdr:spPr>
        <a:xfrm>
          <a:off x="7509587" y="979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74947</xdr:rowOff>
    </xdr:from>
    <xdr:ext cx="469744" cy="259045"/>
    <xdr:sp macro="" textlink="">
      <xdr:nvSpPr>
        <xdr:cNvPr id="264" name="n_3mainValue【体育館・プール】&#10;一人当たり面積"/>
        <xdr:cNvSpPr txBox="1"/>
      </xdr:nvSpPr>
      <xdr:spPr>
        <a:xfrm>
          <a:off x="6712027" y="979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82567</xdr:rowOff>
    </xdr:from>
    <xdr:ext cx="469744" cy="259045"/>
    <xdr:sp macro="" textlink="">
      <xdr:nvSpPr>
        <xdr:cNvPr id="265" name="n_4mainValue【体育館・プール】&#10;一人当たり面積"/>
        <xdr:cNvSpPr txBox="1"/>
      </xdr:nvSpPr>
      <xdr:spPr>
        <a:xfrm>
          <a:off x="59373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156211</xdr:rowOff>
    </xdr:from>
    <xdr:to>
      <xdr:col>24</xdr:col>
      <xdr:colOff>62865</xdr:colOff>
      <xdr:row>86</xdr:row>
      <xdr:rowOff>114300</xdr:rowOff>
    </xdr:to>
    <xdr:cxnSp macro="">
      <xdr:nvCxnSpPr>
        <xdr:cNvPr id="290" name="直線コネクタ 289"/>
        <xdr:cNvCxnSpPr/>
      </xdr:nvCxnSpPr>
      <xdr:spPr>
        <a:xfrm flipV="1">
          <a:off x="4086225" y="13232131"/>
          <a:ext cx="0" cy="1299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福祉施設】&#10;有形固定資産減価償却率最小値テキスト"/>
        <xdr:cNvSpPr txBox="1"/>
      </xdr:nvSpPr>
      <xdr:spPr>
        <a:xfrm>
          <a:off x="4124960" y="1453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020820" y="1453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102888</xdr:rowOff>
    </xdr:from>
    <xdr:ext cx="405111" cy="259045"/>
    <xdr:sp macro="" textlink="">
      <xdr:nvSpPr>
        <xdr:cNvPr id="293" name="【福祉施設】&#10;有形固定資産減価償却率最大値テキスト"/>
        <xdr:cNvSpPr txBox="1"/>
      </xdr:nvSpPr>
      <xdr:spPr>
        <a:xfrm>
          <a:off x="4124960" y="130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156211</xdr:rowOff>
    </xdr:from>
    <xdr:to>
      <xdr:col>24</xdr:col>
      <xdr:colOff>152400</xdr:colOff>
      <xdr:row>78</xdr:row>
      <xdr:rowOff>156211</xdr:rowOff>
    </xdr:to>
    <xdr:cxnSp macro="">
      <xdr:nvCxnSpPr>
        <xdr:cNvPr id="294" name="直線コネクタ 293"/>
        <xdr:cNvCxnSpPr/>
      </xdr:nvCxnSpPr>
      <xdr:spPr>
        <a:xfrm>
          <a:off x="4020820" y="132321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5" name="【福祉施設】&#10;有形固定資産減価償却率平均値テキスト"/>
        <xdr:cNvSpPr txBox="1"/>
      </xdr:nvSpPr>
      <xdr:spPr>
        <a:xfrm>
          <a:off x="4124960" y="13685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6" name="フローチャート: 判断 295"/>
        <xdr:cNvSpPr/>
      </xdr:nvSpPr>
      <xdr:spPr>
        <a:xfrm>
          <a:off x="4036060" y="13707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97" name="フローチャート: 判断 296"/>
        <xdr:cNvSpPr/>
      </xdr:nvSpPr>
      <xdr:spPr>
        <a:xfrm>
          <a:off x="3312160" y="13691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8" name="フローチャート: 判断 297"/>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90170</xdr:rowOff>
    </xdr:from>
    <xdr:to>
      <xdr:col>10</xdr:col>
      <xdr:colOff>165100</xdr:colOff>
      <xdr:row>82</xdr:row>
      <xdr:rowOff>20320</xdr:rowOff>
    </xdr:to>
    <xdr:sp macro="" textlink="">
      <xdr:nvSpPr>
        <xdr:cNvPr id="299" name="フローチャート: 判断 298"/>
        <xdr:cNvSpPr/>
      </xdr:nvSpPr>
      <xdr:spPr>
        <a:xfrm>
          <a:off x="1739900" y="1366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0" name="フローチャート: 判断 299"/>
        <xdr:cNvSpPr/>
      </xdr:nvSpPr>
      <xdr:spPr>
        <a:xfrm>
          <a:off x="96520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124461</xdr:rowOff>
    </xdr:from>
    <xdr:to>
      <xdr:col>24</xdr:col>
      <xdr:colOff>114300</xdr:colOff>
      <xdr:row>82</xdr:row>
      <xdr:rowOff>54611</xdr:rowOff>
    </xdr:to>
    <xdr:sp macro="" textlink="">
      <xdr:nvSpPr>
        <xdr:cNvPr id="306" name="楕円 305"/>
        <xdr:cNvSpPr/>
      </xdr:nvSpPr>
      <xdr:spPr>
        <a:xfrm>
          <a:off x="4036060" y="1370330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147338</xdr:rowOff>
    </xdr:from>
    <xdr:ext cx="405111" cy="259045"/>
    <xdr:sp macro="" textlink="">
      <xdr:nvSpPr>
        <xdr:cNvPr id="307" name="【福祉施設】&#10;有形固定資産減価償却率該当値テキスト"/>
        <xdr:cNvSpPr txBox="1"/>
      </xdr:nvSpPr>
      <xdr:spPr>
        <a:xfrm>
          <a:off x="412496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82550</xdr:rowOff>
    </xdr:from>
    <xdr:to>
      <xdr:col>20</xdr:col>
      <xdr:colOff>38100</xdr:colOff>
      <xdr:row>82</xdr:row>
      <xdr:rowOff>12700</xdr:rowOff>
    </xdr:to>
    <xdr:sp macro="" textlink="">
      <xdr:nvSpPr>
        <xdr:cNvPr id="308" name="楕円 307"/>
        <xdr:cNvSpPr/>
      </xdr:nvSpPr>
      <xdr:spPr>
        <a:xfrm>
          <a:off x="3312160" y="13661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133350</xdr:rowOff>
    </xdr:from>
    <xdr:to>
      <xdr:col>24</xdr:col>
      <xdr:colOff>63500</xdr:colOff>
      <xdr:row>82</xdr:row>
      <xdr:rowOff>3811</xdr:rowOff>
    </xdr:to>
    <xdr:cxnSp macro="">
      <xdr:nvCxnSpPr>
        <xdr:cNvPr id="309" name="直線コネクタ 308"/>
        <xdr:cNvCxnSpPr/>
      </xdr:nvCxnSpPr>
      <xdr:spPr>
        <a:xfrm>
          <a:off x="3355340" y="13712190"/>
          <a:ext cx="73152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40639</xdr:rowOff>
    </xdr:from>
    <xdr:to>
      <xdr:col>15</xdr:col>
      <xdr:colOff>101600</xdr:colOff>
      <xdr:row>81</xdr:row>
      <xdr:rowOff>142239</xdr:rowOff>
    </xdr:to>
    <xdr:sp macro="" textlink="">
      <xdr:nvSpPr>
        <xdr:cNvPr id="310" name="楕円 309"/>
        <xdr:cNvSpPr/>
      </xdr:nvSpPr>
      <xdr:spPr>
        <a:xfrm>
          <a:off x="2514600" y="136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91439</xdr:rowOff>
    </xdr:from>
    <xdr:to>
      <xdr:col>19</xdr:col>
      <xdr:colOff>177800</xdr:colOff>
      <xdr:row>81</xdr:row>
      <xdr:rowOff>133350</xdr:rowOff>
    </xdr:to>
    <xdr:cxnSp macro="">
      <xdr:nvCxnSpPr>
        <xdr:cNvPr id="311" name="直線コネクタ 310"/>
        <xdr:cNvCxnSpPr/>
      </xdr:nvCxnSpPr>
      <xdr:spPr>
        <a:xfrm>
          <a:off x="2565400" y="13670279"/>
          <a:ext cx="78994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168275</xdr:rowOff>
    </xdr:from>
    <xdr:to>
      <xdr:col>10</xdr:col>
      <xdr:colOff>165100</xdr:colOff>
      <xdr:row>81</xdr:row>
      <xdr:rowOff>98425</xdr:rowOff>
    </xdr:to>
    <xdr:sp macro="" textlink="">
      <xdr:nvSpPr>
        <xdr:cNvPr id="312" name="楕円 311"/>
        <xdr:cNvSpPr/>
      </xdr:nvSpPr>
      <xdr:spPr>
        <a:xfrm>
          <a:off x="1739900" y="13579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47625</xdr:rowOff>
    </xdr:from>
    <xdr:to>
      <xdr:col>15</xdr:col>
      <xdr:colOff>50800</xdr:colOff>
      <xdr:row>81</xdr:row>
      <xdr:rowOff>91439</xdr:rowOff>
    </xdr:to>
    <xdr:cxnSp macro="">
      <xdr:nvCxnSpPr>
        <xdr:cNvPr id="313" name="直線コネクタ 312"/>
        <xdr:cNvCxnSpPr/>
      </xdr:nvCxnSpPr>
      <xdr:spPr>
        <a:xfrm>
          <a:off x="1790700" y="13626465"/>
          <a:ext cx="7747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4" name="楕円 313"/>
        <xdr:cNvSpPr/>
      </xdr:nvSpPr>
      <xdr:spPr>
        <a:xfrm>
          <a:off x="965200" y="13541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47625</xdr:rowOff>
    </xdr:to>
    <xdr:cxnSp macro="">
      <xdr:nvCxnSpPr>
        <xdr:cNvPr id="315" name="直線コネクタ 314"/>
        <xdr:cNvCxnSpPr/>
      </xdr:nvCxnSpPr>
      <xdr:spPr>
        <a:xfrm>
          <a:off x="1008380" y="13588365"/>
          <a:ext cx="7823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316" name="n_1aveValue【福祉施設】&#10;有形固定資産減価償却率"/>
        <xdr:cNvSpPr txBox="1"/>
      </xdr:nvSpPr>
      <xdr:spPr>
        <a:xfrm>
          <a:off x="317056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26688</xdr:rowOff>
    </xdr:from>
    <xdr:ext cx="405111" cy="259045"/>
    <xdr:sp macro="" textlink="">
      <xdr:nvSpPr>
        <xdr:cNvPr id="317" name="n_2aveValue【福祉施設】&#10;有形固定資産減価償却率"/>
        <xdr:cNvSpPr txBox="1"/>
      </xdr:nvSpPr>
      <xdr:spPr>
        <a:xfrm>
          <a:off x="2385704" y="13773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11447</xdr:rowOff>
    </xdr:from>
    <xdr:ext cx="405111" cy="259045"/>
    <xdr:sp macro="" textlink="">
      <xdr:nvSpPr>
        <xdr:cNvPr id="318" name="n_3aveValue【福祉施設】&#10;有形固定資産減価償却率"/>
        <xdr:cNvSpPr txBox="1"/>
      </xdr:nvSpPr>
      <xdr:spPr>
        <a:xfrm>
          <a:off x="1611004" y="1375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19" name="n_4aveValue【福祉施設】&#10;有形固定資産減価償却率"/>
        <xdr:cNvSpPr txBox="1"/>
      </xdr:nvSpPr>
      <xdr:spPr>
        <a:xfrm>
          <a:off x="836304"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29227</xdr:rowOff>
    </xdr:from>
    <xdr:ext cx="405111" cy="259045"/>
    <xdr:sp macro="" textlink="">
      <xdr:nvSpPr>
        <xdr:cNvPr id="320" name="n_1mainValue【福祉施設】&#10;有形固定資産減価償却率"/>
        <xdr:cNvSpPr txBox="1"/>
      </xdr:nvSpPr>
      <xdr:spPr>
        <a:xfrm>
          <a:off x="3170564"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158766</xdr:rowOff>
    </xdr:from>
    <xdr:ext cx="405111" cy="259045"/>
    <xdr:sp macro="" textlink="">
      <xdr:nvSpPr>
        <xdr:cNvPr id="321" name="n_2mainValue【福祉施設】&#10;有形固定資産減価償却率"/>
        <xdr:cNvSpPr txBox="1"/>
      </xdr:nvSpPr>
      <xdr:spPr>
        <a:xfrm>
          <a:off x="2385704" y="1340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114952</xdr:rowOff>
    </xdr:from>
    <xdr:ext cx="405111" cy="259045"/>
    <xdr:sp macro="" textlink="">
      <xdr:nvSpPr>
        <xdr:cNvPr id="322" name="n_3mainValue【福祉施設】&#10;有形固定資産減価償却率"/>
        <xdr:cNvSpPr txBox="1"/>
      </xdr:nvSpPr>
      <xdr:spPr>
        <a:xfrm>
          <a:off x="1611004" y="1335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3" name="n_4mainValue【福祉施設】&#10;有形固定資産減価償却率"/>
        <xdr:cNvSpPr txBox="1"/>
      </xdr:nvSpPr>
      <xdr:spPr>
        <a:xfrm>
          <a:off x="836304" y="1332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4" name="直線コネクタ 333"/>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5" name="テキスト ボックス 334"/>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6" name="直線コネクタ 335"/>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7" name="テキスト ボックス 336"/>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8" name="直線コネクタ 337"/>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9" name="テキスト ボックス 338"/>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0" name="直線コネクタ 339"/>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1" name="テキスト ボックス 340"/>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2" name="直線コネクタ 341"/>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3" name="テキスト ボックス 342"/>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4" name="直線コネクタ 343"/>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5" name="テキスト ボックス 344"/>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114300</xdr:rowOff>
    </xdr:from>
    <xdr:to>
      <xdr:col>54</xdr:col>
      <xdr:colOff>189865</xdr:colOff>
      <xdr:row>86</xdr:row>
      <xdr:rowOff>125186</xdr:rowOff>
    </xdr:to>
    <xdr:cxnSp macro="">
      <xdr:nvCxnSpPr>
        <xdr:cNvPr id="349" name="直線コネクタ 348"/>
        <xdr:cNvCxnSpPr/>
      </xdr:nvCxnSpPr>
      <xdr:spPr>
        <a:xfrm flipV="1">
          <a:off x="9219565" y="13190220"/>
          <a:ext cx="0" cy="1352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50" name="【福祉施設】&#10;一人当たり面積最小値テキスト"/>
        <xdr:cNvSpPr txBox="1"/>
      </xdr:nvSpPr>
      <xdr:spPr>
        <a:xfrm>
          <a:off x="9258300" y="1454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51" name="直線コネクタ 350"/>
        <xdr:cNvCxnSpPr/>
      </xdr:nvCxnSpPr>
      <xdr:spPr>
        <a:xfrm>
          <a:off x="9154160" y="145422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60977</xdr:rowOff>
    </xdr:from>
    <xdr:ext cx="469744" cy="259045"/>
    <xdr:sp macro="" textlink="">
      <xdr:nvSpPr>
        <xdr:cNvPr id="352" name="【福祉施設】&#10;一人当たり面積最大値テキスト"/>
        <xdr:cNvSpPr txBox="1"/>
      </xdr:nvSpPr>
      <xdr:spPr>
        <a:xfrm>
          <a:off x="9258300" y="129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114300</xdr:rowOff>
    </xdr:from>
    <xdr:to>
      <xdr:col>55</xdr:col>
      <xdr:colOff>88900</xdr:colOff>
      <xdr:row>78</xdr:row>
      <xdr:rowOff>114300</xdr:rowOff>
    </xdr:to>
    <xdr:cxnSp macro="">
      <xdr:nvCxnSpPr>
        <xdr:cNvPr id="353" name="直線コネクタ 352"/>
        <xdr:cNvCxnSpPr/>
      </xdr:nvCxnSpPr>
      <xdr:spPr>
        <a:xfrm>
          <a:off x="9154160" y="13190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121756</xdr:rowOff>
    </xdr:from>
    <xdr:ext cx="469744" cy="259045"/>
    <xdr:sp macro="" textlink="">
      <xdr:nvSpPr>
        <xdr:cNvPr id="354" name="【福祉施設】&#10;一人当たり面積平均値テキスト"/>
        <xdr:cNvSpPr txBox="1"/>
      </xdr:nvSpPr>
      <xdr:spPr>
        <a:xfrm>
          <a:off x="9258300" y="13868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98879</xdr:rowOff>
    </xdr:from>
    <xdr:to>
      <xdr:col>55</xdr:col>
      <xdr:colOff>50800</xdr:colOff>
      <xdr:row>84</xdr:row>
      <xdr:rowOff>29029</xdr:rowOff>
    </xdr:to>
    <xdr:sp macro="" textlink="">
      <xdr:nvSpPr>
        <xdr:cNvPr id="355" name="フローチャート: 判断 354"/>
        <xdr:cNvSpPr/>
      </xdr:nvSpPr>
      <xdr:spPr>
        <a:xfrm>
          <a:off x="9192260" y="140129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66221</xdr:rowOff>
    </xdr:from>
    <xdr:to>
      <xdr:col>50</xdr:col>
      <xdr:colOff>165100</xdr:colOff>
      <xdr:row>83</xdr:row>
      <xdr:rowOff>167821</xdr:rowOff>
    </xdr:to>
    <xdr:sp macro="" textlink="">
      <xdr:nvSpPr>
        <xdr:cNvPr id="356" name="フローチャート: 判断 355"/>
        <xdr:cNvSpPr/>
      </xdr:nvSpPr>
      <xdr:spPr>
        <a:xfrm>
          <a:off x="8445500" y="1398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55336</xdr:rowOff>
    </xdr:from>
    <xdr:to>
      <xdr:col>46</xdr:col>
      <xdr:colOff>38100</xdr:colOff>
      <xdr:row>83</xdr:row>
      <xdr:rowOff>156936</xdr:rowOff>
    </xdr:to>
    <xdr:sp macro="" textlink="">
      <xdr:nvSpPr>
        <xdr:cNvPr id="357" name="フローチャート: 判断 356"/>
        <xdr:cNvSpPr/>
      </xdr:nvSpPr>
      <xdr:spPr>
        <a:xfrm>
          <a:off x="7670800" y="139694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55336</xdr:rowOff>
    </xdr:from>
    <xdr:to>
      <xdr:col>41</xdr:col>
      <xdr:colOff>101600</xdr:colOff>
      <xdr:row>83</xdr:row>
      <xdr:rowOff>156936</xdr:rowOff>
    </xdr:to>
    <xdr:sp macro="" textlink="">
      <xdr:nvSpPr>
        <xdr:cNvPr id="358" name="フローチャート: 判断 357"/>
        <xdr:cNvSpPr/>
      </xdr:nvSpPr>
      <xdr:spPr>
        <a:xfrm>
          <a:off x="687324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44450</xdr:rowOff>
    </xdr:from>
    <xdr:to>
      <xdr:col>36</xdr:col>
      <xdr:colOff>165100</xdr:colOff>
      <xdr:row>83</xdr:row>
      <xdr:rowOff>146050</xdr:rowOff>
    </xdr:to>
    <xdr:sp macro="" textlink="">
      <xdr:nvSpPr>
        <xdr:cNvPr id="359" name="フローチャート: 判断 358"/>
        <xdr:cNvSpPr/>
      </xdr:nvSpPr>
      <xdr:spPr>
        <a:xfrm>
          <a:off x="609854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14514</xdr:rowOff>
    </xdr:from>
    <xdr:to>
      <xdr:col>55</xdr:col>
      <xdr:colOff>50800</xdr:colOff>
      <xdr:row>84</xdr:row>
      <xdr:rowOff>116114</xdr:rowOff>
    </xdr:to>
    <xdr:sp macro="" textlink="">
      <xdr:nvSpPr>
        <xdr:cNvPr id="365" name="楕円 364"/>
        <xdr:cNvSpPr/>
      </xdr:nvSpPr>
      <xdr:spPr>
        <a:xfrm>
          <a:off x="9192260" y="1409627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164391</xdr:rowOff>
    </xdr:from>
    <xdr:ext cx="469744" cy="259045"/>
    <xdr:sp macro="" textlink="">
      <xdr:nvSpPr>
        <xdr:cNvPr id="366" name="【福祉施設】&#10;一人当たり面積該当値テキスト"/>
        <xdr:cNvSpPr txBox="1"/>
      </xdr:nvSpPr>
      <xdr:spPr>
        <a:xfrm>
          <a:off x="9258300" y="14078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14514</xdr:rowOff>
    </xdr:from>
    <xdr:to>
      <xdr:col>50</xdr:col>
      <xdr:colOff>165100</xdr:colOff>
      <xdr:row>84</xdr:row>
      <xdr:rowOff>116114</xdr:rowOff>
    </xdr:to>
    <xdr:sp macro="" textlink="">
      <xdr:nvSpPr>
        <xdr:cNvPr id="367" name="楕円 366"/>
        <xdr:cNvSpPr/>
      </xdr:nvSpPr>
      <xdr:spPr>
        <a:xfrm>
          <a:off x="8445500" y="14096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65314</xdr:rowOff>
    </xdr:from>
    <xdr:to>
      <xdr:col>55</xdr:col>
      <xdr:colOff>0</xdr:colOff>
      <xdr:row>84</xdr:row>
      <xdr:rowOff>65314</xdr:rowOff>
    </xdr:to>
    <xdr:cxnSp macro="">
      <xdr:nvCxnSpPr>
        <xdr:cNvPr id="368" name="直線コネクタ 367"/>
        <xdr:cNvCxnSpPr/>
      </xdr:nvCxnSpPr>
      <xdr:spPr>
        <a:xfrm>
          <a:off x="8496300" y="1414707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69" name="楕円 368"/>
        <xdr:cNvSpPr/>
      </xdr:nvSpPr>
      <xdr:spPr>
        <a:xfrm>
          <a:off x="7670800" y="141071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65314</xdr:rowOff>
    </xdr:from>
    <xdr:to>
      <xdr:col>50</xdr:col>
      <xdr:colOff>114300</xdr:colOff>
      <xdr:row>84</xdr:row>
      <xdr:rowOff>76200</xdr:rowOff>
    </xdr:to>
    <xdr:cxnSp macro="">
      <xdr:nvCxnSpPr>
        <xdr:cNvPr id="370" name="直線コネクタ 369"/>
        <xdr:cNvCxnSpPr/>
      </xdr:nvCxnSpPr>
      <xdr:spPr>
        <a:xfrm flipV="1">
          <a:off x="7713980" y="14147074"/>
          <a:ext cx="78232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25400</xdr:rowOff>
    </xdr:from>
    <xdr:to>
      <xdr:col>41</xdr:col>
      <xdr:colOff>101600</xdr:colOff>
      <xdr:row>84</xdr:row>
      <xdr:rowOff>127000</xdr:rowOff>
    </xdr:to>
    <xdr:sp macro="" textlink="">
      <xdr:nvSpPr>
        <xdr:cNvPr id="371" name="楕円 370"/>
        <xdr:cNvSpPr/>
      </xdr:nvSpPr>
      <xdr:spPr>
        <a:xfrm>
          <a:off x="6873240" y="1410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76200</xdr:rowOff>
    </xdr:from>
    <xdr:to>
      <xdr:col>45</xdr:col>
      <xdr:colOff>177800</xdr:colOff>
      <xdr:row>84</xdr:row>
      <xdr:rowOff>76200</xdr:rowOff>
    </xdr:to>
    <xdr:cxnSp macro="">
      <xdr:nvCxnSpPr>
        <xdr:cNvPr id="372" name="直線コネクタ 371"/>
        <xdr:cNvCxnSpPr/>
      </xdr:nvCxnSpPr>
      <xdr:spPr>
        <a:xfrm>
          <a:off x="6924040" y="14157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3629</xdr:rowOff>
    </xdr:from>
    <xdr:to>
      <xdr:col>36</xdr:col>
      <xdr:colOff>165100</xdr:colOff>
      <xdr:row>84</xdr:row>
      <xdr:rowOff>105229</xdr:rowOff>
    </xdr:to>
    <xdr:sp macro="" textlink="">
      <xdr:nvSpPr>
        <xdr:cNvPr id="373" name="楕円 372"/>
        <xdr:cNvSpPr/>
      </xdr:nvSpPr>
      <xdr:spPr>
        <a:xfrm>
          <a:off x="6098540" y="140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54429</xdr:rowOff>
    </xdr:from>
    <xdr:to>
      <xdr:col>41</xdr:col>
      <xdr:colOff>50800</xdr:colOff>
      <xdr:row>84</xdr:row>
      <xdr:rowOff>76200</xdr:rowOff>
    </xdr:to>
    <xdr:cxnSp macro="">
      <xdr:nvCxnSpPr>
        <xdr:cNvPr id="374" name="直線コネクタ 373"/>
        <xdr:cNvCxnSpPr/>
      </xdr:nvCxnSpPr>
      <xdr:spPr>
        <a:xfrm>
          <a:off x="6149340" y="14136189"/>
          <a:ext cx="7747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12898</xdr:rowOff>
    </xdr:from>
    <xdr:ext cx="469744" cy="259045"/>
    <xdr:sp macro="" textlink="">
      <xdr:nvSpPr>
        <xdr:cNvPr id="375" name="n_1aveValue【福祉施設】&#10;一人当たり面積"/>
        <xdr:cNvSpPr txBox="1"/>
      </xdr:nvSpPr>
      <xdr:spPr>
        <a:xfrm>
          <a:off x="8271587" y="13759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2013</xdr:rowOff>
    </xdr:from>
    <xdr:ext cx="469744" cy="259045"/>
    <xdr:sp macro="" textlink="">
      <xdr:nvSpPr>
        <xdr:cNvPr id="376" name="n_2aveValue【福祉施設】&#10;一人当たり面積"/>
        <xdr:cNvSpPr txBox="1"/>
      </xdr:nvSpPr>
      <xdr:spPr>
        <a:xfrm>
          <a:off x="750958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2013</xdr:rowOff>
    </xdr:from>
    <xdr:ext cx="469744" cy="259045"/>
    <xdr:sp macro="" textlink="">
      <xdr:nvSpPr>
        <xdr:cNvPr id="377" name="n_3aveValue【福祉施設】&#10;一人当たり面積"/>
        <xdr:cNvSpPr txBox="1"/>
      </xdr:nvSpPr>
      <xdr:spPr>
        <a:xfrm>
          <a:off x="6712027" y="137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162577</xdr:rowOff>
    </xdr:from>
    <xdr:ext cx="469744" cy="259045"/>
    <xdr:sp macro="" textlink="">
      <xdr:nvSpPr>
        <xdr:cNvPr id="378" name="n_4aveValue【福祉施設】&#10;一人当たり面積"/>
        <xdr:cNvSpPr txBox="1"/>
      </xdr:nvSpPr>
      <xdr:spPr>
        <a:xfrm>
          <a:off x="59373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107241</xdr:rowOff>
    </xdr:from>
    <xdr:ext cx="469744" cy="259045"/>
    <xdr:sp macro="" textlink="">
      <xdr:nvSpPr>
        <xdr:cNvPr id="379" name="n_1mainValue【福祉施設】&#10;一人当たり面積"/>
        <xdr:cNvSpPr txBox="1"/>
      </xdr:nvSpPr>
      <xdr:spPr>
        <a:xfrm>
          <a:off x="8271587" y="1418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118127</xdr:rowOff>
    </xdr:from>
    <xdr:ext cx="469744" cy="259045"/>
    <xdr:sp macro="" textlink="">
      <xdr:nvSpPr>
        <xdr:cNvPr id="380" name="n_2mainValue【福祉施設】&#10;一人当たり面積"/>
        <xdr:cNvSpPr txBox="1"/>
      </xdr:nvSpPr>
      <xdr:spPr>
        <a:xfrm>
          <a:off x="750958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118127</xdr:rowOff>
    </xdr:from>
    <xdr:ext cx="469744" cy="259045"/>
    <xdr:sp macro="" textlink="">
      <xdr:nvSpPr>
        <xdr:cNvPr id="381" name="n_3mainValue【福祉施設】&#10;一人当たり面積"/>
        <xdr:cNvSpPr txBox="1"/>
      </xdr:nvSpPr>
      <xdr:spPr>
        <a:xfrm>
          <a:off x="6712027" y="1419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96356</xdr:rowOff>
    </xdr:from>
    <xdr:ext cx="469744" cy="259045"/>
    <xdr:sp macro="" textlink="">
      <xdr:nvSpPr>
        <xdr:cNvPr id="382" name="n_4mainValue【福祉施設】&#10;一人当たり面積"/>
        <xdr:cNvSpPr txBox="1"/>
      </xdr:nvSpPr>
      <xdr:spPr>
        <a:xfrm>
          <a:off x="5937327" y="1417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7196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3" name="テキスト ボックス 402"/>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5" name="テキスト ボックス 404"/>
        <xdr:cNvSpPr txBox="1"/>
      </xdr:nvSpPr>
      <xdr:spPr>
        <a:xfrm>
          <a:off x="37734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6"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127636</xdr:rowOff>
    </xdr:from>
    <xdr:to>
      <xdr:col>24</xdr:col>
      <xdr:colOff>62865</xdr:colOff>
      <xdr:row>108</xdr:row>
      <xdr:rowOff>87630</xdr:rowOff>
    </xdr:to>
    <xdr:cxnSp macro="">
      <xdr:nvCxnSpPr>
        <xdr:cNvPr id="407" name="直線コネクタ 406"/>
        <xdr:cNvCxnSpPr/>
      </xdr:nvCxnSpPr>
      <xdr:spPr>
        <a:xfrm flipV="1">
          <a:off x="4086225" y="16723996"/>
          <a:ext cx="0" cy="14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91457</xdr:rowOff>
    </xdr:from>
    <xdr:ext cx="405111" cy="259045"/>
    <xdr:sp macro="" textlink="">
      <xdr:nvSpPr>
        <xdr:cNvPr id="408" name="【市民会館】&#10;有形固定資産減価償却率最小値テキスト"/>
        <xdr:cNvSpPr txBox="1"/>
      </xdr:nvSpPr>
      <xdr:spPr>
        <a:xfrm>
          <a:off x="4124960"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87630</xdr:rowOff>
    </xdr:from>
    <xdr:to>
      <xdr:col>24</xdr:col>
      <xdr:colOff>152400</xdr:colOff>
      <xdr:row>108</xdr:row>
      <xdr:rowOff>87630</xdr:rowOff>
    </xdr:to>
    <xdr:cxnSp macro="">
      <xdr:nvCxnSpPr>
        <xdr:cNvPr id="409" name="直線コネクタ 408"/>
        <xdr:cNvCxnSpPr/>
      </xdr:nvCxnSpPr>
      <xdr:spPr>
        <a:xfrm>
          <a:off x="4020820" y="181927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74313</xdr:rowOff>
    </xdr:from>
    <xdr:ext cx="405111" cy="259045"/>
    <xdr:sp macro="" textlink="">
      <xdr:nvSpPr>
        <xdr:cNvPr id="410" name="【市民会館】&#10;有形固定資産減価償却率最大値テキスト"/>
        <xdr:cNvSpPr txBox="1"/>
      </xdr:nvSpPr>
      <xdr:spPr>
        <a:xfrm>
          <a:off x="4124960" y="1650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127636</xdr:rowOff>
    </xdr:from>
    <xdr:to>
      <xdr:col>24</xdr:col>
      <xdr:colOff>152400</xdr:colOff>
      <xdr:row>99</xdr:row>
      <xdr:rowOff>127636</xdr:rowOff>
    </xdr:to>
    <xdr:cxnSp macro="">
      <xdr:nvCxnSpPr>
        <xdr:cNvPr id="411" name="直線コネクタ 410"/>
        <xdr:cNvCxnSpPr/>
      </xdr:nvCxnSpPr>
      <xdr:spPr>
        <a:xfrm>
          <a:off x="4020820" y="167239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99713</xdr:rowOff>
    </xdr:from>
    <xdr:ext cx="405111" cy="259045"/>
    <xdr:sp macro="" textlink="">
      <xdr:nvSpPr>
        <xdr:cNvPr id="412" name="【市民会館】&#10;有形固定資産減価償却率平均値テキスト"/>
        <xdr:cNvSpPr txBox="1"/>
      </xdr:nvSpPr>
      <xdr:spPr>
        <a:xfrm>
          <a:off x="4124960" y="171989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76836</xdr:rowOff>
    </xdr:from>
    <xdr:to>
      <xdr:col>24</xdr:col>
      <xdr:colOff>114300</xdr:colOff>
      <xdr:row>104</xdr:row>
      <xdr:rowOff>6986</xdr:rowOff>
    </xdr:to>
    <xdr:sp macro="" textlink="">
      <xdr:nvSpPr>
        <xdr:cNvPr id="413" name="フローチャート: 判断 412"/>
        <xdr:cNvSpPr/>
      </xdr:nvSpPr>
      <xdr:spPr>
        <a:xfrm>
          <a:off x="4036060" y="173437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65405</xdr:rowOff>
    </xdr:from>
    <xdr:to>
      <xdr:col>20</xdr:col>
      <xdr:colOff>38100</xdr:colOff>
      <xdr:row>103</xdr:row>
      <xdr:rowOff>167005</xdr:rowOff>
    </xdr:to>
    <xdr:sp macro="" textlink="">
      <xdr:nvSpPr>
        <xdr:cNvPr id="414" name="フローチャート: 判断 413"/>
        <xdr:cNvSpPr/>
      </xdr:nvSpPr>
      <xdr:spPr>
        <a:xfrm>
          <a:off x="3312160" y="17332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63500</xdr:rowOff>
    </xdr:from>
    <xdr:to>
      <xdr:col>15</xdr:col>
      <xdr:colOff>101600</xdr:colOff>
      <xdr:row>103</xdr:row>
      <xdr:rowOff>165100</xdr:rowOff>
    </xdr:to>
    <xdr:sp macro="" textlink="">
      <xdr:nvSpPr>
        <xdr:cNvPr id="415" name="フローチャート: 判断 414"/>
        <xdr:cNvSpPr/>
      </xdr:nvSpPr>
      <xdr:spPr>
        <a:xfrm>
          <a:off x="2514600" y="17330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42545</xdr:rowOff>
    </xdr:from>
    <xdr:to>
      <xdr:col>10</xdr:col>
      <xdr:colOff>165100</xdr:colOff>
      <xdr:row>103</xdr:row>
      <xdr:rowOff>144145</xdr:rowOff>
    </xdr:to>
    <xdr:sp macro="" textlink="">
      <xdr:nvSpPr>
        <xdr:cNvPr id="416" name="フローチャート: 判断 415"/>
        <xdr:cNvSpPr/>
      </xdr:nvSpPr>
      <xdr:spPr>
        <a:xfrm>
          <a:off x="1739900" y="1730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417" name="フローチャート: 判断 416"/>
        <xdr:cNvSpPr/>
      </xdr:nvSpPr>
      <xdr:spPr>
        <a:xfrm>
          <a:off x="965200" y="173075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8" name="テキスト ボックス 41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9" name="テキスト ボックス 41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0" name="テキスト ボックス 41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1" name="テキスト ボックス 42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2" name="テキスト ボックス 42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149225</xdr:rowOff>
    </xdr:from>
    <xdr:to>
      <xdr:col>24</xdr:col>
      <xdr:colOff>114300</xdr:colOff>
      <xdr:row>104</xdr:row>
      <xdr:rowOff>79375</xdr:rowOff>
    </xdr:to>
    <xdr:sp macro="" textlink="">
      <xdr:nvSpPr>
        <xdr:cNvPr id="423" name="楕円 422"/>
        <xdr:cNvSpPr/>
      </xdr:nvSpPr>
      <xdr:spPr>
        <a:xfrm>
          <a:off x="4036060" y="174161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127652</xdr:rowOff>
    </xdr:from>
    <xdr:ext cx="405111" cy="259045"/>
    <xdr:sp macro="" textlink="">
      <xdr:nvSpPr>
        <xdr:cNvPr id="424" name="【市民会館】&#10;有形固定資産減価償却率該当値テキスト"/>
        <xdr:cNvSpPr txBox="1"/>
      </xdr:nvSpPr>
      <xdr:spPr>
        <a:xfrm>
          <a:off x="4124960" y="17394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113030</xdr:rowOff>
    </xdr:from>
    <xdr:to>
      <xdr:col>20</xdr:col>
      <xdr:colOff>38100</xdr:colOff>
      <xdr:row>104</xdr:row>
      <xdr:rowOff>43180</xdr:rowOff>
    </xdr:to>
    <xdr:sp macro="" textlink="">
      <xdr:nvSpPr>
        <xdr:cNvPr id="425" name="楕円 424"/>
        <xdr:cNvSpPr/>
      </xdr:nvSpPr>
      <xdr:spPr>
        <a:xfrm>
          <a:off x="3312160" y="1737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163830</xdr:rowOff>
    </xdr:from>
    <xdr:to>
      <xdr:col>24</xdr:col>
      <xdr:colOff>63500</xdr:colOff>
      <xdr:row>104</xdr:row>
      <xdr:rowOff>28575</xdr:rowOff>
    </xdr:to>
    <xdr:cxnSp macro="">
      <xdr:nvCxnSpPr>
        <xdr:cNvPr id="426" name="直線コネクタ 425"/>
        <xdr:cNvCxnSpPr/>
      </xdr:nvCxnSpPr>
      <xdr:spPr>
        <a:xfrm>
          <a:off x="3355340" y="17430750"/>
          <a:ext cx="7315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71120</xdr:rowOff>
    </xdr:from>
    <xdr:to>
      <xdr:col>15</xdr:col>
      <xdr:colOff>101600</xdr:colOff>
      <xdr:row>104</xdr:row>
      <xdr:rowOff>1270</xdr:rowOff>
    </xdr:to>
    <xdr:sp macro="" textlink="">
      <xdr:nvSpPr>
        <xdr:cNvPr id="427" name="楕円 426"/>
        <xdr:cNvSpPr/>
      </xdr:nvSpPr>
      <xdr:spPr>
        <a:xfrm>
          <a:off x="2514600" y="17338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121920</xdr:rowOff>
    </xdr:from>
    <xdr:to>
      <xdr:col>19</xdr:col>
      <xdr:colOff>177800</xdr:colOff>
      <xdr:row>103</xdr:row>
      <xdr:rowOff>163830</xdr:rowOff>
    </xdr:to>
    <xdr:cxnSp macro="">
      <xdr:nvCxnSpPr>
        <xdr:cNvPr id="428" name="直線コネクタ 427"/>
        <xdr:cNvCxnSpPr/>
      </xdr:nvCxnSpPr>
      <xdr:spPr>
        <a:xfrm>
          <a:off x="2565400" y="1738884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34925</xdr:rowOff>
    </xdr:from>
    <xdr:to>
      <xdr:col>10</xdr:col>
      <xdr:colOff>165100</xdr:colOff>
      <xdr:row>103</xdr:row>
      <xdr:rowOff>136525</xdr:rowOff>
    </xdr:to>
    <xdr:sp macro="" textlink="">
      <xdr:nvSpPr>
        <xdr:cNvPr id="429" name="楕円 428"/>
        <xdr:cNvSpPr/>
      </xdr:nvSpPr>
      <xdr:spPr>
        <a:xfrm>
          <a:off x="1739900" y="1730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85725</xdr:rowOff>
    </xdr:from>
    <xdr:to>
      <xdr:col>15</xdr:col>
      <xdr:colOff>50800</xdr:colOff>
      <xdr:row>103</xdr:row>
      <xdr:rowOff>121920</xdr:rowOff>
    </xdr:to>
    <xdr:cxnSp macro="">
      <xdr:nvCxnSpPr>
        <xdr:cNvPr id="430" name="直線コネクタ 429"/>
        <xdr:cNvCxnSpPr/>
      </xdr:nvCxnSpPr>
      <xdr:spPr>
        <a:xfrm>
          <a:off x="1790700" y="17352645"/>
          <a:ext cx="7747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29211</xdr:rowOff>
    </xdr:from>
    <xdr:to>
      <xdr:col>6</xdr:col>
      <xdr:colOff>38100</xdr:colOff>
      <xdr:row>103</xdr:row>
      <xdr:rowOff>130811</xdr:rowOff>
    </xdr:to>
    <xdr:sp macro="" textlink="">
      <xdr:nvSpPr>
        <xdr:cNvPr id="431" name="楕円 430"/>
        <xdr:cNvSpPr/>
      </xdr:nvSpPr>
      <xdr:spPr>
        <a:xfrm>
          <a:off x="965200" y="172961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80011</xdr:rowOff>
    </xdr:from>
    <xdr:to>
      <xdr:col>10</xdr:col>
      <xdr:colOff>114300</xdr:colOff>
      <xdr:row>103</xdr:row>
      <xdr:rowOff>85725</xdr:rowOff>
    </xdr:to>
    <xdr:cxnSp macro="">
      <xdr:nvCxnSpPr>
        <xdr:cNvPr id="432" name="直線コネクタ 431"/>
        <xdr:cNvCxnSpPr/>
      </xdr:nvCxnSpPr>
      <xdr:spPr>
        <a:xfrm>
          <a:off x="1008380" y="17346931"/>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12082</xdr:rowOff>
    </xdr:from>
    <xdr:ext cx="405111" cy="259045"/>
    <xdr:sp macro="" textlink="">
      <xdr:nvSpPr>
        <xdr:cNvPr id="433" name="n_1aveValue【市民会館】&#10;有形固定資産減価償却率"/>
        <xdr:cNvSpPr txBox="1"/>
      </xdr:nvSpPr>
      <xdr:spPr>
        <a:xfrm>
          <a:off x="3170564" y="1711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10177</xdr:rowOff>
    </xdr:from>
    <xdr:ext cx="405111" cy="259045"/>
    <xdr:sp macro="" textlink="">
      <xdr:nvSpPr>
        <xdr:cNvPr id="434" name="n_2aveValue【市民会館】&#10;有形固定資産減価償却率"/>
        <xdr:cNvSpPr txBox="1"/>
      </xdr:nvSpPr>
      <xdr:spPr>
        <a:xfrm>
          <a:off x="2385704" y="1710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135272</xdr:rowOff>
    </xdr:from>
    <xdr:ext cx="405111" cy="259045"/>
    <xdr:sp macro="" textlink="">
      <xdr:nvSpPr>
        <xdr:cNvPr id="435" name="n_3aveValue【市民会館】&#10;有形固定資産減価償却率"/>
        <xdr:cNvSpPr txBox="1"/>
      </xdr:nvSpPr>
      <xdr:spPr>
        <a:xfrm>
          <a:off x="1611004" y="17402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133366</xdr:rowOff>
    </xdr:from>
    <xdr:ext cx="405111" cy="259045"/>
    <xdr:sp macro="" textlink="">
      <xdr:nvSpPr>
        <xdr:cNvPr id="436" name="n_4aveValue【市民会館】&#10;有形固定資産減価償却率"/>
        <xdr:cNvSpPr txBox="1"/>
      </xdr:nvSpPr>
      <xdr:spPr>
        <a:xfrm>
          <a:off x="836304" y="17400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34307</xdr:rowOff>
    </xdr:from>
    <xdr:ext cx="405111" cy="259045"/>
    <xdr:sp macro="" textlink="">
      <xdr:nvSpPr>
        <xdr:cNvPr id="437" name="n_1mainValue【市民会館】&#10;有形固定資産減価償却率"/>
        <xdr:cNvSpPr txBox="1"/>
      </xdr:nvSpPr>
      <xdr:spPr>
        <a:xfrm>
          <a:off x="3170564" y="17468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163847</xdr:rowOff>
    </xdr:from>
    <xdr:ext cx="405111" cy="259045"/>
    <xdr:sp macro="" textlink="">
      <xdr:nvSpPr>
        <xdr:cNvPr id="438" name="n_2mainValue【市民会館】&#10;有形固定資産減価償却率"/>
        <xdr:cNvSpPr txBox="1"/>
      </xdr:nvSpPr>
      <xdr:spPr>
        <a:xfrm>
          <a:off x="238570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153052</xdr:rowOff>
    </xdr:from>
    <xdr:ext cx="405111" cy="259045"/>
    <xdr:sp macro="" textlink="">
      <xdr:nvSpPr>
        <xdr:cNvPr id="439" name="n_3mainValue【市民会館】&#10;有形固定資産減価償却率"/>
        <xdr:cNvSpPr txBox="1"/>
      </xdr:nvSpPr>
      <xdr:spPr>
        <a:xfrm>
          <a:off x="1611004" y="1708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147338</xdr:rowOff>
    </xdr:from>
    <xdr:ext cx="405111" cy="259045"/>
    <xdr:sp macro="" textlink="">
      <xdr:nvSpPr>
        <xdr:cNvPr id="440" name="n_4mainValue【市民会館】&#10;有形固定資産減価償却率"/>
        <xdr:cNvSpPr txBox="1"/>
      </xdr:nvSpPr>
      <xdr:spPr>
        <a:xfrm>
          <a:off x="836304" y="17078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1" name="正方形/長方形 440"/>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2" name="正方形/長方形 441"/>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3" name="正方形/長方形 442"/>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4" name="正方形/長方形 443"/>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5" name="正方形/長方形 444"/>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6" name="正方形/長方形 445"/>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7" name="正方形/長方形 446"/>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8" name="正方形/長方形 447"/>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9" name="テキスト ボックス 448"/>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0" name="直線コネクタ 449"/>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1" name="直線コネクタ 450"/>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2" name="テキスト ボックス 451"/>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3" name="直線コネクタ 452"/>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4" name="テキスト ボックス 453"/>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5" name="直線コネクタ 454"/>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6" name="テキスト ボックス 455"/>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7" name="直線コネクタ 456"/>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8" name="テキスト ボックス 457"/>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83058</xdr:rowOff>
    </xdr:from>
    <xdr:to>
      <xdr:col>54</xdr:col>
      <xdr:colOff>189865</xdr:colOff>
      <xdr:row>108</xdr:row>
      <xdr:rowOff>3048</xdr:rowOff>
    </xdr:to>
    <xdr:cxnSp macro="">
      <xdr:nvCxnSpPr>
        <xdr:cNvPr id="462" name="直線コネクタ 461"/>
        <xdr:cNvCxnSpPr/>
      </xdr:nvCxnSpPr>
      <xdr:spPr>
        <a:xfrm flipV="1">
          <a:off x="9219565" y="17014698"/>
          <a:ext cx="0" cy="109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63" name="【市民会館】&#10;一人当たり面積最小値テキスト"/>
        <xdr:cNvSpPr txBox="1"/>
      </xdr:nvSpPr>
      <xdr:spPr>
        <a:xfrm>
          <a:off x="925830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64" name="直線コネクタ 463"/>
        <xdr:cNvCxnSpPr/>
      </xdr:nvCxnSpPr>
      <xdr:spPr>
        <a:xfrm>
          <a:off x="915416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29735</xdr:rowOff>
    </xdr:from>
    <xdr:ext cx="469744" cy="259045"/>
    <xdr:sp macro="" textlink="">
      <xdr:nvSpPr>
        <xdr:cNvPr id="465" name="【市民会館】&#10;一人当たり面積最大値テキスト"/>
        <xdr:cNvSpPr txBox="1"/>
      </xdr:nvSpPr>
      <xdr:spPr>
        <a:xfrm>
          <a:off x="9258300" y="1679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83058</xdr:rowOff>
    </xdr:from>
    <xdr:to>
      <xdr:col>55</xdr:col>
      <xdr:colOff>88900</xdr:colOff>
      <xdr:row>101</xdr:row>
      <xdr:rowOff>83058</xdr:rowOff>
    </xdr:to>
    <xdr:cxnSp macro="">
      <xdr:nvCxnSpPr>
        <xdr:cNvPr id="466" name="直線コネクタ 465"/>
        <xdr:cNvCxnSpPr/>
      </xdr:nvCxnSpPr>
      <xdr:spPr>
        <a:xfrm>
          <a:off x="9154160" y="170146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100855</xdr:rowOff>
    </xdr:from>
    <xdr:ext cx="469744" cy="259045"/>
    <xdr:sp macro="" textlink="">
      <xdr:nvSpPr>
        <xdr:cNvPr id="467" name="【市民会館】&#10;一人当たり面積平均値テキスト"/>
        <xdr:cNvSpPr txBox="1"/>
      </xdr:nvSpPr>
      <xdr:spPr>
        <a:xfrm>
          <a:off x="9258300" y="17535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77978</xdr:rowOff>
    </xdr:from>
    <xdr:to>
      <xdr:col>55</xdr:col>
      <xdr:colOff>50800</xdr:colOff>
      <xdr:row>106</xdr:row>
      <xdr:rowOff>8128</xdr:rowOff>
    </xdr:to>
    <xdr:sp macro="" textlink="">
      <xdr:nvSpPr>
        <xdr:cNvPr id="468" name="フローチャート: 判断 467"/>
        <xdr:cNvSpPr/>
      </xdr:nvSpPr>
      <xdr:spPr>
        <a:xfrm>
          <a:off x="9192260" y="1768017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55118</xdr:rowOff>
    </xdr:from>
    <xdr:to>
      <xdr:col>50</xdr:col>
      <xdr:colOff>165100</xdr:colOff>
      <xdr:row>105</xdr:row>
      <xdr:rowOff>156718</xdr:rowOff>
    </xdr:to>
    <xdr:sp macro="" textlink="">
      <xdr:nvSpPr>
        <xdr:cNvPr id="469" name="フローチャート: 判断 468"/>
        <xdr:cNvSpPr/>
      </xdr:nvSpPr>
      <xdr:spPr>
        <a:xfrm>
          <a:off x="8445500" y="1765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41402</xdr:rowOff>
    </xdr:from>
    <xdr:to>
      <xdr:col>46</xdr:col>
      <xdr:colOff>38100</xdr:colOff>
      <xdr:row>105</xdr:row>
      <xdr:rowOff>143002</xdr:rowOff>
    </xdr:to>
    <xdr:sp macro="" textlink="">
      <xdr:nvSpPr>
        <xdr:cNvPr id="470" name="フローチャート: 判断 469"/>
        <xdr:cNvSpPr/>
      </xdr:nvSpPr>
      <xdr:spPr>
        <a:xfrm>
          <a:off x="7670800" y="1764360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41402</xdr:rowOff>
    </xdr:from>
    <xdr:to>
      <xdr:col>41</xdr:col>
      <xdr:colOff>101600</xdr:colOff>
      <xdr:row>105</xdr:row>
      <xdr:rowOff>143002</xdr:rowOff>
    </xdr:to>
    <xdr:sp macro="" textlink="">
      <xdr:nvSpPr>
        <xdr:cNvPr id="471" name="フローチャート: 判断 470"/>
        <xdr:cNvSpPr/>
      </xdr:nvSpPr>
      <xdr:spPr>
        <a:xfrm>
          <a:off x="68732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72" name="フローチャート: 判断 471"/>
        <xdr:cNvSpPr/>
      </xdr:nvSpPr>
      <xdr:spPr>
        <a:xfrm>
          <a:off x="60985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141987</xdr:rowOff>
    </xdr:from>
    <xdr:to>
      <xdr:col>55</xdr:col>
      <xdr:colOff>50800</xdr:colOff>
      <xdr:row>106</xdr:row>
      <xdr:rowOff>72137</xdr:rowOff>
    </xdr:to>
    <xdr:sp macro="" textlink="">
      <xdr:nvSpPr>
        <xdr:cNvPr id="478" name="楕円 477"/>
        <xdr:cNvSpPr/>
      </xdr:nvSpPr>
      <xdr:spPr>
        <a:xfrm>
          <a:off x="9192260" y="177441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120414</xdr:rowOff>
    </xdr:from>
    <xdr:ext cx="469744" cy="259045"/>
    <xdr:sp macro="" textlink="">
      <xdr:nvSpPr>
        <xdr:cNvPr id="479" name="【市民会館】&#10;一人当たり面積該当値テキスト"/>
        <xdr:cNvSpPr txBox="1"/>
      </xdr:nvSpPr>
      <xdr:spPr>
        <a:xfrm>
          <a:off x="9258300" y="1772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146558</xdr:rowOff>
    </xdr:from>
    <xdr:to>
      <xdr:col>50</xdr:col>
      <xdr:colOff>165100</xdr:colOff>
      <xdr:row>106</xdr:row>
      <xdr:rowOff>76708</xdr:rowOff>
    </xdr:to>
    <xdr:sp macro="" textlink="">
      <xdr:nvSpPr>
        <xdr:cNvPr id="480" name="楕円 479"/>
        <xdr:cNvSpPr/>
      </xdr:nvSpPr>
      <xdr:spPr>
        <a:xfrm>
          <a:off x="8445500" y="177487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21337</xdr:rowOff>
    </xdr:from>
    <xdr:to>
      <xdr:col>55</xdr:col>
      <xdr:colOff>0</xdr:colOff>
      <xdr:row>106</xdr:row>
      <xdr:rowOff>25908</xdr:rowOff>
    </xdr:to>
    <xdr:cxnSp macro="">
      <xdr:nvCxnSpPr>
        <xdr:cNvPr id="481" name="直線コネクタ 480"/>
        <xdr:cNvCxnSpPr/>
      </xdr:nvCxnSpPr>
      <xdr:spPr>
        <a:xfrm flipV="1">
          <a:off x="8496300" y="17791177"/>
          <a:ext cx="7239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482" name="楕円 481"/>
        <xdr:cNvSpPr/>
      </xdr:nvSpPr>
      <xdr:spPr>
        <a:xfrm>
          <a:off x="767080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25908</xdr:rowOff>
    </xdr:from>
    <xdr:to>
      <xdr:col>50</xdr:col>
      <xdr:colOff>114300</xdr:colOff>
      <xdr:row>106</xdr:row>
      <xdr:rowOff>30480</xdr:rowOff>
    </xdr:to>
    <xdr:cxnSp macro="">
      <xdr:nvCxnSpPr>
        <xdr:cNvPr id="483" name="直線コネクタ 482"/>
        <xdr:cNvCxnSpPr/>
      </xdr:nvCxnSpPr>
      <xdr:spPr>
        <a:xfrm flipV="1">
          <a:off x="7713980" y="17795748"/>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155702</xdr:rowOff>
    </xdr:from>
    <xdr:to>
      <xdr:col>41</xdr:col>
      <xdr:colOff>101600</xdr:colOff>
      <xdr:row>106</xdr:row>
      <xdr:rowOff>85852</xdr:rowOff>
    </xdr:to>
    <xdr:sp macro="" textlink="">
      <xdr:nvSpPr>
        <xdr:cNvPr id="484" name="楕円 483"/>
        <xdr:cNvSpPr/>
      </xdr:nvSpPr>
      <xdr:spPr>
        <a:xfrm>
          <a:off x="6873240" y="177579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30480</xdr:rowOff>
    </xdr:from>
    <xdr:to>
      <xdr:col>45</xdr:col>
      <xdr:colOff>177800</xdr:colOff>
      <xdr:row>106</xdr:row>
      <xdr:rowOff>35052</xdr:rowOff>
    </xdr:to>
    <xdr:cxnSp macro="">
      <xdr:nvCxnSpPr>
        <xdr:cNvPr id="485" name="直線コネクタ 484"/>
        <xdr:cNvCxnSpPr/>
      </xdr:nvCxnSpPr>
      <xdr:spPr>
        <a:xfrm flipV="1">
          <a:off x="6924040" y="17800320"/>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160274</xdr:rowOff>
    </xdr:from>
    <xdr:to>
      <xdr:col>36</xdr:col>
      <xdr:colOff>165100</xdr:colOff>
      <xdr:row>106</xdr:row>
      <xdr:rowOff>90424</xdr:rowOff>
    </xdr:to>
    <xdr:sp macro="" textlink="">
      <xdr:nvSpPr>
        <xdr:cNvPr id="486" name="楕円 485"/>
        <xdr:cNvSpPr/>
      </xdr:nvSpPr>
      <xdr:spPr>
        <a:xfrm>
          <a:off x="6098540" y="177624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35052</xdr:rowOff>
    </xdr:from>
    <xdr:to>
      <xdr:col>41</xdr:col>
      <xdr:colOff>50800</xdr:colOff>
      <xdr:row>106</xdr:row>
      <xdr:rowOff>39624</xdr:rowOff>
    </xdr:to>
    <xdr:cxnSp macro="">
      <xdr:nvCxnSpPr>
        <xdr:cNvPr id="487" name="直線コネクタ 486"/>
        <xdr:cNvCxnSpPr/>
      </xdr:nvCxnSpPr>
      <xdr:spPr>
        <a:xfrm flipV="1">
          <a:off x="6149340" y="1780489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1795</xdr:rowOff>
    </xdr:from>
    <xdr:ext cx="469744" cy="259045"/>
    <xdr:sp macro="" textlink="">
      <xdr:nvSpPr>
        <xdr:cNvPr id="488" name="n_1aveValue【市民会館】&#10;一人当たり面積"/>
        <xdr:cNvSpPr txBox="1"/>
      </xdr:nvSpPr>
      <xdr:spPr>
        <a:xfrm>
          <a:off x="8271587" y="1743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159529</xdr:rowOff>
    </xdr:from>
    <xdr:ext cx="469744" cy="259045"/>
    <xdr:sp macro="" textlink="">
      <xdr:nvSpPr>
        <xdr:cNvPr id="489" name="n_2aveValue【市民会館】&#10;一人当たり面積"/>
        <xdr:cNvSpPr txBox="1"/>
      </xdr:nvSpPr>
      <xdr:spPr>
        <a:xfrm>
          <a:off x="750958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159529</xdr:rowOff>
    </xdr:from>
    <xdr:ext cx="469744" cy="259045"/>
    <xdr:sp macro="" textlink="">
      <xdr:nvSpPr>
        <xdr:cNvPr id="490" name="n_3aveValue【市民会館】&#10;一人当たり面積"/>
        <xdr:cNvSpPr txBox="1"/>
      </xdr:nvSpPr>
      <xdr:spPr>
        <a:xfrm>
          <a:off x="67120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159529</xdr:rowOff>
    </xdr:from>
    <xdr:ext cx="469744" cy="259045"/>
    <xdr:sp macro="" textlink="">
      <xdr:nvSpPr>
        <xdr:cNvPr id="491" name="n_4aveValue【市民会館】&#10;一人当たり面積"/>
        <xdr:cNvSpPr txBox="1"/>
      </xdr:nvSpPr>
      <xdr:spPr>
        <a:xfrm>
          <a:off x="5937327" y="1742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67835</xdr:rowOff>
    </xdr:from>
    <xdr:ext cx="469744" cy="259045"/>
    <xdr:sp macro="" textlink="">
      <xdr:nvSpPr>
        <xdr:cNvPr id="492" name="n_1mainValue【市民会館】&#10;一人当たり面積"/>
        <xdr:cNvSpPr txBox="1"/>
      </xdr:nvSpPr>
      <xdr:spPr>
        <a:xfrm>
          <a:off x="8271587" y="1783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72407</xdr:rowOff>
    </xdr:from>
    <xdr:ext cx="469744" cy="259045"/>
    <xdr:sp macro="" textlink="">
      <xdr:nvSpPr>
        <xdr:cNvPr id="493" name="n_2mainValue【市民会館】&#10;一人当たり面積"/>
        <xdr:cNvSpPr txBox="1"/>
      </xdr:nvSpPr>
      <xdr:spPr>
        <a:xfrm>
          <a:off x="7509587" y="178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76979</xdr:rowOff>
    </xdr:from>
    <xdr:ext cx="469744" cy="259045"/>
    <xdr:sp macro="" textlink="">
      <xdr:nvSpPr>
        <xdr:cNvPr id="494" name="n_3mainValue【市民会館】&#10;一人当たり面積"/>
        <xdr:cNvSpPr txBox="1"/>
      </xdr:nvSpPr>
      <xdr:spPr>
        <a:xfrm>
          <a:off x="6712027" y="1784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81551</xdr:rowOff>
    </xdr:from>
    <xdr:ext cx="469744" cy="259045"/>
    <xdr:sp macro="" textlink="">
      <xdr:nvSpPr>
        <xdr:cNvPr id="495" name="n_4mainValue【市民会館】&#10;一人当たり面積"/>
        <xdr:cNvSpPr txBox="1"/>
      </xdr:nvSpPr>
      <xdr:spPr>
        <a:xfrm>
          <a:off x="5937327" y="17851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05615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0666881" y="539642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42</xdr:row>
      <xdr:rowOff>72934</xdr:rowOff>
    </xdr:to>
    <xdr:cxnSp macro="">
      <xdr:nvCxnSpPr>
        <xdr:cNvPr id="521" name="直線コネクタ 520"/>
        <xdr:cNvCxnSpPr/>
      </xdr:nvCxnSpPr>
      <xdr:spPr>
        <a:xfrm flipV="1">
          <a:off x="14375764" y="5676900"/>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76761</xdr:rowOff>
    </xdr:from>
    <xdr:ext cx="405111" cy="259045"/>
    <xdr:sp macro="" textlink="">
      <xdr:nvSpPr>
        <xdr:cNvPr id="522" name="【一般廃棄物処理施設】&#10;有形固定資産減価償却率最小値テキスト"/>
        <xdr:cNvSpPr txBox="1"/>
      </xdr:nvSpPr>
      <xdr:spPr>
        <a:xfrm>
          <a:off x="14414500" y="711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72934</xdr:rowOff>
    </xdr:from>
    <xdr:to>
      <xdr:col>86</xdr:col>
      <xdr:colOff>25400</xdr:colOff>
      <xdr:row>42</xdr:row>
      <xdr:rowOff>72934</xdr:rowOff>
    </xdr:to>
    <xdr:cxnSp macro="">
      <xdr:nvCxnSpPr>
        <xdr:cNvPr id="523" name="直線コネクタ 522"/>
        <xdr:cNvCxnSpPr/>
      </xdr:nvCxnSpPr>
      <xdr:spPr>
        <a:xfrm>
          <a:off x="14287500" y="71138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340478" cy="259045"/>
    <xdr:sp macro="" textlink="">
      <xdr:nvSpPr>
        <xdr:cNvPr id="524" name="【一般廃棄物処理施設】&#10;有形固定資産減価償却率最大値テキスト"/>
        <xdr:cNvSpPr txBox="1"/>
      </xdr:nvSpPr>
      <xdr:spPr>
        <a:xfrm>
          <a:off x="14414500" y="54559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525" name="直線コネクタ 524"/>
        <xdr:cNvCxnSpPr/>
      </xdr:nvCxnSpPr>
      <xdr:spPr>
        <a:xfrm>
          <a:off x="14287500" y="56769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154412</xdr:rowOff>
    </xdr:from>
    <xdr:ext cx="405111" cy="259045"/>
    <xdr:sp macro="" textlink="">
      <xdr:nvSpPr>
        <xdr:cNvPr id="526" name="【一般廃棄物処理施設】&#10;有形固定資産減価償却率平均値テキスト"/>
        <xdr:cNvSpPr txBox="1"/>
      </xdr:nvSpPr>
      <xdr:spPr>
        <a:xfrm>
          <a:off x="14414500" y="6357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131535</xdr:rowOff>
    </xdr:from>
    <xdr:to>
      <xdr:col>85</xdr:col>
      <xdr:colOff>177800</xdr:colOff>
      <xdr:row>39</xdr:row>
      <xdr:rowOff>61685</xdr:rowOff>
    </xdr:to>
    <xdr:sp macro="" textlink="">
      <xdr:nvSpPr>
        <xdr:cNvPr id="527" name="フローチャート: 判断 526"/>
        <xdr:cNvSpPr/>
      </xdr:nvSpPr>
      <xdr:spPr>
        <a:xfrm>
          <a:off x="14325600" y="650185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128270</xdr:rowOff>
    </xdr:from>
    <xdr:to>
      <xdr:col>81</xdr:col>
      <xdr:colOff>101600</xdr:colOff>
      <xdr:row>39</xdr:row>
      <xdr:rowOff>58420</xdr:rowOff>
    </xdr:to>
    <xdr:sp macro="" textlink="">
      <xdr:nvSpPr>
        <xdr:cNvPr id="528" name="フローチャート: 判断 527"/>
        <xdr:cNvSpPr/>
      </xdr:nvSpPr>
      <xdr:spPr>
        <a:xfrm>
          <a:off x="13578840" y="649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146231</xdr:rowOff>
    </xdr:from>
    <xdr:to>
      <xdr:col>76</xdr:col>
      <xdr:colOff>165100</xdr:colOff>
      <xdr:row>39</xdr:row>
      <xdr:rowOff>76381</xdr:rowOff>
    </xdr:to>
    <xdr:sp macro="" textlink="">
      <xdr:nvSpPr>
        <xdr:cNvPr id="529" name="フローチャート: 判断 528"/>
        <xdr:cNvSpPr/>
      </xdr:nvSpPr>
      <xdr:spPr>
        <a:xfrm>
          <a:off x="12804140" y="65165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160927</xdr:rowOff>
    </xdr:from>
    <xdr:to>
      <xdr:col>72</xdr:col>
      <xdr:colOff>38100</xdr:colOff>
      <xdr:row>39</xdr:row>
      <xdr:rowOff>91077</xdr:rowOff>
    </xdr:to>
    <xdr:sp macro="" textlink="">
      <xdr:nvSpPr>
        <xdr:cNvPr id="530" name="フローチャート: 判断 529"/>
        <xdr:cNvSpPr/>
      </xdr:nvSpPr>
      <xdr:spPr>
        <a:xfrm>
          <a:off x="12029440" y="65312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74385</xdr:rowOff>
    </xdr:from>
    <xdr:to>
      <xdr:col>67</xdr:col>
      <xdr:colOff>101600</xdr:colOff>
      <xdr:row>40</xdr:row>
      <xdr:rowOff>4535</xdr:rowOff>
    </xdr:to>
    <xdr:sp macro="" textlink="">
      <xdr:nvSpPr>
        <xdr:cNvPr id="531" name="フローチャート: 判断 530"/>
        <xdr:cNvSpPr/>
      </xdr:nvSpPr>
      <xdr:spPr>
        <a:xfrm>
          <a:off x="11231880" y="66123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17235</xdr:rowOff>
    </xdr:from>
    <xdr:to>
      <xdr:col>85</xdr:col>
      <xdr:colOff>177800</xdr:colOff>
      <xdr:row>39</xdr:row>
      <xdr:rowOff>118835</xdr:rowOff>
    </xdr:to>
    <xdr:sp macro="" textlink="">
      <xdr:nvSpPr>
        <xdr:cNvPr id="537" name="楕円 536"/>
        <xdr:cNvSpPr/>
      </xdr:nvSpPr>
      <xdr:spPr>
        <a:xfrm>
          <a:off x="14325600" y="655519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167112</xdr:rowOff>
    </xdr:from>
    <xdr:ext cx="405111" cy="259045"/>
    <xdr:sp macro="" textlink="">
      <xdr:nvSpPr>
        <xdr:cNvPr id="538" name="【一般廃棄物処理施設】&#10;有形固定資産減価償却率該当値テキスト"/>
        <xdr:cNvSpPr txBox="1"/>
      </xdr:nvSpPr>
      <xdr:spPr>
        <a:xfrm>
          <a:off x="14414500" y="653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159294</xdr:rowOff>
    </xdr:from>
    <xdr:to>
      <xdr:col>81</xdr:col>
      <xdr:colOff>101600</xdr:colOff>
      <xdr:row>39</xdr:row>
      <xdr:rowOff>89444</xdr:rowOff>
    </xdr:to>
    <xdr:sp macro="" textlink="">
      <xdr:nvSpPr>
        <xdr:cNvPr id="539" name="楕円 538"/>
        <xdr:cNvSpPr/>
      </xdr:nvSpPr>
      <xdr:spPr>
        <a:xfrm>
          <a:off x="13578840" y="65296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38644</xdr:rowOff>
    </xdr:from>
    <xdr:to>
      <xdr:col>85</xdr:col>
      <xdr:colOff>127000</xdr:colOff>
      <xdr:row>39</xdr:row>
      <xdr:rowOff>68035</xdr:rowOff>
    </xdr:to>
    <xdr:cxnSp macro="">
      <xdr:nvCxnSpPr>
        <xdr:cNvPr id="540" name="直線コネクタ 539"/>
        <xdr:cNvCxnSpPr/>
      </xdr:nvCxnSpPr>
      <xdr:spPr>
        <a:xfrm>
          <a:off x="13629640" y="6576604"/>
          <a:ext cx="74676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156028</xdr:rowOff>
    </xdr:from>
    <xdr:to>
      <xdr:col>76</xdr:col>
      <xdr:colOff>165100</xdr:colOff>
      <xdr:row>41</xdr:row>
      <xdr:rowOff>86178</xdr:rowOff>
    </xdr:to>
    <xdr:sp macro="" textlink="">
      <xdr:nvSpPr>
        <xdr:cNvPr id="541" name="楕円 540"/>
        <xdr:cNvSpPr/>
      </xdr:nvSpPr>
      <xdr:spPr>
        <a:xfrm>
          <a:off x="12804140" y="68616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38644</xdr:rowOff>
    </xdr:from>
    <xdr:to>
      <xdr:col>81</xdr:col>
      <xdr:colOff>50800</xdr:colOff>
      <xdr:row>41</xdr:row>
      <xdr:rowOff>35378</xdr:rowOff>
    </xdr:to>
    <xdr:cxnSp macro="">
      <xdr:nvCxnSpPr>
        <xdr:cNvPr id="542" name="直線コネクタ 541"/>
        <xdr:cNvCxnSpPr/>
      </xdr:nvCxnSpPr>
      <xdr:spPr>
        <a:xfrm flipV="1">
          <a:off x="12854940" y="6576604"/>
          <a:ext cx="774700" cy="33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134801</xdr:rowOff>
    </xdr:from>
    <xdr:to>
      <xdr:col>72</xdr:col>
      <xdr:colOff>38100</xdr:colOff>
      <xdr:row>41</xdr:row>
      <xdr:rowOff>64951</xdr:rowOff>
    </xdr:to>
    <xdr:sp macro="" textlink="">
      <xdr:nvSpPr>
        <xdr:cNvPr id="543" name="楕円 542"/>
        <xdr:cNvSpPr/>
      </xdr:nvSpPr>
      <xdr:spPr>
        <a:xfrm>
          <a:off x="12029440" y="6840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14151</xdr:rowOff>
    </xdr:from>
    <xdr:to>
      <xdr:col>76</xdr:col>
      <xdr:colOff>114300</xdr:colOff>
      <xdr:row>41</xdr:row>
      <xdr:rowOff>35378</xdr:rowOff>
    </xdr:to>
    <xdr:cxnSp macro="">
      <xdr:nvCxnSpPr>
        <xdr:cNvPr id="544" name="直線コネクタ 543"/>
        <xdr:cNvCxnSpPr/>
      </xdr:nvCxnSpPr>
      <xdr:spPr>
        <a:xfrm>
          <a:off x="12072620" y="6887391"/>
          <a:ext cx="78232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105410</xdr:rowOff>
    </xdr:from>
    <xdr:to>
      <xdr:col>67</xdr:col>
      <xdr:colOff>101600</xdr:colOff>
      <xdr:row>41</xdr:row>
      <xdr:rowOff>35560</xdr:rowOff>
    </xdr:to>
    <xdr:sp macro="" textlink="">
      <xdr:nvSpPr>
        <xdr:cNvPr id="545" name="楕円 544"/>
        <xdr:cNvSpPr/>
      </xdr:nvSpPr>
      <xdr:spPr>
        <a:xfrm>
          <a:off x="11231880" y="6811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156210</xdr:rowOff>
    </xdr:from>
    <xdr:to>
      <xdr:col>71</xdr:col>
      <xdr:colOff>177800</xdr:colOff>
      <xdr:row>41</xdr:row>
      <xdr:rowOff>14151</xdr:rowOff>
    </xdr:to>
    <xdr:cxnSp macro="">
      <xdr:nvCxnSpPr>
        <xdr:cNvPr id="546" name="直線コネクタ 545"/>
        <xdr:cNvCxnSpPr/>
      </xdr:nvCxnSpPr>
      <xdr:spPr>
        <a:xfrm>
          <a:off x="11282680" y="6861810"/>
          <a:ext cx="789940" cy="2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74947</xdr:rowOff>
    </xdr:from>
    <xdr:ext cx="405111" cy="259045"/>
    <xdr:sp macro="" textlink="">
      <xdr:nvSpPr>
        <xdr:cNvPr id="547" name="n_1aveValue【一般廃棄物処理施設】&#10;有形固定資産減価償却率"/>
        <xdr:cNvSpPr txBox="1"/>
      </xdr:nvSpPr>
      <xdr:spPr>
        <a:xfrm>
          <a:off x="134372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92908</xdr:rowOff>
    </xdr:from>
    <xdr:ext cx="405111" cy="259045"/>
    <xdr:sp macro="" textlink="">
      <xdr:nvSpPr>
        <xdr:cNvPr id="548" name="n_2aveValue【一般廃棄物処理施設】&#10;有形固定資産減価償却率"/>
        <xdr:cNvSpPr txBox="1"/>
      </xdr:nvSpPr>
      <xdr:spPr>
        <a:xfrm>
          <a:off x="12675244" y="629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107604</xdr:rowOff>
    </xdr:from>
    <xdr:ext cx="405111" cy="259045"/>
    <xdr:sp macro="" textlink="">
      <xdr:nvSpPr>
        <xdr:cNvPr id="549" name="n_3aveValue【一般廃棄物処理施設】&#10;有形固定資産減価償却率"/>
        <xdr:cNvSpPr txBox="1"/>
      </xdr:nvSpPr>
      <xdr:spPr>
        <a:xfrm>
          <a:off x="11900544"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21062</xdr:rowOff>
    </xdr:from>
    <xdr:ext cx="405111" cy="259045"/>
    <xdr:sp macro="" textlink="">
      <xdr:nvSpPr>
        <xdr:cNvPr id="550" name="n_4aveValue【一般廃棄物処理施設】&#10;有形固定資産減価償却率"/>
        <xdr:cNvSpPr txBox="1"/>
      </xdr:nvSpPr>
      <xdr:spPr>
        <a:xfrm>
          <a:off x="11102984" y="63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80571</xdr:rowOff>
    </xdr:from>
    <xdr:ext cx="405111" cy="259045"/>
    <xdr:sp macro="" textlink="">
      <xdr:nvSpPr>
        <xdr:cNvPr id="551" name="n_1mainValue【一般廃棄物処理施設】&#10;有形固定資産減価償却率"/>
        <xdr:cNvSpPr txBox="1"/>
      </xdr:nvSpPr>
      <xdr:spPr>
        <a:xfrm>
          <a:off x="134372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77305</xdr:rowOff>
    </xdr:from>
    <xdr:ext cx="405111" cy="259045"/>
    <xdr:sp macro="" textlink="">
      <xdr:nvSpPr>
        <xdr:cNvPr id="552" name="n_2mainValue【一般廃棄物処理施設】&#10;有形固定資産減価償却率"/>
        <xdr:cNvSpPr txBox="1"/>
      </xdr:nvSpPr>
      <xdr:spPr>
        <a:xfrm>
          <a:off x="12675244" y="6950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56078</xdr:rowOff>
    </xdr:from>
    <xdr:ext cx="405111" cy="259045"/>
    <xdr:sp macro="" textlink="">
      <xdr:nvSpPr>
        <xdr:cNvPr id="553" name="n_3mainValue【一般廃棄物処理施設】&#10;有形固定資産減価償却率"/>
        <xdr:cNvSpPr txBox="1"/>
      </xdr:nvSpPr>
      <xdr:spPr>
        <a:xfrm>
          <a:off x="11900544" y="692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26687</xdr:rowOff>
    </xdr:from>
    <xdr:ext cx="405111" cy="259045"/>
    <xdr:sp macro="" textlink="">
      <xdr:nvSpPr>
        <xdr:cNvPr id="554" name="n_4mainValue【一般廃棄物処理施設】&#10;有形固定資産減価償却率"/>
        <xdr:cNvSpPr txBox="1"/>
      </xdr:nvSpPr>
      <xdr:spPr>
        <a:xfrm>
          <a:off x="11102984" y="689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5890374" y="6868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558946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558946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558946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160105</xdr:rowOff>
    </xdr:from>
    <xdr:to>
      <xdr:col>116</xdr:col>
      <xdr:colOff>62864</xdr:colOff>
      <xdr:row>41</xdr:row>
      <xdr:rowOff>103728</xdr:rowOff>
    </xdr:to>
    <xdr:cxnSp macro="">
      <xdr:nvCxnSpPr>
        <xdr:cNvPr id="576" name="直線コネクタ 575"/>
        <xdr:cNvCxnSpPr/>
      </xdr:nvCxnSpPr>
      <xdr:spPr>
        <a:xfrm flipV="1">
          <a:off x="19509104" y="5692225"/>
          <a:ext cx="0" cy="128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107555</xdr:rowOff>
    </xdr:from>
    <xdr:ext cx="469744" cy="259045"/>
    <xdr:sp macro="" textlink="">
      <xdr:nvSpPr>
        <xdr:cNvPr id="577" name="【一般廃棄物処理施設】&#10;一人当たり有形固定資産（償却資産）額最小値テキスト"/>
        <xdr:cNvSpPr txBox="1"/>
      </xdr:nvSpPr>
      <xdr:spPr>
        <a:xfrm>
          <a:off x="19547840" y="6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103728</xdr:rowOff>
    </xdr:from>
    <xdr:to>
      <xdr:col>116</xdr:col>
      <xdr:colOff>152400</xdr:colOff>
      <xdr:row>41</xdr:row>
      <xdr:rowOff>103728</xdr:rowOff>
    </xdr:to>
    <xdr:cxnSp macro="">
      <xdr:nvCxnSpPr>
        <xdr:cNvPr id="578" name="直線コネクタ 577"/>
        <xdr:cNvCxnSpPr/>
      </xdr:nvCxnSpPr>
      <xdr:spPr>
        <a:xfrm>
          <a:off x="19443700" y="69769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106782</xdr:rowOff>
    </xdr:from>
    <xdr:ext cx="599010" cy="259045"/>
    <xdr:sp macro="" textlink="">
      <xdr:nvSpPr>
        <xdr:cNvPr id="579" name="【一般廃棄物処理施設】&#10;一人当たり有形固定資産（償却資産）額最大値テキスト"/>
        <xdr:cNvSpPr txBox="1"/>
      </xdr:nvSpPr>
      <xdr:spPr>
        <a:xfrm>
          <a:off x="19547840" y="5471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160105</xdr:rowOff>
    </xdr:from>
    <xdr:to>
      <xdr:col>116</xdr:col>
      <xdr:colOff>152400</xdr:colOff>
      <xdr:row>33</xdr:row>
      <xdr:rowOff>160105</xdr:rowOff>
    </xdr:to>
    <xdr:cxnSp macro="">
      <xdr:nvCxnSpPr>
        <xdr:cNvPr id="580" name="直線コネクタ 579"/>
        <xdr:cNvCxnSpPr/>
      </xdr:nvCxnSpPr>
      <xdr:spPr>
        <a:xfrm>
          <a:off x="19443700" y="5692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24287</xdr:rowOff>
    </xdr:from>
    <xdr:ext cx="534377" cy="259045"/>
    <xdr:sp macro="" textlink="">
      <xdr:nvSpPr>
        <xdr:cNvPr id="581" name="【一般廃棄物処理施設】&#10;一人当たり有形固定資産（償却資産）額平均値テキスト"/>
        <xdr:cNvSpPr txBox="1"/>
      </xdr:nvSpPr>
      <xdr:spPr>
        <a:xfrm>
          <a:off x="19547840" y="6562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45860</xdr:rowOff>
    </xdr:from>
    <xdr:to>
      <xdr:col>116</xdr:col>
      <xdr:colOff>114300</xdr:colOff>
      <xdr:row>39</xdr:row>
      <xdr:rowOff>147460</xdr:rowOff>
    </xdr:to>
    <xdr:sp macro="" textlink="">
      <xdr:nvSpPr>
        <xdr:cNvPr id="582" name="フローチャート: 判断 581"/>
        <xdr:cNvSpPr/>
      </xdr:nvSpPr>
      <xdr:spPr>
        <a:xfrm>
          <a:off x="19458940" y="658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36917</xdr:rowOff>
    </xdr:from>
    <xdr:to>
      <xdr:col>112</xdr:col>
      <xdr:colOff>38100</xdr:colOff>
      <xdr:row>39</xdr:row>
      <xdr:rowOff>138517</xdr:rowOff>
    </xdr:to>
    <xdr:sp macro="" textlink="">
      <xdr:nvSpPr>
        <xdr:cNvPr id="583" name="フローチャート: 判断 582"/>
        <xdr:cNvSpPr/>
      </xdr:nvSpPr>
      <xdr:spPr>
        <a:xfrm>
          <a:off x="18735040" y="657487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36743</xdr:rowOff>
    </xdr:from>
    <xdr:to>
      <xdr:col>107</xdr:col>
      <xdr:colOff>101600</xdr:colOff>
      <xdr:row>39</xdr:row>
      <xdr:rowOff>138343</xdr:rowOff>
    </xdr:to>
    <xdr:sp macro="" textlink="">
      <xdr:nvSpPr>
        <xdr:cNvPr id="584" name="フローチャート: 判断 583"/>
        <xdr:cNvSpPr/>
      </xdr:nvSpPr>
      <xdr:spPr>
        <a:xfrm>
          <a:off x="17937480" y="65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48068</xdr:rowOff>
    </xdr:from>
    <xdr:to>
      <xdr:col>102</xdr:col>
      <xdr:colOff>165100</xdr:colOff>
      <xdr:row>39</xdr:row>
      <xdr:rowOff>149668</xdr:rowOff>
    </xdr:to>
    <xdr:sp macro="" textlink="">
      <xdr:nvSpPr>
        <xdr:cNvPr id="585" name="フローチャート: 判断 584"/>
        <xdr:cNvSpPr/>
      </xdr:nvSpPr>
      <xdr:spPr>
        <a:xfrm>
          <a:off x="17162780" y="65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77553</xdr:rowOff>
    </xdr:from>
    <xdr:to>
      <xdr:col>98</xdr:col>
      <xdr:colOff>38100</xdr:colOff>
      <xdr:row>40</xdr:row>
      <xdr:rowOff>7703</xdr:rowOff>
    </xdr:to>
    <xdr:sp macro="" textlink="">
      <xdr:nvSpPr>
        <xdr:cNvPr id="586" name="フローチャート: 判断 585"/>
        <xdr:cNvSpPr/>
      </xdr:nvSpPr>
      <xdr:spPr>
        <a:xfrm>
          <a:off x="16388080" y="661551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78193</xdr:rowOff>
    </xdr:from>
    <xdr:to>
      <xdr:col>116</xdr:col>
      <xdr:colOff>114300</xdr:colOff>
      <xdr:row>39</xdr:row>
      <xdr:rowOff>8343</xdr:rowOff>
    </xdr:to>
    <xdr:sp macro="" textlink="">
      <xdr:nvSpPr>
        <xdr:cNvPr id="592" name="楕円 591"/>
        <xdr:cNvSpPr/>
      </xdr:nvSpPr>
      <xdr:spPr>
        <a:xfrm>
          <a:off x="19458940" y="6448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101070</xdr:rowOff>
    </xdr:from>
    <xdr:ext cx="599010" cy="259045"/>
    <xdr:sp macro="" textlink="">
      <xdr:nvSpPr>
        <xdr:cNvPr id="593" name="【一般廃棄物処理施設】&#10;一人当たり有形固定資産（償却資産）額該当値テキスト"/>
        <xdr:cNvSpPr txBox="1"/>
      </xdr:nvSpPr>
      <xdr:spPr>
        <a:xfrm>
          <a:off x="19547840" y="630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84713</xdr:rowOff>
    </xdr:from>
    <xdr:to>
      <xdr:col>112</xdr:col>
      <xdr:colOff>38100</xdr:colOff>
      <xdr:row>39</xdr:row>
      <xdr:rowOff>14863</xdr:rowOff>
    </xdr:to>
    <xdr:sp macro="" textlink="">
      <xdr:nvSpPr>
        <xdr:cNvPr id="594" name="楕円 593"/>
        <xdr:cNvSpPr/>
      </xdr:nvSpPr>
      <xdr:spPr>
        <a:xfrm>
          <a:off x="18735040" y="645503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128993</xdr:rowOff>
    </xdr:from>
    <xdr:to>
      <xdr:col>116</xdr:col>
      <xdr:colOff>63500</xdr:colOff>
      <xdr:row>38</xdr:row>
      <xdr:rowOff>135513</xdr:rowOff>
    </xdr:to>
    <xdr:cxnSp macro="">
      <xdr:nvCxnSpPr>
        <xdr:cNvPr id="595" name="直線コネクタ 594"/>
        <xdr:cNvCxnSpPr/>
      </xdr:nvCxnSpPr>
      <xdr:spPr>
        <a:xfrm flipV="1">
          <a:off x="18778220" y="6499313"/>
          <a:ext cx="73152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51716</xdr:rowOff>
    </xdr:from>
    <xdr:to>
      <xdr:col>107</xdr:col>
      <xdr:colOff>101600</xdr:colOff>
      <xdr:row>39</xdr:row>
      <xdr:rowOff>153316</xdr:rowOff>
    </xdr:to>
    <xdr:sp macro="" textlink="">
      <xdr:nvSpPr>
        <xdr:cNvPr id="596" name="楕円 595"/>
        <xdr:cNvSpPr/>
      </xdr:nvSpPr>
      <xdr:spPr>
        <a:xfrm>
          <a:off x="17937480" y="658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135513</xdr:rowOff>
    </xdr:from>
    <xdr:to>
      <xdr:col>111</xdr:col>
      <xdr:colOff>177800</xdr:colOff>
      <xdr:row>39</xdr:row>
      <xdr:rowOff>102516</xdr:rowOff>
    </xdr:to>
    <xdr:cxnSp macro="">
      <xdr:nvCxnSpPr>
        <xdr:cNvPr id="597" name="直線コネクタ 596"/>
        <xdr:cNvCxnSpPr/>
      </xdr:nvCxnSpPr>
      <xdr:spPr>
        <a:xfrm flipV="1">
          <a:off x="17988280" y="6505833"/>
          <a:ext cx="789940" cy="13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60705</xdr:rowOff>
    </xdr:from>
    <xdr:to>
      <xdr:col>102</xdr:col>
      <xdr:colOff>165100</xdr:colOff>
      <xdr:row>39</xdr:row>
      <xdr:rowOff>162305</xdr:rowOff>
    </xdr:to>
    <xdr:sp macro="" textlink="">
      <xdr:nvSpPr>
        <xdr:cNvPr id="598" name="楕円 597"/>
        <xdr:cNvSpPr/>
      </xdr:nvSpPr>
      <xdr:spPr>
        <a:xfrm>
          <a:off x="17162780" y="65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102516</xdr:rowOff>
    </xdr:from>
    <xdr:to>
      <xdr:col>107</xdr:col>
      <xdr:colOff>50800</xdr:colOff>
      <xdr:row>39</xdr:row>
      <xdr:rowOff>111505</xdr:rowOff>
    </xdr:to>
    <xdr:cxnSp macro="">
      <xdr:nvCxnSpPr>
        <xdr:cNvPr id="599" name="直線コネクタ 598"/>
        <xdr:cNvCxnSpPr/>
      </xdr:nvCxnSpPr>
      <xdr:spPr>
        <a:xfrm flipV="1">
          <a:off x="17213580" y="6640476"/>
          <a:ext cx="774700" cy="8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66287</xdr:rowOff>
    </xdr:from>
    <xdr:to>
      <xdr:col>98</xdr:col>
      <xdr:colOff>38100</xdr:colOff>
      <xdr:row>39</xdr:row>
      <xdr:rowOff>167887</xdr:rowOff>
    </xdr:to>
    <xdr:sp macro="" textlink="">
      <xdr:nvSpPr>
        <xdr:cNvPr id="600" name="楕円 599"/>
        <xdr:cNvSpPr/>
      </xdr:nvSpPr>
      <xdr:spPr>
        <a:xfrm>
          <a:off x="16388080" y="66042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111505</xdr:rowOff>
    </xdr:from>
    <xdr:to>
      <xdr:col>102</xdr:col>
      <xdr:colOff>114300</xdr:colOff>
      <xdr:row>39</xdr:row>
      <xdr:rowOff>117087</xdr:rowOff>
    </xdr:to>
    <xdr:cxnSp macro="">
      <xdr:nvCxnSpPr>
        <xdr:cNvPr id="601" name="直線コネクタ 600"/>
        <xdr:cNvCxnSpPr/>
      </xdr:nvCxnSpPr>
      <xdr:spPr>
        <a:xfrm flipV="1">
          <a:off x="16431260" y="6649465"/>
          <a:ext cx="782320" cy="5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129644</xdr:rowOff>
    </xdr:from>
    <xdr:ext cx="534377" cy="259045"/>
    <xdr:sp macro="" textlink="">
      <xdr:nvSpPr>
        <xdr:cNvPr id="602" name="n_1aveValue【一般廃棄物処理施設】&#10;一人当たり有形固定資産（償却資産）額"/>
        <xdr:cNvSpPr txBox="1"/>
      </xdr:nvSpPr>
      <xdr:spPr>
        <a:xfrm>
          <a:off x="18528811" y="666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154870</xdr:rowOff>
    </xdr:from>
    <xdr:ext cx="534377" cy="259045"/>
    <xdr:sp macro="" textlink="">
      <xdr:nvSpPr>
        <xdr:cNvPr id="603" name="n_2aveValue【一般廃棄物処理施設】&#10;一人当たり有形固定資産（償却資産）額"/>
        <xdr:cNvSpPr txBox="1"/>
      </xdr:nvSpPr>
      <xdr:spPr>
        <a:xfrm>
          <a:off x="17766811" y="635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166195</xdr:rowOff>
    </xdr:from>
    <xdr:ext cx="534377" cy="259045"/>
    <xdr:sp macro="" textlink="">
      <xdr:nvSpPr>
        <xdr:cNvPr id="604" name="n_3aveValue【一般廃棄物処理施設】&#10;一人当たり有形固定資産（償却資産）額"/>
        <xdr:cNvSpPr txBox="1"/>
      </xdr:nvSpPr>
      <xdr:spPr>
        <a:xfrm>
          <a:off x="16969251" y="636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170280</xdr:rowOff>
    </xdr:from>
    <xdr:ext cx="534377" cy="259045"/>
    <xdr:sp macro="" textlink="">
      <xdr:nvSpPr>
        <xdr:cNvPr id="605" name="n_4aveValue【一般廃棄物処理施設】&#10;一人当たり有形固定資産（償却資産）額"/>
        <xdr:cNvSpPr txBox="1"/>
      </xdr:nvSpPr>
      <xdr:spPr>
        <a:xfrm>
          <a:off x="16194551" y="670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31390</xdr:rowOff>
    </xdr:from>
    <xdr:ext cx="599010" cy="259045"/>
    <xdr:sp macro="" textlink="">
      <xdr:nvSpPr>
        <xdr:cNvPr id="606" name="n_1mainValue【一般廃棄物処理施設】&#10;一人当たり有形固定資産（償却資産）額"/>
        <xdr:cNvSpPr txBox="1"/>
      </xdr:nvSpPr>
      <xdr:spPr>
        <a:xfrm>
          <a:off x="18496495" y="623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144443</xdr:rowOff>
    </xdr:from>
    <xdr:ext cx="534377" cy="259045"/>
    <xdr:sp macro="" textlink="">
      <xdr:nvSpPr>
        <xdr:cNvPr id="607" name="n_2mainValue【一般廃棄物処理施設】&#10;一人当たり有形固定資産（償却資産）額"/>
        <xdr:cNvSpPr txBox="1"/>
      </xdr:nvSpPr>
      <xdr:spPr>
        <a:xfrm>
          <a:off x="17766811" y="668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153432</xdr:rowOff>
    </xdr:from>
    <xdr:ext cx="534377" cy="259045"/>
    <xdr:sp macro="" textlink="">
      <xdr:nvSpPr>
        <xdr:cNvPr id="608" name="n_3mainValue【一般廃棄物処理施設】&#10;一人当たり有形固定資産（償却資産）額"/>
        <xdr:cNvSpPr txBox="1"/>
      </xdr:nvSpPr>
      <xdr:spPr>
        <a:xfrm>
          <a:off x="16969251" y="669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12964</xdr:rowOff>
    </xdr:from>
    <xdr:ext cx="534377" cy="259045"/>
    <xdr:sp macro="" textlink="">
      <xdr:nvSpPr>
        <xdr:cNvPr id="609" name="n_4mainValue【一般廃棄物処理施設】&#10;一人当たり有形固定資産（償却資産）額"/>
        <xdr:cNvSpPr txBox="1"/>
      </xdr:nvSpPr>
      <xdr:spPr>
        <a:xfrm>
          <a:off x="16194551" y="638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05615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066688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107769</xdr:rowOff>
    </xdr:from>
    <xdr:to>
      <xdr:col>85</xdr:col>
      <xdr:colOff>126364</xdr:colOff>
      <xdr:row>63</xdr:row>
      <xdr:rowOff>86541</xdr:rowOff>
    </xdr:to>
    <xdr:cxnSp macro="">
      <xdr:nvCxnSpPr>
        <xdr:cNvPr id="635" name="直線コネクタ 634"/>
        <xdr:cNvCxnSpPr/>
      </xdr:nvCxnSpPr>
      <xdr:spPr>
        <a:xfrm flipV="1">
          <a:off x="14375764" y="9327969"/>
          <a:ext cx="0" cy="1319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90368</xdr:rowOff>
    </xdr:from>
    <xdr:ext cx="405111" cy="259045"/>
    <xdr:sp macro="" textlink="">
      <xdr:nvSpPr>
        <xdr:cNvPr id="636" name="【保健センター・保健所】&#10;有形固定資産減価償却率最小値テキスト"/>
        <xdr:cNvSpPr txBox="1"/>
      </xdr:nvSpPr>
      <xdr:spPr>
        <a:xfrm>
          <a:off x="14414500" y="1065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86541</xdr:rowOff>
    </xdr:from>
    <xdr:to>
      <xdr:col>86</xdr:col>
      <xdr:colOff>25400</xdr:colOff>
      <xdr:row>63</xdr:row>
      <xdr:rowOff>86541</xdr:rowOff>
    </xdr:to>
    <xdr:cxnSp macro="">
      <xdr:nvCxnSpPr>
        <xdr:cNvPr id="637" name="直線コネクタ 636"/>
        <xdr:cNvCxnSpPr/>
      </xdr:nvCxnSpPr>
      <xdr:spPr>
        <a:xfrm>
          <a:off x="14287500" y="106478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54446</xdr:rowOff>
    </xdr:from>
    <xdr:ext cx="340478" cy="259045"/>
    <xdr:sp macro="" textlink="">
      <xdr:nvSpPr>
        <xdr:cNvPr id="638" name="【保健センター・保健所】&#10;有形固定資産減価償却率最大値テキスト"/>
        <xdr:cNvSpPr txBox="1"/>
      </xdr:nvSpPr>
      <xdr:spPr>
        <a:xfrm>
          <a:off x="14414500" y="910700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107769</xdr:rowOff>
    </xdr:from>
    <xdr:to>
      <xdr:col>86</xdr:col>
      <xdr:colOff>25400</xdr:colOff>
      <xdr:row>55</xdr:row>
      <xdr:rowOff>107769</xdr:rowOff>
    </xdr:to>
    <xdr:cxnSp macro="">
      <xdr:nvCxnSpPr>
        <xdr:cNvPr id="639" name="直線コネクタ 638"/>
        <xdr:cNvCxnSpPr/>
      </xdr:nvCxnSpPr>
      <xdr:spPr>
        <a:xfrm>
          <a:off x="14287500" y="9327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17797</xdr:rowOff>
    </xdr:from>
    <xdr:ext cx="405111" cy="259045"/>
    <xdr:sp macro="" textlink="">
      <xdr:nvSpPr>
        <xdr:cNvPr id="640" name="【保健センター・保健所】&#10;有形固定資産減価償却率平均値テキスト"/>
        <xdr:cNvSpPr txBox="1"/>
      </xdr:nvSpPr>
      <xdr:spPr>
        <a:xfrm>
          <a:off x="14414500" y="990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166370</xdr:rowOff>
    </xdr:from>
    <xdr:to>
      <xdr:col>85</xdr:col>
      <xdr:colOff>177800</xdr:colOff>
      <xdr:row>60</xdr:row>
      <xdr:rowOff>96520</xdr:rowOff>
    </xdr:to>
    <xdr:sp macro="" textlink="">
      <xdr:nvSpPr>
        <xdr:cNvPr id="641" name="フローチャート: 判断 640"/>
        <xdr:cNvSpPr/>
      </xdr:nvSpPr>
      <xdr:spPr>
        <a:xfrm>
          <a:off x="14325600" y="100571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135346</xdr:rowOff>
    </xdr:from>
    <xdr:to>
      <xdr:col>81</xdr:col>
      <xdr:colOff>101600</xdr:colOff>
      <xdr:row>60</xdr:row>
      <xdr:rowOff>65496</xdr:rowOff>
    </xdr:to>
    <xdr:sp macro="" textlink="">
      <xdr:nvSpPr>
        <xdr:cNvPr id="642" name="フローチャート: 判断 641"/>
        <xdr:cNvSpPr/>
      </xdr:nvSpPr>
      <xdr:spPr>
        <a:xfrm>
          <a:off x="13578840" y="100261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99423</xdr:rowOff>
    </xdr:from>
    <xdr:to>
      <xdr:col>76</xdr:col>
      <xdr:colOff>165100</xdr:colOff>
      <xdr:row>60</xdr:row>
      <xdr:rowOff>29573</xdr:rowOff>
    </xdr:to>
    <xdr:sp macro="" textlink="">
      <xdr:nvSpPr>
        <xdr:cNvPr id="643" name="フローチャート: 判断 642"/>
        <xdr:cNvSpPr/>
      </xdr:nvSpPr>
      <xdr:spPr>
        <a:xfrm>
          <a:off x="12804140" y="999018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644" name="フローチャート: 判断 643"/>
        <xdr:cNvSpPr/>
      </xdr:nvSpPr>
      <xdr:spPr>
        <a:xfrm>
          <a:off x="12029440" y="99591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42273</xdr:rowOff>
    </xdr:from>
    <xdr:to>
      <xdr:col>67</xdr:col>
      <xdr:colOff>101600</xdr:colOff>
      <xdr:row>59</xdr:row>
      <xdr:rowOff>143873</xdr:rowOff>
    </xdr:to>
    <xdr:sp macro="" textlink="">
      <xdr:nvSpPr>
        <xdr:cNvPr id="645" name="フローチャート: 判断 644"/>
        <xdr:cNvSpPr/>
      </xdr:nvSpPr>
      <xdr:spPr>
        <a:xfrm>
          <a:off x="11231880" y="99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68399</xdr:rowOff>
    </xdr:from>
    <xdr:to>
      <xdr:col>85</xdr:col>
      <xdr:colOff>177800</xdr:colOff>
      <xdr:row>60</xdr:row>
      <xdr:rowOff>169999</xdr:rowOff>
    </xdr:to>
    <xdr:sp macro="" textlink="">
      <xdr:nvSpPr>
        <xdr:cNvPr id="651" name="楕円 650"/>
        <xdr:cNvSpPr/>
      </xdr:nvSpPr>
      <xdr:spPr>
        <a:xfrm>
          <a:off x="14325600" y="1012679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46826</xdr:rowOff>
    </xdr:from>
    <xdr:ext cx="405111" cy="259045"/>
    <xdr:sp macro="" textlink="">
      <xdr:nvSpPr>
        <xdr:cNvPr id="652" name="【保健センター・保健所】&#10;有形固定資産減価償却率該当値テキスト"/>
        <xdr:cNvSpPr txBox="1"/>
      </xdr:nvSpPr>
      <xdr:spPr>
        <a:xfrm>
          <a:off x="14414500" y="10105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32476</xdr:rowOff>
    </xdr:from>
    <xdr:to>
      <xdr:col>81</xdr:col>
      <xdr:colOff>101600</xdr:colOff>
      <xdr:row>60</xdr:row>
      <xdr:rowOff>134076</xdr:rowOff>
    </xdr:to>
    <xdr:sp macro="" textlink="">
      <xdr:nvSpPr>
        <xdr:cNvPr id="653" name="楕円 652"/>
        <xdr:cNvSpPr/>
      </xdr:nvSpPr>
      <xdr:spPr>
        <a:xfrm>
          <a:off x="13578840" y="100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83276</xdr:rowOff>
    </xdr:from>
    <xdr:to>
      <xdr:col>85</xdr:col>
      <xdr:colOff>127000</xdr:colOff>
      <xdr:row>60</xdr:row>
      <xdr:rowOff>119199</xdr:rowOff>
    </xdr:to>
    <xdr:cxnSp macro="">
      <xdr:nvCxnSpPr>
        <xdr:cNvPr id="654" name="直線コネクタ 653"/>
        <xdr:cNvCxnSpPr/>
      </xdr:nvCxnSpPr>
      <xdr:spPr>
        <a:xfrm>
          <a:off x="13629640" y="10141676"/>
          <a:ext cx="74676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169635</xdr:rowOff>
    </xdr:from>
    <xdr:to>
      <xdr:col>76</xdr:col>
      <xdr:colOff>165100</xdr:colOff>
      <xdr:row>60</xdr:row>
      <xdr:rowOff>99785</xdr:rowOff>
    </xdr:to>
    <xdr:sp macro="" textlink="">
      <xdr:nvSpPr>
        <xdr:cNvPr id="655" name="楕円 654"/>
        <xdr:cNvSpPr/>
      </xdr:nvSpPr>
      <xdr:spPr>
        <a:xfrm>
          <a:off x="12804140" y="100603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48985</xdr:rowOff>
    </xdr:from>
    <xdr:to>
      <xdr:col>81</xdr:col>
      <xdr:colOff>50800</xdr:colOff>
      <xdr:row>60</xdr:row>
      <xdr:rowOff>83276</xdr:rowOff>
    </xdr:to>
    <xdr:cxnSp macro="">
      <xdr:nvCxnSpPr>
        <xdr:cNvPr id="656" name="直線コネクタ 655"/>
        <xdr:cNvCxnSpPr/>
      </xdr:nvCxnSpPr>
      <xdr:spPr>
        <a:xfrm>
          <a:off x="12854940" y="10107385"/>
          <a:ext cx="7747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138612</xdr:rowOff>
    </xdr:from>
    <xdr:to>
      <xdr:col>72</xdr:col>
      <xdr:colOff>38100</xdr:colOff>
      <xdr:row>60</xdr:row>
      <xdr:rowOff>68762</xdr:rowOff>
    </xdr:to>
    <xdr:sp macro="" textlink="">
      <xdr:nvSpPr>
        <xdr:cNvPr id="657" name="楕円 656"/>
        <xdr:cNvSpPr/>
      </xdr:nvSpPr>
      <xdr:spPr>
        <a:xfrm>
          <a:off x="12029440" y="1002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17962</xdr:rowOff>
    </xdr:from>
    <xdr:to>
      <xdr:col>76</xdr:col>
      <xdr:colOff>114300</xdr:colOff>
      <xdr:row>60</xdr:row>
      <xdr:rowOff>48985</xdr:rowOff>
    </xdr:to>
    <xdr:cxnSp macro="">
      <xdr:nvCxnSpPr>
        <xdr:cNvPr id="658" name="直線コネクタ 657"/>
        <xdr:cNvCxnSpPr/>
      </xdr:nvCxnSpPr>
      <xdr:spPr>
        <a:xfrm>
          <a:off x="12072620" y="10076362"/>
          <a:ext cx="78232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122283</xdr:rowOff>
    </xdr:from>
    <xdr:to>
      <xdr:col>67</xdr:col>
      <xdr:colOff>101600</xdr:colOff>
      <xdr:row>60</xdr:row>
      <xdr:rowOff>52433</xdr:rowOff>
    </xdr:to>
    <xdr:sp macro="" textlink="">
      <xdr:nvSpPr>
        <xdr:cNvPr id="659" name="楕円 658"/>
        <xdr:cNvSpPr/>
      </xdr:nvSpPr>
      <xdr:spPr>
        <a:xfrm>
          <a:off x="11231880" y="1001304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1633</xdr:rowOff>
    </xdr:from>
    <xdr:to>
      <xdr:col>71</xdr:col>
      <xdr:colOff>177800</xdr:colOff>
      <xdr:row>60</xdr:row>
      <xdr:rowOff>17962</xdr:rowOff>
    </xdr:to>
    <xdr:cxnSp macro="">
      <xdr:nvCxnSpPr>
        <xdr:cNvPr id="660" name="直線コネクタ 659"/>
        <xdr:cNvCxnSpPr/>
      </xdr:nvCxnSpPr>
      <xdr:spPr>
        <a:xfrm>
          <a:off x="11282680" y="10060033"/>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82023</xdr:rowOff>
    </xdr:from>
    <xdr:ext cx="405111" cy="259045"/>
    <xdr:sp macro="" textlink="">
      <xdr:nvSpPr>
        <xdr:cNvPr id="661" name="n_1aveValue【保健センター・保健所】&#10;有形固定資産減価償却率"/>
        <xdr:cNvSpPr txBox="1"/>
      </xdr:nvSpPr>
      <xdr:spPr>
        <a:xfrm>
          <a:off x="13437244" y="980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46100</xdr:rowOff>
    </xdr:from>
    <xdr:ext cx="405111" cy="259045"/>
    <xdr:sp macro="" textlink="">
      <xdr:nvSpPr>
        <xdr:cNvPr id="662" name="n_2aveValue【保健センター・保健所】&#10;有形固定資産減価償却率"/>
        <xdr:cNvSpPr txBox="1"/>
      </xdr:nvSpPr>
      <xdr:spPr>
        <a:xfrm>
          <a:off x="12675244" y="9769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663" name="n_3aveValue【保健センター・保健所】&#10;有形固定資産減価償却率"/>
        <xdr:cNvSpPr txBox="1"/>
      </xdr:nvSpPr>
      <xdr:spPr>
        <a:xfrm>
          <a:off x="11900544" y="973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160400</xdr:rowOff>
    </xdr:from>
    <xdr:ext cx="405111" cy="259045"/>
    <xdr:sp macro="" textlink="">
      <xdr:nvSpPr>
        <xdr:cNvPr id="664" name="n_4aveValue【保健センター・保健所】&#10;有形固定資産減価償却率"/>
        <xdr:cNvSpPr txBox="1"/>
      </xdr:nvSpPr>
      <xdr:spPr>
        <a:xfrm>
          <a:off x="11102984" y="971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125203</xdr:rowOff>
    </xdr:from>
    <xdr:ext cx="405111" cy="259045"/>
    <xdr:sp macro="" textlink="">
      <xdr:nvSpPr>
        <xdr:cNvPr id="665" name="n_1mainValue【保健センター・保健所】&#10;有形固定資産減価償却率"/>
        <xdr:cNvSpPr txBox="1"/>
      </xdr:nvSpPr>
      <xdr:spPr>
        <a:xfrm>
          <a:off x="13437244" y="1018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90912</xdr:rowOff>
    </xdr:from>
    <xdr:ext cx="405111" cy="259045"/>
    <xdr:sp macro="" textlink="">
      <xdr:nvSpPr>
        <xdr:cNvPr id="666" name="n_2mainValue【保健センター・保健所】&#10;有形固定資産減価償却率"/>
        <xdr:cNvSpPr txBox="1"/>
      </xdr:nvSpPr>
      <xdr:spPr>
        <a:xfrm>
          <a:off x="126752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59889</xdr:rowOff>
    </xdr:from>
    <xdr:ext cx="405111" cy="259045"/>
    <xdr:sp macro="" textlink="">
      <xdr:nvSpPr>
        <xdr:cNvPr id="667" name="n_3mainValue【保健センター・保健所】&#10;有形固定資産減価償却率"/>
        <xdr:cNvSpPr txBox="1"/>
      </xdr:nvSpPr>
      <xdr:spPr>
        <a:xfrm>
          <a:off x="11900544" y="10118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43560</xdr:rowOff>
    </xdr:from>
    <xdr:ext cx="405111" cy="259045"/>
    <xdr:sp macro="" textlink="">
      <xdr:nvSpPr>
        <xdr:cNvPr id="668" name="n_4mainValue【保健センター・保健所】&#10;有形固定資産減価償却率"/>
        <xdr:cNvSpPr txBox="1"/>
      </xdr:nvSpPr>
      <xdr:spPr>
        <a:xfrm>
          <a:off x="11102984" y="10101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9" name="直線コネクタ 67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80" name="テキスト ボックス 67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1" name="直線コネクタ 68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2" name="テキスト ボックス 68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3" name="直線コネクタ 68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4" name="テキスト ボックス 68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5" name="直線コネクタ 68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6" name="テキスト ボックス 68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7" name="直線コネクタ 68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8" name="テキスト ボックス 68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9" name="直線コネクタ 68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90" name="テキスト ボックス 68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16328</xdr:rowOff>
    </xdr:from>
    <xdr:to>
      <xdr:col>116</xdr:col>
      <xdr:colOff>62864</xdr:colOff>
      <xdr:row>64</xdr:row>
      <xdr:rowOff>65315</xdr:rowOff>
    </xdr:to>
    <xdr:cxnSp macro="">
      <xdr:nvCxnSpPr>
        <xdr:cNvPr id="694" name="直線コネクタ 693"/>
        <xdr:cNvCxnSpPr/>
      </xdr:nvCxnSpPr>
      <xdr:spPr>
        <a:xfrm flipV="1">
          <a:off x="19509104" y="9404168"/>
          <a:ext cx="0" cy="1390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69142</xdr:rowOff>
    </xdr:from>
    <xdr:ext cx="469744" cy="259045"/>
    <xdr:sp macro="" textlink="">
      <xdr:nvSpPr>
        <xdr:cNvPr id="695" name="【保健センター・保健所】&#10;一人当たり面積最小値テキスト"/>
        <xdr:cNvSpPr txBox="1"/>
      </xdr:nvSpPr>
      <xdr:spPr>
        <a:xfrm>
          <a:off x="19547840" y="1079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65315</xdr:rowOff>
    </xdr:from>
    <xdr:to>
      <xdr:col>116</xdr:col>
      <xdr:colOff>152400</xdr:colOff>
      <xdr:row>64</xdr:row>
      <xdr:rowOff>65315</xdr:rowOff>
    </xdr:to>
    <xdr:cxnSp macro="">
      <xdr:nvCxnSpPr>
        <xdr:cNvPr id="696" name="直線コネクタ 695"/>
        <xdr:cNvCxnSpPr/>
      </xdr:nvCxnSpPr>
      <xdr:spPr>
        <a:xfrm>
          <a:off x="19443700" y="10794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134455</xdr:rowOff>
    </xdr:from>
    <xdr:ext cx="469744" cy="259045"/>
    <xdr:sp macro="" textlink="">
      <xdr:nvSpPr>
        <xdr:cNvPr id="697" name="【保健センター・保健所】&#10;一人当たり面積最大値テキスト"/>
        <xdr:cNvSpPr txBox="1"/>
      </xdr:nvSpPr>
      <xdr:spPr>
        <a:xfrm>
          <a:off x="19547840" y="918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16328</xdr:rowOff>
    </xdr:from>
    <xdr:to>
      <xdr:col>116</xdr:col>
      <xdr:colOff>152400</xdr:colOff>
      <xdr:row>56</xdr:row>
      <xdr:rowOff>16328</xdr:rowOff>
    </xdr:to>
    <xdr:cxnSp macro="">
      <xdr:nvCxnSpPr>
        <xdr:cNvPr id="698" name="直線コネクタ 697"/>
        <xdr:cNvCxnSpPr/>
      </xdr:nvCxnSpPr>
      <xdr:spPr>
        <a:xfrm>
          <a:off x="19443700" y="9404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159855</xdr:rowOff>
    </xdr:from>
    <xdr:ext cx="469744" cy="259045"/>
    <xdr:sp macro="" textlink="">
      <xdr:nvSpPr>
        <xdr:cNvPr id="699" name="【保健センター・保健所】&#10;一人当たり面積平均値テキスト"/>
        <xdr:cNvSpPr txBox="1"/>
      </xdr:nvSpPr>
      <xdr:spPr>
        <a:xfrm>
          <a:off x="19547840" y="10218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136978</xdr:rowOff>
    </xdr:from>
    <xdr:to>
      <xdr:col>116</xdr:col>
      <xdr:colOff>114300</xdr:colOff>
      <xdr:row>62</xdr:row>
      <xdr:rowOff>67128</xdr:rowOff>
    </xdr:to>
    <xdr:sp macro="" textlink="">
      <xdr:nvSpPr>
        <xdr:cNvPr id="700" name="フローチャート: 判断 699"/>
        <xdr:cNvSpPr/>
      </xdr:nvSpPr>
      <xdr:spPr>
        <a:xfrm>
          <a:off x="1945894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701" name="フローチャート: 判断 700"/>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702" name="フローチャート: 判断 701"/>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153307</xdr:rowOff>
    </xdr:from>
    <xdr:to>
      <xdr:col>102</xdr:col>
      <xdr:colOff>165100</xdr:colOff>
      <xdr:row>62</xdr:row>
      <xdr:rowOff>83457</xdr:rowOff>
    </xdr:to>
    <xdr:sp macro="" textlink="">
      <xdr:nvSpPr>
        <xdr:cNvPr id="703" name="フローチャート: 判断 702"/>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136978</xdr:rowOff>
    </xdr:from>
    <xdr:to>
      <xdr:col>98</xdr:col>
      <xdr:colOff>38100</xdr:colOff>
      <xdr:row>62</xdr:row>
      <xdr:rowOff>67128</xdr:rowOff>
    </xdr:to>
    <xdr:sp macro="" textlink="">
      <xdr:nvSpPr>
        <xdr:cNvPr id="704" name="フローチャート: 判断 703"/>
        <xdr:cNvSpPr/>
      </xdr:nvSpPr>
      <xdr:spPr>
        <a:xfrm>
          <a:off x="1638808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112485</xdr:rowOff>
    </xdr:from>
    <xdr:to>
      <xdr:col>116</xdr:col>
      <xdr:colOff>114300</xdr:colOff>
      <xdr:row>63</xdr:row>
      <xdr:rowOff>42635</xdr:rowOff>
    </xdr:to>
    <xdr:sp macro="" textlink="">
      <xdr:nvSpPr>
        <xdr:cNvPr id="710" name="楕円 709"/>
        <xdr:cNvSpPr/>
      </xdr:nvSpPr>
      <xdr:spPr>
        <a:xfrm>
          <a:off x="19458940" y="10506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90912</xdr:rowOff>
    </xdr:from>
    <xdr:ext cx="469744" cy="259045"/>
    <xdr:sp macro="" textlink="">
      <xdr:nvSpPr>
        <xdr:cNvPr id="711" name="【保健センター・保健所】&#10;一人当たり面積該当値テキスト"/>
        <xdr:cNvSpPr txBox="1"/>
      </xdr:nvSpPr>
      <xdr:spPr>
        <a:xfrm>
          <a:off x="19547840" y="1048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128815</xdr:rowOff>
    </xdr:from>
    <xdr:to>
      <xdr:col>112</xdr:col>
      <xdr:colOff>38100</xdr:colOff>
      <xdr:row>63</xdr:row>
      <xdr:rowOff>58965</xdr:rowOff>
    </xdr:to>
    <xdr:sp macro="" textlink="">
      <xdr:nvSpPr>
        <xdr:cNvPr id="712" name="楕円 711"/>
        <xdr:cNvSpPr/>
      </xdr:nvSpPr>
      <xdr:spPr>
        <a:xfrm>
          <a:off x="18735040" y="1052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163285</xdr:rowOff>
    </xdr:from>
    <xdr:to>
      <xdr:col>116</xdr:col>
      <xdr:colOff>63500</xdr:colOff>
      <xdr:row>63</xdr:row>
      <xdr:rowOff>8165</xdr:rowOff>
    </xdr:to>
    <xdr:cxnSp macro="">
      <xdr:nvCxnSpPr>
        <xdr:cNvPr id="713" name="直線コネクタ 712"/>
        <xdr:cNvCxnSpPr/>
      </xdr:nvCxnSpPr>
      <xdr:spPr>
        <a:xfrm flipV="1">
          <a:off x="18778220" y="10556965"/>
          <a:ext cx="731520" cy="1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128815</xdr:rowOff>
    </xdr:from>
    <xdr:to>
      <xdr:col>107</xdr:col>
      <xdr:colOff>101600</xdr:colOff>
      <xdr:row>63</xdr:row>
      <xdr:rowOff>58965</xdr:rowOff>
    </xdr:to>
    <xdr:sp macro="" textlink="">
      <xdr:nvSpPr>
        <xdr:cNvPr id="714" name="楕円 713"/>
        <xdr:cNvSpPr/>
      </xdr:nvSpPr>
      <xdr:spPr>
        <a:xfrm>
          <a:off x="1793748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8165</xdr:rowOff>
    </xdr:from>
    <xdr:to>
      <xdr:col>111</xdr:col>
      <xdr:colOff>177800</xdr:colOff>
      <xdr:row>63</xdr:row>
      <xdr:rowOff>8165</xdr:rowOff>
    </xdr:to>
    <xdr:cxnSp macro="">
      <xdr:nvCxnSpPr>
        <xdr:cNvPr id="715" name="直線コネクタ 714"/>
        <xdr:cNvCxnSpPr/>
      </xdr:nvCxnSpPr>
      <xdr:spPr>
        <a:xfrm>
          <a:off x="17988280" y="1056948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128815</xdr:rowOff>
    </xdr:from>
    <xdr:to>
      <xdr:col>102</xdr:col>
      <xdr:colOff>165100</xdr:colOff>
      <xdr:row>63</xdr:row>
      <xdr:rowOff>58965</xdr:rowOff>
    </xdr:to>
    <xdr:sp macro="" textlink="">
      <xdr:nvSpPr>
        <xdr:cNvPr id="716" name="楕円 715"/>
        <xdr:cNvSpPr/>
      </xdr:nvSpPr>
      <xdr:spPr>
        <a:xfrm>
          <a:off x="17162780" y="105224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8165</xdr:rowOff>
    </xdr:from>
    <xdr:to>
      <xdr:col>107</xdr:col>
      <xdr:colOff>50800</xdr:colOff>
      <xdr:row>63</xdr:row>
      <xdr:rowOff>8165</xdr:rowOff>
    </xdr:to>
    <xdr:cxnSp macro="">
      <xdr:nvCxnSpPr>
        <xdr:cNvPr id="717" name="直線コネクタ 716"/>
        <xdr:cNvCxnSpPr/>
      </xdr:nvCxnSpPr>
      <xdr:spPr>
        <a:xfrm>
          <a:off x="17213580" y="10569485"/>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128815</xdr:rowOff>
    </xdr:from>
    <xdr:to>
      <xdr:col>98</xdr:col>
      <xdr:colOff>38100</xdr:colOff>
      <xdr:row>63</xdr:row>
      <xdr:rowOff>58965</xdr:rowOff>
    </xdr:to>
    <xdr:sp macro="" textlink="">
      <xdr:nvSpPr>
        <xdr:cNvPr id="718" name="楕円 717"/>
        <xdr:cNvSpPr/>
      </xdr:nvSpPr>
      <xdr:spPr>
        <a:xfrm>
          <a:off x="16388080" y="105224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8165</xdr:rowOff>
    </xdr:from>
    <xdr:to>
      <xdr:col>102</xdr:col>
      <xdr:colOff>114300</xdr:colOff>
      <xdr:row>63</xdr:row>
      <xdr:rowOff>8165</xdr:rowOff>
    </xdr:to>
    <xdr:cxnSp macro="">
      <xdr:nvCxnSpPr>
        <xdr:cNvPr id="719" name="直線コネクタ 718"/>
        <xdr:cNvCxnSpPr/>
      </xdr:nvCxnSpPr>
      <xdr:spPr>
        <a:xfrm>
          <a:off x="16431260" y="1056948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20" name="n_1aveValue【保健センター・保健所】&#10;一人当たり面積"/>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21" name="n_2aveValue【保健センター・保健所】&#10;一人当たり面積"/>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99984</xdr:rowOff>
    </xdr:from>
    <xdr:ext cx="469744" cy="259045"/>
    <xdr:sp macro="" textlink="">
      <xdr:nvSpPr>
        <xdr:cNvPr id="722" name="n_3aveValue【保健センター・保健所】&#10;一人当たり面積"/>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83655</xdr:rowOff>
    </xdr:from>
    <xdr:ext cx="469744" cy="259045"/>
    <xdr:sp macro="" textlink="">
      <xdr:nvSpPr>
        <xdr:cNvPr id="723" name="n_4aveValue【保健センター・保健所】&#10;一人当たり面積"/>
        <xdr:cNvSpPr txBox="1"/>
      </xdr:nvSpPr>
      <xdr:spPr>
        <a:xfrm>
          <a:off x="162268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50092</xdr:rowOff>
    </xdr:from>
    <xdr:ext cx="469744" cy="259045"/>
    <xdr:sp macro="" textlink="">
      <xdr:nvSpPr>
        <xdr:cNvPr id="724" name="n_1mainValue【保健センター・保健所】&#10;一人当たり面積"/>
        <xdr:cNvSpPr txBox="1"/>
      </xdr:nvSpPr>
      <xdr:spPr>
        <a:xfrm>
          <a:off x="1856112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50092</xdr:rowOff>
    </xdr:from>
    <xdr:ext cx="469744" cy="259045"/>
    <xdr:sp macro="" textlink="">
      <xdr:nvSpPr>
        <xdr:cNvPr id="725" name="n_2mainValue【保健センター・保健所】&#10;一人当たり面積"/>
        <xdr:cNvSpPr txBox="1"/>
      </xdr:nvSpPr>
      <xdr:spPr>
        <a:xfrm>
          <a:off x="177762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50092</xdr:rowOff>
    </xdr:from>
    <xdr:ext cx="469744" cy="259045"/>
    <xdr:sp macro="" textlink="">
      <xdr:nvSpPr>
        <xdr:cNvPr id="726" name="n_3mainValue【保健センター・保健所】&#10;一人当たり面積"/>
        <xdr:cNvSpPr txBox="1"/>
      </xdr:nvSpPr>
      <xdr:spPr>
        <a:xfrm>
          <a:off x="170015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50092</xdr:rowOff>
    </xdr:from>
    <xdr:ext cx="469744" cy="259045"/>
    <xdr:sp macro="" textlink="">
      <xdr:nvSpPr>
        <xdr:cNvPr id="727" name="n_4mainValue【保健センター・保健所】&#10;一人当たり面積"/>
        <xdr:cNvSpPr txBox="1"/>
      </xdr:nvSpPr>
      <xdr:spPr>
        <a:xfrm>
          <a:off x="16226867" y="1061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05615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066688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40005</xdr:rowOff>
    </xdr:from>
    <xdr:to>
      <xdr:col>85</xdr:col>
      <xdr:colOff>126364</xdr:colOff>
      <xdr:row>86</xdr:row>
      <xdr:rowOff>3811</xdr:rowOff>
    </xdr:to>
    <xdr:cxnSp macro="">
      <xdr:nvCxnSpPr>
        <xdr:cNvPr id="752" name="直線コネクタ 751"/>
        <xdr:cNvCxnSpPr/>
      </xdr:nvCxnSpPr>
      <xdr:spPr>
        <a:xfrm flipV="1">
          <a:off x="14375764" y="12948285"/>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7638</xdr:rowOff>
    </xdr:from>
    <xdr:ext cx="405111" cy="259045"/>
    <xdr:sp macro="" textlink="">
      <xdr:nvSpPr>
        <xdr:cNvPr id="753" name="【消防施設】&#10;有形固定資産減価償却率最小値テキスト"/>
        <xdr:cNvSpPr txBox="1"/>
      </xdr:nvSpPr>
      <xdr:spPr>
        <a:xfrm>
          <a:off x="14414500" y="14424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3811</xdr:rowOff>
    </xdr:from>
    <xdr:to>
      <xdr:col>86</xdr:col>
      <xdr:colOff>25400</xdr:colOff>
      <xdr:row>86</xdr:row>
      <xdr:rowOff>3811</xdr:rowOff>
    </xdr:to>
    <xdr:cxnSp macro="">
      <xdr:nvCxnSpPr>
        <xdr:cNvPr id="754" name="直線コネクタ 753"/>
        <xdr:cNvCxnSpPr/>
      </xdr:nvCxnSpPr>
      <xdr:spPr>
        <a:xfrm>
          <a:off x="14287500" y="144208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158132</xdr:rowOff>
    </xdr:from>
    <xdr:ext cx="405111" cy="259045"/>
    <xdr:sp macro="" textlink="">
      <xdr:nvSpPr>
        <xdr:cNvPr id="755" name="【消防施設】&#10;有形固定資産減価償却率最大値テキスト"/>
        <xdr:cNvSpPr txBox="1"/>
      </xdr:nvSpPr>
      <xdr:spPr>
        <a:xfrm>
          <a:off x="14414500" y="12731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40005</xdr:rowOff>
    </xdr:from>
    <xdr:to>
      <xdr:col>86</xdr:col>
      <xdr:colOff>25400</xdr:colOff>
      <xdr:row>77</xdr:row>
      <xdr:rowOff>40005</xdr:rowOff>
    </xdr:to>
    <xdr:cxnSp macro="">
      <xdr:nvCxnSpPr>
        <xdr:cNvPr id="756" name="直線コネクタ 755"/>
        <xdr:cNvCxnSpPr/>
      </xdr:nvCxnSpPr>
      <xdr:spPr>
        <a:xfrm>
          <a:off x="14287500" y="129482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104791</xdr:rowOff>
    </xdr:from>
    <xdr:ext cx="405111" cy="259045"/>
    <xdr:sp macro="" textlink="">
      <xdr:nvSpPr>
        <xdr:cNvPr id="757" name="【消防施設】&#10;有形固定資産減価償却率平均値テキスト"/>
        <xdr:cNvSpPr txBox="1"/>
      </xdr:nvSpPr>
      <xdr:spPr>
        <a:xfrm>
          <a:off x="14414500" y="13683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126364</xdr:rowOff>
    </xdr:from>
    <xdr:to>
      <xdr:col>85</xdr:col>
      <xdr:colOff>177800</xdr:colOff>
      <xdr:row>82</xdr:row>
      <xdr:rowOff>56514</xdr:rowOff>
    </xdr:to>
    <xdr:sp macro="" textlink="">
      <xdr:nvSpPr>
        <xdr:cNvPr id="758" name="フローチャート: 判断 757"/>
        <xdr:cNvSpPr/>
      </xdr:nvSpPr>
      <xdr:spPr>
        <a:xfrm>
          <a:off x="14325600" y="1370520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92075</xdr:rowOff>
    </xdr:from>
    <xdr:to>
      <xdr:col>81</xdr:col>
      <xdr:colOff>101600</xdr:colOff>
      <xdr:row>82</xdr:row>
      <xdr:rowOff>22225</xdr:rowOff>
    </xdr:to>
    <xdr:sp macro="" textlink="">
      <xdr:nvSpPr>
        <xdr:cNvPr id="759" name="フローチャート: 判断 758"/>
        <xdr:cNvSpPr/>
      </xdr:nvSpPr>
      <xdr:spPr>
        <a:xfrm>
          <a:off x="13578840" y="136709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52070</xdr:rowOff>
    </xdr:from>
    <xdr:to>
      <xdr:col>76</xdr:col>
      <xdr:colOff>165100</xdr:colOff>
      <xdr:row>81</xdr:row>
      <xdr:rowOff>153670</xdr:rowOff>
    </xdr:to>
    <xdr:sp macro="" textlink="">
      <xdr:nvSpPr>
        <xdr:cNvPr id="760" name="フローチャート: 判断 759"/>
        <xdr:cNvSpPr/>
      </xdr:nvSpPr>
      <xdr:spPr>
        <a:xfrm>
          <a:off x="12804140" y="136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2029440" y="136366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21589</xdr:rowOff>
    </xdr:from>
    <xdr:to>
      <xdr:col>67</xdr:col>
      <xdr:colOff>101600</xdr:colOff>
      <xdr:row>81</xdr:row>
      <xdr:rowOff>123189</xdr:rowOff>
    </xdr:to>
    <xdr:sp macro="" textlink="">
      <xdr:nvSpPr>
        <xdr:cNvPr id="762" name="フローチャート: 判断 761"/>
        <xdr:cNvSpPr/>
      </xdr:nvSpPr>
      <xdr:spPr>
        <a:xfrm>
          <a:off x="11231880" y="1360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768" name="楕円 767"/>
        <xdr:cNvSpPr/>
      </xdr:nvSpPr>
      <xdr:spPr>
        <a:xfrm>
          <a:off x="14325600" y="1370330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147338</xdr:rowOff>
    </xdr:from>
    <xdr:ext cx="405111" cy="259045"/>
    <xdr:sp macro="" textlink="">
      <xdr:nvSpPr>
        <xdr:cNvPr id="769" name="【消防施設】&#10;有形固定資産減価償却率該当値テキスト"/>
        <xdr:cNvSpPr txBox="1"/>
      </xdr:nvSpPr>
      <xdr:spPr>
        <a:xfrm>
          <a:off x="14414500"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33020</xdr:rowOff>
    </xdr:from>
    <xdr:to>
      <xdr:col>81</xdr:col>
      <xdr:colOff>101600</xdr:colOff>
      <xdr:row>81</xdr:row>
      <xdr:rowOff>134620</xdr:rowOff>
    </xdr:to>
    <xdr:sp macro="" textlink="">
      <xdr:nvSpPr>
        <xdr:cNvPr id="770" name="楕円 769"/>
        <xdr:cNvSpPr/>
      </xdr:nvSpPr>
      <xdr:spPr>
        <a:xfrm>
          <a:off x="1357884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83820</xdr:rowOff>
    </xdr:from>
    <xdr:to>
      <xdr:col>85</xdr:col>
      <xdr:colOff>127000</xdr:colOff>
      <xdr:row>82</xdr:row>
      <xdr:rowOff>3811</xdr:rowOff>
    </xdr:to>
    <xdr:cxnSp macro="">
      <xdr:nvCxnSpPr>
        <xdr:cNvPr id="771" name="直線コネクタ 770"/>
        <xdr:cNvCxnSpPr/>
      </xdr:nvCxnSpPr>
      <xdr:spPr>
        <a:xfrm>
          <a:off x="13629640" y="13662660"/>
          <a:ext cx="74676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109220</xdr:rowOff>
    </xdr:from>
    <xdr:to>
      <xdr:col>76</xdr:col>
      <xdr:colOff>165100</xdr:colOff>
      <xdr:row>81</xdr:row>
      <xdr:rowOff>39370</xdr:rowOff>
    </xdr:to>
    <xdr:sp macro="" textlink="">
      <xdr:nvSpPr>
        <xdr:cNvPr id="772" name="楕円 771"/>
        <xdr:cNvSpPr/>
      </xdr:nvSpPr>
      <xdr:spPr>
        <a:xfrm>
          <a:off x="12804140" y="13520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160020</xdr:rowOff>
    </xdr:from>
    <xdr:to>
      <xdr:col>81</xdr:col>
      <xdr:colOff>50800</xdr:colOff>
      <xdr:row>81</xdr:row>
      <xdr:rowOff>83820</xdr:rowOff>
    </xdr:to>
    <xdr:cxnSp macro="">
      <xdr:nvCxnSpPr>
        <xdr:cNvPr id="773" name="直線コネクタ 772"/>
        <xdr:cNvCxnSpPr/>
      </xdr:nvCxnSpPr>
      <xdr:spPr>
        <a:xfrm>
          <a:off x="12854940" y="1357122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33020</xdr:rowOff>
    </xdr:from>
    <xdr:to>
      <xdr:col>72</xdr:col>
      <xdr:colOff>38100</xdr:colOff>
      <xdr:row>80</xdr:row>
      <xdr:rowOff>134620</xdr:rowOff>
    </xdr:to>
    <xdr:sp macro="" textlink="">
      <xdr:nvSpPr>
        <xdr:cNvPr id="774" name="楕円 773"/>
        <xdr:cNvSpPr/>
      </xdr:nvSpPr>
      <xdr:spPr>
        <a:xfrm>
          <a:off x="12029440" y="134442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83820</xdr:rowOff>
    </xdr:from>
    <xdr:to>
      <xdr:col>76</xdr:col>
      <xdr:colOff>114300</xdr:colOff>
      <xdr:row>80</xdr:row>
      <xdr:rowOff>160020</xdr:rowOff>
    </xdr:to>
    <xdr:cxnSp macro="">
      <xdr:nvCxnSpPr>
        <xdr:cNvPr id="775" name="直線コネクタ 774"/>
        <xdr:cNvCxnSpPr/>
      </xdr:nvCxnSpPr>
      <xdr:spPr>
        <a:xfrm>
          <a:off x="12072620" y="13495020"/>
          <a:ext cx="78232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126364</xdr:rowOff>
    </xdr:from>
    <xdr:to>
      <xdr:col>67</xdr:col>
      <xdr:colOff>101600</xdr:colOff>
      <xdr:row>81</xdr:row>
      <xdr:rowOff>56514</xdr:rowOff>
    </xdr:to>
    <xdr:sp macro="" textlink="">
      <xdr:nvSpPr>
        <xdr:cNvPr id="776" name="楕円 775"/>
        <xdr:cNvSpPr/>
      </xdr:nvSpPr>
      <xdr:spPr>
        <a:xfrm>
          <a:off x="11231880" y="135375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83820</xdr:rowOff>
    </xdr:from>
    <xdr:to>
      <xdr:col>71</xdr:col>
      <xdr:colOff>177800</xdr:colOff>
      <xdr:row>81</xdr:row>
      <xdr:rowOff>5714</xdr:rowOff>
    </xdr:to>
    <xdr:cxnSp macro="">
      <xdr:nvCxnSpPr>
        <xdr:cNvPr id="777" name="直線コネクタ 776"/>
        <xdr:cNvCxnSpPr/>
      </xdr:nvCxnSpPr>
      <xdr:spPr>
        <a:xfrm flipV="1">
          <a:off x="11282680" y="13495020"/>
          <a:ext cx="78994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13352</xdr:rowOff>
    </xdr:from>
    <xdr:ext cx="405111" cy="259045"/>
    <xdr:sp macro="" textlink="">
      <xdr:nvSpPr>
        <xdr:cNvPr id="778" name="n_1aveValue【消防施設】&#10;有形固定資産減価償却率"/>
        <xdr:cNvSpPr txBox="1"/>
      </xdr:nvSpPr>
      <xdr:spPr>
        <a:xfrm>
          <a:off x="13437244" y="13759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144797</xdr:rowOff>
    </xdr:from>
    <xdr:ext cx="405111" cy="259045"/>
    <xdr:sp macro="" textlink="">
      <xdr:nvSpPr>
        <xdr:cNvPr id="779" name="n_2aveValue【消防施設】&#10;有形固定資産減価償却率"/>
        <xdr:cNvSpPr txBox="1"/>
      </xdr:nvSpPr>
      <xdr:spPr>
        <a:xfrm>
          <a:off x="12675244" y="13723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150513</xdr:rowOff>
    </xdr:from>
    <xdr:ext cx="405111" cy="259045"/>
    <xdr:sp macro="" textlink="">
      <xdr:nvSpPr>
        <xdr:cNvPr id="780" name="n_3aveValue【消防施設】&#10;有形固定資産減価償却率"/>
        <xdr:cNvSpPr txBox="1"/>
      </xdr:nvSpPr>
      <xdr:spPr>
        <a:xfrm>
          <a:off x="11900544" y="1372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114316</xdr:rowOff>
    </xdr:from>
    <xdr:ext cx="405111" cy="259045"/>
    <xdr:sp macro="" textlink="">
      <xdr:nvSpPr>
        <xdr:cNvPr id="781" name="n_4aveValue【消防施設】&#10;有形固定資産減価償却率"/>
        <xdr:cNvSpPr txBox="1"/>
      </xdr:nvSpPr>
      <xdr:spPr>
        <a:xfrm>
          <a:off x="11102984" y="13693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151147</xdr:rowOff>
    </xdr:from>
    <xdr:ext cx="405111" cy="259045"/>
    <xdr:sp macro="" textlink="">
      <xdr:nvSpPr>
        <xdr:cNvPr id="782" name="n_1mainValue【消防施設】&#10;有形固定資産減価償却率"/>
        <xdr:cNvSpPr txBox="1"/>
      </xdr:nvSpPr>
      <xdr:spPr>
        <a:xfrm>
          <a:off x="134372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55897</xdr:rowOff>
    </xdr:from>
    <xdr:ext cx="405111" cy="259045"/>
    <xdr:sp macro="" textlink="">
      <xdr:nvSpPr>
        <xdr:cNvPr id="783" name="n_2mainValue【消防施設】&#10;有形固定資産減価償却率"/>
        <xdr:cNvSpPr txBox="1"/>
      </xdr:nvSpPr>
      <xdr:spPr>
        <a:xfrm>
          <a:off x="12675244" y="1329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151147</xdr:rowOff>
    </xdr:from>
    <xdr:ext cx="405111" cy="259045"/>
    <xdr:sp macro="" textlink="">
      <xdr:nvSpPr>
        <xdr:cNvPr id="784" name="n_3mainValue【消防施設】&#10;有形固定資産減価償却率"/>
        <xdr:cNvSpPr txBox="1"/>
      </xdr:nvSpPr>
      <xdr:spPr>
        <a:xfrm>
          <a:off x="1190054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73041</xdr:rowOff>
    </xdr:from>
    <xdr:ext cx="405111" cy="259045"/>
    <xdr:sp macro="" textlink="">
      <xdr:nvSpPr>
        <xdr:cNvPr id="785" name="n_4mainValue【消防施設】&#10;有形固定資産減価償却率"/>
        <xdr:cNvSpPr txBox="1"/>
      </xdr:nvSpPr>
      <xdr:spPr>
        <a:xfrm>
          <a:off x="11102984" y="13316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6" name="直線コネクタ 795"/>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7" name="テキスト ボックス 796"/>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8" name="直線コネクタ 797"/>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9" name="テキスト ボックス 798"/>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800" name="直線コネクタ 799"/>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801" name="テキスト ボックス 800"/>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2" name="直線コネクタ 801"/>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3" name="テキスト ボックス 802"/>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4" name="直線コネクタ 803"/>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5" name="テキスト ボックス 804"/>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6" name="直線コネクタ 805"/>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7" name="テキスト ボックス 806"/>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8"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87630</xdr:rowOff>
    </xdr:from>
    <xdr:to>
      <xdr:col>116</xdr:col>
      <xdr:colOff>62864</xdr:colOff>
      <xdr:row>86</xdr:row>
      <xdr:rowOff>102870</xdr:rowOff>
    </xdr:to>
    <xdr:cxnSp macro="">
      <xdr:nvCxnSpPr>
        <xdr:cNvPr id="809" name="直線コネクタ 808"/>
        <xdr:cNvCxnSpPr/>
      </xdr:nvCxnSpPr>
      <xdr:spPr>
        <a:xfrm flipV="1">
          <a:off x="19509104" y="1299591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810" name="【消防施設】&#10;一人当たり面積最小値テキスト"/>
        <xdr:cNvSpPr txBox="1"/>
      </xdr:nvSpPr>
      <xdr:spPr>
        <a:xfrm>
          <a:off x="19547840" y="1452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811" name="直線コネクタ 810"/>
        <xdr:cNvCxnSpPr/>
      </xdr:nvCxnSpPr>
      <xdr:spPr>
        <a:xfrm>
          <a:off x="19443700" y="1451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34307</xdr:rowOff>
    </xdr:from>
    <xdr:ext cx="469744" cy="259045"/>
    <xdr:sp macro="" textlink="">
      <xdr:nvSpPr>
        <xdr:cNvPr id="812" name="【消防施設】&#10;一人当たり面積最大値テキスト"/>
        <xdr:cNvSpPr txBox="1"/>
      </xdr:nvSpPr>
      <xdr:spPr>
        <a:xfrm>
          <a:off x="19547840" y="1277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87630</xdr:rowOff>
    </xdr:from>
    <xdr:to>
      <xdr:col>116</xdr:col>
      <xdr:colOff>152400</xdr:colOff>
      <xdr:row>77</xdr:row>
      <xdr:rowOff>87630</xdr:rowOff>
    </xdr:to>
    <xdr:cxnSp macro="">
      <xdr:nvCxnSpPr>
        <xdr:cNvPr id="813" name="直線コネクタ 812"/>
        <xdr:cNvCxnSpPr/>
      </xdr:nvCxnSpPr>
      <xdr:spPr>
        <a:xfrm>
          <a:off x="19443700" y="12995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166388</xdr:rowOff>
    </xdr:from>
    <xdr:ext cx="469744" cy="259045"/>
    <xdr:sp macro="" textlink="">
      <xdr:nvSpPr>
        <xdr:cNvPr id="814" name="【消防施設】&#10;一人当たり面積平均値テキスト"/>
        <xdr:cNvSpPr txBox="1"/>
      </xdr:nvSpPr>
      <xdr:spPr>
        <a:xfrm>
          <a:off x="19547840" y="140805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143511</xdr:rowOff>
    </xdr:from>
    <xdr:to>
      <xdr:col>116</xdr:col>
      <xdr:colOff>114300</xdr:colOff>
      <xdr:row>85</xdr:row>
      <xdr:rowOff>73661</xdr:rowOff>
    </xdr:to>
    <xdr:sp macro="" textlink="">
      <xdr:nvSpPr>
        <xdr:cNvPr id="815" name="フローチャート: 判断 814"/>
        <xdr:cNvSpPr/>
      </xdr:nvSpPr>
      <xdr:spPr>
        <a:xfrm>
          <a:off x="19458940" y="142252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158750</xdr:rowOff>
    </xdr:from>
    <xdr:to>
      <xdr:col>112</xdr:col>
      <xdr:colOff>38100</xdr:colOff>
      <xdr:row>85</xdr:row>
      <xdr:rowOff>88900</xdr:rowOff>
    </xdr:to>
    <xdr:sp macro="" textlink="">
      <xdr:nvSpPr>
        <xdr:cNvPr id="816" name="フローチャート: 判断 815"/>
        <xdr:cNvSpPr/>
      </xdr:nvSpPr>
      <xdr:spPr>
        <a:xfrm>
          <a:off x="18735040" y="142405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10161</xdr:rowOff>
    </xdr:from>
    <xdr:to>
      <xdr:col>107</xdr:col>
      <xdr:colOff>101600</xdr:colOff>
      <xdr:row>85</xdr:row>
      <xdr:rowOff>111761</xdr:rowOff>
    </xdr:to>
    <xdr:sp macro="" textlink="">
      <xdr:nvSpPr>
        <xdr:cNvPr id="817" name="フローチャート: 判断 816"/>
        <xdr:cNvSpPr/>
      </xdr:nvSpPr>
      <xdr:spPr>
        <a:xfrm>
          <a:off x="1793748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13970</xdr:rowOff>
    </xdr:from>
    <xdr:to>
      <xdr:col>102</xdr:col>
      <xdr:colOff>165100</xdr:colOff>
      <xdr:row>85</xdr:row>
      <xdr:rowOff>115570</xdr:rowOff>
    </xdr:to>
    <xdr:sp macro="" textlink="">
      <xdr:nvSpPr>
        <xdr:cNvPr id="818" name="フローチャート: 判断 817"/>
        <xdr:cNvSpPr/>
      </xdr:nvSpPr>
      <xdr:spPr>
        <a:xfrm>
          <a:off x="17162780" y="1426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13970</xdr:rowOff>
    </xdr:from>
    <xdr:to>
      <xdr:col>98</xdr:col>
      <xdr:colOff>38100</xdr:colOff>
      <xdr:row>85</xdr:row>
      <xdr:rowOff>115570</xdr:rowOff>
    </xdr:to>
    <xdr:sp macro="" textlink="">
      <xdr:nvSpPr>
        <xdr:cNvPr id="819" name="フローチャート: 判断 818"/>
        <xdr:cNvSpPr/>
      </xdr:nvSpPr>
      <xdr:spPr>
        <a:xfrm>
          <a:off x="16388080" y="14263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0" name="テキスト ボックス 81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1" name="テキスト ボックス 82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2" name="テキスト ボックス 82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3" name="テキスト ボックス 82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4" name="テキスト ボックス 82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162561</xdr:rowOff>
    </xdr:from>
    <xdr:to>
      <xdr:col>116</xdr:col>
      <xdr:colOff>114300</xdr:colOff>
      <xdr:row>85</xdr:row>
      <xdr:rowOff>92711</xdr:rowOff>
    </xdr:to>
    <xdr:sp macro="" textlink="">
      <xdr:nvSpPr>
        <xdr:cNvPr id="825" name="楕円 824"/>
        <xdr:cNvSpPr/>
      </xdr:nvSpPr>
      <xdr:spPr>
        <a:xfrm>
          <a:off x="19458940" y="142443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140988</xdr:rowOff>
    </xdr:from>
    <xdr:ext cx="469744" cy="259045"/>
    <xdr:sp macro="" textlink="">
      <xdr:nvSpPr>
        <xdr:cNvPr id="826" name="【消防施設】&#10;一人当たり面積該当値テキスト"/>
        <xdr:cNvSpPr txBox="1"/>
      </xdr:nvSpPr>
      <xdr:spPr>
        <a:xfrm>
          <a:off x="19547840" y="1422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166370</xdr:rowOff>
    </xdr:from>
    <xdr:to>
      <xdr:col>112</xdr:col>
      <xdr:colOff>38100</xdr:colOff>
      <xdr:row>85</xdr:row>
      <xdr:rowOff>96520</xdr:rowOff>
    </xdr:to>
    <xdr:sp macro="" textlink="">
      <xdr:nvSpPr>
        <xdr:cNvPr id="827" name="楕円 826"/>
        <xdr:cNvSpPr/>
      </xdr:nvSpPr>
      <xdr:spPr>
        <a:xfrm>
          <a:off x="18735040" y="14248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41911</xdr:rowOff>
    </xdr:from>
    <xdr:to>
      <xdr:col>116</xdr:col>
      <xdr:colOff>63500</xdr:colOff>
      <xdr:row>85</xdr:row>
      <xdr:rowOff>45720</xdr:rowOff>
    </xdr:to>
    <xdr:cxnSp macro="">
      <xdr:nvCxnSpPr>
        <xdr:cNvPr id="828" name="直線コネクタ 827"/>
        <xdr:cNvCxnSpPr/>
      </xdr:nvCxnSpPr>
      <xdr:spPr>
        <a:xfrm flipV="1">
          <a:off x="18778220" y="14291311"/>
          <a:ext cx="73152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170180</xdr:rowOff>
    </xdr:from>
    <xdr:to>
      <xdr:col>107</xdr:col>
      <xdr:colOff>101600</xdr:colOff>
      <xdr:row>85</xdr:row>
      <xdr:rowOff>100330</xdr:rowOff>
    </xdr:to>
    <xdr:sp macro="" textlink="">
      <xdr:nvSpPr>
        <xdr:cNvPr id="829" name="楕円 828"/>
        <xdr:cNvSpPr/>
      </xdr:nvSpPr>
      <xdr:spPr>
        <a:xfrm>
          <a:off x="179374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45720</xdr:rowOff>
    </xdr:from>
    <xdr:to>
      <xdr:col>111</xdr:col>
      <xdr:colOff>177800</xdr:colOff>
      <xdr:row>85</xdr:row>
      <xdr:rowOff>49530</xdr:rowOff>
    </xdr:to>
    <xdr:cxnSp macro="">
      <xdr:nvCxnSpPr>
        <xdr:cNvPr id="830" name="直線コネクタ 829"/>
        <xdr:cNvCxnSpPr/>
      </xdr:nvCxnSpPr>
      <xdr:spPr>
        <a:xfrm flipV="1">
          <a:off x="17988280" y="1429512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831" name="楕円 830"/>
        <xdr:cNvSpPr/>
      </xdr:nvSpPr>
      <xdr:spPr>
        <a:xfrm>
          <a:off x="1716278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49530</xdr:rowOff>
    </xdr:from>
    <xdr:to>
      <xdr:col>107</xdr:col>
      <xdr:colOff>50800</xdr:colOff>
      <xdr:row>85</xdr:row>
      <xdr:rowOff>49530</xdr:rowOff>
    </xdr:to>
    <xdr:cxnSp macro="">
      <xdr:nvCxnSpPr>
        <xdr:cNvPr id="832" name="直線コネクタ 831"/>
        <xdr:cNvCxnSpPr/>
      </xdr:nvCxnSpPr>
      <xdr:spPr>
        <a:xfrm>
          <a:off x="17213580" y="1429893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25400</xdr:rowOff>
    </xdr:from>
    <xdr:to>
      <xdr:col>98</xdr:col>
      <xdr:colOff>38100</xdr:colOff>
      <xdr:row>85</xdr:row>
      <xdr:rowOff>127000</xdr:rowOff>
    </xdr:to>
    <xdr:sp macro="" textlink="">
      <xdr:nvSpPr>
        <xdr:cNvPr id="833" name="楕円 832"/>
        <xdr:cNvSpPr/>
      </xdr:nvSpPr>
      <xdr:spPr>
        <a:xfrm>
          <a:off x="16388080" y="142748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49530</xdr:rowOff>
    </xdr:from>
    <xdr:to>
      <xdr:col>102</xdr:col>
      <xdr:colOff>114300</xdr:colOff>
      <xdr:row>85</xdr:row>
      <xdr:rowOff>76200</xdr:rowOff>
    </xdr:to>
    <xdr:cxnSp macro="">
      <xdr:nvCxnSpPr>
        <xdr:cNvPr id="834" name="直線コネクタ 833"/>
        <xdr:cNvCxnSpPr/>
      </xdr:nvCxnSpPr>
      <xdr:spPr>
        <a:xfrm flipV="1">
          <a:off x="16431260" y="14298930"/>
          <a:ext cx="78232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105427</xdr:rowOff>
    </xdr:from>
    <xdr:ext cx="469744" cy="259045"/>
    <xdr:sp macro="" textlink="">
      <xdr:nvSpPr>
        <xdr:cNvPr id="835" name="n_1aveValue【消防施設】&#10;一人当たり面積"/>
        <xdr:cNvSpPr txBox="1"/>
      </xdr:nvSpPr>
      <xdr:spPr>
        <a:xfrm>
          <a:off x="18561127" y="1401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102888</xdr:rowOff>
    </xdr:from>
    <xdr:ext cx="469744" cy="259045"/>
    <xdr:sp macro="" textlink="">
      <xdr:nvSpPr>
        <xdr:cNvPr id="836" name="n_2aveValue【消防施設】&#10;一人当たり面積"/>
        <xdr:cNvSpPr txBox="1"/>
      </xdr:nvSpPr>
      <xdr:spPr>
        <a:xfrm>
          <a:off x="1777626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106697</xdr:rowOff>
    </xdr:from>
    <xdr:ext cx="469744" cy="259045"/>
    <xdr:sp macro="" textlink="">
      <xdr:nvSpPr>
        <xdr:cNvPr id="837" name="n_3aveValue【消防施設】&#10;一人当たり面積"/>
        <xdr:cNvSpPr txBox="1"/>
      </xdr:nvSpPr>
      <xdr:spPr>
        <a:xfrm>
          <a:off x="1700156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132097</xdr:rowOff>
    </xdr:from>
    <xdr:ext cx="469744" cy="259045"/>
    <xdr:sp macro="" textlink="">
      <xdr:nvSpPr>
        <xdr:cNvPr id="838" name="n_4aveValue【消防施設】&#10;一人当たり面積"/>
        <xdr:cNvSpPr txBox="1"/>
      </xdr:nvSpPr>
      <xdr:spPr>
        <a:xfrm>
          <a:off x="16226867" y="1404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87647</xdr:rowOff>
    </xdr:from>
    <xdr:ext cx="469744" cy="259045"/>
    <xdr:sp macro="" textlink="">
      <xdr:nvSpPr>
        <xdr:cNvPr id="839" name="n_1mainValue【消防施設】&#10;一人当たり面積"/>
        <xdr:cNvSpPr txBox="1"/>
      </xdr:nvSpPr>
      <xdr:spPr>
        <a:xfrm>
          <a:off x="185611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116857</xdr:rowOff>
    </xdr:from>
    <xdr:ext cx="469744" cy="259045"/>
    <xdr:sp macro="" textlink="">
      <xdr:nvSpPr>
        <xdr:cNvPr id="840" name="n_2mainValue【消防施設】&#10;一人当たり面積"/>
        <xdr:cNvSpPr txBox="1"/>
      </xdr:nvSpPr>
      <xdr:spPr>
        <a:xfrm>
          <a:off x="177762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841" name="n_3mainValue【消防施設】&#10;一人当たり面積"/>
        <xdr:cNvSpPr txBox="1"/>
      </xdr:nvSpPr>
      <xdr:spPr>
        <a:xfrm>
          <a:off x="170015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842" name="n_4mainValue【消防施設】&#10;一人当たり面積"/>
        <xdr:cNvSpPr txBox="1"/>
      </xdr:nvSpPr>
      <xdr:spPr>
        <a:xfrm>
          <a:off x="1622686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3" name="正方形/長方形 84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4" name="正方形/長方形 84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5" name="正方形/長方形 84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6" name="正方形/長方形 84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7" name="正方形/長方形 84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8" name="正方形/長方形 84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9" name="正方形/長方形 84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0" name="正方形/長方形 84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1" name="テキスト ボックス 85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2" name="直線コネクタ 85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3" name="テキスト ボックス 852"/>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4" name="直線コネクタ 853"/>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5" name="テキスト ボックス 854"/>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6" name="直線コネクタ 855"/>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7" name="テキスト ボックス 856"/>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8" name="直線コネクタ 857"/>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9" name="テキスト ボックス 858"/>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0" name="直線コネクタ 859"/>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1" name="テキスト ボックス 860"/>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2" name="直線コネクタ 861"/>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3" name="テキスト ボックス 862"/>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4" name="直線コネクタ 863"/>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5" name="テキスト ボックス 864"/>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6" name="直線コネクタ 865"/>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7"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40277</xdr:rowOff>
    </xdr:from>
    <xdr:to>
      <xdr:col>85</xdr:col>
      <xdr:colOff>126364</xdr:colOff>
      <xdr:row>109</xdr:row>
      <xdr:rowOff>35379</xdr:rowOff>
    </xdr:to>
    <xdr:cxnSp macro="">
      <xdr:nvCxnSpPr>
        <xdr:cNvPr id="868" name="直線コネクタ 867"/>
        <xdr:cNvCxnSpPr/>
      </xdr:nvCxnSpPr>
      <xdr:spPr>
        <a:xfrm flipV="1">
          <a:off x="14375764" y="1680427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9" name="【庁舎】&#10;有形固定資産減価償却率最小値テキスト"/>
        <xdr:cNvSpPr txBox="1"/>
      </xdr:nvSpPr>
      <xdr:spPr>
        <a:xfrm>
          <a:off x="14414500" y="183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70" name="直線コネクタ 869"/>
        <xdr:cNvCxnSpPr/>
      </xdr:nvCxnSpPr>
      <xdr:spPr>
        <a:xfrm>
          <a:off x="14287500" y="18308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158404</xdr:rowOff>
    </xdr:from>
    <xdr:ext cx="340478" cy="259045"/>
    <xdr:sp macro="" textlink="">
      <xdr:nvSpPr>
        <xdr:cNvPr id="871" name="【庁舎】&#10;有形固定資産減価償却率最大値テキスト"/>
        <xdr:cNvSpPr txBox="1"/>
      </xdr:nvSpPr>
      <xdr:spPr>
        <a:xfrm>
          <a:off x="14414500" y="165871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40277</xdr:rowOff>
    </xdr:from>
    <xdr:to>
      <xdr:col>86</xdr:col>
      <xdr:colOff>25400</xdr:colOff>
      <xdr:row>100</xdr:row>
      <xdr:rowOff>40277</xdr:rowOff>
    </xdr:to>
    <xdr:cxnSp macro="">
      <xdr:nvCxnSpPr>
        <xdr:cNvPr id="872" name="直線コネクタ 871"/>
        <xdr:cNvCxnSpPr/>
      </xdr:nvCxnSpPr>
      <xdr:spPr>
        <a:xfrm>
          <a:off x="14287500" y="16804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73" name="【庁舎】&#10;有形固定資産減価償却率平均値テキスト"/>
        <xdr:cNvSpPr txBox="1"/>
      </xdr:nvSpPr>
      <xdr:spPr>
        <a:xfrm>
          <a:off x="14414500" y="17342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74" name="フローチャート: 判断 873"/>
        <xdr:cNvSpPr/>
      </xdr:nvSpPr>
      <xdr:spPr>
        <a:xfrm>
          <a:off x="14325600" y="1748771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28666</xdr:rowOff>
    </xdr:from>
    <xdr:to>
      <xdr:col>81</xdr:col>
      <xdr:colOff>101600</xdr:colOff>
      <xdr:row>104</xdr:row>
      <xdr:rowOff>130266</xdr:rowOff>
    </xdr:to>
    <xdr:sp macro="" textlink="">
      <xdr:nvSpPr>
        <xdr:cNvPr id="875" name="フローチャート: 判断 874"/>
        <xdr:cNvSpPr/>
      </xdr:nvSpPr>
      <xdr:spPr>
        <a:xfrm>
          <a:off x="13578840" y="1746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876" name="フローチャート: 判断 875"/>
        <xdr:cNvSpPr/>
      </xdr:nvSpPr>
      <xdr:spPr>
        <a:xfrm>
          <a:off x="1280414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134801</xdr:rowOff>
    </xdr:from>
    <xdr:to>
      <xdr:col>72</xdr:col>
      <xdr:colOff>38100</xdr:colOff>
      <xdr:row>104</xdr:row>
      <xdr:rowOff>64951</xdr:rowOff>
    </xdr:to>
    <xdr:sp macro="" textlink="">
      <xdr:nvSpPr>
        <xdr:cNvPr id="877" name="フローチャート: 判断 876"/>
        <xdr:cNvSpPr/>
      </xdr:nvSpPr>
      <xdr:spPr>
        <a:xfrm>
          <a:off x="12029440" y="174017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151130</xdr:rowOff>
    </xdr:from>
    <xdr:to>
      <xdr:col>67</xdr:col>
      <xdr:colOff>101600</xdr:colOff>
      <xdr:row>104</xdr:row>
      <xdr:rowOff>81280</xdr:rowOff>
    </xdr:to>
    <xdr:sp macro="" textlink="">
      <xdr:nvSpPr>
        <xdr:cNvPr id="878" name="フローチャート: 判断 877"/>
        <xdr:cNvSpPr/>
      </xdr:nvSpPr>
      <xdr:spPr>
        <a:xfrm>
          <a:off x="1123188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9" name="テキスト ボックス 878"/>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0" name="テキスト ボックス 879"/>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1" name="テキスト ボックス 880"/>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2" name="テキスト ボックス 881"/>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3" name="テキスト ボックス 882"/>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44994</xdr:rowOff>
    </xdr:from>
    <xdr:to>
      <xdr:col>85</xdr:col>
      <xdr:colOff>177800</xdr:colOff>
      <xdr:row>106</xdr:row>
      <xdr:rowOff>146594</xdr:rowOff>
    </xdr:to>
    <xdr:sp macro="" textlink="">
      <xdr:nvSpPr>
        <xdr:cNvPr id="884" name="楕円 883"/>
        <xdr:cNvSpPr/>
      </xdr:nvSpPr>
      <xdr:spPr>
        <a:xfrm>
          <a:off x="14325600" y="17814834"/>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23421</xdr:rowOff>
    </xdr:from>
    <xdr:ext cx="405111" cy="259045"/>
    <xdr:sp macro="" textlink="">
      <xdr:nvSpPr>
        <xdr:cNvPr id="885" name="【庁舎】&#10;有形固定資産減価償却率該当値テキスト"/>
        <xdr:cNvSpPr txBox="1"/>
      </xdr:nvSpPr>
      <xdr:spPr>
        <a:xfrm>
          <a:off x="14414500" y="17793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44994</xdr:rowOff>
    </xdr:from>
    <xdr:to>
      <xdr:col>81</xdr:col>
      <xdr:colOff>101600</xdr:colOff>
      <xdr:row>106</xdr:row>
      <xdr:rowOff>146594</xdr:rowOff>
    </xdr:to>
    <xdr:sp macro="" textlink="">
      <xdr:nvSpPr>
        <xdr:cNvPr id="886" name="楕円 885"/>
        <xdr:cNvSpPr/>
      </xdr:nvSpPr>
      <xdr:spPr>
        <a:xfrm>
          <a:off x="13578840" y="1781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95794</xdr:rowOff>
    </xdr:from>
    <xdr:to>
      <xdr:col>85</xdr:col>
      <xdr:colOff>127000</xdr:colOff>
      <xdr:row>106</xdr:row>
      <xdr:rowOff>95794</xdr:rowOff>
    </xdr:to>
    <xdr:cxnSp macro="">
      <xdr:nvCxnSpPr>
        <xdr:cNvPr id="887" name="直線コネクタ 886"/>
        <xdr:cNvCxnSpPr/>
      </xdr:nvCxnSpPr>
      <xdr:spPr>
        <a:xfrm>
          <a:off x="13629640" y="17865634"/>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22134</xdr:rowOff>
    </xdr:from>
    <xdr:to>
      <xdr:col>76</xdr:col>
      <xdr:colOff>165100</xdr:colOff>
      <xdr:row>106</xdr:row>
      <xdr:rowOff>123734</xdr:rowOff>
    </xdr:to>
    <xdr:sp macro="" textlink="">
      <xdr:nvSpPr>
        <xdr:cNvPr id="888" name="楕円 887"/>
        <xdr:cNvSpPr/>
      </xdr:nvSpPr>
      <xdr:spPr>
        <a:xfrm>
          <a:off x="12804140" y="1779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72934</xdr:rowOff>
    </xdr:from>
    <xdr:to>
      <xdr:col>81</xdr:col>
      <xdr:colOff>50800</xdr:colOff>
      <xdr:row>106</xdr:row>
      <xdr:rowOff>95794</xdr:rowOff>
    </xdr:to>
    <xdr:cxnSp macro="">
      <xdr:nvCxnSpPr>
        <xdr:cNvPr id="889" name="直線コネクタ 888"/>
        <xdr:cNvCxnSpPr/>
      </xdr:nvCxnSpPr>
      <xdr:spPr>
        <a:xfrm>
          <a:off x="12854940" y="17842774"/>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170724</xdr:rowOff>
    </xdr:from>
    <xdr:to>
      <xdr:col>72</xdr:col>
      <xdr:colOff>38100</xdr:colOff>
      <xdr:row>106</xdr:row>
      <xdr:rowOff>100874</xdr:rowOff>
    </xdr:to>
    <xdr:sp macro="" textlink="">
      <xdr:nvSpPr>
        <xdr:cNvPr id="890" name="楕円 889"/>
        <xdr:cNvSpPr/>
      </xdr:nvSpPr>
      <xdr:spPr>
        <a:xfrm>
          <a:off x="12029440" y="1777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50074</xdr:rowOff>
    </xdr:from>
    <xdr:to>
      <xdr:col>76</xdr:col>
      <xdr:colOff>114300</xdr:colOff>
      <xdr:row>106</xdr:row>
      <xdr:rowOff>72934</xdr:rowOff>
    </xdr:to>
    <xdr:cxnSp macro="">
      <xdr:nvCxnSpPr>
        <xdr:cNvPr id="891" name="直線コネクタ 890"/>
        <xdr:cNvCxnSpPr/>
      </xdr:nvCxnSpPr>
      <xdr:spPr>
        <a:xfrm>
          <a:off x="12072620" y="17819914"/>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151130</xdr:rowOff>
    </xdr:from>
    <xdr:to>
      <xdr:col>67</xdr:col>
      <xdr:colOff>101600</xdr:colOff>
      <xdr:row>106</xdr:row>
      <xdr:rowOff>81280</xdr:rowOff>
    </xdr:to>
    <xdr:sp macro="" textlink="">
      <xdr:nvSpPr>
        <xdr:cNvPr id="892" name="楕円 891"/>
        <xdr:cNvSpPr/>
      </xdr:nvSpPr>
      <xdr:spPr>
        <a:xfrm>
          <a:off x="11231880" y="17753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30480</xdr:rowOff>
    </xdr:from>
    <xdr:to>
      <xdr:col>71</xdr:col>
      <xdr:colOff>177800</xdr:colOff>
      <xdr:row>106</xdr:row>
      <xdr:rowOff>50074</xdr:rowOff>
    </xdr:to>
    <xdr:cxnSp macro="">
      <xdr:nvCxnSpPr>
        <xdr:cNvPr id="893" name="直線コネクタ 892"/>
        <xdr:cNvCxnSpPr/>
      </xdr:nvCxnSpPr>
      <xdr:spPr>
        <a:xfrm>
          <a:off x="11282680" y="17800320"/>
          <a:ext cx="78994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146793</xdr:rowOff>
    </xdr:from>
    <xdr:ext cx="405111" cy="259045"/>
    <xdr:sp macro="" textlink="">
      <xdr:nvSpPr>
        <xdr:cNvPr id="894" name="n_1aveValue【庁舎】&#10;有形固定資産減価償却率"/>
        <xdr:cNvSpPr txBox="1"/>
      </xdr:nvSpPr>
      <xdr:spPr>
        <a:xfrm>
          <a:off x="13437244" y="1724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895" name="n_2aveValue【庁舎】&#10;有形固定資産減価償却率"/>
        <xdr:cNvSpPr txBox="1"/>
      </xdr:nvSpPr>
      <xdr:spPr>
        <a:xfrm>
          <a:off x="1267524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81478</xdr:rowOff>
    </xdr:from>
    <xdr:ext cx="405111" cy="259045"/>
    <xdr:sp macro="" textlink="">
      <xdr:nvSpPr>
        <xdr:cNvPr id="896" name="n_3aveValue【庁舎】&#10;有形固定資産減価償却率"/>
        <xdr:cNvSpPr txBox="1"/>
      </xdr:nvSpPr>
      <xdr:spPr>
        <a:xfrm>
          <a:off x="11900544" y="1718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97807</xdr:rowOff>
    </xdr:from>
    <xdr:ext cx="405111" cy="259045"/>
    <xdr:sp macro="" textlink="">
      <xdr:nvSpPr>
        <xdr:cNvPr id="897" name="n_4aveValue【庁舎】&#10;有形固定資産減価償却率"/>
        <xdr:cNvSpPr txBox="1"/>
      </xdr:nvSpPr>
      <xdr:spPr>
        <a:xfrm>
          <a:off x="11102984" y="1719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137721</xdr:rowOff>
    </xdr:from>
    <xdr:ext cx="405111" cy="259045"/>
    <xdr:sp macro="" textlink="">
      <xdr:nvSpPr>
        <xdr:cNvPr id="898" name="n_1mainValue【庁舎】&#10;有形固定資産減価償却率"/>
        <xdr:cNvSpPr txBox="1"/>
      </xdr:nvSpPr>
      <xdr:spPr>
        <a:xfrm>
          <a:off x="13437244" y="17907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114861</xdr:rowOff>
    </xdr:from>
    <xdr:ext cx="405111" cy="259045"/>
    <xdr:sp macro="" textlink="">
      <xdr:nvSpPr>
        <xdr:cNvPr id="899" name="n_2mainValue【庁舎】&#10;有形固定資産減価償却率"/>
        <xdr:cNvSpPr txBox="1"/>
      </xdr:nvSpPr>
      <xdr:spPr>
        <a:xfrm>
          <a:off x="12675244" y="178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92001</xdr:rowOff>
    </xdr:from>
    <xdr:ext cx="405111" cy="259045"/>
    <xdr:sp macro="" textlink="">
      <xdr:nvSpPr>
        <xdr:cNvPr id="900" name="n_3mainValue【庁舎】&#10;有形固定資産減価償却率"/>
        <xdr:cNvSpPr txBox="1"/>
      </xdr:nvSpPr>
      <xdr:spPr>
        <a:xfrm>
          <a:off x="11900544" y="1786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72407</xdr:rowOff>
    </xdr:from>
    <xdr:ext cx="405111" cy="259045"/>
    <xdr:sp macro="" textlink="">
      <xdr:nvSpPr>
        <xdr:cNvPr id="901" name="n_4mainValue【庁舎】&#10;有形固定資産減価償却率"/>
        <xdr:cNvSpPr txBox="1"/>
      </xdr:nvSpPr>
      <xdr:spPr>
        <a:xfrm>
          <a:off x="11102984" y="1784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2" name="正方形/長方形 901"/>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3" name="正方形/長方形 902"/>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4" name="正方形/長方形 903"/>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5" name="正方形/長方形 904"/>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6" name="正方形/長方形 905"/>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7" name="正方形/長方形 906"/>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8" name="正方形/長方形 907"/>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9" name="正方形/長方形 908"/>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0" name="テキスト ボックス 909"/>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1" name="直線コネクタ 910"/>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2" name="直線コネクタ 911"/>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3" name="テキスト ボックス 912"/>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4" name="直線コネクタ 913"/>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5" name="テキスト ボックス 914"/>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6" name="直線コネクタ 915"/>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7" name="テキスト ボックス 916"/>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8" name="直線コネクタ 917"/>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9" name="テキスト ボックス 918"/>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0" name="直線コネクタ 919"/>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1" name="テキスト ボックス 920"/>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148589</xdr:rowOff>
    </xdr:to>
    <xdr:cxnSp macro="">
      <xdr:nvCxnSpPr>
        <xdr:cNvPr id="925" name="直線コネクタ 924"/>
        <xdr:cNvCxnSpPr/>
      </xdr:nvCxnSpPr>
      <xdr:spPr>
        <a:xfrm flipV="1">
          <a:off x="19509104" y="1684020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26" name="【庁舎】&#10;一人当たり面積最小値テキスト"/>
        <xdr:cNvSpPr txBox="1"/>
      </xdr:nvSpPr>
      <xdr:spPr>
        <a:xfrm>
          <a:off x="19547840" y="182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27" name="直線コネクタ 926"/>
        <xdr:cNvCxnSpPr/>
      </xdr:nvCxnSpPr>
      <xdr:spPr>
        <a:xfrm>
          <a:off x="19443700" y="182537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928" name="【庁舎】&#10;一人当たり面積最大値テキスト"/>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929" name="直線コネクタ 928"/>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140988</xdr:rowOff>
    </xdr:from>
    <xdr:ext cx="469744" cy="259045"/>
    <xdr:sp macro="" textlink="">
      <xdr:nvSpPr>
        <xdr:cNvPr id="930" name="【庁舎】&#10;一人当たり面積平均値テキスト"/>
        <xdr:cNvSpPr txBox="1"/>
      </xdr:nvSpPr>
      <xdr:spPr>
        <a:xfrm>
          <a:off x="19547840" y="1757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162561</xdr:rowOff>
    </xdr:from>
    <xdr:to>
      <xdr:col>116</xdr:col>
      <xdr:colOff>114300</xdr:colOff>
      <xdr:row>105</xdr:row>
      <xdr:rowOff>92711</xdr:rowOff>
    </xdr:to>
    <xdr:sp macro="" textlink="">
      <xdr:nvSpPr>
        <xdr:cNvPr id="931" name="フローチャート: 判断 930"/>
        <xdr:cNvSpPr/>
      </xdr:nvSpPr>
      <xdr:spPr>
        <a:xfrm>
          <a:off x="194589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10161</xdr:rowOff>
    </xdr:from>
    <xdr:to>
      <xdr:col>112</xdr:col>
      <xdr:colOff>38100</xdr:colOff>
      <xdr:row>105</xdr:row>
      <xdr:rowOff>111761</xdr:rowOff>
    </xdr:to>
    <xdr:sp macro="" textlink="">
      <xdr:nvSpPr>
        <xdr:cNvPr id="932" name="フローチャート: 判断 931"/>
        <xdr:cNvSpPr/>
      </xdr:nvSpPr>
      <xdr:spPr>
        <a:xfrm>
          <a:off x="18735040" y="1761236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21589</xdr:rowOff>
    </xdr:from>
    <xdr:to>
      <xdr:col>107</xdr:col>
      <xdr:colOff>101600</xdr:colOff>
      <xdr:row>105</xdr:row>
      <xdr:rowOff>123189</xdr:rowOff>
    </xdr:to>
    <xdr:sp macro="" textlink="">
      <xdr:nvSpPr>
        <xdr:cNvPr id="933" name="フローチャート: 判断 932"/>
        <xdr:cNvSpPr/>
      </xdr:nvSpPr>
      <xdr:spPr>
        <a:xfrm>
          <a:off x="179374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21589</xdr:rowOff>
    </xdr:from>
    <xdr:to>
      <xdr:col>102</xdr:col>
      <xdr:colOff>165100</xdr:colOff>
      <xdr:row>105</xdr:row>
      <xdr:rowOff>123189</xdr:rowOff>
    </xdr:to>
    <xdr:sp macro="" textlink="">
      <xdr:nvSpPr>
        <xdr:cNvPr id="934" name="フローチャート: 判断 933"/>
        <xdr:cNvSpPr/>
      </xdr:nvSpPr>
      <xdr:spPr>
        <a:xfrm>
          <a:off x="17162780" y="1762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33020</xdr:rowOff>
    </xdr:from>
    <xdr:to>
      <xdr:col>98</xdr:col>
      <xdr:colOff>38100</xdr:colOff>
      <xdr:row>105</xdr:row>
      <xdr:rowOff>134620</xdr:rowOff>
    </xdr:to>
    <xdr:sp macro="" textlink="">
      <xdr:nvSpPr>
        <xdr:cNvPr id="935" name="フローチャート: 判断 934"/>
        <xdr:cNvSpPr/>
      </xdr:nvSpPr>
      <xdr:spPr>
        <a:xfrm>
          <a:off x="16388080" y="1763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113030</xdr:rowOff>
    </xdr:from>
    <xdr:to>
      <xdr:col>116</xdr:col>
      <xdr:colOff>114300</xdr:colOff>
      <xdr:row>104</xdr:row>
      <xdr:rowOff>43180</xdr:rowOff>
    </xdr:to>
    <xdr:sp macro="" textlink="">
      <xdr:nvSpPr>
        <xdr:cNvPr id="941" name="楕円 940"/>
        <xdr:cNvSpPr/>
      </xdr:nvSpPr>
      <xdr:spPr>
        <a:xfrm>
          <a:off x="19458940" y="1737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135907</xdr:rowOff>
    </xdr:from>
    <xdr:ext cx="469744" cy="259045"/>
    <xdr:sp macro="" textlink="">
      <xdr:nvSpPr>
        <xdr:cNvPr id="942" name="【庁舎】&#10;一人当たり面積該当値テキスト"/>
        <xdr:cNvSpPr txBox="1"/>
      </xdr:nvSpPr>
      <xdr:spPr>
        <a:xfrm>
          <a:off x="19547840" y="1723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124461</xdr:rowOff>
    </xdr:from>
    <xdr:to>
      <xdr:col>112</xdr:col>
      <xdr:colOff>38100</xdr:colOff>
      <xdr:row>104</xdr:row>
      <xdr:rowOff>54611</xdr:rowOff>
    </xdr:to>
    <xdr:sp macro="" textlink="">
      <xdr:nvSpPr>
        <xdr:cNvPr id="943" name="楕円 942"/>
        <xdr:cNvSpPr/>
      </xdr:nvSpPr>
      <xdr:spPr>
        <a:xfrm>
          <a:off x="18735040" y="173913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163830</xdr:rowOff>
    </xdr:from>
    <xdr:to>
      <xdr:col>116</xdr:col>
      <xdr:colOff>63500</xdr:colOff>
      <xdr:row>104</xdr:row>
      <xdr:rowOff>3811</xdr:rowOff>
    </xdr:to>
    <xdr:cxnSp macro="">
      <xdr:nvCxnSpPr>
        <xdr:cNvPr id="944" name="直線コネクタ 943"/>
        <xdr:cNvCxnSpPr/>
      </xdr:nvCxnSpPr>
      <xdr:spPr>
        <a:xfrm flipV="1">
          <a:off x="18778220" y="17430750"/>
          <a:ext cx="73152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132080</xdr:rowOff>
    </xdr:from>
    <xdr:to>
      <xdr:col>107</xdr:col>
      <xdr:colOff>101600</xdr:colOff>
      <xdr:row>104</xdr:row>
      <xdr:rowOff>62230</xdr:rowOff>
    </xdr:to>
    <xdr:sp macro="" textlink="">
      <xdr:nvSpPr>
        <xdr:cNvPr id="945" name="楕円 944"/>
        <xdr:cNvSpPr/>
      </xdr:nvSpPr>
      <xdr:spPr>
        <a:xfrm>
          <a:off x="17937480" y="173990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3811</xdr:rowOff>
    </xdr:from>
    <xdr:to>
      <xdr:col>111</xdr:col>
      <xdr:colOff>177800</xdr:colOff>
      <xdr:row>104</xdr:row>
      <xdr:rowOff>11430</xdr:rowOff>
    </xdr:to>
    <xdr:cxnSp macro="">
      <xdr:nvCxnSpPr>
        <xdr:cNvPr id="946" name="直線コネクタ 945"/>
        <xdr:cNvCxnSpPr/>
      </xdr:nvCxnSpPr>
      <xdr:spPr>
        <a:xfrm flipV="1">
          <a:off x="17988280" y="17438371"/>
          <a:ext cx="78994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139700</xdr:rowOff>
    </xdr:from>
    <xdr:to>
      <xdr:col>102</xdr:col>
      <xdr:colOff>165100</xdr:colOff>
      <xdr:row>104</xdr:row>
      <xdr:rowOff>69850</xdr:rowOff>
    </xdr:to>
    <xdr:sp macro="" textlink="">
      <xdr:nvSpPr>
        <xdr:cNvPr id="947" name="楕円 946"/>
        <xdr:cNvSpPr/>
      </xdr:nvSpPr>
      <xdr:spPr>
        <a:xfrm>
          <a:off x="1716278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11430</xdr:rowOff>
    </xdr:from>
    <xdr:to>
      <xdr:col>107</xdr:col>
      <xdr:colOff>50800</xdr:colOff>
      <xdr:row>104</xdr:row>
      <xdr:rowOff>19050</xdr:rowOff>
    </xdr:to>
    <xdr:cxnSp macro="">
      <xdr:nvCxnSpPr>
        <xdr:cNvPr id="948" name="直線コネクタ 947"/>
        <xdr:cNvCxnSpPr/>
      </xdr:nvCxnSpPr>
      <xdr:spPr>
        <a:xfrm flipV="1">
          <a:off x="17213580" y="1744599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151130</xdr:rowOff>
    </xdr:from>
    <xdr:to>
      <xdr:col>98</xdr:col>
      <xdr:colOff>38100</xdr:colOff>
      <xdr:row>104</xdr:row>
      <xdr:rowOff>81280</xdr:rowOff>
    </xdr:to>
    <xdr:sp macro="" textlink="">
      <xdr:nvSpPr>
        <xdr:cNvPr id="949" name="楕円 948"/>
        <xdr:cNvSpPr/>
      </xdr:nvSpPr>
      <xdr:spPr>
        <a:xfrm>
          <a:off x="16388080" y="174180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19050</xdr:rowOff>
    </xdr:from>
    <xdr:to>
      <xdr:col>102</xdr:col>
      <xdr:colOff>114300</xdr:colOff>
      <xdr:row>104</xdr:row>
      <xdr:rowOff>30480</xdr:rowOff>
    </xdr:to>
    <xdr:cxnSp macro="">
      <xdr:nvCxnSpPr>
        <xdr:cNvPr id="950" name="直線コネクタ 949"/>
        <xdr:cNvCxnSpPr/>
      </xdr:nvCxnSpPr>
      <xdr:spPr>
        <a:xfrm flipV="1">
          <a:off x="16431260" y="17453610"/>
          <a:ext cx="7823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102888</xdr:rowOff>
    </xdr:from>
    <xdr:ext cx="469744" cy="259045"/>
    <xdr:sp macro="" textlink="">
      <xdr:nvSpPr>
        <xdr:cNvPr id="951" name="n_1aveValue【庁舎】&#10;一人当たり面積"/>
        <xdr:cNvSpPr txBox="1"/>
      </xdr:nvSpPr>
      <xdr:spPr>
        <a:xfrm>
          <a:off x="18561127" y="1770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114316</xdr:rowOff>
    </xdr:from>
    <xdr:ext cx="469744" cy="259045"/>
    <xdr:sp macro="" textlink="">
      <xdr:nvSpPr>
        <xdr:cNvPr id="952" name="n_2aveValue【庁舎】&#10;一人当たり面積"/>
        <xdr:cNvSpPr txBox="1"/>
      </xdr:nvSpPr>
      <xdr:spPr>
        <a:xfrm>
          <a:off x="1777626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114316</xdr:rowOff>
    </xdr:from>
    <xdr:ext cx="469744" cy="259045"/>
    <xdr:sp macro="" textlink="">
      <xdr:nvSpPr>
        <xdr:cNvPr id="953" name="n_3aveValue【庁舎】&#10;一人当たり面積"/>
        <xdr:cNvSpPr txBox="1"/>
      </xdr:nvSpPr>
      <xdr:spPr>
        <a:xfrm>
          <a:off x="17001567" y="1771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125747</xdr:rowOff>
    </xdr:from>
    <xdr:ext cx="469744" cy="259045"/>
    <xdr:sp macro="" textlink="">
      <xdr:nvSpPr>
        <xdr:cNvPr id="954" name="n_4aveValue【庁舎】&#10;一人当たり面積"/>
        <xdr:cNvSpPr txBox="1"/>
      </xdr:nvSpPr>
      <xdr:spPr>
        <a:xfrm>
          <a:off x="16226867" y="177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71138</xdr:rowOff>
    </xdr:from>
    <xdr:ext cx="469744" cy="259045"/>
    <xdr:sp macro="" textlink="">
      <xdr:nvSpPr>
        <xdr:cNvPr id="955" name="n_1mainValue【庁舎】&#10;一人当たり面積"/>
        <xdr:cNvSpPr txBox="1"/>
      </xdr:nvSpPr>
      <xdr:spPr>
        <a:xfrm>
          <a:off x="18561127" y="1717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78757</xdr:rowOff>
    </xdr:from>
    <xdr:ext cx="469744" cy="259045"/>
    <xdr:sp macro="" textlink="">
      <xdr:nvSpPr>
        <xdr:cNvPr id="956" name="n_2mainValue【庁舎】&#10;一人当たり面積"/>
        <xdr:cNvSpPr txBox="1"/>
      </xdr:nvSpPr>
      <xdr:spPr>
        <a:xfrm>
          <a:off x="17776267" y="1717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86377</xdr:rowOff>
    </xdr:from>
    <xdr:ext cx="469744" cy="259045"/>
    <xdr:sp macro="" textlink="">
      <xdr:nvSpPr>
        <xdr:cNvPr id="957" name="n_3mainValue【庁舎】&#10;一人当たり面積"/>
        <xdr:cNvSpPr txBox="1"/>
      </xdr:nvSpPr>
      <xdr:spPr>
        <a:xfrm>
          <a:off x="1700156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97807</xdr:rowOff>
    </xdr:from>
    <xdr:ext cx="469744" cy="259045"/>
    <xdr:sp macro="" textlink="">
      <xdr:nvSpPr>
        <xdr:cNvPr id="958" name="n_4mainValue【庁舎】&#10;一人当たり面積"/>
        <xdr:cNvSpPr txBox="1"/>
      </xdr:nvSpPr>
      <xdr:spPr>
        <a:xfrm>
          <a:off x="16226867" y="1719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類似団体と比較すると、図書館については、平成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年度に図書館と中央公民館を複合化し、新しい施設を建設したため、減価償却率が低くなっている。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また、一般廃棄物処理施設についても、し尿処理施設の建替えにより、減価償却率が低くなっている。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一方で、庁舎については、老朽化が進み、減価償却率が高い水準となっている。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今後、庁舎の建て替えが予定されており、加えて廃棄物処理施設の整備も予定されていることから、引き続き公債費負担及び将来負担の適正な管理が求められる。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134188</xdr:colOff>
      <xdr:row>25</xdr:row>
      <xdr:rowOff>1814</xdr:rowOff>
    </xdr:from>
    <xdr:ext cx="8146654" cy="259045"/>
    <xdr:sp macro="" textlink="">
      <xdr:nvSpPr>
        <xdr:cNvPr id="34" name="テキスト ボックス 33"/>
        <xdr:cNvSpPr txBox="1"/>
      </xdr:nvSpPr>
      <xdr:spPr>
        <a:xfrm>
          <a:off x="714480" y="4251429"/>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全国類似団体と比較し、依然として低い水準で推移しているところ、これは厳しい地域経済を反映しているものである。今後も市税の確保に努めていく。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28122</xdr:rowOff>
    </xdr:to>
    <xdr:cxnSp macro="">
      <xdr:nvCxnSpPr>
        <xdr:cNvPr id="66" name="直線コネクタ 65"/>
        <xdr:cNvCxnSpPr/>
      </xdr:nvCxnSpPr>
      <xdr:spPr>
        <a:xfrm flipV="1">
          <a:off x="4953000" y="6312807"/>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78015</xdr:rowOff>
    </xdr:from>
    <xdr:to>
      <xdr:col>23</xdr:col>
      <xdr:colOff>133350</xdr:colOff>
      <xdr:row>43</xdr:row>
      <xdr:rowOff>95250</xdr:rowOff>
    </xdr:to>
    <xdr:cxnSp macro="">
      <xdr:nvCxnSpPr>
        <xdr:cNvPr id="71" name="直線コネクタ 70"/>
        <xdr:cNvCxnSpPr/>
      </xdr:nvCxnSpPr>
      <xdr:spPr>
        <a:xfrm>
          <a:off x="4114800" y="745036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145342</xdr:rowOff>
    </xdr:from>
    <xdr:ext cx="762000" cy="259045"/>
    <xdr:sp macro="" textlink="">
      <xdr:nvSpPr>
        <xdr:cNvPr id="72" name="財政力平均値テキスト"/>
        <xdr:cNvSpPr txBox="1"/>
      </xdr:nvSpPr>
      <xdr:spPr>
        <a:xfrm>
          <a:off x="5041900" y="70033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73" name="フローチャート: 判断 72"/>
        <xdr:cNvSpPr/>
      </xdr:nvSpPr>
      <xdr:spPr>
        <a:xfrm>
          <a:off x="49022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78015</xdr:rowOff>
    </xdr:from>
    <xdr:to>
      <xdr:col>19</xdr:col>
      <xdr:colOff>133350</xdr:colOff>
      <xdr:row>43</xdr:row>
      <xdr:rowOff>95250</xdr:rowOff>
    </xdr:to>
    <xdr:cxnSp macro="">
      <xdr:nvCxnSpPr>
        <xdr:cNvPr id="74" name="直線コネクタ 73"/>
        <xdr:cNvCxnSpPr/>
      </xdr:nvCxnSpPr>
      <xdr:spPr>
        <a:xfrm flipV="1">
          <a:off x="3225800" y="74503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94343</xdr:rowOff>
    </xdr:from>
    <xdr:to>
      <xdr:col>19</xdr:col>
      <xdr:colOff>184150</xdr:colOff>
      <xdr:row>42</xdr:row>
      <xdr:rowOff>24493</xdr:rowOff>
    </xdr:to>
    <xdr:sp macro="" textlink="">
      <xdr:nvSpPr>
        <xdr:cNvPr id="75" name="フローチャート: 判断 74"/>
        <xdr:cNvSpPr/>
      </xdr:nvSpPr>
      <xdr:spPr>
        <a:xfrm>
          <a:off x="4064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34670</xdr:rowOff>
    </xdr:from>
    <xdr:ext cx="736600" cy="259045"/>
    <xdr:sp macro="" textlink="">
      <xdr:nvSpPr>
        <xdr:cNvPr id="76" name="テキスト ボックス 75"/>
        <xdr:cNvSpPr txBox="1"/>
      </xdr:nvSpPr>
      <xdr:spPr>
        <a:xfrm>
          <a:off x="3733800" y="6892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7" name="直線コネクタ 76"/>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34670</xdr:rowOff>
    </xdr:from>
    <xdr:ext cx="762000" cy="259045"/>
    <xdr:sp macro="" textlink="">
      <xdr:nvSpPr>
        <xdr:cNvPr id="79" name="テキスト ボックス 78"/>
        <xdr:cNvSpPr txBox="1"/>
      </xdr:nvSpPr>
      <xdr:spPr>
        <a:xfrm>
          <a:off x="2844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80" name="直線コネクタ 79"/>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34670</xdr:rowOff>
    </xdr:from>
    <xdr:ext cx="762000" cy="259045"/>
    <xdr:sp macro="" textlink="">
      <xdr:nvSpPr>
        <xdr:cNvPr id="82" name="テキスト ボックス 81"/>
        <xdr:cNvSpPr txBox="1"/>
      </xdr:nvSpPr>
      <xdr:spPr>
        <a:xfrm>
          <a:off x="1955800" y="689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51905</xdr:rowOff>
    </xdr:from>
    <xdr:ext cx="762000" cy="259045"/>
    <xdr:sp macro="" textlink="">
      <xdr:nvSpPr>
        <xdr:cNvPr id="84" name="テキスト ボックス 83"/>
        <xdr:cNvSpPr txBox="1"/>
      </xdr:nvSpPr>
      <xdr:spPr>
        <a:xfrm>
          <a:off x="1066800" y="690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90" name="楕円 89"/>
        <xdr:cNvSpPr/>
      </xdr:nvSpPr>
      <xdr:spPr>
        <a:xfrm>
          <a:off x="4902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16527</xdr:rowOff>
    </xdr:from>
    <xdr:ext cx="762000" cy="259045"/>
    <xdr:sp macro="" textlink="">
      <xdr:nvSpPr>
        <xdr:cNvPr id="91" name="財政力該当値テキスト"/>
        <xdr:cNvSpPr txBox="1"/>
      </xdr:nvSpPr>
      <xdr:spPr>
        <a:xfrm>
          <a:off x="5041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27215</xdr:rowOff>
    </xdr:from>
    <xdr:to>
      <xdr:col>19</xdr:col>
      <xdr:colOff>184150</xdr:colOff>
      <xdr:row>43</xdr:row>
      <xdr:rowOff>128815</xdr:rowOff>
    </xdr:to>
    <xdr:sp macro="" textlink="">
      <xdr:nvSpPr>
        <xdr:cNvPr id="92" name="楕円 91"/>
        <xdr:cNvSpPr/>
      </xdr:nvSpPr>
      <xdr:spPr>
        <a:xfrm>
          <a:off x="4064000" y="739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113592</xdr:rowOff>
    </xdr:from>
    <xdr:ext cx="736600" cy="259045"/>
    <xdr:sp macro="" textlink="">
      <xdr:nvSpPr>
        <xdr:cNvPr id="93" name="テキスト ボックス 92"/>
        <xdr:cNvSpPr txBox="1"/>
      </xdr:nvSpPr>
      <xdr:spPr>
        <a:xfrm>
          <a:off x="3733800" y="748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4" name="楕円 93"/>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5" name="テキスト ボックス 94"/>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6" name="楕円 95"/>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7" name="テキスト ボックス 96"/>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8" name="楕円 97"/>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9" name="テキスト ボックス 98"/>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分母については、地方税が約</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8,568</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万円の減となったものの、普通交付税の約９億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1,556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万円の増、地方特例交付金等の３億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1,297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万円の増などにより、経常一般財源は約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5,319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万円の増となり、分子となる経常経費充当一般財源は、物件費、扶助費及び維持補修費等の減少により、約３億</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642</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万円の減となったため、数値は５．０ポイントの減となった。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地方交付税や地方特例交付金の増加により指数は減少しているが、高齢化による扶助費の増や、庁舎建設等に伴う公債費の増が予想されるため、これまで以上に自主財源の確保に努めていく。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84244</xdr:rowOff>
    </xdr:from>
    <xdr:to>
      <xdr:col>23</xdr:col>
      <xdr:colOff>133350</xdr:colOff>
      <xdr:row>67</xdr:row>
      <xdr:rowOff>71967</xdr:rowOff>
    </xdr:to>
    <xdr:cxnSp macro="">
      <xdr:nvCxnSpPr>
        <xdr:cNvPr id="129" name="直線コネクタ 128"/>
        <xdr:cNvCxnSpPr/>
      </xdr:nvCxnSpPr>
      <xdr:spPr>
        <a:xfrm flipV="1">
          <a:off x="4953000" y="10199794"/>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30" name="財政構造の弾力性最小値テキスト"/>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31" name="直線コネクタ 130"/>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170621</xdr:rowOff>
    </xdr:from>
    <xdr:ext cx="762000" cy="259045"/>
    <xdr:sp macro="" textlink="">
      <xdr:nvSpPr>
        <xdr:cNvPr id="132" name="財政構造の弾力性最大値テキスト"/>
        <xdr:cNvSpPr txBox="1"/>
      </xdr:nvSpPr>
      <xdr:spPr>
        <a:xfrm>
          <a:off x="5041900" y="9943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84244</xdr:rowOff>
    </xdr:from>
    <xdr:to>
      <xdr:col>24</xdr:col>
      <xdr:colOff>12700</xdr:colOff>
      <xdr:row>59</xdr:row>
      <xdr:rowOff>84244</xdr:rowOff>
    </xdr:to>
    <xdr:cxnSp macro="">
      <xdr:nvCxnSpPr>
        <xdr:cNvPr id="133" name="直線コネクタ 132"/>
        <xdr:cNvCxnSpPr/>
      </xdr:nvCxnSpPr>
      <xdr:spPr>
        <a:xfrm>
          <a:off x="4864100" y="10199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63</xdr:row>
      <xdr:rowOff>41910</xdr:rowOff>
    </xdr:to>
    <xdr:cxnSp macro="">
      <xdr:nvCxnSpPr>
        <xdr:cNvPr id="134" name="直線コネクタ 133"/>
        <xdr:cNvCxnSpPr/>
      </xdr:nvCxnSpPr>
      <xdr:spPr>
        <a:xfrm flipV="1">
          <a:off x="4114800" y="10441094"/>
          <a:ext cx="838200" cy="40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54204</xdr:rowOff>
    </xdr:from>
    <xdr:ext cx="762000" cy="259045"/>
    <xdr:sp macro="" textlink="">
      <xdr:nvSpPr>
        <xdr:cNvPr id="135" name="財政構造の弾力性平均値テキスト"/>
        <xdr:cNvSpPr txBox="1"/>
      </xdr:nvSpPr>
      <xdr:spPr>
        <a:xfrm>
          <a:off x="5041900" y="1068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82127</xdr:rowOff>
    </xdr:from>
    <xdr:to>
      <xdr:col>23</xdr:col>
      <xdr:colOff>184150</xdr:colOff>
      <xdr:row>63</xdr:row>
      <xdr:rowOff>12277</xdr:rowOff>
    </xdr:to>
    <xdr:sp macro="" textlink="">
      <xdr:nvSpPr>
        <xdr:cNvPr id="136" name="フローチャート: 判断 135"/>
        <xdr:cNvSpPr/>
      </xdr:nvSpPr>
      <xdr:spPr>
        <a:xfrm>
          <a:off x="49022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49954</xdr:rowOff>
    </xdr:to>
    <xdr:cxnSp macro="">
      <xdr:nvCxnSpPr>
        <xdr:cNvPr id="137" name="直線コネクタ 136"/>
        <xdr:cNvCxnSpPr/>
      </xdr:nvCxnSpPr>
      <xdr:spPr>
        <a:xfrm flipV="1">
          <a:off x="3225800" y="1084326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85090</xdr:rowOff>
    </xdr:from>
    <xdr:to>
      <xdr:col>19</xdr:col>
      <xdr:colOff>184150</xdr:colOff>
      <xdr:row>65</xdr:row>
      <xdr:rowOff>15240</xdr:rowOff>
    </xdr:to>
    <xdr:sp macro="" textlink="">
      <xdr:nvSpPr>
        <xdr:cNvPr id="138" name="フローチャート: 判断 137"/>
        <xdr:cNvSpPr/>
      </xdr:nvSpPr>
      <xdr:spPr>
        <a:xfrm>
          <a:off x="4064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17</xdr:rowOff>
    </xdr:from>
    <xdr:ext cx="736600" cy="259045"/>
    <xdr:sp macro="" textlink="">
      <xdr:nvSpPr>
        <xdr:cNvPr id="139" name="テキスト ボックス 138"/>
        <xdr:cNvSpPr txBox="1"/>
      </xdr:nvSpPr>
      <xdr:spPr>
        <a:xfrm>
          <a:off x="3733800" y="1114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157056</xdr:rowOff>
    </xdr:from>
    <xdr:to>
      <xdr:col>15</xdr:col>
      <xdr:colOff>82550</xdr:colOff>
      <xdr:row>63</xdr:row>
      <xdr:rowOff>49954</xdr:rowOff>
    </xdr:to>
    <xdr:cxnSp macro="">
      <xdr:nvCxnSpPr>
        <xdr:cNvPr id="140" name="直線コネクタ 139"/>
        <xdr:cNvCxnSpPr/>
      </xdr:nvCxnSpPr>
      <xdr:spPr>
        <a:xfrm>
          <a:off x="2336800" y="1078695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41" name="フローチャート: 判断 140"/>
        <xdr:cNvSpPr/>
      </xdr:nvSpPr>
      <xdr:spPr>
        <a:xfrm>
          <a:off x="3175000" y="11090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2" name="テキスト ボックス 141"/>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62</xdr:row>
      <xdr:rowOff>157056</xdr:rowOff>
    </xdr:to>
    <xdr:cxnSp macro="">
      <xdr:nvCxnSpPr>
        <xdr:cNvPr id="143" name="直線コネクタ 142"/>
        <xdr:cNvCxnSpPr/>
      </xdr:nvCxnSpPr>
      <xdr:spPr>
        <a:xfrm>
          <a:off x="1447800" y="10738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4" name="フローチャート: 判断 143"/>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5" name="テキスト ボックス 144"/>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52917</xdr:rowOff>
    </xdr:from>
    <xdr:to>
      <xdr:col>7</xdr:col>
      <xdr:colOff>31750</xdr:colOff>
      <xdr:row>64</xdr:row>
      <xdr:rowOff>154517</xdr:rowOff>
    </xdr:to>
    <xdr:sp macro="" textlink="">
      <xdr:nvSpPr>
        <xdr:cNvPr id="146" name="フローチャート: 判断 145"/>
        <xdr:cNvSpPr/>
      </xdr:nvSpPr>
      <xdr:spPr>
        <a:xfrm>
          <a:off x="1397000" y="1102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139294</xdr:rowOff>
    </xdr:from>
    <xdr:ext cx="762000" cy="259045"/>
    <xdr:sp macro="" textlink="">
      <xdr:nvSpPr>
        <xdr:cNvPr id="147" name="テキスト ボックス 146"/>
        <xdr:cNvSpPr txBox="1"/>
      </xdr:nvSpPr>
      <xdr:spPr>
        <a:xfrm>
          <a:off x="1066800" y="1111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103294</xdr:rowOff>
    </xdr:from>
    <xdr:to>
      <xdr:col>23</xdr:col>
      <xdr:colOff>184150</xdr:colOff>
      <xdr:row>61</xdr:row>
      <xdr:rowOff>33444</xdr:rowOff>
    </xdr:to>
    <xdr:sp macro="" textlink="">
      <xdr:nvSpPr>
        <xdr:cNvPr id="153" name="楕円 152"/>
        <xdr:cNvSpPr/>
      </xdr:nvSpPr>
      <xdr:spPr>
        <a:xfrm>
          <a:off x="49022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119821</xdr:rowOff>
    </xdr:from>
    <xdr:ext cx="762000" cy="259045"/>
    <xdr:sp macro="" textlink="">
      <xdr:nvSpPr>
        <xdr:cNvPr id="154" name="財政構造の弾力性該当値テキスト"/>
        <xdr:cNvSpPr txBox="1"/>
      </xdr:nvSpPr>
      <xdr:spPr>
        <a:xfrm>
          <a:off x="5041900" y="10235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5" name="楕円 154"/>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102887</xdr:rowOff>
    </xdr:from>
    <xdr:ext cx="736600" cy="259045"/>
    <xdr:sp macro="" textlink="">
      <xdr:nvSpPr>
        <xdr:cNvPr id="156" name="テキスト ボックス 155"/>
        <xdr:cNvSpPr txBox="1"/>
      </xdr:nvSpPr>
      <xdr:spPr>
        <a:xfrm>
          <a:off x="3733800" y="1056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170604</xdr:rowOff>
    </xdr:from>
    <xdr:to>
      <xdr:col>15</xdr:col>
      <xdr:colOff>133350</xdr:colOff>
      <xdr:row>63</xdr:row>
      <xdr:rowOff>100754</xdr:rowOff>
    </xdr:to>
    <xdr:sp macro="" textlink="">
      <xdr:nvSpPr>
        <xdr:cNvPr id="157" name="楕円 156"/>
        <xdr:cNvSpPr/>
      </xdr:nvSpPr>
      <xdr:spPr>
        <a:xfrm>
          <a:off x="3175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110931</xdr:rowOff>
    </xdr:from>
    <xdr:ext cx="762000" cy="259045"/>
    <xdr:sp macro="" textlink="">
      <xdr:nvSpPr>
        <xdr:cNvPr id="158" name="テキスト ボックス 157"/>
        <xdr:cNvSpPr txBox="1"/>
      </xdr:nvSpPr>
      <xdr:spPr>
        <a:xfrm>
          <a:off x="2844800" y="10569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9" name="楕円 158"/>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60" name="テキスト ボックス 159"/>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前年度と比較すると</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12,110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年度以降増加傾向にあり、今年度においても類似団体平均を上回っている。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これは、委託料の増や退職手当の増が主な要因である。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特に令和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衆議院議員総選挙・裁判官国民審査費</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の増、感染症対策に係る各種委託料の増など、</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不可避的な経費で</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大きく増加している。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95779</xdr:rowOff>
    </xdr:from>
    <xdr:to>
      <xdr:col>23</xdr:col>
      <xdr:colOff>133350</xdr:colOff>
      <xdr:row>90</xdr:row>
      <xdr:rowOff>76462</xdr:rowOff>
    </xdr:to>
    <xdr:cxnSp macro="">
      <xdr:nvCxnSpPr>
        <xdr:cNvPr id="194" name="直線コネクタ 193"/>
        <xdr:cNvCxnSpPr/>
      </xdr:nvCxnSpPr>
      <xdr:spPr>
        <a:xfrm flipV="1">
          <a:off x="4953000" y="13811779"/>
          <a:ext cx="0" cy="16951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48539</xdr:rowOff>
    </xdr:from>
    <xdr:ext cx="762000" cy="259045"/>
    <xdr:sp macro="" textlink="">
      <xdr:nvSpPr>
        <xdr:cNvPr id="195" name="人件費・物件費等の状況最小値テキスト"/>
        <xdr:cNvSpPr txBox="1"/>
      </xdr:nvSpPr>
      <xdr:spPr>
        <a:xfrm>
          <a:off x="5041900" y="1547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76462</xdr:rowOff>
    </xdr:from>
    <xdr:to>
      <xdr:col>24</xdr:col>
      <xdr:colOff>12700</xdr:colOff>
      <xdr:row>90</xdr:row>
      <xdr:rowOff>76462</xdr:rowOff>
    </xdr:to>
    <xdr:cxnSp macro="">
      <xdr:nvCxnSpPr>
        <xdr:cNvPr id="196" name="直線コネクタ 195"/>
        <xdr:cNvCxnSpPr/>
      </xdr:nvCxnSpPr>
      <xdr:spPr>
        <a:xfrm>
          <a:off x="4864100" y="15506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10706</xdr:rowOff>
    </xdr:from>
    <xdr:ext cx="762000" cy="259045"/>
    <xdr:sp macro="" textlink="">
      <xdr:nvSpPr>
        <xdr:cNvPr id="197" name="人件費・物件費等の状況最大値テキスト"/>
        <xdr:cNvSpPr txBox="1"/>
      </xdr:nvSpPr>
      <xdr:spPr>
        <a:xfrm>
          <a:off x="5041900" y="1355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95779</xdr:rowOff>
    </xdr:from>
    <xdr:to>
      <xdr:col>24</xdr:col>
      <xdr:colOff>12700</xdr:colOff>
      <xdr:row>80</xdr:row>
      <xdr:rowOff>95779</xdr:rowOff>
    </xdr:to>
    <xdr:cxnSp macro="">
      <xdr:nvCxnSpPr>
        <xdr:cNvPr id="198" name="直線コネクタ 197"/>
        <xdr:cNvCxnSpPr/>
      </xdr:nvCxnSpPr>
      <xdr:spPr>
        <a:xfrm>
          <a:off x="4864100" y="1381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2070</xdr:rowOff>
    </xdr:from>
    <xdr:to>
      <xdr:col>23</xdr:col>
      <xdr:colOff>133350</xdr:colOff>
      <xdr:row>86</xdr:row>
      <xdr:rowOff>39345</xdr:rowOff>
    </xdr:to>
    <xdr:cxnSp macro="">
      <xdr:nvCxnSpPr>
        <xdr:cNvPr id="199" name="直線コネクタ 198"/>
        <xdr:cNvCxnSpPr/>
      </xdr:nvCxnSpPr>
      <xdr:spPr>
        <a:xfrm>
          <a:off x="4114800" y="14575320"/>
          <a:ext cx="838200" cy="20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123373</xdr:rowOff>
    </xdr:from>
    <xdr:ext cx="762000" cy="259045"/>
    <xdr:sp macro="" textlink="">
      <xdr:nvSpPr>
        <xdr:cNvPr id="200" name="人件費・物件費等の状況平均値テキスト"/>
        <xdr:cNvSpPr txBox="1"/>
      </xdr:nvSpPr>
      <xdr:spPr>
        <a:xfrm>
          <a:off x="5041900" y="14353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106846</xdr:rowOff>
    </xdr:from>
    <xdr:to>
      <xdr:col>23</xdr:col>
      <xdr:colOff>184150</xdr:colOff>
      <xdr:row>85</xdr:row>
      <xdr:rowOff>36996</xdr:rowOff>
    </xdr:to>
    <xdr:sp macro="" textlink="">
      <xdr:nvSpPr>
        <xdr:cNvPr id="201" name="フローチャート: 判断 200"/>
        <xdr:cNvSpPr/>
      </xdr:nvSpPr>
      <xdr:spPr>
        <a:xfrm>
          <a:off x="4902200" y="1450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136159</xdr:rowOff>
    </xdr:from>
    <xdr:to>
      <xdr:col>19</xdr:col>
      <xdr:colOff>133350</xdr:colOff>
      <xdr:row>85</xdr:row>
      <xdr:rowOff>2070</xdr:rowOff>
    </xdr:to>
    <xdr:cxnSp macro="">
      <xdr:nvCxnSpPr>
        <xdr:cNvPr id="202" name="直線コネクタ 201"/>
        <xdr:cNvCxnSpPr/>
      </xdr:nvCxnSpPr>
      <xdr:spPr>
        <a:xfrm>
          <a:off x="3225800" y="14366509"/>
          <a:ext cx="889000" cy="20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147442</xdr:rowOff>
    </xdr:from>
    <xdr:to>
      <xdr:col>19</xdr:col>
      <xdr:colOff>184150</xdr:colOff>
      <xdr:row>84</xdr:row>
      <xdr:rowOff>77592</xdr:rowOff>
    </xdr:to>
    <xdr:sp macro="" textlink="">
      <xdr:nvSpPr>
        <xdr:cNvPr id="203" name="フローチャート: 判断 202"/>
        <xdr:cNvSpPr/>
      </xdr:nvSpPr>
      <xdr:spPr>
        <a:xfrm>
          <a:off x="4064000" y="143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87769</xdr:rowOff>
    </xdr:from>
    <xdr:ext cx="736600" cy="259045"/>
    <xdr:sp macro="" textlink="">
      <xdr:nvSpPr>
        <xdr:cNvPr id="204" name="テキスト ボックス 203"/>
        <xdr:cNvSpPr txBox="1"/>
      </xdr:nvSpPr>
      <xdr:spPr>
        <a:xfrm>
          <a:off x="3733800" y="14146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97965</xdr:rowOff>
    </xdr:from>
    <xdr:to>
      <xdr:col>15</xdr:col>
      <xdr:colOff>82550</xdr:colOff>
      <xdr:row>83</xdr:row>
      <xdr:rowOff>136159</xdr:rowOff>
    </xdr:to>
    <xdr:cxnSp macro="">
      <xdr:nvCxnSpPr>
        <xdr:cNvPr id="205" name="直線コネクタ 204"/>
        <xdr:cNvCxnSpPr/>
      </xdr:nvCxnSpPr>
      <xdr:spPr>
        <a:xfrm>
          <a:off x="2336800" y="14328315"/>
          <a:ext cx="889000" cy="3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36909</xdr:rowOff>
    </xdr:from>
    <xdr:to>
      <xdr:col>15</xdr:col>
      <xdr:colOff>133350</xdr:colOff>
      <xdr:row>83</xdr:row>
      <xdr:rowOff>138509</xdr:rowOff>
    </xdr:to>
    <xdr:sp macro="" textlink="">
      <xdr:nvSpPr>
        <xdr:cNvPr id="206" name="フローチャート: 判断 205"/>
        <xdr:cNvSpPr/>
      </xdr:nvSpPr>
      <xdr:spPr>
        <a:xfrm>
          <a:off x="31750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148686</xdr:rowOff>
    </xdr:from>
    <xdr:ext cx="762000" cy="259045"/>
    <xdr:sp macro="" textlink="">
      <xdr:nvSpPr>
        <xdr:cNvPr id="207" name="テキスト ボックス 206"/>
        <xdr:cNvSpPr txBox="1"/>
      </xdr:nvSpPr>
      <xdr:spPr>
        <a:xfrm>
          <a:off x="2844800" y="1403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97965</xdr:rowOff>
    </xdr:from>
    <xdr:to>
      <xdr:col>11</xdr:col>
      <xdr:colOff>31750</xdr:colOff>
      <xdr:row>83</xdr:row>
      <xdr:rowOff>167494</xdr:rowOff>
    </xdr:to>
    <xdr:cxnSp macro="">
      <xdr:nvCxnSpPr>
        <xdr:cNvPr id="208" name="直線コネクタ 207"/>
        <xdr:cNvCxnSpPr/>
      </xdr:nvCxnSpPr>
      <xdr:spPr>
        <a:xfrm flipV="1">
          <a:off x="1447800" y="14328315"/>
          <a:ext cx="889000" cy="6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160031</xdr:rowOff>
    </xdr:from>
    <xdr:to>
      <xdr:col>11</xdr:col>
      <xdr:colOff>82550</xdr:colOff>
      <xdr:row>83</xdr:row>
      <xdr:rowOff>90181</xdr:rowOff>
    </xdr:to>
    <xdr:sp macro="" textlink="">
      <xdr:nvSpPr>
        <xdr:cNvPr id="209" name="フローチャート: 判断 208"/>
        <xdr:cNvSpPr/>
      </xdr:nvSpPr>
      <xdr:spPr>
        <a:xfrm>
          <a:off x="2286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100358</xdr:rowOff>
    </xdr:from>
    <xdr:ext cx="762000" cy="259045"/>
    <xdr:sp macro="" textlink="">
      <xdr:nvSpPr>
        <xdr:cNvPr id="210" name="テキスト ボックス 209"/>
        <xdr:cNvSpPr txBox="1"/>
      </xdr:nvSpPr>
      <xdr:spPr>
        <a:xfrm>
          <a:off x="1955800" y="13987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123129</xdr:rowOff>
    </xdr:from>
    <xdr:to>
      <xdr:col>7</xdr:col>
      <xdr:colOff>31750</xdr:colOff>
      <xdr:row>83</xdr:row>
      <xdr:rowOff>53279</xdr:rowOff>
    </xdr:to>
    <xdr:sp macro="" textlink="">
      <xdr:nvSpPr>
        <xdr:cNvPr id="211" name="フローチャート: 判断 210"/>
        <xdr:cNvSpPr/>
      </xdr:nvSpPr>
      <xdr:spPr>
        <a:xfrm>
          <a:off x="1397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63456</xdr:rowOff>
    </xdr:from>
    <xdr:ext cx="762000" cy="259045"/>
    <xdr:sp macro="" textlink="">
      <xdr:nvSpPr>
        <xdr:cNvPr id="212" name="テキスト ボックス 211"/>
        <xdr:cNvSpPr txBox="1"/>
      </xdr:nvSpPr>
      <xdr:spPr>
        <a:xfrm>
          <a:off x="1066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159995</xdr:rowOff>
    </xdr:from>
    <xdr:to>
      <xdr:col>23</xdr:col>
      <xdr:colOff>184150</xdr:colOff>
      <xdr:row>86</xdr:row>
      <xdr:rowOff>90145</xdr:rowOff>
    </xdr:to>
    <xdr:sp macro="" textlink="">
      <xdr:nvSpPr>
        <xdr:cNvPr id="218" name="楕円 217"/>
        <xdr:cNvSpPr/>
      </xdr:nvSpPr>
      <xdr:spPr>
        <a:xfrm>
          <a:off x="4902200" y="1473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132072</xdr:rowOff>
    </xdr:from>
    <xdr:ext cx="762000" cy="259045"/>
    <xdr:sp macro="" textlink="">
      <xdr:nvSpPr>
        <xdr:cNvPr id="219" name="人件費・物件費等の状況該当値テキスト"/>
        <xdr:cNvSpPr txBox="1"/>
      </xdr:nvSpPr>
      <xdr:spPr>
        <a:xfrm>
          <a:off x="5041900" y="14705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122720</xdr:rowOff>
    </xdr:from>
    <xdr:to>
      <xdr:col>19</xdr:col>
      <xdr:colOff>184150</xdr:colOff>
      <xdr:row>85</xdr:row>
      <xdr:rowOff>52870</xdr:rowOff>
    </xdr:to>
    <xdr:sp macro="" textlink="">
      <xdr:nvSpPr>
        <xdr:cNvPr id="220" name="楕円 219"/>
        <xdr:cNvSpPr/>
      </xdr:nvSpPr>
      <xdr:spPr>
        <a:xfrm>
          <a:off x="4064000" y="1452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37647</xdr:rowOff>
    </xdr:from>
    <xdr:ext cx="736600" cy="259045"/>
    <xdr:sp macro="" textlink="">
      <xdr:nvSpPr>
        <xdr:cNvPr id="221" name="テキスト ボックス 220"/>
        <xdr:cNvSpPr txBox="1"/>
      </xdr:nvSpPr>
      <xdr:spPr>
        <a:xfrm>
          <a:off x="3733800" y="1461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85359</xdr:rowOff>
    </xdr:from>
    <xdr:to>
      <xdr:col>15</xdr:col>
      <xdr:colOff>133350</xdr:colOff>
      <xdr:row>84</xdr:row>
      <xdr:rowOff>15509</xdr:rowOff>
    </xdr:to>
    <xdr:sp macro="" textlink="">
      <xdr:nvSpPr>
        <xdr:cNvPr id="222" name="楕円 221"/>
        <xdr:cNvSpPr/>
      </xdr:nvSpPr>
      <xdr:spPr>
        <a:xfrm>
          <a:off x="3175000" y="143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286</xdr:rowOff>
    </xdr:from>
    <xdr:ext cx="762000" cy="259045"/>
    <xdr:sp macro="" textlink="">
      <xdr:nvSpPr>
        <xdr:cNvPr id="223" name="テキスト ボックス 222"/>
        <xdr:cNvSpPr txBox="1"/>
      </xdr:nvSpPr>
      <xdr:spPr>
        <a:xfrm>
          <a:off x="2844800" y="1440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47165</xdr:rowOff>
    </xdr:from>
    <xdr:to>
      <xdr:col>11</xdr:col>
      <xdr:colOff>82550</xdr:colOff>
      <xdr:row>83</xdr:row>
      <xdr:rowOff>148765</xdr:rowOff>
    </xdr:to>
    <xdr:sp macro="" textlink="">
      <xdr:nvSpPr>
        <xdr:cNvPr id="224" name="楕円 223"/>
        <xdr:cNvSpPr/>
      </xdr:nvSpPr>
      <xdr:spPr>
        <a:xfrm>
          <a:off x="2286000" y="1427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133542</xdr:rowOff>
    </xdr:from>
    <xdr:ext cx="762000" cy="259045"/>
    <xdr:sp macro="" textlink="">
      <xdr:nvSpPr>
        <xdr:cNvPr id="225" name="テキスト ボックス 224"/>
        <xdr:cNvSpPr txBox="1"/>
      </xdr:nvSpPr>
      <xdr:spPr>
        <a:xfrm>
          <a:off x="1955800" y="1436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116694</xdr:rowOff>
    </xdr:from>
    <xdr:to>
      <xdr:col>7</xdr:col>
      <xdr:colOff>31750</xdr:colOff>
      <xdr:row>84</xdr:row>
      <xdr:rowOff>46844</xdr:rowOff>
    </xdr:to>
    <xdr:sp macro="" textlink="">
      <xdr:nvSpPr>
        <xdr:cNvPr id="226" name="楕円 225"/>
        <xdr:cNvSpPr/>
      </xdr:nvSpPr>
      <xdr:spPr>
        <a:xfrm>
          <a:off x="1397000" y="1434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31621</xdr:rowOff>
    </xdr:from>
    <xdr:ext cx="762000" cy="259045"/>
    <xdr:sp macro="" textlink="">
      <xdr:nvSpPr>
        <xdr:cNvPr id="227" name="テキスト ボックス 226"/>
        <xdr:cNvSpPr txBox="1"/>
      </xdr:nvSpPr>
      <xdr:spPr>
        <a:xfrm>
          <a:off x="1066800" y="144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本市では「行財政再建プログラム」に基づき、平成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年度にかけて独自の給与カットや手当の見直しを行い、その後も特殊勤務手当の縮減を実施してきたが、近年は類似団体平均を上回って推移している。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国家公務員の時限的な給与削減の影響により大きく上昇した平成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年度よりは減少したものの、今後も人事院勧告や県人事委員会勧告等を踏まえ適正な給与水準への見直し等を行っていく。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3" name="直線コネクタ 24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4" name="テキスト ボックス 24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5" name="直線コネクタ 24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6" name="テキスト ボックス 24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7" name="直線コネクタ 24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8" name="テキスト ボックス 24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9" name="直線コネクタ 24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50" name="テキスト ボックス 24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1" name="直線コネクタ 25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2" name="テキスト ボックス 25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3" name="直線コネクタ 25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4" name="テキスト ボックス 25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52614</xdr:rowOff>
    </xdr:to>
    <xdr:cxnSp macro="">
      <xdr:nvCxnSpPr>
        <xdr:cNvPr id="258" name="直線コネクタ 257"/>
        <xdr:cNvCxnSpPr/>
      </xdr:nvCxnSpPr>
      <xdr:spPr>
        <a:xfrm flipV="1">
          <a:off x="17018000" y="13863864"/>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24691</xdr:rowOff>
    </xdr:from>
    <xdr:ext cx="762000" cy="259045"/>
    <xdr:sp macro="" textlink="">
      <xdr:nvSpPr>
        <xdr:cNvPr id="259" name="給与水準   （国との比較）最小値テキスト"/>
        <xdr:cNvSpPr txBox="1"/>
      </xdr:nvSpPr>
      <xdr:spPr>
        <a:xfrm>
          <a:off x="17106900" y="1528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52614</xdr:rowOff>
    </xdr:from>
    <xdr:to>
      <xdr:col>81</xdr:col>
      <xdr:colOff>133350</xdr:colOff>
      <xdr:row>89</xdr:row>
      <xdr:rowOff>52614</xdr:rowOff>
    </xdr:to>
    <xdr:cxnSp macro="">
      <xdr:nvCxnSpPr>
        <xdr:cNvPr id="260" name="直線コネクタ 259"/>
        <xdr:cNvCxnSpPr/>
      </xdr:nvCxnSpPr>
      <xdr:spPr>
        <a:xfrm>
          <a:off x="16929100" y="1531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61"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2" name="直線コネクタ 261"/>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101600</xdr:rowOff>
    </xdr:to>
    <xdr:cxnSp macro="">
      <xdr:nvCxnSpPr>
        <xdr:cNvPr id="263" name="直線コネクタ 262"/>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6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65" name="フローチャート: 判断 26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153307</xdr:rowOff>
    </xdr:to>
    <xdr:cxnSp macro="">
      <xdr:nvCxnSpPr>
        <xdr:cNvPr id="266" name="直線コネクタ 265"/>
        <xdr:cNvCxnSpPr/>
      </xdr:nvCxnSpPr>
      <xdr:spPr>
        <a:xfrm flipV="1">
          <a:off x="15290800" y="148463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7" name="フローチャート: 判断 266"/>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8" name="テキスト ボックス 267"/>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153307</xdr:rowOff>
    </xdr:to>
    <xdr:cxnSp macro="">
      <xdr:nvCxnSpPr>
        <xdr:cNvPr id="269" name="直線コネクタ 268"/>
        <xdr:cNvCxnSpPr/>
      </xdr:nvCxnSpPr>
      <xdr:spPr>
        <a:xfrm>
          <a:off x="14401800" y="148118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70" name="フローチャート: 判断 269"/>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1" name="テキスト ボックス 270"/>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86</xdr:row>
      <xdr:rowOff>118836</xdr:rowOff>
    </xdr:to>
    <xdr:cxnSp macro="">
      <xdr:nvCxnSpPr>
        <xdr:cNvPr id="272" name="直線コネクタ 271"/>
        <xdr:cNvCxnSpPr/>
      </xdr:nvCxnSpPr>
      <xdr:spPr>
        <a:xfrm flipV="1">
          <a:off x="13512800" y="1481182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3" name="フローチャート: 判断 272"/>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4" name="テキスト ボックス 273"/>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5" name="フローチャート: 判断 274"/>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6" name="テキスト ボックス 275"/>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82" name="楕円 28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8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84" name="楕円 283"/>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85" name="テキスト ボックス 284"/>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102507</xdr:rowOff>
    </xdr:from>
    <xdr:to>
      <xdr:col>73</xdr:col>
      <xdr:colOff>44450</xdr:colOff>
      <xdr:row>87</xdr:row>
      <xdr:rowOff>32657</xdr:rowOff>
    </xdr:to>
    <xdr:sp macro="" textlink="">
      <xdr:nvSpPr>
        <xdr:cNvPr id="286" name="楕円 285"/>
        <xdr:cNvSpPr/>
      </xdr:nvSpPr>
      <xdr:spPr>
        <a:xfrm>
          <a:off x="15240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87" name="テキスト ボックス 286"/>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8" name="楕円 287"/>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9" name="テキスト ボックス 288"/>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90" name="楕円 289"/>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91" name="テキスト ボックス 290"/>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3" name="テキスト ボックス 29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4" name="テキスト ボックス 29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これまで外部委託の推進や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会計年度任用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職員の活用、新規職員の抑制などにより職員数の削減に取り組んできたところである。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今後も抑制基調を基本としながら、適正な定員管理に努めていく。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8" name="直線コネクタ 30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9" name="テキスト ボックス 30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10" name="直線コネクタ 30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11" name="テキスト ボックス 31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2" name="直線コネクタ 31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3" name="テキスト ボックス 31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4" name="直線コネクタ 31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5" name="テキスト ボックス 31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6" name="直線コネクタ 31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7" name="テキスト ボックス 31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66</xdr:row>
      <xdr:rowOff>162983</xdr:rowOff>
    </xdr:to>
    <xdr:cxnSp macro="">
      <xdr:nvCxnSpPr>
        <xdr:cNvPr id="321" name="直線コネクタ 320"/>
        <xdr:cNvCxnSpPr/>
      </xdr:nvCxnSpPr>
      <xdr:spPr>
        <a:xfrm flipV="1">
          <a:off x="17018000" y="1022392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135060</xdr:rowOff>
    </xdr:from>
    <xdr:ext cx="762000" cy="259045"/>
    <xdr:sp macro="" textlink="">
      <xdr:nvSpPr>
        <xdr:cNvPr id="322" name="定員管理の状況最小値テキスト"/>
        <xdr:cNvSpPr txBox="1"/>
      </xdr:nvSpPr>
      <xdr:spPr>
        <a:xfrm>
          <a:off x="17106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162983</xdr:rowOff>
    </xdr:from>
    <xdr:to>
      <xdr:col>81</xdr:col>
      <xdr:colOff>133350</xdr:colOff>
      <xdr:row>66</xdr:row>
      <xdr:rowOff>162983</xdr:rowOff>
    </xdr:to>
    <xdr:cxnSp macro="">
      <xdr:nvCxnSpPr>
        <xdr:cNvPr id="323" name="直線コネクタ 322"/>
        <xdr:cNvCxnSpPr/>
      </xdr:nvCxnSpPr>
      <xdr:spPr>
        <a:xfrm>
          <a:off x="16929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4" name="定員管理の状況最大値テキスト"/>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5" name="直線コネクタ 324"/>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79587</xdr:rowOff>
    </xdr:from>
    <xdr:to>
      <xdr:col>81</xdr:col>
      <xdr:colOff>44450</xdr:colOff>
      <xdr:row>64</xdr:row>
      <xdr:rowOff>97684</xdr:rowOff>
    </xdr:to>
    <xdr:cxnSp macro="">
      <xdr:nvCxnSpPr>
        <xdr:cNvPr id="326" name="直線コネクタ 325"/>
        <xdr:cNvCxnSpPr/>
      </xdr:nvCxnSpPr>
      <xdr:spPr>
        <a:xfrm>
          <a:off x="16179800" y="11052387"/>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150935</xdr:rowOff>
    </xdr:from>
    <xdr:ext cx="762000" cy="259045"/>
    <xdr:sp macro="" textlink="">
      <xdr:nvSpPr>
        <xdr:cNvPr id="327" name="定員管理の状況平均値テキスト"/>
        <xdr:cNvSpPr txBox="1"/>
      </xdr:nvSpPr>
      <xdr:spPr>
        <a:xfrm>
          <a:off x="17106900" y="10609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134408</xdr:rowOff>
    </xdr:from>
    <xdr:to>
      <xdr:col>81</xdr:col>
      <xdr:colOff>95250</xdr:colOff>
      <xdr:row>63</xdr:row>
      <xdr:rowOff>64558</xdr:rowOff>
    </xdr:to>
    <xdr:sp macro="" textlink="">
      <xdr:nvSpPr>
        <xdr:cNvPr id="328" name="フローチャート: 判断 327"/>
        <xdr:cNvSpPr/>
      </xdr:nvSpPr>
      <xdr:spPr>
        <a:xfrm>
          <a:off x="169672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55456</xdr:rowOff>
    </xdr:from>
    <xdr:to>
      <xdr:col>77</xdr:col>
      <xdr:colOff>44450</xdr:colOff>
      <xdr:row>64</xdr:row>
      <xdr:rowOff>79587</xdr:rowOff>
    </xdr:to>
    <xdr:cxnSp macro="">
      <xdr:nvCxnSpPr>
        <xdr:cNvPr id="329" name="直線コネクタ 328"/>
        <xdr:cNvCxnSpPr/>
      </xdr:nvCxnSpPr>
      <xdr:spPr>
        <a:xfrm>
          <a:off x="15290800" y="1102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126365</xdr:rowOff>
    </xdr:from>
    <xdr:to>
      <xdr:col>77</xdr:col>
      <xdr:colOff>95250</xdr:colOff>
      <xdr:row>63</xdr:row>
      <xdr:rowOff>56515</xdr:rowOff>
    </xdr:to>
    <xdr:sp macro="" textlink="">
      <xdr:nvSpPr>
        <xdr:cNvPr id="330" name="フローチャート: 判断 329"/>
        <xdr:cNvSpPr/>
      </xdr:nvSpPr>
      <xdr:spPr>
        <a:xfrm>
          <a:off x="16129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66692</xdr:rowOff>
    </xdr:from>
    <xdr:ext cx="736600" cy="259045"/>
    <xdr:sp macro="" textlink="">
      <xdr:nvSpPr>
        <xdr:cNvPr id="331" name="テキスト ボックス 330"/>
        <xdr:cNvSpPr txBox="1"/>
      </xdr:nvSpPr>
      <xdr:spPr>
        <a:xfrm>
          <a:off x="15798800" y="105251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41381</xdr:rowOff>
    </xdr:from>
    <xdr:to>
      <xdr:col>72</xdr:col>
      <xdr:colOff>203200</xdr:colOff>
      <xdr:row>64</xdr:row>
      <xdr:rowOff>55456</xdr:rowOff>
    </xdr:to>
    <xdr:cxnSp macro="">
      <xdr:nvCxnSpPr>
        <xdr:cNvPr id="332" name="直線コネクタ 331"/>
        <xdr:cNvCxnSpPr/>
      </xdr:nvCxnSpPr>
      <xdr:spPr>
        <a:xfrm>
          <a:off x="14401800" y="11014181"/>
          <a:ext cx="889000" cy="1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124354</xdr:rowOff>
    </xdr:from>
    <xdr:to>
      <xdr:col>73</xdr:col>
      <xdr:colOff>44450</xdr:colOff>
      <xdr:row>63</xdr:row>
      <xdr:rowOff>54504</xdr:rowOff>
    </xdr:to>
    <xdr:sp macro="" textlink="">
      <xdr:nvSpPr>
        <xdr:cNvPr id="333" name="フローチャート: 判断 332"/>
        <xdr:cNvSpPr/>
      </xdr:nvSpPr>
      <xdr:spPr>
        <a:xfrm>
          <a:off x="15240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64681</xdr:rowOff>
    </xdr:from>
    <xdr:ext cx="762000" cy="259045"/>
    <xdr:sp macro="" textlink="">
      <xdr:nvSpPr>
        <xdr:cNvPr id="334" name="テキスト ボックス 333"/>
        <xdr:cNvSpPr txBox="1"/>
      </xdr:nvSpPr>
      <xdr:spPr>
        <a:xfrm>
          <a:off x="14909800" y="1052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29316</xdr:rowOff>
    </xdr:from>
    <xdr:to>
      <xdr:col>68</xdr:col>
      <xdr:colOff>152400</xdr:colOff>
      <xdr:row>64</xdr:row>
      <xdr:rowOff>41381</xdr:rowOff>
    </xdr:to>
    <xdr:cxnSp macro="">
      <xdr:nvCxnSpPr>
        <xdr:cNvPr id="335" name="直線コネクタ 334"/>
        <xdr:cNvCxnSpPr/>
      </xdr:nvCxnSpPr>
      <xdr:spPr>
        <a:xfrm>
          <a:off x="13512800" y="11002116"/>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114300</xdr:rowOff>
    </xdr:from>
    <xdr:to>
      <xdr:col>68</xdr:col>
      <xdr:colOff>203200</xdr:colOff>
      <xdr:row>63</xdr:row>
      <xdr:rowOff>44450</xdr:rowOff>
    </xdr:to>
    <xdr:sp macro="" textlink="">
      <xdr:nvSpPr>
        <xdr:cNvPr id="336" name="フローチャート: 判断 335"/>
        <xdr:cNvSpPr/>
      </xdr:nvSpPr>
      <xdr:spPr>
        <a:xfrm>
          <a:off x="14351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54627</xdr:rowOff>
    </xdr:from>
    <xdr:ext cx="762000" cy="259045"/>
    <xdr:sp macro="" textlink="">
      <xdr:nvSpPr>
        <xdr:cNvPr id="337" name="テキスト ボックス 336"/>
        <xdr:cNvSpPr txBox="1"/>
      </xdr:nvSpPr>
      <xdr:spPr>
        <a:xfrm>
          <a:off x="14020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108268</xdr:rowOff>
    </xdr:from>
    <xdr:to>
      <xdr:col>64</xdr:col>
      <xdr:colOff>152400</xdr:colOff>
      <xdr:row>63</xdr:row>
      <xdr:rowOff>38418</xdr:rowOff>
    </xdr:to>
    <xdr:sp macro="" textlink="">
      <xdr:nvSpPr>
        <xdr:cNvPr id="338" name="フローチャート: 判断 337"/>
        <xdr:cNvSpPr/>
      </xdr:nvSpPr>
      <xdr:spPr>
        <a:xfrm>
          <a:off x="13462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48595</xdr:rowOff>
    </xdr:from>
    <xdr:ext cx="762000" cy="259045"/>
    <xdr:sp macro="" textlink="">
      <xdr:nvSpPr>
        <xdr:cNvPr id="339" name="テキスト ボックス 338"/>
        <xdr:cNvSpPr txBox="1"/>
      </xdr:nvSpPr>
      <xdr:spPr>
        <a:xfrm>
          <a:off x="13131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46884</xdr:rowOff>
    </xdr:from>
    <xdr:to>
      <xdr:col>81</xdr:col>
      <xdr:colOff>95250</xdr:colOff>
      <xdr:row>64</xdr:row>
      <xdr:rowOff>148484</xdr:rowOff>
    </xdr:to>
    <xdr:sp macro="" textlink="">
      <xdr:nvSpPr>
        <xdr:cNvPr id="345" name="楕円 344"/>
        <xdr:cNvSpPr/>
      </xdr:nvSpPr>
      <xdr:spPr>
        <a:xfrm>
          <a:off x="16967200" y="1101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18961</xdr:rowOff>
    </xdr:from>
    <xdr:ext cx="762000" cy="259045"/>
    <xdr:sp macro="" textlink="">
      <xdr:nvSpPr>
        <xdr:cNvPr id="346" name="定員管理の状況該当値テキスト"/>
        <xdr:cNvSpPr txBox="1"/>
      </xdr:nvSpPr>
      <xdr:spPr>
        <a:xfrm>
          <a:off x="17106900" y="1099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28787</xdr:rowOff>
    </xdr:from>
    <xdr:to>
      <xdr:col>77</xdr:col>
      <xdr:colOff>95250</xdr:colOff>
      <xdr:row>64</xdr:row>
      <xdr:rowOff>130387</xdr:rowOff>
    </xdr:to>
    <xdr:sp macro="" textlink="">
      <xdr:nvSpPr>
        <xdr:cNvPr id="347" name="楕円 346"/>
        <xdr:cNvSpPr/>
      </xdr:nvSpPr>
      <xdr:spPr>
        <a:xfrm>
          <a:off x="16129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115164</xdr:rowOff>
    </xdr:from>
    <xdr:ext cx="736600" cy="259045"/>
    <xdr:sp macro="" textlink="">
      <xdr:nvSpPr>
        <xdr:cNvPr id="348" name="テキスト ボックス 347"/>
        <xdr:cNvSpPr txBox="1"/>
      </xdr:nvSpPr>
      <xdr:spPr>
        <a:xfrm>
          <a:off x="15798800" y="1108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4656</xdr:rowOff>
    </xdr:from>
    <xdr:to>
      <xdr:col>73</xdr:col>
      <xdr:colOff>44450</xdr:colOff>
      <xdr:row>64</xdr:row>
      <xdr:rowOff>106256</xdr:rowOff>
    </xdr:to>
    <xdr:sp macro="" textlink="">
      <xdr:nvSpPr>
        <xdr:cNvPr id="349" name="楕円 348"/>
        <xdr:cNvSpPr/>
      </xdr:nvSpPr>
      <xdr:spPr>
        <a:xfrm>
          <a:off x="15240000" y="1097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91033</xdr:rowOff>
    </xdr:from>
    <xdr:ext cx="762000" cy="259045"/>
    <xdr:sp macro="" textlink="">
      <xdr:nvSpPr>
        <xdr:cNvPr id="350" name="テキスト ボックス 349"/>
        <xdr:cNvSpPr txBox="1"/>
      </xdr:nvSpPr>
      <xdr:spPr>
        <a:xfrm>
          <a:off x="14909800" y="1106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162031</xdr:rowOff>
    </xdr:from>
    <xdr:to>
      <xdr:col>68</xdr:col>
      <xdr:colOff>203200</xdr:colOff>
      <xdr:row>64</xdr:row>
      <xdr:rowOff>92181</xdr:rowOff>
    </xdr:to>
    <xdr:sp macro="" textlink="">
      <xdr:nvSpPr>
        <xdr:cNvPr id="351" name="楕円 350"/>
        <xdr:cNvSpPr/>
      </xdr:nvSpPr>
      <xdr:spPr>
        <a:xfrm>
          <a:off x="14351000" y="1096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76958</xdr:rowOff>
    </xdr:from>
    <xdr:ext cx="762000" cy="259045"/>
    <xdr:sp macro="" textlink="">
      <xdr:nvSpPr>
        <xdr:cNvPr id="352" name="テキスト ボックス 351"/>
        <xdr:cNvSpPr txBox="1"/>
      </xdr:nvSpPr>
      <xdr:spPr>
        <a:xfrm>
          <a:off x="14020800" y="1104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149966</xdr:rowOff>
    </xdr:from>
    <xdr:to>
      <xdr:col>64</xdr:col>
      <xdr:colOff>152400</xdr:colOff>
      <xdr:row>64</xdr:row>
      <xdr:rowOff>80116</xdr:rowOff>
    </xdr:to>
    <xdr:sp macro="" textlink="">
      <xdr:nvSpPr>
        <xdr:cNvPr id="353" name="楕円 352"/>
        <xdr:cNvSpPr/>
      </xdr:nvSpPr>
      <xdr:spPr>
        <a:xfrm>
          <a:off x="13462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64893</xdr:rowOff>
    </xdr:from>
    <xdr:ext cx="762000" cy="259045"/>
    <xdr:sp macro="" textlink="">
      <xdr:nvSpPr>
        <xdr:cNvPr id="354" name="テキスト ボックス 353"/>
        <xdr:cNvSpPr txBox="1"/>
      </xdr:nvSpPr>
      <xdr:spPr>
        <a:xfrm>
          <a:off x="13131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当年度の３カ年平均の実質公債費比率は</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％となり、前年度から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ポイント改善した。これは、分子の構成要素である「元利償還金」の増や「事業費補正算入額」の減などがあり、分子が</a:t>
          </a:r>
          <a:r>
            <a:rPr kumimoji="1" lang="en-US" altLang="ja-JP" sz="1300">
              <a:latin typeface="ＭＳ Ｐゴシック" panose="020B0600070205080204" pitchFamily="50" charset="-128"/>
              <a:ea typeface="ＭＳ Ｐゴシック" panose="020B0600070205080204" pitchFamily="50" charset="-128"/>
            </a:rPr>
            <a:t>63,817</a:t>
          </a:r>
          <a:r>
            <a:rPr kumimoji="1" lang="ja-JP" altLang="en-US" sz="1300">
              <a:latin typeface="ＭＳ Ｐゴシック" panose="020B0600070205080204" pitchFamily="50" charset="-128"/>
              <a:ea typeface="ＭＳ Ｐゴシック" panose="020B0600070205080204" pitchFamily="50" charset="-128"/>
            </a:rPr>
            <a:t>千円の増となったものの、分母の構成要素である普通交付税額や臨時財政対策債発行可能額の増などに伴い、単年度の実質公債費比率が昨年度に続き低水準に抑えられたことによるものである。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市役所庁舎や廃棄物処理施設の整備など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、実質的な負担が過大とならないよう健全な財政運営に努めていく。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1" name="直線コネクタ 370"/>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2" name="テキスト ボックス 371"/>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3" name="直線コネクタ 372"/>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4" name="テキスト ボックス 373"/>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5" name="直線コネクタ 374"/>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6" name="テキスト ボックス 375"/>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7" name="直線コネクタ 37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8" name="テキスト ボックス 37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9" name="直線コネクタ 378"/>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80" name="テキスト ボックス 379"/>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1" name="直線コネクタ 38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3" name="直線コネクタ 38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109008</xdr:rowOff>
    </xdr:from>
    <xdr:to>
      <xdr:col>81</xdr:col>
      <xdr:colOff>44450</xdr:colOff>
      <xdr:row>44</xdr:row>
      <xdr:rowOff>155046</xdr:rowOff>
    </xdr:to>
    <xdr:cxnSp macro="">
      <xdr:nvCxnSpPr>
        <xdr:cNvPr id="385" name="直線コネクタ 384"/>
        <xdr:cNvCxnSpPr/>
      </xdr:nvCxnSpPr>
      <xdr:spPr>
        <a:xfrm flipV="1">
          <a:off x="17018000" y="6281208"/>
          <a:ext cx="0" cy="1417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6" name="公債費負担の状況最小値テキスト"/>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7" name="直線コネクタ 386"/>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23935</xdr:rowOff>
    </xdr:from>
    <xdr:ext cx="762000" cy="259045"/>
    <xdr:sp macro="" textlink="">
      <xdr:nvSpPr>
        <xdr:cNvPr id="388" name="公債費負担の状況最大値テキスト"/>
        <xdr:cNvSpPr txBox="1"/>
      </xdr:nvSpPr>
      <xdr:spPr>
        <a:xfrm>
          <a:off x="17106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109008</xdr:rowOff>
    </xdr:from>
    <xdr:to>
      <xdr:col>81</xdr:col>
      <xdr:colOff>133350</xdr:colOff>
      <xdr:row>36</xdr:row>
      <xdr:rowOff>109008</xdr:rowOff>
    </xdr:to>
    <xdr:cxnSp macro="">
      <xdr:nvCxnSpPr>
        <xdr:cNvPr id="389" name="直線コネクタ 388"/>
        <xdr:cNvCxnSpPr/>
      </xdr:nvCxnSpPr>
      <xdr:spPr>
        <a:xfrm>
          <a:off x="16929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136525</xdr:rowOff>
    </xdr:from>
    <xdr:to>
      <xdr:col>81</xdr:col>
      <xdr:colOff>44450</xdr:colOff>
      <xdr:row>41</xdr:row>
      <xdr:rowOff>166688</xdr:rowOff>
    </xdr:to>
    <xdr:cxnSp macro="">
      <xdr:nvCxnSpPr>
        <xdr:cNvPr id="390" name="直線コネクタ 389"/>
        <xdr:cNvCxnSpPr/>
      </xdr:nvCxnSpPr>
      <xdr:spPr>
        <a:xfrm flipV="1">
          <a:off x="16179800" y="716597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72090</xdr:rowOff>
    </xdr:from>
    <xdr:ext cx="762000" cy="259045"/>
    <xdr:sp macro="" textlink="">
      <xdr:nvSpPr>
        <xdr:cNvPr id="391" name="公債費負担の状況平均値テキスト"/>
        <xdr:cNvSpPr txBox="1"/>
      </xdr:nvSpPr>
      <xdr:spPr>
        <a:xfrm>
          <a:off x="17106900" y="69300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55563</xdr:rowOff>
    </xdr:from>
    <xdr:to>
      <xdr:col>81</xdr:col>
      <xdr:colOff>95250</xdr:colOff>
      <xdr:row>41</xdr:row>
      <xdr:rowOff>157163</xdr:rowOff>
    </xdr:to>
    <xdr:sp macro="" textlink="">
      <xdr:nvSpPr>
        <xdr:cNvPr id="392" name="フローチャート: 判断 391"/>
        <xdr:cNvSpPr/>
      </xdr:nvSpPr>
      <xdr:spPr>
        <a:xfrm>
          <a:off x="169672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166688</xdr:rowOff>
    </xdr:from>
    <xdr:to>
      <xdr:col>77</xdr:col>
      <xdr:colOff>44450</xdr:colOff>
      <xdr:row>42</xdr:row>
      <xdr:rowOff>45508</xdr:rowOff>
    </xdr:to>
    <xdr:cxnSp macro="">
      <xdr:nvCxnSpPr>
        <xdr:cNvPr id="393" name="直線コネクタ 392"/>
        <xdr:cNvCxnSpPr/>
      </xdr:nvCxnSpPr>
      <xdr:spPr>
        <a:xfrm flipV="1">
          <a:off x="15290800" y="7196138"/>
          <a:ext cx="889000" cy="5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25400</xdr:rowOff>
    </xdr:from>
    <xdr:to>
      <xdr:col>77</xdr:col>
      <xdr:colOff>95250</xdr:colOff>
      <xdr:row>41</xdr:row>
      <xdr:rowOff>127000</xdr:rowOff>
    </xdr:to>
    <xdr:sp macro="" textlink="">
      <xdr:nvSpPr>
        <xdr:cNvPr id="394" name="フローチャート: 判断 393"/>
        <xdr:cNvSpPr/>
      </xdr:nvSpPr>
      <xdr:spPr>
        <a:xfrm>
          <a:off x="16129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137177</xdr:rowOff>
    </xdr:from>
    <xdr:ext cx="736600" cy="259045"/>
    <xdr:sp macro="" textlink="">
      <xdr:nvSpPr>
        <xdr:cNvPr id="395" name="テキスト ボックス 394"/>
        <xdr:cNvSpPr txBox="1"/>
      </xdr:nvSpPr>
      <xdr:spPr>
        <a:xfrm>
          <a:off x="15798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45508</xdr:rowOff>
    </xdr:from>
    <xdr:to>
      <xdr:col>72</xdr:col>
      <xdr:colOff>203200</xdr:colOff>
      <xdr:row>42</xdr:row>
      <xdr:rowOff>105833</xdr:rowOff>
    </xdr:to>
    <xdr:cxnSp macro="">
      <xdr:nvCxnSpPr>
        <xdr:cNvPr id="396" name="直線コネクタ 395"/>
        <xdr:cNvCxnSpPr/>
      </xdr:nvCxnSpPr>
      <xdr:spPr>
        <a:xfrm flipV="1">
          <a:off x="14401800" y="72464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7" name="フローチャート: 判断 396"/>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98" name="テキスト ボックス 397"/>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105833</xdr:rowOff>
    </xdr:from>
    <xdr:to>
      <xdr:col>68</xdr:col>
      <xdr:colOff>152400</xdr:colOff>
      <xdr:row>43</xdr:row>
      <xdr:rowOff>44979</xdr:rowOff>
    </xdr:to>
    <xdr:cxnSp macro="">
      <xdr:nvCxnSpPr>
        <xdr:cNvPr id="399" name="直線コネクタ 398"/>
        <xdr:cNvCxnSpPr/>
      </xdr:nvCxnSpPr>
      <xdr:spPr>
        <a:xfrm flipV="1">
          <a:off x="13512800" y="7306733"/>
          <a:ext cx="889000" cy="110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55563</xdr:rowOff>
    </xdr:from>
    <xdr:to>
      <xdr:col>68</xdr:col>
      <xdr:colOff>203200</xdr:colOff>
      <xdr:row>41</xdr:row>
      <xdr:rowOff>157163</xdr:rowOff>
    </xdr:to>
    <xdr:sp macro="" textlink="">
      <xdr:nvSpPr>
        <xdr:cNvPr id="400" name="フローチャート: 判断 399"/>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167340</xdr:rowOff>
    </xdr:from>
    <xdr:ext cx="762000" cy="259045"/>
    <xdr:sp macro="" textlink="">
      <xdr:nvSpPr>
        <xdr:cNvPr id="401" name="テキスト ボックス 400"/>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85725</xdr:rowOff>
    </xdr:from>
    <xdr:to>
      <xdr:col>64</xdr:col>
      <xdr:colOff>152400</xdr:colOff>
      <xdr:row>42</xdr:row>
      <xdr:rowOff>15875</xdr:rowOff>
    </xdr:to>
    <xdr:sp macro="" textlink="">
      <xdr:nvSpPr>
        <xdr:cNvPr id="402" name="フローチャート: 判断 401"/>
        <xdr:cNvSpPr/>
      </xdr:nvSpPr>
      <xdr:spPr>
        <a:xfrm>
          <a:off x="13462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26052</xdr:rowOff>
    </xdr:from>
    <xdr:ext cx="762000" cy="259045"/>
    <xdr:sp macro="" textlink="">
      <xdr:nvSpPr>
        <xdr:cNvPr id="403" name="テキスト ボックス 402"/>
        <xdr:cNvSpPr txBox="1"/>
      </xdr:nvSpPr>
      <xdr:spPr>
        <a:xfrm>
          <a:off x="13131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4" name="テキスト ボックス 40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5" name="テキスト ボックス 40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6" name="テキスト ボックス 40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7" name="テキスト ボックス 40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8" name="テキスト ボックス 40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85725</xdr:rowOff>
    </xdr:from>
    <xdr:to>
      <xdr:col>81</xdr:col>
      <xdr:colOff>95250</xdr:colOff>
      <xdr:row>42</xdr:row>
      <xdr:rowOff>15875</xdr:rowOff>
    </xdr:to>
    <xdr:sp macro="" textlink="">
      <xdr:nvSpPr>
        <xdr:cNvPr id="409" name="楕円 408"/>
        <xdr:cNvSpPr/>
      </xdr:nvSpPr>
      <xdr:spPr>
        <a:xfrm>
          <a:off x="16967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57802</xdr:rowOff>
    </xdr:from>
    <xdr:ext cx="762000" cy="259045"/>
    <xdr:sp macro="" textlink="">
      <xdr:nvSpPr>
        <xdr:cNvPr id="410" name="公債費負担の状況該当値テキスト"/>
        <xdr:cNvSpPr txBox="1"/>
      </xdr:nvSpPr>
      <xdr:spPr>
        <a:xfrm>
          <a:off x="171069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115888</xdr:rowOff>
    </xdr:from>
    <xdr:to>
      <xdr:col>77</xdr:col>
      <xdr:colOff>95250</xdr:colOff>
      <xdr:row>42</xdr:row>
      <xdr:rowOff>46038</xdr:rowOff>
    </xdr:to>
    <xdr:sp macro="" textlink="">
      <xdr:nvSpPr>
        <xdr:cNvPr id="411" name="楕円 410"/>
        <xdr:cNvSpPr/>
      </xdr:nvSpPr>
      <xdr:spPr>
        <a:xfrm>
          <a:off x="16129000" y="714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30815</xdr:rowOff>
    </xdr:from>
    <xdr:ext cx="736600" cy="259045"/>
    <xdr:sp macro="" textlink="">
      <xdr:nvSpPr>
        <xdr:cNvPr id="412" name="テキスト ボックス 411"/>
        <xdr:cNvSpPr txBox="1"/>
      </xdr:nvSpPr>
      <xdr:spPr>
        <a:xfrm>
          <a:off x="15798800" y="72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166158</xdr:rowOff>
    </xdr:from>
    <xdr:to>
      <xdr:col>73</xdr:col>
      <xdr:colOff>44450</xdr:colOff>
      <xdr:row>42</xdr:row>
      <xdr:rowOff>96308</xdr:rowOff>
    </xdr:to>
    <xdr:sp macro="" textlink="">
      <xdr:nvSpPr>
        <xdr:cNvPr id="413" name="楕円 412"/>
        <xdr:cNvSpPr/>
      </xdr:nvSpPr>
      <xdr:spPr>
        <a:xfrm>
          <a:off x="15240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81085</xdr:rowOff>
    </xdr:from>
    <xdr:ext cx="762000" cy="259045"/>
    <xdr:sp macro="" textlink="">
      <xdr:nvSpPr>
        <xdr:cNvPr id="414" name="テキスト ボックス 413"/>
        <xdr:cNvSpPr txBox="1"/>
      </xdr:nvSpPr>
      <xdr:spPr>
        <a:xfrm>
          <a:off x="14909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55033</xdr:rowOff>
    </xdr:from>
    <xdr:to>
      <xdr:col>68</xdr:col>
      <xdr:colOff>203200</xdr:colOff>
      <xdr:row>42</xdr:row>
      <xdr:rowOff>156633</xdr:rowOff>
    </xdr:to>
    <xdr:sp macro="" textlink="">
      <xdr:nvSpPr>
        <xdr:cNvPr id="415" name="楕円 414"/>
        <xdr:cNvSpPr/>
      </xdr:nvSpPr>
      <xdr:spPr>
        <a:xfrm>
          <a:off x="14351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141410</xdr:rowOff>
    </xdr:from>
    <xdr:ext cx="762000" cy="259045"/>
    <xdr:sp macro="" textlink="">
      <xdr:nvSpPr>
        <xdr:cNvPr id="416" name="テキスト ボックス 415"/>
        <xdr:cNvSpPr txBox="1"/>
      </xdr:nvSpPr>
      <xdr:spPr>
        <a:xfrm>
          <a:off x="14020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165629</xdr:rowOff>
    </xdr:from>
    <xdr:to>
      <xdr:col>64</xdr:col>
      <xdr:colOff>152400</xdr:colOff>
      <xdr:row>43</xdr:row>
      <xdr:rowOff>95779</xdr:rowOff>
    </xdr:to>
    <xdr:sp macro="" textlink="">
      <xdr:nvSpPr>
        <xdr:cNvPr id="417" name="楕円 416"/>
        <xdr:cNvSpPr/>
      </xdr:nvSpPr>
      <xdr:spPr>
        <a:xfrm>
          <a:off x="13462000" y="736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80556</xdr:rowOff>
    </xdr:from>
    <xdr:ext cx="762000" cy="259045"/>
    <xdr:sp macro="" textlink="">
      <xdr:nvSpPr>
        <xdr:cNvPr id="418" name="テキスト ボックス 417"/>
        <xdr:cNvSpPr txBox="1"/>
      </xdr:nvSpPr>
      <xdr:spPr>
        <a:xfrm>
          <a:off x="13131800" y="745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9" name="正方形/長方形 41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0" name="テキスト ボックス 41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1" name="テキスト ボックス 42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2" name="正方形/長方形 42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3" name="正方形/長方形 42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4" name="正方形/長方形 42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5" name="正方形/長方形 42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6" name="正方形/長方形 42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7" name="正方形/長方形 42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正方形/長方形 42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9" name="正方形/長方形 42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0" name="正方形/長方形 42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1" name="テキスト ボックス 43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当年度の将来負担比率は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た。これは、分子の構成要素である「組合等負担等見込額」は増となったものの、「地方債現在高」や「公営企業債等繰入見込額」、「退職手当負担見込額」が減となったこと、また、分母である標準財政規模が増となったことなど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今後も、市役所庁舎や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組合での施設整備の影響によ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も考えられるが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、本市の財政負担が過大とならないよう、実質的な負担の低減に努めていく。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2" name="テキスト ボックス 43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3" name="直線コネクタ 43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4" name="テキスト ボックス 43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5" name="直線コネクタ 43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6" name="テキスト ボックス 43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7" name="直線コネクタ 43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8" name="テキスト ボックス 43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9" name="直線コネクタ 43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0" name="テキスト ボックス 43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1" name="直線コネクタ 44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2" name="テキスト ボックス 44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3" name="直線コネクタ 44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4" name="テキスト ボックス 44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5" name="直線コネクタ 44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6" name="テキスト ボックス 44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7" name="直線コネクタ 44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83094</xdr:rowOff>
    </xdr:to>
    <xdr:cxnSp macro="">
      <xdr:nvCxnSpPr>
        <xdr:cNvPr id="449" name="直線コネクタ 448"/>
        <xdr:cNvCxnSpPr/>
      </xdr:nvCxnSpPr>
      <xdr:spPr>
        <a:xfrm flipV="1">
          <a:off x="17018000" y="2313214"/>
          <a:ext cx="0" cy="17132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55171</xdr:rowOff>
    </xdr:from>
    <xdr:ext cx="762000" cy="259045"/>
    <xdr:sp macro="" textlink="">
      <xdr:nvSpPr>
        <xdr:cNvPr id="450" name="将来負担の状況最小値テキスト"/>
        <xdr:cNvSpPr txBox="1"/>
      </xdr:nvSpPr>
      <xdr:spPr>
        <a:xfrm>
          <a:off x="17106900" y="399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83094</xdr:rowOff>
    </xdr:from>
    <xdr:to>
      <xdr:col>81</xdr:col>
      <xdr:colOff>133350</xdr:colOff>
      <xdr:row>23</xdr:row>
      <xdr:rowOff>83094</xdr:rowOff>
    </xdr:to>
    <xdr:cxnSp macro="">
      <xdr:nvCxnSpPr>
        <xdr:cNvPr id="451" name="直線コネクタ 450"/>
        <xdr:cNvCxnSpPr/>
      </xdr:nvCxnSpPr>
      <xdr:spPr>
        <a:xfrm>
          <a:off x="16929100" y="402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2"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3" name="直線コネクタ 45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100874</xdr:rowOff>
    </xdr:from>
    <xdr:to>
      <xdr:col>81</xdr:col>
      <xdr:colOff>44450</xdr:colOff>
      <xdr:row>17</xdr:row>
      <xdr:rowOff>44904</xdr:rowOff>
    </xdr:to>
    <xdr:cxnSp macro="">
      <xdr:nvCxnSpPr>
        <xdr:cNvPr id="454" name="直線コネクタ 453"/>
        <xdr:cNvCxnSpPr/>
      </xdr:nvCxnSpPr>
      <xdr:spPr>
        <a:xfrm flipV="1">
          <a:off x="16179800" y="2844074"/>
          <a:ext cx="838200" cy="115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55"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6" name="フローチャート: 判断 45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38826</xdr:rowOff>
    </xdr:from>
    <xdr:to>
      <xdr:col>77</xdr:col>
      <xdr:colOff>44450</xdr:colOff>
      <xdr:row>17</xdr:row>
      <xdr:rowOff>44904</xdr:rowOff>
    </xdr:to>
    <xdr:cxnSp macro="">
      <xdr:nvCxnSpPr>
        <xdr:cNvPr id="457" name="直線コネクタ 456"/>
        <xdr:cNvCxnSpPr/>
      </xdr:nvCxnSpPr>
      <xdr:spPr>
        <a:xfrm>
          <a:off x="15290800" y="2782026"/>
          <a:ext cx="889000" cy="17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100784</xdr:rowOff>
    </xdr:from>
    <xdr:to>
      <xdr:col>77</xdr:col>
      <xdr:colOff>95250</xdr:colOff>
      <xdr:row>14</xdr:row>
      <xdr:rowOff>30934</xdr:rowOff>
    </xdr:to>
    <xdr:sp macro="" textlink="">
      <xdr:nvSpPr>
        <xdr:cNvPr id="458" name="フローチャート: 判断 457"/>
        <xdr:cNvSpPr/>
      </xdr:nvSpPr>
      <xdr:spPr>
        <a:xfrm>
          <a:off x="16129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41111</xdr:rowOff>
    </xdr:from>
    <xdr:ext cx="736600" cy="259045"/>
    <xdr:sp macro="" textlink="">
      <xdr:nvSpPr>
        <xdr:cNvPr id="459" name="テキスト ボックス 458"/>
        <xdr:cNvSpPr txBox="1"/>
      </xdr:nvSpPr>
      <xdr:spPr>
        <a:xfrm>
          <a:off x="15798800" y="2098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38826</xdr:rowOff>
    </xdr:from>
    <xdr:to>
      <xdr:col>72</xdr:col>
      <xdr:colOff>203200</xdr:colOff>
      <xdr:row>16</xdr:row>
      <xdr:rowOff>52614</xdr:rowOff>
    </xdr:to>
    <xdr:cxnSp macro="">
      <xdr:nvCxnSpPr>
        <xdr:cNvPr id="460" name="直線コネクタ 459"/>
        <xdr:cNvCxnSpPr/>
      </xdr:nvCxnSpPr>
      <xdr:spPr>
        <a:xfrm flipV="1">
          <a:off x="14401800" y="278202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126637</xdr:rowOff>
    </xdr:from>
    <xdr:to>
      <xdr:col>73</xdr:col>
      <xdr:colOff>44450</xdr:colOff>
      <xdr:row>14</xdr:row>
      <xdr:rowOff>56787</xdr:rowOff>
    </xdr:to>
    <xdr:sp macro="" textlink="">
      <xdr:nvSpPr>
        <xdr:cNvPr id="461" name="フローチャート: 判断 460"/>
        <xdr:cNvSpPr/>
      </xdr:nvSpPr>
      <xdr:spPr>
        <a:xfrm>
          <a:off x="15240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66964</xdr:rowOff>
    </xdr:from>
    <xdr:ext cx="762000" cy="259045"/>
    <xdr:sp macro="" textlink="">
      <xdr:nvSpPr>
        <xdr:cNvPr id="462" name="テキスト ボックス 461"/>
        <xdr:cNvSpPr txBox="1"/>
      </xdr:nvSpPr>
      <xdr:spPr>
        <a:xfrm>
          <a:off x="14909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52614</xdr:rowOff>
    </xdr:from>
    <xdr:to>
      <xdr:col>68</xdr:col>
      <xdr:colOff>152400</xdr:colOff>
      <xdr:row>16</xdr:row>
      <xdr:rowOff>116387</xdr:rowOff>
    </xdr:to>
    <xdr:cxnSp macro="">
      <xdr:nvCxnSpPr>
        <xdr:cNvPr id="463" name="直線コネクタ 462"/>
        <xdr:cNvCxnSpPr/>
      </xdr:nvCxnSpPr>
      <xdr:spPr>
        <a:xfrm flipV="1">
          <a:off x="13512800" y="2795814"/>
          <a:ext cx="889000" cy="6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119743</xdr:rowOff>
    </xdr:from>
    <xdr:to>
      <xdr:col>68</xdr:col>
      <xdr:colOff>203200</xdr:colOff>
      <xdr:row>14</xdr:row>
      <xdr:rowOff>49893</xdr:rowOff>
    </xdr:to>
    <xdr:sp macro="" textlink="">
      <xdr:nvSpPr>
        <xdr:cNvPr id="464" name="フローチャート: 判断 463"/>
        <xdr:cNvSpPr/>
      </xdr:nvSpPr>
      <xdr:spPr>
        <a:xfrm>
          <a:off x="14351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60070</xdr:rowOff>
    </xdr:from>
    <xdr:ext cx="762000" cy="259045"/>
    <xdr:sp macro="" textlink="">
      <xdr:nvSpPr>
        <xdr:cNvPr id="465" name="テキスト ボックス 464"/>
        <xdr:cNvSpPr txBox="1"/>
      </xdr:nvSpPr>
      <xdr:spPr>
        <a:xfrm>
          <a:off x="14020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72390</xdr:rowOff>
    </xdr:from>
    <xdr:to>
      <xdr:col>64</xdr:col>
      <xdr:colOff>152400</xdr:colOff>
      <xdr:row>15</xdr:row>
      <xdr:rowOff>2540</xdr:rowOff>
    </xdr:to>
    <xdr:sp macro="" textlink="">
      <xdr:nvSpPr>
        <xdr:cNvPr id="466" name="フローチャート: 判断 465"/>
        <xdr:cNvSpPr/>
      </xdr:nvSpPr>
      <xdr:spPr>
        <a:xfrm>
          <a:off x="13462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12717</xdr:rowOff>
    </xdr:from>
    <xdr:ext cx="762000" cy="259045"/>
    <xdr:sp macro="" textlink="">
      <xdr:nvSpPr>
        <xdr:cNvPr id="467" name="テキスト ボックス 466"/>
        <xdr:cNvSpPr txBox="1"/>
      </xdr:nvSpPr>
      <xdr:spPr>
        <a:xfrm>
          <a:off x="13131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50074</xdr:rowOff>
    </xdr:from>
    <xdr:to>
      <xdr:col>81</xdr:col>
      <xdr:colOff>95250</xdr:colOff>
      <xdr:row>16</xdr:row>
      <xdr:rowOff>151674</xdr:rowOff>
    </xdr:to>
    <xdr:sp macro="" textlink="">
      <xdr:nvSpPr>
        <xdr:cNvPr id="473" name="楕円 472"/>
        <xdr:cNvSpPr/>
      </xdr:nvSpPr>
      <xdr:spPr>
        <a:xfrm>
          <a:off x="16967200" y="279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22151</xdr:rowOff>
    </xdr:from>
    <xdr:ext cx="762000" cy="259045"/>
    <xdr:sp macro="" textlink="">
      <xdr:nvSpPr>
        <xdr:cNvPr id="474" name="将来負担の状況該当値テキスト"/>
        <xdr:cNvSpPr txBox="1"/>
      </xdr:nvSpPr>
      <xdr:spPr>
        <a:xfrm>
          <a:off x="17106900" y="2765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165554</xdr:rowOff>
    </xdr:from>
    <xdr:to>
      <xdr:col>77</xdr:col>
      <xdr:colOff>95250</xdr:colOff>
      <xdr:row>17</xdr:row>
      <xdr:rowOff>95704</xdr:rowOff>
    </xdr:to>
    <xdr:sp macro="" textlink="">
      <xdr:nvSpPr>
        <xdr:cNvPr id="475" name="楕円 474"/>
        <xdr:cNvSpPr/>
      </xdr:nvSpPr>
      <xdr:spPr>
        <a:xfrm>
          <a:off x="16129000" y="290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80481</xdr:rowOff>
    </xdr:from>
    <xdr:ext cx="736600" cy="259045"/>
    <xdr:sp macro="" textlink="">
      <xdr:nvSpPr>
        <xdr:cNvPr id="476" name="テキスト ボックス 475"/>
        <xdr:cNvSpPr txBox="1"/>
      </xdr:nvSpPr>
      <xdr:spPr>
        <a:xfrm>
          <a:off x="15798800" y="2995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159476</xdr:rowOff>
    </xdr:from>
    <xdr:to>
      <xdr:col>73</xdr:col>
      <xdr:colOff>44450</xdr:colOff>
      <xdr:row>16</xdr:row>
      <xdr:rowOff>89626</xdr:rowOff>
    </xdr:to>
    <xdr:sp macro="" textlink="">
      <xdr:nvSpPr>
        <xdr:cNvPr id="477" name="楕円 476"/>
        <xdr:cNvSpPr/>
      </xdr:nvSpPr>
      <xdr:spPr>
        <a:xfrm>
          <a:off x="15240000" y="273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74403</xdr:rowOff>
    </xdr:from>
    <xdr:ext cx="762000" cy="259045"/>
    <xdr:sp macro="" textlink="">
      <xdr:nvSpPr>
        <xdr:cNvPr id="478" name="テキスト ボックス 477"/>
        <xdr:cNvSpPr txBox="1"/>
      </xdr:nvSpPr>
      <xdr:spPr>
        <a:xfrm>
          <a:off x="14909800" y="281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1814</xdr:rowOff>
    </xdr:from>
    <xdr:to>
      <xdr:col>68</xdr:col>
      <xdr:colOff>203200</xdr:colOff>
      <xdr:row>16</xdr:row>
      <xdr:rowOff>103414</xdr:rowOff>
    </xdr:to>
    <xdr:sp macro="" textlink="">
      <xdr:nvSpPr>
        <xdr:cNvPr id="479" name="楕円 478"/>
        <xdr:cNvSpPr/>
      </xdr:nvSpPr>
      <xdr:spPr>
        <a:xfrm>
          <a:off x="14351000" y="274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88191</xdr:rowOff>
    </xdr:from>
    <xdr:ext cx="762000" cy="259045"/>
    <xdr:sp macro="" textlink="">
      <xdr:nvSpPr>
        <xdr:cNvPr id="480" name="テキスト ボックス 479"/>
        <xdr:cNvSpPr txBox="1"/>
      </xdr:nvSpPr>
      <xdr:spPr>
        <a:xfrm>
          <a:off x="14020800" y="283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65587</xdr:rowOff>
    </xdr:from>
    <xdr:to>
      <xdr:col>64</xdr:col>
      <xdr:colOff>152400</xdr:colOff>
      <xdr:row>16</xdr:row>
      <xdr:rowOff>167187</xdr:rowOff>
    </xdr:to>
    <xdr:sp macro="" textlink="">
      <xdr:nvSpPr>
        <xdr:cNvPr id="481" name="楕円 480"/>
        <xdr:cNvSpPr/>
      </xdr:nvSpPr>
      <xdr:spPr>
        <a:xfrm>
          <a:off x="13462000" y="280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151964</xdr:rowOff>
    </xdr:from>
    <xdr:ext cx="762000" cy="259045"/>
    <xdr:sp macro="" textlink="">
      <xdr:nvSpPr>
        <xdr:cNvPr id="482" name="テキスト ボックス 481"/>
        <xdr:cNvSpPr txBox="1"/>
      </xdr:nvSpPr>
      <xdr:spPr>
        <a:xfrm>
          <a:off x="13131800" y="289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136575</xdr:colOff>
      <xdr:row>26</xdr:row>
      <xdr:rowOff>58614</xdr:rowOff>
    </xdr:from>
    <xdr:ext cx="9487486" cy="570863"/>
    <xdr:sp macro="" textlink="">
      <xdr:nvSpPr>
        <xdr:cNvPr id="483" name="テキスト ボックス 482">
          <a:extLst>
            <a:ext uri="{FF2B5EF4-FFF2-40B4-BE49-F238E27FC236}">
              <a16:creationId xmlns:a16="http://schemas.microsoft.com/office/drawing/2014/main" id="{B7833EC5-7802-49C9-93AF-5F55205E114C}"/>
            </a:ext>
          </a:extLst>
        </xdr:cNvPr>
        <xdr:cNvSpPr txBox="1"/>
      </xdr:nvSpPr>
      <xdr:spPr>
        <a:xfrm>
          <a:off x="708075" y="4417254"/>
          <a:ext cx="9487486" cy="57086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b="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b="0">
              <a:solidFill>
                <a:sysClr val="windowText" lastClr="000000"/>
              </a:solidFill>
              <a:latin typeface="ＭＳ Ｐゴシック" panose="020B0600070205080204" pitchFamily="50" charset="-128"/>
              <a:ea typeface="ＭＳ Ｐゴシック" panose="020B0600070205080204" pitchFamily="50" charset="-128"/>
            </a:rPr>
            <a:t>年調査の数値を引用して</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した。これは、一時的な退職者の増など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があったものの、分母である経常一般財源が増加したことによる。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今後も、定員管理や時間外勤務の抑制、アウトソーシングの推進などにより、人件費の抑制に努めていく。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41</xdr:row>
      <xdr:rowOff>143002</xdr:rowOff>
    </xdr:to>
    <xdr:cxnSp macro="">
      <xdr:nvCxnSpPr>
        <xdr:cNvPr id="59" name="直線コネクタ 58"/>
        <xdr:cNvCxnSpPr/>
      </xdr:nvCxnSpPr>
      <xdr:spPr>
        <a:xfrm flipV="1">
          <a:off x="4826000" y="577342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2"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3" name="直線コネクタ 62"/>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81280</xdr:rowOff>
    </xdr:from>
    <xdr:to>
      <xdr:col>24</xdr:col>
      <xdr:colOff>25400</xdr:colOff>
      <xdr:row>38</xdr:row>
      <xdr:rowOff>154432</xdr:rowOff>
    </xdr:to>
    <xdr:cxnSp macro="">
      <xdr:nvCxnSpPr>
        <xdr:cNvPr id="64" name="直線コネクタ 63"/>
        <xdr:cNvCxnSpPr/>
      </xdr:nvCxnSpPr>
      <xdr:spPr>
        <a:xfrm flipV="1">
          <a:off x="3987800" y="659638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127017</xdr:rowOff>
    </xdr:from>
    <xdr:ext cx="762000" cy="259045"/>
    <xdr:sp macro="" textlink="">
      <xdr:nvSpPr>
        <xdr:cNvPr id="65" name="人件費平均値テキスト"/>
        <xdr:cNvSpPr txBox="1"/>
      </xdr:nvSpPr>
      <xdr:spPr>
        <a:xfrm>
          <a:off x="4914900" y="62992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66" name="フローチャート: 判断 65"/>
        <xdr:cNvSpPr/>
      </xdr:nvSpPr>
      <xdr:spPr>
        <a:xfrm>
          <a:off x="47752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90424</xdr:rowOff>
    </xdr:from>
    <xdr:to>
      <xdr:col>19</xdr:col>
      <xdr:colOff>187325</xdr:colOff>
      <xdr:row>38</xdr:row>
      <xdr:rowOff>154432</xdr:rowOff>
    </xdr:to>
    <xdr:cxnSp macro="">
      <xdr:nvCxnSpPr>
        <xdr:cNvPr id="67" name="直線コネクタ 66"/>
        <xdr:cNvCxnSpPr/>
      </xdr:nvCxnSpPr>
      <xdr:spPr>
        <a:xfrm>
          <a:off x="3098800" y="6605524"/>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94488</xdr:rowOff>
    </xdr:from>
    <xdr:to>
      <xdr:col>20</xdr:col>
      <xdr:colOff>38100</xdr:colOff>
      <xdr:row>39</xdr:row>
      <xdr:rowOff>24638</xdr:rowOff>
    </xdr:to>
    <xdr:sp macro="" textlink="">
      <xdr:nvSpPr>
        <xdr:cNvPr id="68" name="フローチャート: 判断 67"/>
        <xdr:cNvSpPr/>
      </xdr:nvSpPr>
      <xdr:spPr>
        <a:xfrm>
          <a:off x="3937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34815</xdr:rowOff>
    </xdr:from>
    <xdr:ext cx="736600" cy="259045"/>
    <xdr:sp macro="" textlink="">
      <xdr:nvSpPr>
        <xdr:cNvPr id="69" name="テキスト ボックス 68"/>
        <xdr:cNvSpPr txBox="1"/>
      </xdr:nvSpPr>
      <xdr:spPr>
        <a:xfrm>
          <a:off x="3606800" y="6378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44704</xdr:rowOff>
    </xdr:from>
    <xdr:to>
      <xdr:col>15</xdr:col>
      <xdr:colOff>98425</xdr:colOff>
      <xdr:row>38</xdr:row>
      <xdr:rowOff>90424</xdr:rowOff>
    </xdr:to>
    <xdr:cxnSp macro="">
      <xdr:nvCxnSpPr>
        <xdr:cNvPr id="70" name="直線コネクタ 69"/>
        <xdr:cNvCxnSpPr/>
      </xdr:nvCxnSpPr>
      <xdr:spPr>
        <a:xfrm>
          <a:off x="2209800" y="65598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147066</xdr:rowOff>
    </xdr:from>
    <xdr:to>
      <xdr:col>15</xdr:col>
      <xdr:colOff>149225</xdr:colOff>
      <xdr:row>38</xdr:row>
      <xdr:rowOff>77215</xdr:rowOff>
    </xdr:to>
    <xdr:sp macro="" textlink="">
      <xdr:nvSpPr>
        <xdr:cNvPr id="71" name="フローチャート: 判断 70"/>
        <xdr:cNvSpPr/>
      </xdr:nvSpPr>
      <xdr:spPr>
        <a:xfrm>
          <a:off x="3048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87393</xdr:rowOff>
    </xdr:from>
    <xdr:ext cx="762000" cy="259045"/>
    <xdr:sp macro="" textlink="">
      <xdr:nvSpPr>
        <xdr:cNvPr id="72" name="テキスト ボックス 71"/>
        <xdr:cNvSpPr txBox="1"/>
      </xdr:nvSpPr>
      <xdr:spPr>
        <a:xfrm>
          <a:off x="2717800" y="6259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xdr:rowOff>
    </xdr:from>
    <xdr:to>
      <xdr:col>11</xdr:col>
      <xdr:colOff>9525</xdr:colOff>
      <xdr:row>38</xdr:row>
      <xdr:rowOff>44704</xdr:rowOff>
    </xdr:to>
    <xdr:cxnSp macro="">
      <xdr:nvCxnSpPr>
        <xdr:cNvPr id="73" name="直線コネクタ 72"/>
        <xdr:cNvCxnSpPr/>
      </xdr:nvCxnSpPr>
      <xdr:spPr>
        <a:xfrm>
          <a:off x="1320800" y="65232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165354</xdr:rowOff>
    </xdr:from>
    <xdr:to>
      <xdr:col>11</xdr:col>
      <xdr:colOff>60325</xdr:colOff>
      <xdr:row>38</xdr:row>
      <xdr:rowOff>95504</xdr:rowOff>
    </xdr:to>
    <xdr:sp macro="" textlink="">
      <xdr:nvSpPr>
        <xdr:cNvPr id="74" name="フローチャート: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105681</xdr:rowOff>
    </xdr:from>
    <xdr:ext cx="762000" cy="259045"/>
    <xdr:sp macro="" textlink="">
      <xdr:nvSpPr>
        <xdr:cNvPr id="75" name="テキスト ボックス 74"/>
        <xdr:cNvSpPr txBox="1"/>
      </xdr:nvSpPr>
      <xdr:spPr>
        <a:xfrm>
          <a:off x="1828800" y="627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156210</xdr:rowOff>
    </xdr:from>
    <xdr:to>
      <xdr:col>6</xdr:col>
      <xdr:colOff>171450</xdr:colOff>
      <xdr:row>38</xdr:row>
      <xdr:rowOff>86360</xdr:rowOff>
    </xdr:to>
    <xdr:sp macro="" textlink="">
      <xdr:nvSpPr>
        <xdr:cNvPr id="76" name="フローチャート: 判断 75"/>
        <xdr:cNvSpPr/>
      </xdr:nvSpPr>
      <xdr:spPr>
        <a:xfrm>
          <a:off x="1270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71137</xdr:rowOff>
    </xdr:from>
    <xdr:ext cx="762000" cy="259045"/>
    <xdr:sp macro="" textlink="">
      <xdr:nvSpPr>
        <xdr:cNvPr id="77" name="テキスト ボックス 76"/>
        <xdr:cNvSpPr txBox="1"/>
      </xdr:nvSpPr>
      <xdr:spPr>
        <a:xfrm>
          <a:off x="939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30480</xdr:rowOff>
    </xdr:from>
    <xdr:to>
      <xdr:col>24</xdr:col>
      <xdr:colOff>76200</xdr:colOff>
      <xdr:row>38</xdr:row>
      <xdr:rowOff>132080</xdr:rowOff>
    </xdr:to>
    <xdr:sp macro="" textlink="">
      <xdr:nvSpPr>
        <xdr:cNvPr id="83" name="楕円 82"/>
        <xdr:cNvSpPr/>
      </xdr:nvSpPr>
      <xdr:spPr>
        <a:xfrm>
          <a:off x="4775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2557</xdr:rowOff>
    </xdr:from>
    <xdr:ext cx="762000" cy="259045"/>
    <xdr:sp macro="" textlink="">
      <xdr:nvSpPr>
        <xdr:cNvPr id="84" name="人件費該当値テキスト"/>
        <xdr:cNvSpPr txBox="1"/>
      </xdr:nvSpPr>
      <xdr:spPr>
        <a:xfrm>
          <a:off x="4914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103632</xdr:rowOff>
    </xdr:from>
    <xdr:to>
      <xdr:col>20</xdr:col>
      <xdr:colOff>38100</xdr:colOff>
      <xdr:row>39</xdr:row>
      <xdr:rowOff>33782</xdr:rowOff>
    </xdr:to>
    <xdr:sp macro="" textlink="">
      <xdr:nvSpPr>
        <xdr:cNvPr id="85" name="楕円 84"/>
        <xdr:cNvSpPr/>
      </xdr:nvSpPr>
      <xdr:spPr>
        <a:xfrm>
          <a:off x="3937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18559</xdr:rowOff>
    </xdr:from>
    <xdr:ext cx="736600" cy="259045"/>
    <xdr:sp macro="" textlink="">
      <xdr:nvSpPr>
        <xdr:cNvPr id="86" name="テキスト ボックス 85"/>
        <xdr:cNvSpPr txBox="1"/>
      </xdr:nvSpPr>
      <xdr:spPr>
        <a:xfrm>
          <a:off x="3606800" y="6705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39624</xdr:rowOff>
    </xdr:from>
    <xdr:to>
      <xdr:col>15</xdr:col>
      <xdr:colOff>149225</xdr:colOff>
      <xdr:row>38</xdr:row>
      <xdr:rowOff>141224</xdr:rowOff>
    </xdr:to>
    <xdr:sp macro="" textlink="">
      <xdr:nvSpPr>
        <xdr:cNvPr id="87" name="楕円 86"/>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126001</xdr:rowOff>
    </xdr:from>
    <xdr:ext cx="762000" cy="259045"/>
    <xdr:sp macro="" textlink="">
      <xdr:nvSpPr>
        <xdr:cNvPr id="88" name="テキスト ボックス 87"/>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165354</xdr:rowOff>
    </xdr:from>
    <xdr:to>
      <xdr:col>11</xdr:col>
      <xdr:colOff>60325</xdr:colOff>
      <xdr:row>38</xdr:row>
      <xdr:rowOff>95504</xdr:rowOff>
    </xdr:to>
    <xdr:sp macro="" textlink="">
      <xdr:nvSpPr>
        <xdr:cNvPr id="89" name="楕円 88"/>
        <xdr:cNvSpPr/>
      </xdr:nvSpPr>
      <xdr:spPr>
        <a:xfrm>
          <a:off x="2159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80281</xdr:rowOff>
    </xdr:from>
    <xdr:ext cx="762000" cy="259045"/>
    <xdr:sp macro="" textlink="">
      <xdr:nvSpPr>
        <xdr:cNvPr id="90" name="テキスト ボックス 89"/>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128778</xdr:rowOff>
    </xdr:from>
    <xdr:to>
      <xdr:col>6</xdr:col>
      <xdr:colOff>171450</xdr:colOff>
      <xdr:row>38</xdr:row>
      <xdr:rowOff>58928</xdr:rowOff>
    </xdr:to>
    <xdr:sp macro="" textlink="">
      <xdr:nvSpPr>
        <xdr:cNvPr id="91" name="楕円 90"/>
        <xdr:cNvSpPr/>
      </xdr:nvSpPr>
      <xdr:spPr>
        <a:xfrm>
          <a:off x="1270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69105</xdr:rowOff>
    </xdr:from>
    <xdr:ext cx="762000" cy="259045"/>
    <xdr:sp macro="" textlink="">
      <xdr:nvSpPr>
        <xdr:cNvPr id="92" name="テキスト ボックス 91"/>
        <xdr:cNvSpPr txBox="1"/>
      </xdr:nvSpPr>
      <xdr:spPr>
        <a:xfrm>
          <a:off x="939800" y="624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であり、類似団体平均との比較では低い水準で推移している。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新型コロナウイルス感染症の影響により未実施となった事業や規模縮小に伴う委託料等の減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などが考えられるところである。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は感染症の影響が少なくなることに加え、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民間委託の推進等により増加する見込みである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、引き続き、必要性・有効性の観点から見直しを行い、適正な管理に努めてく。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124278</xdr:rowOff>
    </xdr:to>
    <xdr:cxnSp macro="">
      <xdr:nvCxnSpPr>
        <xdr:cNvPr id="122" name="直線コネクタ 121"/>
        <xdr:cNvCxnSpPr/>
      </xdr:nvCxnSpPr>
      <xdr:spPr>
        <a:xfrm flipV="1">
          <a:off x="16510000" y="2200729"/>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3"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4" name="直線コネクタ 123"/>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9979</xdr:rowOff>
    </xdr:from>
    <xdr:to>
      <xdr:col>82</xdr:col>
      <xdr:colOff>107950</xdr:colOff>
      <xdr:row>15</xdr:row>
      <xdr:rowOff>151493</xdr:rowOff>
    </xdr:to>
    <xdr:cxnSp macro="">
      <xdr:nvCxnSpPr>
        <xdr:cNvPr id="127" name="直線コネクタ 126"/>
        <xdr:cNvCxnSpPr/>
      </xdr:nvCxnSpPr>
      <xdr:spPr>
        <a:xfrm flipV="1">
          <a:off x="15671800" y="2581729"/>
          <a:ext cx="8382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86377</xdr:rowOff>
    </xdr:from>
    <xdr:ext cx="762000" cy="259045"/>
    <xdr:sp macro="" textlink="">
      <xdr:nvSpPr>
        <xdr:cNvPr id="128" name="物件費平均値テキスト"/>
        <xdr:cNvSpPr txBox="1"/>
      </xdr:nvSpPr>
      <xdr:spPr>
        <a:xfrm>
          <a:off x="16598900" y="282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29" name="フローチャート: 判断 128"/>
        <xdr:cNvSpPr/>
      </xdr:nvSpPr>
      <xdr:spPr>
        <a:xfrm>
          <a:off x="164592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151493</xdr:rowOff>
    </xdr:to>
    <xdr:cxnSp macro="">
      <xdr:nvCxnSpPr>
        <xdr:cNvPr id="130" name="直線コネクタ 129"/>
        <xdr:cNvCxnSpPr/>
      </xdr:nvCxnSpPr>
      <xdr:spPr>
        <a:xfrm>
          <a:off x="14782800" y="26688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31" name="フローチャート: 判断 130"/>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32" name="テキスト ボックス 131"/>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97064</xdr:rowOff>
    </xdr:to>
    <xdr:cxnSp macro="">
      <xdr:nvCxnSpPr>
        <xdr:cNvPr id="133" name="直線コネクタ 132"/>
        <xdr:cNvCxnSpPr/>
      </xdr:nvCxnSpPr>
      <xdr:spPr>
        <a:xfrm>
          <a:off x="13893800" y="2668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117021</xdr:rowOff>
    </xdr:from>
    <xdr:to>
      <xdr:col>74</xdr:col>
      <xdr:colOff>31750</xdr:colOff>
      <xdr:row>18</xdr:row>
      <xdr:rowOff>47171</xdr:rowOff>
    </xdr:to>
    <xdr:sp macro="" textlink="">
      <xdr:nvSpPr>
        <xdr:cNvPr id="134" name="フローチャート: 判断 133"/>
        <xdr:cNvSpPr/>
      </xdr:nvSpPr>
      <xdr:spPr>
        <a:xfrm>
          <a:off x="14732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35" name="テキスト ボックス 13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75293</xdr:rowOff>
    </xdr:from>
    <xdr:to>
      <xdr:col>69</xdr:col>
      <xdr:colOff>92075</xdr:colOff>
      <xdr:row>15</xdr:row>
      <xdr:rowOff>97064</xdr:rowOff>
    </xdr:to>
    <xdr:cxnSp macro="">
      <xdr:nvCxnSpPr>
        <xdr:cNvPr id="136" name="直線コネクタ 135"/>
        <xdr:cNvCxnSpPr/>
      </xdr:nvCxnSpPr>
      <xdr:spPr>
        <a:xfrm>
          <a:off x="13004800" y="2647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95250</xdr:rowOff>
    </xdr:from>
    <xdr:to>
      <xdr:col>69</xdr:col>
      <xdr:colOff>142875</xdr:colOff>
      <xdr:row>18</xdr:row>
      <xdr:rowOff>25400</xdr:rowOff>
    </xdr:to>
    <xdr:sp macro="" textlink="">
      <xdr:nvSpPr>
        <xdr:cNvPr id="137" name="フローチャート: 判断 136"/>
        <xdr:cNvSpPr/>
      </xdr:nvSpPr>
      <xdr:spPr>
        <a:xfrm>
          <a:off x="13843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10177</xdr:rowOff>
    </xdr:from>
    <xdr:ext cx="762000" cy="259045"/>
    <xdr:sp macro="" textlink="">
      <xdr:nvSpPr>
        <xdr:cNvPr id="138" name="テキスト ボックス 137"/>
        <xdr:cNvSpPr txBox="1"/>
      </xdr:nvSpPr>
      <xdr:spPr>
        <a:xfrm>
          <a:off x="13512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62593</xdr:rowOff>
    </xdr:from>
    <xdr:to>
      <xdr:col>65</xdr:col>
      <xdr:colOff>53975</xdr:colOff>
      <xdr:row>17</xdr:row>
      <xdr:rowOff>164193</xdr:rowOff>
    </xdr:to>
    <xdr:sp macro="" textlink="">
      <xdr:nvSpPr>
        <xdr:cNvPr id="139" name="フローチャート: 判断 138"/>
        <xdr:cNvSpPr/>
      </xdr:nvSpPr>
      <xdr:spPr>
        <a:xfrm>
          <a:off x="12954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148970</xdr:rowOff>
    </xdr:from>
    <xdr:ext cx="762000" cy="259045"/>
    <xdr:sp macro="" textlink="">
      <xdr:nvSpPr>
        <xdr:cNvPr id="140" name="テキスト ボックス 139"/>
        <xdr:cNvSpPr txBox="1"/>
      </xdr:nvSpPr>
      <xdr:spPr>
        <a:xfrm>
          <a:off x="12623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130629</xdr:rowOff>
    </xdr:from>
    <xdr:to>
      <xdr:col>82</xdr:col>
      <xdr:colOff>158750</xdr:colOff>
      <xdr:row>15</xdr:row>
      <xdr:rowOff>60779</xdr:rowOff>
    </xdr:to>
    <xdr:sp macro="" textlink="">
      <xdr:nvSpPr>
        <xdr:cNvPr id="146" name="楕円 145"/>
        <xdr:cNvSpPr/>
      </xdr:nvSpPr>
      <xdr:spPr>
        <a:xfrm>
          <a:off x="164592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147156</xdr:rowOff>
    </xdr:from>
    <xdr:ext cx="762000" cy="259045"/>
    <xdr:sp macro="" textlink="">
      <xdr:nvSpPr>
        <xdr:cNvPr id="147" name="物件費該当値テキスト"/>
        <xdr:cNvSpPr txBox="1"/>
      </xdr:nvSpPr>
      <xdr:spPr>
        <a:xfrm>
          <a:off x="165989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100693</xdr:rowOff>
    </xdr:from>
    <xdr:to>
      <xdr:col>78</xdr:col>
      <xdr:colOff>120650</xdr:colOff>
      <xdr:row>16</xdr:row>
      <xdr:rowOff>30843</xdr:rowOff>
    </xdr:to>
    <xdr:sp macro="" textlink="">
      <xdr:nvSpPr>
        <xdr:cNvPr id="148" name="楕円 147"/>
        <xdr:cNvSpPr/>
      </xdr:nvSpPr>
      <xdr:spPr>
        <a:xfrm>
          <a:off x="15621000" y="26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41020</xdr:rowOff>
    </xdr:from>
    <xdr:ext cx="736600" cy="259045"/>
    <xdr:sp macro="" textlink="">
      <xdr:nvSpPr>
        <xdr:cNvPr id="149" name="テキスト ボックス 148"/>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0" name="楕円 149"/>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1" name="テキスト ボックス 150"/>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46264</xdr:rowOff>
    </xdr:from>
    <xdr:to>
      <xdr:col>69</xdr:col>
      <xdr:colOff>142875</xdr:colOff>
      <xdr:row>15</xdr:row>
      <xdr:rowOff>147864</xdr:rowOff>
    </xdr:to>
    <xdr:sp macro="" textlink="">
      <xdr:nvSpPr>
        <xdr:cNvPr id="152" name="楕円 151"/>
        <xdr:cNvSpPr/>
      </xdr:nvSpPr>
      <xdr:spPr>
        <a:xfrm>
          <a:off x="13843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158041</xdr:rowOff>
    </xdr:from>
    <xdr:ext cx="762000" cy="259045"/>
    <xdr:sp macro="" textlink="">
      <xdr:nvSpPr>
        <xdr:cNvPr id="153" name="テキスト ボックス 152"/>
        <xdr:cNvSpPr txBox="1"/>
      </xdr:nvSpPr>
      <xdr:spPr>
        <a:xfrm>
          <a:off x="13512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24493</xdr:rowOff>
    </xdr:from>
    <xdr:to>
      <xdr:col>65</xdr:col>
      <xdr:colOff>53975</xdr:colOff>
      <xdr:row>15</xdr:row>
      <xdr:rowOff>126093</xdr:rowOff>
    </xdr:to>
    <xdr:sp macro="" textlink="">
      <xdr:nvSpPr>
        <xdr:cNvPr id="154" name="楕円 153"/>
        <xdr:cNvSpPr/>
      </xdr:nvSpPr>
      <xdr:spPr>
        <a:xfrm>
          <a:off x="129540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136270</xdr:rowOff>
    </xdr:from>
    <xdr:ext cx="762000" cy="259045"/>
    <xdr:sp macro="" textlink="">
      <xdr:nvSpPr>
        <xdr:cNvPr id="155" name="テキスト ボックス 154"/>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経常収支に占める扶助費の割合は、前年比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ポイント減少した。これは、主に生活保護に係る各種扶助費の支給額が減少したこと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や保育所の運営に係る各種委託料が減少したことによるものである。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今後も、国の各種制度を利用し、自立生活支援に取り組むほか、少子高齢化が進む中においては、健康増進事業や介護予防の推進により扶助費の増加の抑制に努めていく。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168910</xdr:rowOff>
    </xdr:from>
    <xdr:to>
      <xdr:col>24</xdr:col>
      <xdr:colOff>25400</xdr:colOff>
      <xdr:row>60</xdr:row>
      <xdr:rowOff>157480</xdr:rowOff>
    </xdr:to>
    <xdr:cxnSp macro="">
      <xdr:nvCxnSpPr>
        <xdr:cNvPr id="183" name="直線コネクタ 182"/>
        <xdr:cNvCxnSpPr/>
      </xdr:nvCxnSpPr>
      <xdr:spPr>
        <a:xfrm flipV="1">
          <a:off x="4826000" y="925576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83837</xdr:rowOff>
    </xdr:from>
    <xdr:ext cx="762000" cy="259045"/>
    <xdr:sp macro="" textlink="">
      <xdr:nvSpPr>
        <xdr:cNvPr id="186" name="扶助費最大値テキスト"/>
        <xdr:cNvSpPr txBox="1"/>
      </xdr:nvSpPr>
      <xdr:spPr>
        <a:xfrm>
          <a:off x="4914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168910</xdr:rowOff>
    </xdr:from>
    <xdr:to>
      <xdr:col>24</xdr:col>
      <xdr:colOff>114300</xdr:colOff>
      <xdr:row>53</xdr:row>
      <xdr:rowOff>168910</xdr:rowOff>
    </xdr:to>
    <xdr:cxnSp macro="">
      <xdr:nvCxnSpPr>
        <xdr:cNvPr id="187" name="直線コネクタ 186"/>
        <xdr:cNvCxnSpPr/>
      </xdr:nvCxnSpPr>
      <xdr:spPr>
        <a:xfrm>
          <a:off x="4737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168910</xdr:rowOff>
    </xdr:from>
    <xdr:to>
      <xdr:col>24</xdr:col>
      <xdr:colOff>25400</xdr:colOff>
      <xdr:row>56</xdr:row>
      <xdr:rowOff>66040</xdr:rowOff>
    </xdr:to>
    <xdr:cxnSp macro="">
      <xdr:nvCxnSpPr>
        <xdr:cNvPr id="188" name="直線コネクタ 187"/>
        <xdr:cNvCxnSpPr/>
      </xdr:nvCxnSpPr>
      <xdr:spPr>
        <a:xfrm flipV="1">
          <a:off x="3987800" y="9598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63517</xdr:rowOff>
    </xdr:from>
    <xdr:ext cx="762000" cy="259045"/>
    <xdr:sp macro="" textlink="">
      <xdr:nvSpPr>
        <xdr:cNvPr id="189" name="扶助費平均値テキスト"/>
        <xdr:cNvSpPr txBox="1"/>
      </xdr:nvSpPr>
      <xdr:spPr>
        <a:xfrm>
          <a:off x="4914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91440</xdr:rowOff>
    </xdr:from>
    <xdr:to>
      <xdr:col>24</xdr:col>
      <xdr:colOff>76200</xdr:colOff>
      <xdr:row>57</xdr:row>
      <xdr:rowOff>21590</xdr:rowOff>
    </xdr:to>
    <xdr:sp macro="" textlink="">
      <xdr:nvSpPr>
        <xdr:cNvPr id="190" name="フローチャート: 判断 189"/>
        <xdr:cNvSpPr/>
      </xdr:nvSpPr>
      <xdr:spPr>
        <a:xfrm>
          <a:off x="4775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66040</xdr:rowOff>
    </xdr:from>
    <xdr:to>
      <xdr:col>19</xdr:col>
      <xdr:colOff>187325</xdr:colOff>
      <xdr:row>56</xdr:row>
      <xdr:rowOff>104140</xdr:rowOff>
    </xdr:to>
    <xdr:cxnSp macro="">
      <xdr:nvCxnSpPr>
        <xdr:cNvPr id="191" name="直線コネクタ 190"/>
        <xdr:cNvCxnSpPr/>
      </xdr:nvCxnSpPr>
      <xdr:spPr>
        <a:xfrm flipV="1">
          <a:off x="3098800" y="96672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104140</xdr:rowOff>
    </xdr:to>
    <xdr:cxnSp macro="">
      <xdr:nvCxnSpPr>
        <xdr:cNvPr id="194" name="直線コネクタ 193"/>
        <xdr:cNvCxnSpPr/>
      </xdr:nvCxnSpPr>
      <xdr:spPr>
        <a:xfrm>
          <a:off x="2209800" y="9636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5" name="フローチャート: 判断 194"/>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6" name="テキスト ボックス 195"/>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35560</xdr:rowOff>
    </xdr:from>
    <xdr:to>
      <xdr:col>11</xdr:col>
      <xdr:colOff>9525</xdr:colOff>
      <xdr:row>56</xdr:row>
      <xdr:rowOff>43180</xdr:rowOff>
    </xdr:to>
    <xdr:cxnSp macro="">
      <xdr:nvCxnSpPr>
        <xdr:cNvPr id="197" name="直線コネクタ 196"/>
        <xdr:cNvCxnSpPr/>
      </xdr:nvCxnSpPr>
      <xdr:spPr>
        <a:xfrm flipV="1">
          <a:off x="1320800" y="9636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198" name="フローチャート: 判断 197"/>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199" name="テキスト ボックス 198"/>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00" name="フローチャート: 判断 199"/>
        <xdr:cNvSpPr/>
      </xdr:nvSpPr>
      <xdr:spPr>
        <a:xfrm>
          <a:off x="1270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01" name="テキスト ボックス 200"/>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118110</xdr:rowOff>
    </xdr:from>
    <xdr:to>
      <xdr:col>24</xdr:col>
      <xdr:colOff>76200</xdr:colOff>
      <xdr:row>56</xdr:row>
      <xdr:rowOff>48260</xdr:rowOff>
    </xdr:to>
    <xdr:sp macro="" textlink="">
      <xdr:nvSpPr>
        <xdr:cNvPr id="207" name="楕円 206"/>
        <xdr:cNvSpPr/>
      </xdr:nvSpPr>
      <xdr:spPr>
        <a:xfrm>
          <a:off x="4775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134637</xdr:rowOff>
    </xdr:from>
    <xdr:ext cx="762000" cy="259045"/>
    <xdr:sp macro="" textlink="">
      <xdr:nvSpPr>
        <xdr:cNvPr id="208" name="扶助費該当値テキスト"/>
        <xdr:cNvSpPr txBox="1"/>
      </xdr:nvSpPr>
      <xdr:spPr>
        <a:xfrm>
          <a:off x="4914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xdr:rowOff>
    </xdr:from>
    <xdr:to>
      <xdr:col>20</xdr:col>
      <xdr:colOff>38100</xdr:colOff>
      <xdr:row>56</xdr:row>
      <xdr:rowOff>116840</xdr:rowOff>
    </xdr:to>
    <xdr:sp macro="" textlink="">
      <xdr:nvSpPr>
        <xdr:cNvPr id="209" name="楕円 208"/>
        <xdr:cNvSpPr/>
      </xdr:nvSpPr>
      <xdr:spPr>
        <a:xfrm>
          <a:off x="3937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127017</xdr:rowOff>
    </xdr:from>
    <xdr:ext cx="736600" cy="259045"/>
    <xdr:sp macro="" textlink="">
      <xdr:nvSpPr>
        <xdr:cNvPr id="210" name="テキスト ボックス 209"/>
        <xdr:cNvSpPr txBox="1"/>
      </xdr:nvSpPr>
      <xdr:spPr>
        <a:xfrm>
          <a:off x="3606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53340</xdr:rowOff>
    </xdr:from>
    <xdr:to>
      <xdr:col>15</xdr:col>
      <xdr:colOff>149225</xdr:colOff>
      <xdr:row>56</xdr:row>
      <xdr:rowOff>154940</xdr:rowOff>
    </xdr:to>
    <xdr:sp macro="" textlink="">
      <xdr:nvSpPr>
        <xdr:cNvPr id="211" name="楕円 210"/>
        <xdr:cNvSpPr/>
      </xdr:nvSpPr>
      <xdr:spPr>
        <a:xfrm>
          <a:off x="3048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212" name="テキスト ボックス 211"/>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156210</xdr:rowOff>
    </xdr:from>
    <xdr:to>
      <xdr:col>11</xdr:col>
      <xdr:colOff>60325</xdr:colOff>
      <xdr:row>56</xdr:row>
      <xdr:rowOff>86360</xdr:rowOff>
    </xdr:to>
    <xdr:sp macro="" textlink="">
      <xdr:nvSpPr>
        <xdr:cNvPr id="213" name="楕円 212"/>
        <xdr:cNvSpPr/>
      </xdr:nvSpPr>
      <xdr:spPr>
        <a:xfrm>
          <a:off x="2159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96537</xdr:rowOff>
    </xdr:from>
    <xdr:ext cx="762000" cy="259045"/>
    <xdr:sp macro="" textlink="">
      <xdr:nvSpPr>
        <xdr:cNvPr id="214" name="テキスト ボックス 213"/>
        <xdr:cNvSpPr txBox="1"/>
      </xdr:nvSpPr>
      <xdr:spPr>
        <a:xfrm>
          <a:off x="1828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163830</xdr:rowOff>
    </xdr:from>
    <xdr:to>
      <xdr:col>6</xdr:col>
      <xdr:colOff>171450</xdr:colOff>
      <xdr:row>56</xdr:row>
      <xdr:rowOff>93980</xdr:rowOff>
    </xdr:to>
    <xdr:sp macro="" textlink="">
      <xdr:nvSpPr>
        <xdr:cNvPr id="215" name="楕円 214"/>
        <xdr:cNvSpPr/>
      </xdr:nvSpPr>
      <xdr:spPr>
        <a:xfrm>
          <a:off x="1270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104157</xdr:rowOff>
    </xdr:from>
    <xdr:ext cx="762000" cy="259045"/>
    <xdr:sp macro="" textlink="">
      <xdr:nvSpPr>
        <xdr:cNvPr id="216" name="テキスト ボックス 215"/>
        <xdr:cNvSpPr txBox="1"/>
      </xdr:nvSpPr>
      <xdr:spPr>
        <a:xfrm>
          <a:off x="939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施設等の修繕料の減や各特別会計への繰出金の減、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、他会計への繰出金等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抑制基調となるよう適正な受益者負担や健康増進事業等の推進、医療、介護の適正利用などに努め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、指数が大きく増加しないようにしていく。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4535</xdr:rowOff>
    </xdr:to>
    <xdr:cxnSp macro="">
      <xdr:nvCxnSpPr>
        <xdr:cNvPr id="246" name="直線コネクタ 245"/>
        <xdr:cNvCxnSpPr/>
      </xdr:nvCxnSpPr>
      <xdr:spPr>
        <a:xfrm flipV="1">
          <a:off x="16510000" y="9178472"/>
          <a:ext cx="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9"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50" name="直線コネクタ 249"/>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37193</xdr:rowOff>
    </xdr:to>
    <xdr:cxnSp macro="">
      <xdr:nvCxnSpPr>
        <xdr:cNvPr id="251" name="直線コネクタ 250"/>
        <xdr:cNvCxnSpPr/>
      </xdr:nvCxnSpPr>
      <xdr:spPr>
        <a:xfrm flipV="1">
          <a:off x="15671800" y="9679215"/>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53720</xdr:rowOff>
    </xdr:from>
    <xdr:ext cx="762000" cy="259045"/>
    <xdr:sp macro="" textlink="">
      <xdr:nvSpPr>
        <xdr:cNvPr id="252" name="その他平均値テキスト"/>
        <xdr:cNvSpPr txBox="1"/>
      </xdr:nvSpPr>
      <xdr:spPr>
        <a:xfrm>
          <a:off x="16598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81643</xdr:rowOff>
    </xdr:from>
    <xdr:to>
      <xdr:col>82</xdr:col>
      <xdr:colOff>158750</xdr:colOff>
      <xdr:row>57</xdr:row>
      <xdr:rowOff>11793</xdr:rowOff>
    </xdr:to>
    <xdr:sp macro="" textlink="">
      <xdr:nvSpPr>
        <xdr:cNvPr id="253" name="フローチャート: 判断 252"/>
        <xdr:cNvSpPr/>
      </xdr:nvSpPr>
      <xdr:spPr>
        <a:xfrm>
          <a:off x="16459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37193</xdr:rowOff>
    </xdr:from>
    <xdr:to>
      <xdr:col>78</xdr:col>
      <xdr:colOff>69850</xdr:colOff>
      <xdr:row>59</xdr:row>
      <xdr:rowOff>9978</xdr:rowOff>
    </xdr:to>
    <xdr:cxnSp macro="">
      <xdr:nvCxnSpPr>
        <xdr:cNvPr id="254" name="直線コネクタ 253"/>
        <xdr:cNvCxnSpPr/>
      </xdr:nvCxnSpPr>
      <xdr:spPr>
        <a:xfrm flipV="1">
          <a:off x="14782800" y="9809843"/>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5" name="フローチャート: 判断 254"/>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56" name="テキスト ボックス 255"/>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170543</xdr:rowOff>
    </xdr:from>
    <xdr:to>
      <xdr:col>73</xdr:col>
      <xdr:colOff>180975</xdr:colOff>
      <xdr:row>59</xdr:row>
      <xdr:rowOff>9978</xdr:rowOff>
    </xdr:to>
    <xdr:cxnSp macro="">
      <xdr:nvCxnSpPr>
        <xdr:cNvPr id="257" name="直線コネクタ 256"/>
        <xdr:cNvCxnSpPr/>
      </xdr:nvCxnSpPr>
      <xdr:spPr>
        <a:xfrm>
          <a:off x="13893800" y="10114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58" name="フローチャート: 判断 257"/>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46462</xdr:rowOff>
    </xdr:from>
    <xdr:ext cx="762000" cy="259045"/>
    <xdr:sp macro="" textlink="">
      <xdr:nvSpPr>
        <xdr:cNvPr id="259" name="テキスト ボックス 258"/>
        <xdr:cNvSpPr txBox="1"/>
      </xdr:nvSpPr>
      <xdr:spPr>
        <a:xfrm>
          <a:off x="14401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170543</xdr:rowOff>
    </xdr:to>
    <xdr:cxnSp macro="">
      <xdr:nvCxnSpPr>
        <xdr:cNvPr id="260" name="直線コネクタ 259"/>
        <xdr:cNvCxnSpPr/>
      </xdr:nvCxnSpPr>
      <xdr:spPr>
        <a:xfrm>
          <a:off x="13004800" y="10060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46462</xdr:rowOff>
    </xdr:from>
    <xdr:ext cx="762000" cy="259045"/>
    <xdr:sp macro="" textlink="">
      <xdr:nvSpPr>
        <xdr:cNvPr id="262" name="テキスト ボックス 261"/>
        <xdr:cNvSpPr txBox="1"/>
      </xdr:nvSpPr>
      <xdr:spPr>
        <a:xfrm>
          <a:off x="13512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4" name="テキスト ボックス 263"/>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70" name="楕円 269"/>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71" name="その他該当値テキスト"/>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157843</xdr:rowOff>
    </xdr:from>
    <xdr:to>
      <xdr:col>78</xdr:col>
      <xdr:colOff>120650</xdr:colOff>
      <xdr:row>57</xdr:row>
      <xdr:rowOff>87993</xdr:rowOff>
    </xdr:to>
    <xdr:sp macro="" textlink="">
      <xdr:nvSpPr>
        <xdr:cNvPr id="272" name="楕円 271"/>
        <xdr:cNvSpPr/>
      </xdr:nvSpPr>
      <xdr:spPr>
        <a:xfrm>
          <a:off x="15621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98170</xdr:rowOff>
    </xdr:from>
    <xdr:ext cx="736600" cy="259045"/>
    <xdr:sp macro="" textlink="">
      <xdr:nvSpPr>
        <xdr:cNvPr id="273" name="テキスト ボックス 272"/>
        <xdr:cNvSpPr txBox="1"/>
      </xdr:nvSpPr>
      <xdr:spPr>
        <a:xfrm>
          <a:off x="15290800" y="9527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130628</xdr:rowOff>
    </xdr:from>
    <xdr:to>
      <xdr:col>74</xdr:col>
      <xdr:colOff>31750</xdr:colOff>
      <xdr:row>59</xdr:row>
      <xdr:rowOff>60778</xdr:rowOff>
    </xdr:to>
    <xdr:sp macro="" textlink="">
      <xdr:nvSpPr>
        <xdr:cNvPr id="274" name="楕円 273"/>
        <xdr:cNvSpPr/>
      </xdr:nvSpPr>
      <xdr:spPr>
        <a:xfrm>
          <a:off x="14732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45555</xdr:rowOff>
    </xdr:from>
    <xdr:ext cx="762000" cy="259045"/>
    <xdr:sp macro="" textlink="">
      <xdr:nvSpPr>
        <xdr:cNvPr id="275" name="テキスト ボックス 274"/>
        <xdr:cNvSpPr txBox="1"/>
      </xdr:nvSpPr>
      <xdr:spPr>
        <a:xfrm>
          <a:off x="14401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7" name="テキスト ボックス 276"/>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78" name="楕円 277"/>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79" name="テキスト ボックス 278"/>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減であ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同程度となった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経常的経費の決算額は前年度と同程度であるため、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今後、一部事務組合における廃棄物処理施設整備への負担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や消防施設整備への負担</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に伴い、増加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見込みであることから、引き続き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、組合等と連携し、必要に応じて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見直しを行い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24130</xdr:rowOff>
    </xdr:to>
    <xdr:cxnSp macro="">
      <xdr:nvCxnSpPr>
        <xdr:cNvPr id="305" name="直線コネクタ 304"/>
        <xdr:cNvCxnSpPr/>
      </xdr:nvCxnSpPr>
      <xdr:spPr>
        <a:xfrm flipV="1">
          <a:off x="16510000" y="55905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167657</xdr:rowOff>
    </xdr:from>
    <xdr:ext cx="762000" cy="259045"/>
    <xdr:sp macro="" textlink="">
      <xdr:nvSpPr>
        <xdr:cNvPr id="306" name="補助費等最小値テキスト"/>
        <xdr:cNvSpPr txBox="1"/>
      </xdr:nvSpPr>
      <xdr:spPr>
        <a:xfrm>
          <a:off x="16598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24130</xdr:rowOff>
    </xdr:from>
    <xdr:to>
      <xdr:col>82</xdr:col>
      <xdr:colOff>196850</xdr:colOff>
      <xdr:row>41</xdr:row>
      <xdr:rowOff>24130</xdr:rowOff>
    </xdr:to>
    <xdr:cxnSp macro="">
      <xdr:nvCxnSpPr>
        <xdr:cNvPr id="307" name="直線コネクタ 306"/>
        <xdr:cNvCxnSpPr/>
      </xdr:nvCxnSpPr>
      <xdr:spPr>
        <a:xfrm>
          <a:off x="16421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76708</xdr:rowOff>
    </xdr:from>
    <xdr:to>
      <xdr:col>82</xdr:col>
      <xdr:colOff>107950</xdr:colOff>
      <xdr:row>36</xdr:row>
      <xdr:rowOff>122428</xdr:rowOff>
    </xdr:to>
    <xdr:cxnSp macro="">
      <xdr:nvCxnSpPr>
        <xdr:cNvPr id="310" name="直線コネクタ 309"/>
        <xdr:cNvCxnSpPr/>
      </xdr:nvCxnSpPr>
      <xdr:spPr>
        <a:xfrm flipV="1">
          <a:off x="15671800" y="62489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5859</xdr:rowOff>
    </xdr:from>
    <xdr:ext cx="762000" cy="259045"/>
    <xdr:sp macro="" textlink="">
      <xdr:nvSpPr>
        <xdr:cNvPr id="311"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160782</xdr:rowOff>
    </xdr:from>
    <xdr:to>
      <xdr:col>82</xdr:col>
      <xdr:colOff>158750</xdr:colOff>
      <xdr:row>36</xdr:row>
      <xdr:rowOff>90932</xdr:rowOff>
    </xdr:to>
    <xdr:sp macro="" textlink="">
      <xdr:nvSpPr>
        <xdr:cNvPr id="312" name="フローチャート: 判断 311"/>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36</xdr:row>
      <xdr:rowOff>122428</xdr:rowOff>
    </xdr:to>
    <xdr:cxnSp macro="">
      <xdr:nvCxnSpPr>
        <xdr:cNvPr id="313" name="直線コネクタ 312"/>
        <xdr:cNvCxnSpPr/>
      </xdr:nvCxnSpPr>
      <xdr:spPr>
        <a:xfrm>
          <a:off x="14782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25908</xdr:rowOff>
    </xdr:from>
    <xdr:to>
      <xdr:col>78</xdr:col>
      <xdr:colOff>120650</xdr:colOff>
      <xdr:row>36</xdr:row>
      <xdr:rowOff>127508</xdr:rowOff>
    </xdr:to>
    <xdr:sp macro="" textlink="">
      <xdr:nvSpPr>
        <xdr:cNvPr id="314" name="フローチャート: 判断 313"/>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137685</xdr:rowOff>
    </xdr:from>
    <xdr:ext cx="736600" cy="259045"/>
    <xdr:sp macro="" textlink="">
      <xdr:nvSpPr>
        <xdr:cNvPr id="315" name="テキスト ボックス 314"/>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56134</xdr:rowOff>
    </xdr:from>
    <xdr:to>
      <xdr:col>73</xdr:col>
      <xdr:colOff>180975</xdr:colOff>
      <xdr:row>35</xdr:row>
      <xdr:rowOff>92710</xdr:rowOff>
    </xdr:to>
    <xdr:cxnSp macro="">
      <xdr:nvCxnSpPr>
        <xdr:cNvPr id="316" name="直線コネクタ 315"/>
        <xdr:cNvCxnSpPr/>
      </xdr:nvCxnSpPr>
      <xdr:spPr>
        <a:xfrm>
          <a:off x="13893800" y="60568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133350</xdr:rowOff>
    </xdr:from>
    <xdr:to>
      <xdr:col>74</xdr:col>
      <xdr:colOff>31750</xdr:colOff>
      <xdr:row>36</xdr:row>
      <xdr:rowOff>63500</xdr:rowOff>
    </xdr:to>
    <xdr:sp macro="" textlink="">
      <xdr:nvSpPr>
        <xdr:cNvPr id="317" name="フローチャート: 判断 31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48277</xdr:rowOff>
    </xdr:from>
    <xdr:ext cx="762000" cy="259045"/>
    <xdr:sp macro="" textlink="">
      <xdr:nvSpPr>
        <xdr:cNvPr id="318" name="テキスト ボックス 31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56134</xdr:rowOff>
    </xdr:to>
    <xdr:cxnSp macro="">
      <xdr:nvCxnSpPr>
        <xdr:cNvPr id="319" name="直線コネクタ 318"/>
        <xdr:cNvCxnSpPr/>
      </xdr:nvCxnSpPr>
      <xdr:spPr>
        <a:xfrm>
          <a:off x="13004800" y="60294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115062</xdr:rowOff>
    </xdr:from>
    <xdr:to>
      <xdr:col>69</xdr:col>
      <xdr:colOff>142875</xdr:colOff>
      <xdr:row>36</xdr:row>
      <xdr:rowOff>45212</xdr:rowOff>
    </xdr:to>
    <xdr:sp macro="" textlink="">
      <xdr:nvSpPr>
        <xdr:cNvPr id="320" name="フローチャート: 判断 319"/>
        <xdr:cNvSpPr/>
      </xdr:nvSpPr>
      <xdr:spPr>
        <a:xfrm>
          <a:off x="13843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29989</xdr:rowOff>
    </xdr:from>
    <xdr:ext cx="762000" cy="259045"/>
    <xdr:sp macro="" textlink="">
      <xdr:nvSpPr>
        <xdr:cNvPr id="321" name="テキスト ボックス 320"/>
        <xdr:cNvSpPr txBox="1"/>
      </xdr:nvSpPr>
      <xdr:spPr>
        <a:xfrm>
          <a:off x="13512800" y="620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22" name="フローチャート: 判断 321"/>
        <xdr:cNvSpPr/>
      </xdr:nvSpPr>
      <xdr:spPr>
        <a:xfrm>
          <a:off x="12954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20845</xdr:rowOff>
    </xdr:from>
    <xdr:ext cx="762000" cy="259045"/>
    <xdr:sp macro="" textlink="">
      <xdr:nvSpPr>
        <xdr:cNvPr id="323" name="テキスト ボックス 322"/>
        <xdr:cNvSpPr txBox="1"/>
      </xdr:nvSpPr>
      <xdr:spPr>
        <a:xfrm>
          <a:off x="12623800" y="6193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9" name="楕円 328"/>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169435</xdr:rowOff>
    </xdr:from>
    <xdr:ext cx="762000" cy="259045"/>
    <xdr:sp macro="" textlink="">
      <xdr:nvSpPr>
        <xdr:cNvPr id="330" name="補助費等該当値テキスト"/>
        <xdr:cNvSpPr txBox="1"/>
      </xdr:nvSpPr>
      <xdr:spPr>
        <a:xfrm>
          <a:off x="16598900" y="61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71628</xdr:rowOff>
    </xdr:from>
    <xdr:to>
      <xdr:col>78</xdr:col>
      <xdr:colOff>120650</xdr:colOff>
      <xdr:row>37</xdr:row>
      <xdr:rowOff>1778</xdr:rowOff>
    </xdr:to>
    <xdr:sp macro="" textlink="">
      <xdr:nvSpPr>
        <xdr:cNvPr id="331" name="楕円 330"/>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32" name="テキスト ボックス 331"/>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3" name="楕円 332"/>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34" name="テキスト ボックス 333"/>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5334</xdr:rowOff>
    </xdr:from>
    <xdr:to>
      <xdr:col>69</xdr:col>
      <xdr:colOff>142875</xdr:colOff>
      <xdr:row>35</xdr:row>
      <xdr:rowOff>106934</xdr:rowOff>
    </xdr:to>
    <xdr:sp macro="" textlink="">
      <xdr:nvSpPr>
        <xdr:cNvPr id="335" name="楕円 334"/>
        <xdr:cNvSpPr/>
      </xdr:nvSpPr>
      <xdr:spPr>
        <a:xfrm>
          <a:off x="13843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117111</xdr:rowOff>
    </xdr:from>
    <xdr:ext cx="762000" cy="259045"/>
    <xdr:sp macro="" textlink="">
      <xdr:nvSpPr>
        <xdr:cNvPr id="336" name="テキスト ボックス 335"/>
        <xdr:cNvSpPr txBox="1"/>
      </xdr:nvSpPr>
      <xdr:spPr>
        <a:xfrm>
          <a:off x="13512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7" name="楕円 336"/>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8" name="テキスト ボックス 337"/>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経常収支に占める公債費の割合は、前年比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平均と同ポイントとなった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学校空調設備整備事業や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ICT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オフィス環境整備事業に係る元金償還が開始したことで公債費は増加したも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のの、分母である経常一般財源が増加したことによる。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今後は、庁舎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整備等の大型事業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、市財政の実質的な負担が過大とならないよう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市債の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適正管理に努めていく。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80</xdr:row>
      <xdr:rowOff>35561</xdr:rowOff>
    </xdr:to>
    <xdr:cxnSp macro="">
      <xdr:nvCxnSpPr>
        <xdr:cNvPr id="366" name="直線コネクタ 365"/>
        <xdr:cNvCxnSpPr/>
      </xdr:nvCxnSpPr>
      <xdr:spPr>
        <a:xfrm flipV="1">
          <a:off x="4826000" y="12547600"/>
          <a:ext cx="0" cy="1203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7"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8" name="直線コネクタ 367"/>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9"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70" name="直線コネクタ 369"/>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77</xdr:row>
      <xdr:rowOff>1270</xdr:rowOff>
    </xdr:to>
    <xdr:cxnSp macro="">
      <xdr:nvCxnSpPr>
        <xdr:cNvPr id="371" name="直線コネクタ 370"/>
        <xdr:cNvCxnSpPr/>
      </xdr:nvCxnSpPr>
      <xdr:spPr>
        <a:xfrm flipV="1">
          <a:off x="3987800" y="13180061"/>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72"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73" name="フローチャート: 判断 372"/>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8889</xdr:rowOff>
    </xdr:to>
    <xdr:cxnSp macro="">
      <xdr:nvCxnSpPr>
        <xdr:cNvPr id="374" name="直線コネクタ 373"/>
        <xdr:cNvCxnSpPr/>
      </xdr:nvCxnSpPr>
      <xdr:spPr>
        <a:xfrm flipV="1">
          <a:off x="3098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137161</xdr:rowOff>
    </xdr:from>
    <xdr:to>
      <xdr:col>20</xdr:col>
      <xdr:colOff>38100</xdr:colOff>
      <xdr:row>77</xdr:row>
      <xdr:rowOff>67311</xdr:rowOff>
    </xdr:to>
    <xdr:sp macro="" textlink="">
      <xdr:nvSpPr>
        <xdr:cNvPr id="375" name="フローチャート: 判断 374"/>
        <xdr:cNvSpPr/>
      </xdr:nvSpPr>
      <xdr:spPr>
        <a:xfrm>
          <a:off x="3937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76" name="テキスト ボックス 375"/>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8889</xdr:rowOff>
    </xdr:from>
    <xdr:to>
      <xdr:col>15</xdr:col>
      <xdr:colOff>98425</xdr:colOff>
      <xdr:row>77</xdr:row>
      <xdr:rowOff>92711</xdr:rowOff>
    </xdr:to>
    <xdr:cxnSp macro="">
      <xdr:nvCxnSpPr>
        <xdr:cNvPr id="377" name="直線コネクタ 376"/>
        <xdr:cNvCxnSpPr/>
      </xdr:nvCxnSpPr>
      <xdr:spPr>
        <a:xfrm flipV="1">
          <a:off x="2209800" y="132105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129539</xdr:rowOff>
    </xdr:from>
    <xdr:to>
      <xdr:col>15</xdr:col>
      <xdr:colOff>149225</xdr:colOff>
      <xdr:row>77</xdr:row>
      <xdr:rowOff>59689</xdr:rowOff>
    </xdr:to>
    <xdr:sp macro="" textlink="">
      <xdr:nvSpPr>
        <xdr:cNvPr id="378" name="フローチャート: 判断 377"/>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69867</xdr:rowOff>
    </xdr:from>
    <xdr:ext cx="762000" cy="259045"/>
    <xdr:sp macro="" textlink="">
      <xdr:nvSpPr>
        <xdr:cNvPr id="379" name="テキスト ボックス 378"/>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92711</xdr:rowOff>
    </xdr:from>
    <xdr:to>
      <xdr:col>11</xdr:col>
      <xdr:colOff>9525</xdr:colOff>
      <xdr:row>77</xdr:row>
      <xdr:rowOff>146050</xdr:rowOff>
    </xdr:to>
    <xdr:cxnSp macro="">
      <xdr:nvCxnSpPr>
        <xdr:cNvPr id="380" name="直線コネクタ 379"/>
        <xdr:cNvCxnSpPr/>
      </xdr:nvCxnSpPr>
      <xdr:spPr>
        <a:xfrm flipV="1">
          <a:off x="1320800" y="132943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81" name="フローチャート: 判断 380"/>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82" name="テキスト ボックス 381"/>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3" name="フローチャート: 判断 382"/>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115588</xdr:rowOff>
    </xdr:from>
    <xdr:ext cx="762000" cy="259045"/>
    <xdr:sp macro="" textlink="">
      <xdr:nvSpPr>
        <xdr:cNvPr id="384" name="テキスト ボックス 383"/>
        <xdr:cNvSpPr txBox="1"/>
      </xdr:nvSpPr>
      <xdr:spPr>
        <a:xfrm>
          <a:off x="939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90" name="楕円 389"/>
        <xdr:cNvSpPr/>
      </xdr:nvSpPr>
      <xdr:spPr>
        <a:xfrm>
          <a:off x="4775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71138</xdr:rowOff>
    </xdr:from>
    <xdr:ext cx="762000" cy="259045"/>
    <xdr:sp macro="" textlink="">
      <xdr:nvSpPr>
        <xdr:cNvPr id="391" name="公債費該当値テキスト"/>
        <xdr:cNvSpPr txBox="1"/>
      </xdr:nvSpPr>
      <xdr:spPr>
        <a:xfrm>
          <a:off x="4914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92" name="楕円 391"/>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3" name="テキスト ボックス 392"/>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129539</xdr:rowOff>
    </xdr:from>
    <xdr:to>
      <xdr:col>15</xdr:col>
      <xdr:colOff>149225</xdr:colOff>
      <xdr:row>77</xdr:row>
      <xdr:rowOff>59689</xdr:rowOff>
    </xdr:to>
    <xdr:sp macro="" textlink="">
      <xdr:nvSpPr>
        <xdr:cNvPr id="394" name="楕円 393"/>
        <xdr:cNvSpPr/>
      </xdr:nvSpPr>
      <xdr:spPr>
        <a:xfrm>
          <a:off x="3048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44466</xdr:rowOff>
    </xdr:from>
    <xdr:ext cx="762000" cy="259045"/>
    <xdr:sp macro="" textlink="">
      <xdr:nvSpPr>
        <xdr:cNvPr id="395" name="テキスト ボックス 394"/>
        <xdr:cNvSpPr txBox="1"/>
      </xdr:nvSpPr>
      <xdr:spPr>
        <a:xfrm>
          <a:off x="2717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41911</xdr:rowOff>
    </xdr:from>
    <xdr:to>
      <xdr:col>11</xdr:col>
      <xdr:colOff>60325</xdr:colOff>
      <xdr:row>77</xdr:row>
      <xdr:rowOff>143511</xdr:rowOff>
    </xdr:to>
    <xdr:sp macro="" textlink="">
      <xdr:nvSpPr>
        <xdr:cNvPr id="396" name="楕円 395"/>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128288</xdr:rowOff>
    </xdr:from>
    <xdr:ext cx="762000" cy="259045"/>
    <xdr:sp macro="" textlink="">
      <xdr:nvSpPr>
        <xdr:cNvPr id="397" name="テキスト ボックス 396"/>
        <xdr:cNvSpPr txBox="1"/>
      </xdr:nvSpPr>
      <xdr:spPr>
        <a:xfrm>
          <a:off x="1828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95250</xdr:rowOff>
    </xdr:from>
    <xdr:to>
      <xdr:col>6</xdr:col>
      <xdr:colOff>171450</xdr:colOff>
      <xdr:row>78</xdr:row>
      <xdr:rowOff>25400</xdr:rowOff>
    </xdr:to>
    <xdr:sp macro="" textlink="">
      <xdr:nvSpPr>
        <xdr:cNvPr id="398" name="楕円 397"/>
        <xdr:cNvSpPr/>
      </xdr:nvSpPr>
      <xdr:spPr>
        <a:xfrm>
          <a:off x="1270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10177</xdr:rowOff>
    </xdr:from>
    <xdr:ext cx="762000" cy="259045"/>
    <xdr:sp macro="" textlink="">
      <xdr:nvSpPr>
        <xdr:cNvPr id="399" name="テキスト ボックス 398"/>
        <xdr:cNvSpPr txBox="1"/>
      </xdr:nvSpPr>
      <xdr:spPr>
        <a:xfrm>
          <a:off x="939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ポイントの減となったが、これは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主に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、分母である経常一般財源が増加したことが主な要因である。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については、庁舎建設等の大型事業により公債費の増加が見込まれるため、公債費以外の全体的な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抑制のみならず、自主財源の確保に努めていく。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80</xdr:row>
      <xdr:rowOff>85852</xdr:rowOff>
    </xdr:to>
    <xdr:cxnSp macro="">
      <xdr:nvCxnSpPr>
        <xdr:cNvPr id="425" name="直線コネクタ 424"/>
        <xdr:cNvCxnSpPr/>
      </xdr:nvCxnSpPr>
      <xdr:spPr>
        <a:xfrm flipV="1">
          <a:off x="16510000" y="1281430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6"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7" name="直線コネクタ 426"/>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8" name="公債費以外最大値テキスト"/>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9" name="直線コネクタ 428"/>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138430</xdr:rowOff>
    </xdr:to>
    <xdr:cxnSp macro="">
      <xdr:nvCxnSpPr>
        <xdr:cNvPr id="430" name="直線コネクタ 429"/>
        <xdr:cNvCxnSpPr/>
      </xdr:nvCxnSpPr>
      <xdr:spPr>
        <a:xfrm flipV="1">
          <a:off x="15671800" y="13125196"/>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27703</xdr:rowOff>
    </xdr:from>
    <xdr:ext cx="762000" cy="259045"/>
    <xdr:sp macro="" textlink="">
      <xdr:nvSpPr>
        <xdr:cNvPr id="431" name="公債費以外平均値テキスト"/>
        <xdr:cNvSpPr txBox="1"/>
      </xdr:nvSpPr>
      <xdr:spPr>
        <a:xfrm>
          <a:off x="16598900" y="13229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55626</xdr:rowOff>
    </xdr:from>
    <xdr:to>
      <xdr:col>82</xdr:col>
      <xdr:colOff>158750</xdr:colOff>
      <xdr:row>77</xdr:row>
      <xdr:rowOff>157226</xdr:rowOff>
    </xdr:to>
    <xdr:sp macro="" textlink="">
      <xdr:nvSpPr>
        <xdr:cNvPr id="432" name="フローチャート: 判断 431"/>
        <xdr:cNvSpPr/>
      </xdr:nvSpPr>
      <xdr:spPr>
        <a:xfrm>
          <a:off x="164592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138430</xdr:rowOff>
    </xdr:from>
    <xdr:to>
      <xdr:col>78</xdr:col>
      <xdr:colOff>69850</xdr:colOff>
      <xdr:row>77</xdr:row>
      <xdr:rowOff>138430</xdr:rowOff>
    </xdr:to>
    <xdr:cxnSp macro="">
      <xdr:nvCxnSpPr>
        <xdr:cNvPr id="433" name="直線コネクタ 432"/>
        <xdr:cNvCxnSpPr/>
      </xdr:nvCxnSpPr>
      <xdr:spPr>
        <a:xfrm>
          <a:off x="14782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57913</xdr:rowOff>
    </xdr:from>
    <xdr:to>
      <xdr:col>78</xdr:col>
      <xdr:colOff>120650</xdr:colOff>
      <xdr:row>78</xdr:row>
      <xdr:rowOff>159513</xdr:rowOff>
    </xdr:to>
    <xdr:sp macro="" textlink="">
      <xdr:nvSpPr>
        <xdr:cNvPr id="434" name="フローチャート: 判断 433"/>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35" name="テキスト ボックス 43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77</xdr:row>
      <xdr:rowOff>138430</xdr:rowOff>
    </xdr:to>
    <xdr:cxnSp macro="">
      <xdr:nvCxnSpPr>
        <xdr:cNvPr id="436" name="直線コネクタ 435"/>
        <xdr:cNvCxnSpPr/>
      </xdr:nvCxnSpPr>
      <xdr:spPr>
        <a:xfrm>
          <a:off x="13893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80772</xdr:rowOff>
    </xdr:from>
    <xdr:to>
      <xdr:col>74</xdr:col>
      <xdr:colOff>31750</xdr:colOff>
      <xdr:row>79</xdr:row>
      <xdr:rowOff>10922</xdr:rowOff>
    </xdr:to>
    <xdr:sp macro="" textlink="">
      <xdr:nvSpPr>
        <xdr:cNvPr id="437" name="フローチャート: 判断 436"/>
        <xdr:cNvSpPr/>
      </xdr:nvSpPr>
      <xdr:spPr>
        <a:xfrm>
          <a:off x="14732000" y="1345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167149</xdr:rowOff>
    </xdr:from>
    <xdr:ext cx="762000" cy="259045"/>
    <xdr:sp macro="" textlink="">
      <xdr:nvSpPr>
        <xdr:cNvPr id="438" name="テキスト ボックス 437"/>
        <xdr:cNvSpPr txBox="1"/>
      </xdr:nvSpPr>
      <xdr:spPr>
        <a:xfrm>
          <a:off x="14401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51563</xdr:rowOff>
    </xdr:to>
    <xdr:cxnSp macro="">
      <xdr:nvCxnSpPr>
        <xdr:cNvPr id="439" name="直線コネクタ 438"/>
        <xdr:cNvCxnSpPr/>
      </xdr:nvCxnSpPr>
      <xdr:spPr>
        <a:xfrm>
          <a:off x="13004800" y="131937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48768</xdr:rowOff>
    </xdr:from>
    <xdr:to>
      <xdr:col>69</xdr:col>
      <xdr:colOff>142875</xdr:colOff>
      <xdr:row>78</xdr:row>
      <xdr:rowOff>150368</xdr:rowOff>
    </xdr:to>
    <xdr:sp macro="" textlink="">
      <xdr:nvSpPr>
        <xdr:cNvPr id="440" name="フローチャート: 判断 439"/>
        <xdr:cNvSpPr/>
      </xdr:nvSpPr>
      <xdr:spPr>
        <a:xfrm>
          <a:off x="13843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135145</xdr:rowOff>
    </xdr:from>
    <xdr:ext cx="762000" cy="259045"/>
    <xdr:sp macro="" textlink="">
      <xdr:nvSpPr>
        <xdr:cNvPr id="441" name="テキスト ボックス 440"/>
        <xdr:cNvSpPr txBox="1"/>
      </xdr:nvSpPr>
      <xdr:spPr>
        <a:xfrm>
          <a:off x="13512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16763</xdr:rowOff>
    </xdr:from>
    <xdr:to>
      <xdr:col>65</xdr:col>
      <xdr:colOff>53975</xdr:colOff>
      <xdr:row>78</xdr:row>
      <xdr:rowOff>118363</xdr:rowOff>
    </xdr:to>
    <xdr:sp macro="" textlink="">
      <xdr:nvSpPr>
        <xdr:cNvPr id="442" name="フローチャート: 判断 441"/>
        <xdr:cNvSpPr/>
      </xdr:nvSpPr>
      <xdr:spPr>
        <a:xfrm>
          <a:off x="12954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103140</xdr:rowOff>
    </xdr:from>
    <xdr:ext cx="762000" cy="259045"/>
    <xdr:sp macro="" textlink="">
      <xdr:nvSpPr>
        <xdr:cNvPr id="443" name="テキスト ボックス 442"/>
        <xdr:cNvSpPr txBox="1"/>
      </xdr:nvSpPr>
      <xdr:spPr>
        <a:xfrm>
          <a:off x="12623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9" name="楕円 448"/>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50" name="公債費以外該当値テキスト"/>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27957</xdr:rowOff>
    </xdr:from>
    <xdr:ext cx="736600" cy="259045"/>
    <xdr:sp macro="" textlink="">
      <xdr:nvSpPr>
        <xdr:cNvPr id="452" name="テキスト ボックス 451"/>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3" name="楕円 452"/>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4" name="テキスト ボックス 453"/>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5" name="楕円 454"/>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6" name="テキスト ボックス 455"/>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53103</xdr:rowOff>
    </xdr:from>
    <xdr:ext cx="762000" cy="259045"/>
    <xdr:sp macro="" textlink="">
      <xdr:nvSpPr>
        <xdr:cNvPr id="458" name="テキスト ボックス 457"/>
        <xdr:cNvSpPr txBox="1"/>
      </xdr:nvSpPr>
      <xdr:spPr>
        <a:xfrm>
          <a:off x="12623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130219</xdr:rowOff>
    </xdr:from>
    <xdr:to>
      <xdr:col>29</xdr:col>
      <xdr:colOff>127000</xdr:colOff>
      <xdr:row>20</xdr:row>
      <xdr:rowOff>2261</xdr:rowOff>
    </xdr:to>
    <xdr:cxnSp macro="">
      <xdr:nvCxnSpPr>
        <xdr:cNvPr id="49" name="直線コネクタ 48"/>
        <xdr:cNvCxnSpPr/>
      </xdr:nvCxnSpPr>
      <xdr:spPr bwMode="auto">
        <a:xfrm flipV="1">
          <a:off x="5651500" y="2063794"/>
          <a:ext cx="0" cy="14150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145788</xdr:rowOff>
    </xdr:from>
    <xdr:ext cx="762000" cy="259045"/>
    <xdr:sp macro="" textlink="">
      <xdr:nvSpPr>
        <xdr:cNvPr id="50" name="人口1人当たり決算額の推移最小値テキスト130"/>
        <xdr:cNvSpPr txBox="1"/>
      </xdr:nvSpPr>
      <xdr:spPr>
        <a:xfrm>
          <a:off x="5740400" y="345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2261</xdr:rowOff>
    </xdr:from>
    <xdr:to>
      <xdr:col>30</xdr:col>
      <xdr:colOff>25400</xdr:colOff>
      <xdr:row>20</xdr:row>
      <xdr:rowOff>2261</xdr:rowOff>
    </xdr:to>
    <xdr:cxnSp macro="">
      <xdr:nvCxnSpPr>
        <xdr:cNvPr id="51" name="直線コネクタ 50"/>
        <xdr:cNvCxnSpPr/>
      </xdr:nvCxnSpPr>
      <xdr:spPr bwMode="auto">
        <a:xfrm>
          <a:off x="5562600" y="34788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45146</xdr:rowOff>
    </xdr:from>
    <xdr:ext cx="762000" cy="259045"/>
    <xdr:sp macro="" textlink="">
      <xdr:nvSpPr>
        <xdr:cNvPr id="52" name="人口1人当たり決算額の推移最大値テキスト130"/>
        <xdr:cNvSpPr txBox="1"/>
      </xdr:nvSpPr>
      <xdr:spPr>
        <a:xfrm>
          <a:off x="5740400" y="180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130219</xdr:rowOff>
    </xdr:from>
    <xdr:to>
      <xdr:col>30</xdr:col>
      <xdr:colOff>25400</xdr:colOff>
      <xdr:row>11</xdr:row>
      <xdr:rowOff>130219</xdr:rowOff>
    </xdr:to>
    <xdr:cxnSp macro="">
      <xdr:nvCxnSpPr>
        <xdr:cNvPr id="53" name="直線コネクタ 52"/>
        <xdr:cNvCxnSpPr/>
      </xdr:nvCxnSpPr>
      <xdr:spPr bwMode="auto">
        <a:xfrm>
          <a:off x="5562600" y="2063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35293</xdr:rowOff>
    </xdr:from>
    <xdr:to>
      <xdr:col>29</xdr:col>
      <xdr:colOff>127000</xdr:colOff>
      <xdr:row>14</xdr:row>
      <xdr:rowOff>60268</xdr:rowOff>
    </xdr:to>
    <xdr:cxnSp macro="">
      <xdr:nvCxnSpPr>
        <xdr:cNvPr id="54" name="直線コネクタ 53"/>
        <xdr:cNvCxnSpPr/>
      </xdr:nvCxnSpPr>
      <xdr:spPr bwMode="auto">
        <a:xfrm flipV="1">
          <a:off x="5003800" y="2483218"/>
          <a:ext cx="647700" cy="24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26208</xdr:rowOff>
    </xdr:from>
    <xdr:ext cx="762000" cy="259045"/>
    <xdr:sp macro="" textlink="">
      <xdr:nvSpPr>
        <xdr:cNvPr id="55" name="人口1人当たり決算額の推移平均値テキスト130"/>
        <xdr:cNvSpPr txBox="1"/>
      </xdr:nvSpPr>
      <xdr:spPr>
        <a:xfrm>
          <a:off x="5740400" y="2817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54131</xdr:rowOff>
    </xdr:from>
    <xdr:to>
      <xdr:col>29</xdr:col>
      <xdr:colOff>177800</xdr:colOff>
      <xdr:row>16</xdr:row>
      <xdr:rowOff>155731</xdr:rowOff>
    </xdr:to>
    <xdr:sp macro="" textlink="">
      <xdr:nvSpPr>
        <xdr:cNvPr id="56" name="フローチャート: 判断 55"/>
        <xdr:cNvSpPr/>
      </xdr:nvSpPr>
      <xdr:spPr bwMode="auto">
        <a:xfrm>
          <a:off x="5600700" y="28449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60268</xdr:rowOff>
    </xdr:from>
    <xdr:to>
      <xdr:col>26</xdr:col>
      <xdr:colOff>50800</xdr:colOff>
      <xdr:row>14</xdr:row>
      <xdr:rowOff>102102</xdr:rowOff>
    </xdr:to>
    <xdr:cxnSp macro="">
      <xdr:nvCxnSpPr>
        <xdr:cNvPr id="57" name="直線コネクタ 56"/>
        <xdr:cNvCxnSpPr/>
      </xdr:nvCxnSpPr>
      <xdr:spPr bwMode="auto">
        <a:xfrm flipV="1">
          <a:off x="4305300" y="250819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83763</xdr:rowOff>
    </xdr:from>
    <xdr:to>
      <xdr:col>26</xdr:col>
      <xdr:colOff>101600</xdr:colOff>
      <xdr:row>17</xdr:row>
      <xdr:rowOff>13913</xdr:rowOff>
    </xdr:to>
    <xdr:sp macro="" textlink="">
      <xdr:nvSpPr>
        <xdr:cNvPr id="58" name="フローチャート: 判断 57"/>
        <xdr:cNvSpPr/>
      </xdr:nvSpPr>
      <xdr:spPr bwMode="auto">
        <a:xfrm>
          <a:off x="4953000" y="2874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170140</xdr:rowOff>
    </xdr:from>
    <xdr:ext cx="736600" cy="259045"/>
    <xdr:sp macro="" textlink="">
      <xdr:nvSpPr>
        <xdr:cNvPr id="59" name="テキスト ボックス 58"/>
        <xdr:cNvSpPr txBox="1"/>
      </xdr:nvSpPr>
      <xdr:spPr>
        <a:xfrm>
          <a:off x="4622800" y="2960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102102</xdr:rowOff>
    </xdr:from>
    <xdr:to>
      <xdr:col>22</xdr:col>
      <xdr:colOff>114300</xdr:colOff>
      <xdr:row>14</xdr:row>
      <xdr:rowOff>148850</xdr:rowOff>
    </xdr:to>
    <xdr:cxnSp macro="">
      <xdr:nvCxnSpPr>
        <xdr:cNvPr id="60" name="直線コネクタ 59"/>
        <xdr:cNvCxnSpPr/>
      </xdr:nvCxnSpPr>
      <xdr:spPr bwMode="auto">
        <a:xfrm flipV="1">
          <a:off x="3606800" y="2550027"/>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132283</xdr:rowOff>
    </xdr:from>
    <xdr:to>
      <xdr:col>22</xdr:col>
      <xdr:colOff>165100</xdr:colOff>
      <xdr:row>17</xdr:row>
      <xdr:rowOff>62433</xdr:rowOff>
    </xdr:to>
    <xdr:sp macro="" textlink="">
      <xdr:nvSpPr>
        <xdr:cNvPr id="61" name="フローチャート: 判断 60"/>
        <xdr:cNvSpPr/>
      </xdr:nvSpPr>
      <xdr:spPr bwMode="auto">
        <a:xfrm>
          <a:off x="4254500" y="29231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47210</xdr:rowOff>
    </xdr:from>
    <xdr:ext cx="762000" cy="259045"/>
    <xdr:sp macro="" textlink="">
      <xdr:nvSpPr>
        <xdr:cNvPr id="62" name="テキスト ボックス 61"/>
        <xdr:cNvSpPr txBox="1"/>
      </xdr:nvSpPr>
      <xdr:spPr>
        <a:xfrm>
          <a:off x="3924300" y="300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148850</xdr:rowOff>
    </xdr:from>
    <xdr:to>
      <xdr:col>18</xdr:col>
      <xdr:colOff>177800</xdr:colOff>
      <xdr:row>15</xdr:row>
      <xdr:rowOff>58982</xdr:rowOff>
    </xdr:to>
    <xdr:cxnSp macro="">
      <xdr:nvCxnSpPr>
        <xdr:cNvPr id="63" name="直線コネクタ 62"/>
        <xdr:cNvCxnSpPr/>
      </xdr:nvCxnSpPr>
      <xdr:spPr bwMode="auto">
        <a:xfrm flipV="1">
          <a:off x="2908300" y="2596775"/>
          <a:ext cx="698500" cy="8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148371</xdr:rowOff>
    </xdr:from>
    <xdr:to>
      <xdr:col>19</xdr:col>
      <xdr:colOff>38100</xdr:colOff>
      <xdr:row>17</xdr:row>
      <xdr:rowOff>78521</xdr:rowOff>
    </xdr:to>
    <xdr:sp macro="" textlink="">
      <xdr:nvSpPr>
        <xdr:cNvPr id="64" name="フローチャート: 判断 63"/>
        <xdr:cNvSpPr/>
      </xdr:nvSpPr>
      <xdr:spPr bwMode="auto">
        <a:xfrm>
          <a:off x="3556000" y="29391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63298</xdr:rowOff>
    </xdr:from>
    <xdr:ext cx="762000" cy="259045"/>
    <xdr:sp macro="" textlink="">
      <xdr:nvSpPr>
        <xdr:cNvPr id="65" name="テキスト ボックス 64"/>
        <xdr:cNvSpPr txBox="1"/>
      </xdr:nvSpPr>
      <xdr:spPr>
        <a:xfrm>
          <a:off x="3225800" y="30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153429</xdr:rowOff>
    </xdr:from>
    <xdr:to>
      <xdr:col>15</xdr:col>
      <xdr:colOff>101600</xdr:colOff>
      <xdr:row>17</xdr:row>
      <xdr:rowOff>83579</xdr:rowOff>
    </xdr:to>
    <xdr:sp macro="" textlink="">
      <xdr:nvSpPr>
        <xdr:cNvPr id="66" name="フローチャート: 判断 65"/>
        <xdr:cNvSpPr/>
      </xdr:nvSpPr>
      <xdr:spPr bwMode="auto">
        <a:xfrm>
          <a:off x="2857500" y="2944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68356</xdr:rowOff>
    </xdr:from>
    <xdr:ext cx="762000" cy="259045"/>
    <xdr:sp macro="" textlink="">
      <xdr:nvSpPr>
        <xdr:cNvPr id="67" name="テキスト ボックス 66"/>
        <xdr:cNvSpPr txBox="1"/>
      </xdr:nvSpPr>
      <xdr:spPr>
        <a:xfrm>
          <a:off x="2527300" y="303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155943</xdr:rowOff>
    </xdr:from>
    <xdr:to>
      <xdr:col>29</xdr:col>
      <xdr:colOff>177800</xdr:colOff>
      <xdr:row>14</xdr:row>
      <xdr:rowOff>86093</xdr:rowOff>
    </xdr:to>
    <xdr:sp macro="" textlink="">
      <xdr:nvSpPr>
        <xdr:cNvPr id="73" name="楕円 72"/>
        <xdr:cNvSpPr/>
      </xdr:nvSpPr>
      <xdr:spPr bwMode="auto">
        <a:xfrm>
          <a:off x="5600700" y="2432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1020</xdr:rowOff>
    </xdr:from>
    <xdr:ext cx="762000" cy="259045"/>
    <xdr:sp macro="" textlink="">
      <xdr:nvSpPr>
        <xdr:cNvPr id="74" name="人口1人当たり決算額の推移該当値テキスト130"/>
        <xdr:cNvSpPr txBox="1"/>
      </xdr:nvSpPr>
      <xdr:spPr>
        <a:xfrm>
          <a:off x="5740400" y="2277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9468</xdr:rowOff>
    </xdr:from>
    <xdr:to>
      <xdr:col>26</xdr:col>
      <xdr:colOff>101600</xdr:colOff>
      <xdr:row>14</xdr:row>
      <xdr:rowOff>111068</xdr:rowOff>
    </xdr:to>
    <xdr:sp macro="" textlink="">
      <xdr:nvSpPr>
        <xdr:cNvPr id="75" name="楕円 74"/>
        <xdr:cNvSpPr/>
      </xdr:nvSpPr>
      <xdr:spPr bwMode="auto">
        <a:xfrm>
          <a:off x="4953000" y="2457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121245</xdr:rowOff>
    </xdr:from>
    <xdr:ext cx="736600" cy="259045"/>
    <xdr:sp macro="" textlink="">
      <xdr:nvSpPr>
        <xdr:cNvPr id="76" name="テキスト ボックス 75"/>
        <xdr:cNvSpPr txBox="1"/>
      </xdr:nvSpPr>
      <xdr:spPr>
        <a:xfrm>
          <a:off x="4622800" y="2226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51302</xdr:rowOff>
    </xdr:from>
    <xdr:to>
      <xdr:col>22</xdr:col>
      <xdr:colOff>165100</xdr:colOff>
      <xdr:row>14</xdr:row>
      <xdr:rowOff>152902</xdr:rowOff>
    </xdr:to>
    <xdr:sp macro="" textlink="">
      <xdr:nvSpPr>
        <xdr:cNvPr id="77" name="楕円 76"/>
        <xdr:cNvSpPr/>
      </xdr:nvSpPr>
      <xdr:spPr bwMode="auto">
        <a:xfrm>
          <a:off x="4254500" y="2499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163079</xdr:rowOff>
    </xdr:from>
    <xdr:ext cx="762000" cy="259045"/>
    <xdr:sp macro="" textlink="">
      <xdr:nvSpPr>
        <xdr:cNvPr id="78" name="テキスト ボックス 77"/>
        <xdr:cNvSpPr txBox="1"/>
      </xdr:nvSpPr>
      <xdr:spPr>
        <a:xfrm>
          <a:off x="3924300" y="226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98050</xdr:rowOff>
    </xdr:from>
    <xdr:to>
      <xdr:col>19</xdr:col>
      <xdr:colOff>38100</xdr:colOff>
      <xdr:row>15</xdr:row>
      <xdr:rowOff>28200</xdr:rowOff>
    </xdr:to>
    <xdr:sp macro="" textlink="">
      <xdr:nvSpPr>
        <xdr:cNvPr id="79" name="楕円 78"/>
        <xdr:cNvSpPr/>
      </xdr:nvSpPr>
      <xdr:spPr bwMode="auto">
        <a:xfrm>
          <a:off x="3556000" y="2545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38377</xdr:rowOff>
    </xdr:from>
    <xdr:ext cx="762000" cy="259045"/>
    <xdr:sp macro="" textlink="">
      <xdr:nvSpPr>
        <xdr:cNvPr id="80" name="テキスト ボックス 79"/>
        <xdr:cNvSpPr txBox="1"/>
      </xdr:nvSpPr>
      <xdr:spPr>
        <a:xfrm>
          <a:off x="3225800" y="231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8182</xdr:rowOff>
    </xdr:from>
    <xdr:to>
      <xdr:col>15</xdr:col>
      <xdr:colOff>101600</xdr:colOff>
      <xdr:row>15</xdr:row>
      <xdr:rowOff>109782</xdr:rowOff>
    </xdr:to>
    <xdr:sp macro="" textlink="">
      <xdr:nvSpPr>
        <xdr:cNvPr id="81" name="楕円 80"/>
        <xdr:cNvSpPr/>
      </xdr:nvSpPr>
      <xdr:spPr bwMode="auto">
        <a:xfrm>
          <a:off x="2857500" y="2627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119959</xdr:rowOff>
    </xdr:from>
    <xdr:ext cx="762000" cy="259045"/>
    <xdr:sp macro="" textlink="">
      <xdr:nvSpPr>
        <xdr:cNvPr id="82" name="テキスト ボックス 81"/>
        <xdr:cNvSpPr txBox="1"/>
      </xdr:nvSpPr>
      <xdr:spPr>
        <a:xfrm>
          <a:off x="2527300" y="23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8" name="直線コネクタ 97"/>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9" name="直線コネクタ 98"/>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100" name="テキスト ボックス 99"/>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1" name="直線コネクタ 100"/>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2" name="テキスト ボックス 101"/>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3" name="直線コネクタ 102"/>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4" name="テキスト ボックス 103"/>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5" name="直線コネクタ 104"/>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6" name="テキスト ボックス 105"/>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279019</xdr:rowOff>
    </xdr:from>
    <xdr:to>
      <xdr:col>29</xdr:col>
      <xdr:colOff>127000</xdr:colOff>
      <xdr:row>37</xdr:row>
      <xdr:rowOff>328054</xdr:rowOff>
    </xdr:to>
    <xdr:cxnSp macro="">
      <xdr:nvCxnSpPr>
        <xdr:cNvPr id="110" name="直線コネクタ 109"/>
        <xdr:cNvCxnSpPr/>
      </xdr:nvCxnSpPr>
      <xdr:spPr bwMode="auto">
        <a:xfrm flipV="1">
          <a:off x="5651500" y="6203569"/>
          <a:ext cx="0" cy="12491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300131</xdr:rowOff>
    </xdr:from>
    <xdr:ext cx="762000" cy="259045"/>
    <xdr:sp macro="" textlink="">
      <xdr:nvSpPr>
        <xdr:cNvPr id="111" name="人口1人当たり決算額の推移最小値テキスト445"/>
        <xdr:cNvSpPr txBox="1"/>
      </xdr:nvSpPr>
      <xdr:spPr>
        <a:xfrm>
          <a:off x="5740400" y="74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328054</xdr:rowOff>
    </xdr:from>
    <xdr:to>
      <xdr:col>30</xdr:col>
      <xdr:colOff>25400</xdr:colOff>
      <xdr:row>37</xdr:row>
      <xdr:rowOff>328054</xdr:rowOff>
    </xdr:to>
    <xdr:cxnSp macro="">
      <xdr:nvCxnSpPr>
        <xdr:cNvPr id="112" name="直線コネクタ 111"/>
        <xdr:cNvCxnSpPr/>
      </xdr:nvCxnSpPr>
      <xdr:spPr bwMode="auto">
        <a:xfrm>
          <a:off x="5562600" y="74527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22496</xdr:rowOff>
    </xdr:from>
    <xdr:ext cx="762000" cy="259045"/>
    <xdr:sp macro="" textlink="">
      <xdr:nvSpPr>
        <xdr:cNvPr id="113" name="人口1人当たり決算額の推移最大値テキスト445"/>
        <xdr:cNvSpPr txBox="1"/>
      </xdr:nvSpPr>
      <xdr:spPr>
        <a:xfrm>
          <a:off x="5740400" y="594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279019</xdr:rowOff>
    </xdr:from>
    <xdr:to>
      <xdr:col>30</xdr:col>
      <xdr:colOff>25400</xdr:colOff>
      <xdr:row>33</xdr:row>
      <xdr:rowOff>279019</xdr:rowOff>
    </xdr:to>
    <xdr:cxnSp macro="">
      <xdr:nvCxnSpPr>
        <xdr:cNvPr id="114" name="直線コネクタ 113"/>
        <xdr:cNvCxnSpPr/>
      </xdr:nvCxnSpPr>
      <xdr:spPr bwMode="auto">
        <a:xfrm>
          <a:off x="5562600" y="62035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172644</xdr:rowOff>
    </xdr:from>
    <xdr:to>
      <xdr:col>29</xdr:col>
      <xdr:colOff>127000</xdr:colOff>
      <xdr:row>35</xdr:row>
      <xdr:rowOff>198362</xdr:rowOff>
    </xdr:to>
    <xdr:cxnSp macro="">
      <xdr:nvCxnSpPr>
        <xdr:cNvPr id="115" name="直線コネクタ 114"/>
        <xdr:cNvCxnSpPr/>
      </xdr:nvCxnSpPr>
      <xdr:spPr bwMode="auto">
        <a:xfrm flipV="1">
          <a:off x="5003800" y="6782994"/>
          <a:ext cx="647700" cy="25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157421</xdr:rowOff>
    </xdr:from>
    <xdr:ext cx="762000" cy="259045"/>
    <xdr:sp macro="" textlink="">
      <xdr:nvSpPr>
        <xdr:cNvPr id="116" name="人口1人当たり決算額の推移平均値テキスト445"/>
        <xdr:cNvSpPr txBox="1"/>
      </xdr:nvSpPr>
      <xdr:spPr>
        <a:xfrm>
          <a:off x="5740400" y="6767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166497</xdr:rowOff>
    </xdr:from>
    <xdr:to>
      <xdr:col>29</xdr:col>
      <xdr:colOff>177800</xdr:colOff>
      <xdr:row>35</xdr:row>
      <xdr:rowOff>268097</xdr:rowOff>
    </xdr:to>
    <xdr:sp macro="" textlink="">
      <xdr:nvSpPr>
        <xdr:cNvPr id="117" name="フローチャート: 判断 116"/>
        <xdr:cNvSpPr/>
      </xdr:nvSpPr>
      <xdr:spPr bwMode="auto">
        <a:xfrm>
          <a:off x="5600700" y="6776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155422</xdr:rowOff>
    </xdr:from>
    <xdr:to>
      <xdr:col>26</xdr:col>
      <xdr:colOff>50800</xdr:colOff>
      <xdr:row>35</xdr:row>
      <xdr:rowOff>198362</xdr:rowOff>
    </xdr:to>
    <xdr:cxnSp macro="">
      <xdr:nvCxnSpPr>
        <xdr:cNvPr id="118" name="直線コネクタ 117"/>
        <xdr:cNvCxnSpPr/>
      </xdr:nvCxnSpPr>
      <xdr:spPr bwMode="auto">
        <a:xfrm>
          <a:off x="4305300" y="6765772"/>
          <a:ext cx="698500" cy="429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220866</xdr:rowOff>
    </xdr:from>
    <xdr:to>
      <xdr:col>26</xdr:col>
      <xdr:colOff>101600</xdr:colOff>
      <xdr:row>35</xdr:row>
      <xdr:rowOff>322466</xdr:rowOff>
    </xdr:to>
    <xdr:sp macro="" textlink="">
      <xdr:nvSpPr>
        <xdr:cNvPr id="119" name="フローチャート: 判断 118"/>
        <xdr:cNvSpPr/>
      </xdr:nvSpPr>
      <xdr:spPr bwMode="auto">
        <a:xfrm>
          <a:off x="49530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307243</xdr:rowOff>
    </xdr:from>
    <xdr:ext cx="736600" cy="259045"/>
    <xdr:sp macro="" textlink="">
      <xdr:nvSpPr>
        <xdr:cNvPr id="120" name="テキスト ボックス 119"/>
        <xdr:cNvSpPr txBox="1"/>
      </xdr:nvSpPr>
      <xdr:spPr>
        <a:xfrm>
          <a:off x="4622800" y="69175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137249</xdr:rowOff>
    </xdr:from>
    <xdr:to>
      <xdr:col>22</xdr:col>
      <xdr:colOff>114300</xdr:colOff>
      <xdr:row>35</xdr:row>
      <xdr:rowOff>155422</xdr:rowOff>
    </xdr:to>
    <xdr:cxnSp macro="">
      <xdr:nvCxnSpPr>
        <xdr:cNvPr id="121" name="直線コネクタ 120"/>
        <xdr:cNvCxnSpPr/>
      </xdr:nvCxnSpPr>
      <xdr:spPr bwMode="auto">
        <a:xfrm>
          <a:off x="3606800" y="6747599"/>
          <a:ext cx="698500" cy="18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229400</xdr:rowOff>
    </xdr:from>
    <xdr:to>
      <xdr:col>22</xdr:col>
      <xdr:colOff>165100</xdr:colOff>
      <xdr:row>35</xdr:row>
      <xdr:rowOff>331000</xdr:rowOff>
    </xdr:to>
    <xdr:sp macro="" textlink="">
      <xdr:nvSpPr>
        <xdr:cNvPr id="122" name="フローチャート: 判断 121"/>
        <xdr:cNvSpPr/>
      </xdr:nvSpPr>
      <xdr:spPr bwMode="auto">
        <a:xfrm>
          <a:off x="42545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315777</xdr:rowOff>
    </xdr:from>
    <xdr:ext cx="762000" cy="259045"/>
    <xdr:sp macro="" textlink="">
      <xdr:nvSpPr>
        <xdr:cNvPr id="123" name="テキスト ボックス 122"/>
        <xdr:cNvSpPr txBox="1"/>
      </xdr:nvSpPr>
      <xdr:spPr>
        <a:xfrm>
          <a:off x="39243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93510</xdr:rowOff>
    </xdr:from>
    <xdr:to>
      <xdr:col>18</xdr:col>
      <xdr:colOff>177800</xdr:colOff>
      <xdr:row>35</xdr:row>
      <xdr:rowOff>137249</xdr:rowOff>
    </xdr:to>
    <xdr:cxnSp macro="">
      <xdr:nvCxnSpPr>
        <xdr:cNvPr id="124" name="直線コネクタ 123"/>
        <xdr:cNvCxnSpPr/>
      </xdr:nvCxnSpPr>
      <xdr:spPr bwMode="auto">
        <a:xfrm>
          <a:off x="2908300" y="6703860"/>
          <a:ext cx="698500" cy="4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212179</xdr:rowOff>
    </xdr:from>
    <xdr:to>
      <xdr:col>19</xdr:col>
      <xdr:colOff>38100</xdr:colOff>
      <xdr:row>35</xdr:row>
      <xdr:rowOff>313779</xdr:rowOff>
    </xdr:to>
    <xdr:sp macro="" textlink="">
      <xdr:nvSpPr>
        <xdr:cNvPr id="125" name="フローチャート: 判断 124"/>
        <xdr:cNvSpPr/>
      </xdr:nvSpPr>
      <xdr:spPr bwMode="auto">
        <a:xfrm>
          <a:off x="35560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298556</xdr:rowOff>
    </xdr:from>
    <xdr:ext cx="762000" cy="259045"/>
    <xdr:sp macro="" textlink="">
      <xdr:nvSpPr>
        <xdr:cNvPr id="126" name="テキスト ボックス 125"/>
        <xdr:cNvSpPr txBox="1"/>
      </xdr:nvSpPr>
      <xdr:spPr>
        <a:xfrm>
          <a:off x="32258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197739</xdr:rowOff>
    </xdr:from>
    <xdr:to>
      <xdr:col>15</xdr:col>
      <xdr:colOff>101600</xdr:colOff>
      <xdr:row>35</xdr:row>
      <xdr:rowOff>299339</xdr:rowOff>
    </xdr:to>
    <xdr:sp macro="" textlink="">
      <xdr:nvSpPr>
        <xdr:cNvPr id="127" name="フローチャート: 判断 126"/>
        <xdr:cNvSpPr/>
      </xdr:nvSpPr>
      <xdr:spPr bwMode="auto">
        <a:xfrm>
          <a:off x="28575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284116</xdr:rowOff>
    </xdr:from>
    <xdr:ext cx="762000" cy="259045"/>
    <xdr:sp macro="" textlink="">
      <xdr:nvSpPr>
        <xdr:cNvPr id="128" name="テキスト ボックス 127"/>
        <xdr:cNvSpPr txBox="1"/>
      </xdr:nvSpPr>
      <xdr:spPr>
        <a:xfrm>
          <a:off x="2527300" y="6894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121844</xdr:rowOff>
    </xdr:from>
    <xdr:to>
      <xdr:col>29</xdr:col>
      <xdr:colOff>177800</xdr:colOff>
      <xdr:row>35</xdr:row>
      <xdr:rowOff>223444</xdr:rowOff>
    </xdr:to>
    <xdr:sp macro="" textlink="">
      <xdr:nvSpPr>
        <xdr:cNvPr id="134" name="楕円 133"/>
        <xdr:cNvSpPr/>
      </xdr:nvSpPr>
      <xdr:spPr bwMode="auto">
        <a:xfrm>
          <a:off x="5600700" y="67321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309821</xdr:rowOff>
    </xdr:from>
    <xdr:ext cx="762000" cy="259045"/>
    <xdr:sp macro="" textlink="">
      <xdr:nvSpPr>
        <xdr:cNvPr id="135" name="人口1人当たり決算額の推移該当値テキスト445"/>
        <xdr:cNvSpPr txBox="1"/>
      </xdr:nvSpPr>
      <xdr:spPr>
        <a:xfrm>
          <a:off x="5740400" y="6577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147562</xdr:rowOff>
    </xdr:from>
    <xdr:to>
      <xdr:col>26</xdr:col>
      <xdr:colOff>101600</xdr:colOff>
      <xdr:row>35</xdr:row>
      <xdr:rowOff>249162</xdr:rowOff>
    </xdr:to>
    <xdr:sp macro="" textlink="">
      <xdr:nvSpPr>
        <xdr:cNvPr id="136" name="楕円 135"/>
        <xdr:cNvSpPr/>
      </xdr:nvSpPr>
      <xdr:spPr bwMode="auto">
        <a:xfrm>
          <a:off x="4953000" y="67579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259339</xdr:rowOff>
    </xdr:from>
    <xdr:ext cx="736600" cy="259045"/>
    <xdr:sp macro="" textlink="">
      <xdr:nvSpPr>
        <xdr:cNvPr id="137" name="テキスト ボックス 136"/>
        <xdr:cNvSpPr txBox="1"/>
      </xdr:nvSpPr>
      <xdr:spPr>
        <a:xfrm>
          <a:off x="4622800" y="6526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104622</xdr:rowOff>
    </xdr:from>
    <xdr:to>
      <xdr:col>22</xdr:col>
      <xdr:colOff>165100</xdr:colOff>
      <xdr:row>35</xdr:row>
      <xdr:rowOff>206222</xdr:rowOff>
    </xdr:to>
    <xdr:sp macro="" textlink="">
      <xdr:nvSpPr>
        <xdr:cNvPr id="138" name="楕円 137"/>
        <xdr:cNvSpPr/>
      </xdr:nvSpPr>
      <xdr:spPr bwMode="auto">
        <a:xfrm>
          <a:off x="4254500" y="67149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216399</xdr:rowOff>
    </xdr:from>
    <xdr:ext cx="762000" cy="259045"/>
    <xdr:sp macro="" textlink="">
      <xdr:nvSpPr>
        <xdr:cNvPr id="139" name="テキスト ボックス 138"/>
        <xdr:cNvSpPr txBox="1"/>
      </xdr:nvSpPr>
      <xdr:spPr>
        <a:xfrm>
          <a:off x="3924300" y="64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86449</xdr:rowOff>
    </xdr:from>
    <xdr:to>
      <xdr:col>19</xdr:col>
      <xdr:colOff>38100</xdr:colOff>
      <xdr:row>35</xdr:row>
      <xdr:rowOff>188049</xdr:rowOff>
    </xdr:to>
    <xdr:sp macro="" textlink="">
      <xdr:nvSpPr>
        <xdr:cNvPr id="140" name="楕円 139"/>
        <xdr:cNvSpPr/>
      </xdr:nvSpPr>
      <xdr:spPr bwMode="auto">
        <a:xfrm>
          <a:off x="3556000" y="6696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198226</xdr:rowOff>
    </xdr:from>
    <xdr:ext cx="762000" cy="259045"/>
    <xdr:sp macro="" textlink="">
      <xdr:nvSpPr>
        <xdr:cNvPr id="141" name="テキスト ボックス 140"/>
        <xdr:cNvSpPr txBox="1"/>
      </xdr:nvSpPr>
      <xdr:spPr>
        <a:xfrm>
          <a:off x="3225800" y="646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42710</xdr:rowOff>
    </xdr:from>
    <xdr:to>
      <xdr:col>15</xdr:col>
      <xdr:colOff>101600</xdr:colOff>
      <xdr:row>35</xdr:row>
      <xdr:rowOff>144310</xdr:rowOff>
    </xdr:to>
    <xdr:sp macro="" textlink="">
      <xdr:nvSpPr>
        <xdr:cNvPr id="142" name="楕円 141"/>
        <xdr:cNvSpPr/>
      </xdr:nvSpPr>
      <xdr:spPr bwMode="auto">
        <a:xfrm>
          <a:off x="2857500" y="6653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154487</xdr:rowOff>
    </xdr:from>
    <xdr:ext cx="762000" cy="259045"/>
    <xdr:sp macro="" textlink="">
      <xdr:nvSpPr>
        <xdr:cNvPr id="143" name="テキスト ボックス 142"/>
        <xdr:cNvSpPr txBox="1"/>
      </xdr:nvSpPr>
      <xdr:spPr>
        <a:xfrm>
          <a:off x="2527300" y="64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33904</xdr:rowOff>
    </xdr:from>
    <xdr:to>
      <xdr:col>24</xdr:col>
      <xdr:colOff>62865</xdr:colOff>
      <xdr:row>39</xdr:row>
      <xdr:rowOff>21262</xdr:rowOff>
    </xdr:to>
    <xdr:cxnSp macro="">
      <xdr:nvCxnSpPr>
        <xdr:cNvPr id="54" name="直線コネクタ 53"/>
        <xdr:cNvCxnSpPr/>
      </xdr:nvCxnSpPr>
      <xdr:spPr>
        <a:xfrm flipV="1">
          <a:off x="4633595" y="5348854"/>
          <a:ext cx="1270" cy="1358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25089</xdr:rowOff>
    </xdr:from>
    <xdr:ext cx="534377" cy="259045"/>
    <xdr:sp macro="" textlink="">
      <xdr:nvSpPr>
        <xdr:cNvPr id="55" name="人件費最小値テキスト"/>
        <xdr:cNvSpPr txBox="1"/>
      </xdr:nvSpPr>
      <xdr:spPr>
        <a:xfrm>
          <a:off x="4686300" y="671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21262</xdr:rowOff>
    </xdr:from>
    <xdr:to>
      <xdr:col>24</xdr:col>
      <xdr:colOff>152400</xdr:colOff>
      <xdr:row>39</xdr:row>
      <xdr:rowOff>21262</xdr:rowOff>
    </xdr:to>
    <xdr:cxnSp macro="">
      <xdr:nvCxnSpPr>
        <xdr:cNvPr id="56" name="直線コネクタ 55"/>
        <xdr:cNvCxnSpPr/>
      </xdr:nvCxnSpPr>
      <xdr:spPr>
        <a:xfrm>
          <a:off x="4546600" y="670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152031</xdr:rowOff>
    </xdr:from>
    <xdr:ext cx="534377" cy="259045"/>
    <xdr:sp macro="" textlink="">
      <xdr:nvSpPr>
        <xdr:cNvPr id="57" name="人件費最大値テキスト"/>
        <xdr:cNvSpPr txBox="1"/>
      </xdr:nvSpPr>
      <xdr:spPr>
        <a:xfrm>
          <a:off x="4686300" y="512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33904</xdr:rowOff>
    </xdr:from>
    <xdr:to>
      <xdr:col>24</xdr:col>
      <xdr:colOff>152400</xdr:colOff>
      <xdr:row>31</xdr:row>
      <xdr:rowOff>33904</xdr:rowOff>
    </xdr:to>
    <xdr:cxnSp macro="">
      <xdr:nvCxnSpPr>
        <xdr:cNvPr id="58" name="直線コネクタ 57"/>
        <xdr:cNvCxnSpPr/>
      </xdr:nvCxnSpPr>
      <xdr:spPr>
        <a:xfrm>
          <a:off x="4546600" y="5348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81796</xdr:rowOff>
    </xdr:from>
    <xdr:to>
      <xdr:col>24</xdr:col>
      <xdr:colOff>63500</xdr:colOff>
      <xdr:row>34</xdr:row>
      <xdr:rowOff>168321</xdr:rowOff>
    </xdr:to>
    <xdr:cxnSp macro="">
      <xdr:nvCxnSpPr>
        <xdr:cNvPr id="59" name="直線コネクタ 58"/>
        <xdr:cNvCxnSpPr/>
      </xdr:nvCxnSpPr>
      <xdr:spPr>
        <a:xfrm flipV="1">
          <a:off x="3797300" y="5911096"/>
          <a:ext cx="838200" cy="8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78277</xdr:rowOff>
    </xdr:from>
    <xdr:ext cx="534377" cy="259045"/>
    <xdr:sp macro="" textlink="">
      <xdr:nvSpPr>
        <xdr:cNvPr id="60" name="人件費平均値テキスト"/>
        <xdr:cNvSpPr txBox="1"/>
      </xdr:nvSpPr>
      <xdr:spPr>
        <a:xfrm>
          <a:off x="4686300" y="6079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99850</xdr:rowOff>
    </xdr:from>
    <xdr:to>
      <xdr:col>24</xdr:col>
      <xdr:colOff>114300</xdr:colOff>
      <xdr:row>36</xdr:row>
      <xdr:rowOff>30000</xdr:rowOff>
    </xdr:to>
    <xdr:sp macro="" textlink="">
      <xdr:nvSpPr>
        <xdr:cNvPr id="61" name="フローチャート: 判断 60"/>
        <xdr:cNvSpPr/>
      </xdr:nvSpPr>
      <xdr:spPr>
        <a:xfrm>
          <a:off x="45847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168321</xdr:rowOff>
    </xdr:from>
    <xdr:to>
      <xdr:col>19</xdr:col>
      <xdr:colOff>177800</xdr:colOff>
      <xdr:row>35</xdr:row>
      <xdr:rowOff>78184</xdr:rowOff>
    </xdr:to>
    <xdr:cxnSp macro="">
      <xdr:nvCxnSpPr>
        <xdr:cNvPr id="62" name="直線コネクタ 61"/>
        <xdr:cNvCxnSpPr/>
      </xdr:nvCxnSpPr>
      <xdr:spPr>
        <a:xfrm flipV="1">
          <a:off x="2908300" y="5997621"/>
          <a:ext cx="889000" cy="8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116698</xdr:rowOff>
    </xdr:from>
    <xdr:to>
      <xdr:col>20</xdr:col>
      <xdr:colOff>38100</xdr:colOff>
      <xdr:row>36</xdr:row>
      <xdr:rowOff>46848</xdr:rowOff>
    </xdr:to>
    <xdr:sp macro="" textlink="">
      <xdr:nvSpPr>
        <xdr:cNvPr id="63" name="フローチャート: 判断 62"/>
        <xdr:cNvSpPr/>
      </xdr:nvSpPr>
      <xdr:spPr>
        <a:xfrm>
          <a:off x="3746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37975</xdr:rowOff>
    </xdr:from>
    <xdr:ext cx="534377" cy="259045"/>
    <xdr:sp macro="" textlink="">
      <xdr:nvSpPr>
        <xdr:cNvPr id="64" name="テキスト ボックス 63"/>
        <xdr:cNvSpPr txBox="1"/>
      </xdr:nvSpPr>
      <xdr:spPr>
        <a:xfrm>
          <a:off x="3530111" y="62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78184</xdr:rowOff>
    </xdr:from>
    <xdr:to>
      <xdr:col>15</xdr:col>
      <xdr:colOff>50800</xdr:colOff>
      <xdr:row>35</xdr:row>
      <xdr:rowOff>119446</xdr:rowOff>
    </xdr:to>
    <xdr:cxnSp macro="">
      <xdr:nvCxnSpPr>
        <xdr:cNvPr id="65" name="直線コネクタ 64"/>
        <xdr:cNvCxnSpPr/>
      </xdr:nvCxnSpPr>
      <xdr:spPr>
        <a:xfrm flipV="1">
          <a:off x="2019300" y="6078934"/>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46198</xdr:rowOff>
    </xdr:from>
    <xdr:to>
      <xdr:col>15</xdr:col>
      <xdr:colOff>101600</xdr:colOff>
      <xdr:row>36</xdr:row>
      <xdr:rowOff>147798</xdr:rowOff>
    </xdr:to>
    <xdr:sp macro="" textlink="">
      <xdr:nvSpPr>
        <xdr:cNvPr id="66" name="フローチャート: 判断 65"/>
        <xdr:cNvSpPr/>
      </xdr:nvSpPr>
      <xdr:spPr>
        <a:xfrm>
          <a:off x="2857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138925</xdr:rowOff>
    </xdr:from>
    <xdr:ext cx="534377" cy="259045"/>
    <xdr:sp macro="" textlink="">
      <xdr:nvSpPr>
        <xdr:cNvPr id="67" name="テキスト ボックス 66"/>
        <xdr:cNvSpPr txBox="1"/>
      </xdr:nvSpPr>
      <xdr:spPr>
        <a:xfrm>
          <a:off x="2641111" y="631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119446</xdr:rowOff>
    </xdr:from>
    <xdr:to>
      <xdr:col>10</xdr:col>
      <xdr:colOff>114300</xdr:colOff>
      <xdr:row>35</xdr:row>
      <xdr:rowOff>146192</xdr:rowOff>
    </xdr:to>
    <xdr:cxnSp macro="">
      <xdr:nvCxnSpPr>
        <xdr:cNvPr id="68" name="直線コネクタ 67"/>
        <xdr:cNvCxnSpPr/>
      </xdr:nvCxnSpPr>
      <xdr:spPr>
        <a:xfrm flipV="1">
          <a:off x="1130300" y="6120196"/>
          <a:ext cx="889000" cy="26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49147</xdr:rowOff>
    </xdr:from>
    <xdr:to>
      <xdr:col>10</xdr:col>
      <xdr:colOff>165100</xdr:colOff>
      <xdr:row>36</xdr:row>
      <xdr:rowOff>150747</xdr:rowOff>
    </xdr:to>
    <xdr:sp macro="" textlink="">
      <xdr:nvSpPr>
        <xdr:cNvPr id="69" name="フローチャート: 判断 68"/>
        <xdr:cNvSpPr/>
      </xdr:nvSpPr>
      <xdr:spPr>
        <a:xfrm>
          <a:off x="1968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141874</xdr:rowOff>
    </xdr:from>
    <xdr:ext cx="534377" cy="259045"/>
    <xdr:sp macro="" textlink="">
      <xdr:nvSpPr>
        <xdr:cNvPr id="70" name="テキスト ボックス 69"/>
        <xdr:cNvSpPr txBox="1"/>
      </xdr:nvSpPr>
      <xdr:spPr>
        <a:xfrm>
          <a:off x="1752111" y="631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58085</xdr:rowOff>
    </xdr:from>
    <xdr:to>
      <xdr:col>6</xdr:col>
      <xdr:colOff>38100</xdr:colOff>
      <xdr:row>36</xdr:row>
      <xdr:rowOff>159685</xdr:rowOff>
    </xdr:to>
    <xdr:sp macro="" textlink="">
      <xdr:nvSpPr>
        <xdr:cNvPr id="71" name="フローチャート: 判断 70"/>
        <xdr:cNvSpPr/>
      </xdr:nvSpPr>
      <xdr:spPr>
        <a:xfrm>
          <a:off x="1079500" y="623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150812</xdr:rowOff>
    </xdr:from>
    <xdr:ext cx="534377" cy="259045"/>
    <xdr:sp macro="" textlink="">
      <xdr:nvSpPr>
        <xdr:cNvPr id="72" name="テキスト ボックス 71"/>
        <xdr:cNvSpPr txBox="1"/>
      </xdr:nvSpPr>
      <xdr:spPr>
        <a:xfrm>
          <a:off x="863111" y="632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30996</xdr:rowOff>
    </xdr:from>
    <xdr:to>
      <xdr:col>24</xdr:col>
      <xdr:colOff>114300</xdr:colOff>
      <xdr:row>34</xdr:row>
      <xdr:rowOff>132596</xdr:rowOff>
    </xdr:to>
    <xdr:sp macro="" textlink="">
      <xdr:nvSpPr>
        <xdr:cNvPr id="78" name="楕円 77"/>
        <xdr:cNvSpPr/>
      </xdr:nvSpPr>
      <xdr:spPr>
        <a:xfrm>
          <a:off x="4584700" y="586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53873</xdr:rowOff>
    </xdr:from>
    <xdr:ext cx="534377" cy="259045"/>
    <xdr:sp macro="" textlink="">
      <xdr:nvSpPr>
        <xdr:cNvPr id="79" name="人件費該当値テキスト"/>
        <xdr:cNvSpPr txBox="1"/>
      </xdr:nvSpPr>
      <xdr:spPr>
        <a:xfrm>
          <a:off x="4686300" y="571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117521</xdr:rowOff>
    </xdr:from>
    <xdr:to>
      <xdr:col>20</xdr:col>
      <xdr:colOff>38100</xdr:colOff>
      <xdr:row>35</xdr:row>
      <xdr:rowOff>47671</xdr:rowOff>
    </xdr:to>
    <xdr:sp macro="" textlink="">
      <xdr:nvSpPr>
        <xdr:cNvPr id="80" name="楕円 79"/>
        <xdr:cNvSpPr/>
      </xdr:nvSpPr>
      <xdr:spPr>
        <a:xfrm>
          <a:off x="3746500" y="594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64198</xdr:rowOff>
    </xdr:from>
    <xdr:ext cx="534377" cy="259045"/>
    <xdr:sp macro="" textlink="">
      <xdr:nvSpPr>
        <xdr:cNvPr id="81" name="テキスト ボックス 80"/>
        <xdr:cNvSpPr txBox="1"/>
      </xdr:nvSpPr>
      <xdr:spPr>
        <a:xfrm>
          <a:off x="3530111" y="572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27384</xdr:rowOff>
    </xdr:from>
    <xdr:to>
      <xdr:col>15</xdr:col>
      <xdr:colOff>101600</xdr:colOff>
      <xdr:row>35</xdr:row>
      <xdr:rowOff>128984</xdr:rowOff>
    </xdr:to>
    <xdr:sp macro="" textlink="">
      <xdr:nvSpPr>
        <xdr:cNvPr id="82" name="楕円 81"/>
        <xdr:cNvSpPr/>
      </xdr:nvSpPr>
      <xdr:spPr>
        <a:xfrm>
          <a:off x="2857500" y="602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145511</xdr:rowOff>
    </xdr:from>
    <xdr:ext cx="534377" cy="259045"/>
    <xdr:sp macro="" textlink="">
      <xdr:nvSpPr>
        <xdr:cNvPr id="83" name="テキスト ボックス 82"/>
        <xdr:cNvSpPr txBox="1"/>
      </xdr:nvSpPr>
      <xdr:spPr>
        <a:xfrm>
          <a:off x="2641111" y="58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68646</xdr:rowOff>
    </xdr:from>
    <xdr:to>
      <xdr:col>10</xdr:col>
      <xdr:colOff>165100</xdr:colOff>
      <xdr:row>35</xdr:row>
      <xdr:rowOff>170246</xdr:rowOff>
    </xdr:to>
    <xdr:sp macro="" textlink="">
      <xdr:nvSpPr>
        <xdr:cNvPr id="84" name="楕円 83"/>
        <xdr:cNvSpPr/>
      </xdr:nvSpPr>
      <xdr:spPr>
        <a:xfrm>
          <a:off x="1968500" y="606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15323</xdr:rowOff>
    </xdr:from>
    <xdr:ext cx="534377" cy="259045"/>
    <xdr:sp macro="" textlink="">
      <xdr:nvSpPr>
        <xdr:cNvPr id="85" name="テキスト ボックス 84"/>
        <xdr:cNvSpPr txBox="1"/>
      </xdr:nvSpPr>
      <xdr:spPr>
        <a:xfrm>
          <a:off x="1752111" y="584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95392</xdr:rowOff>
    </xdr:from>
    <xdr:to>
      <xdr:col>6</xdr:col>
      <xdr:colOff>38100</xdr:colOff>
      <xdr:row>36</xdr:row>
      <xdr:rowOff>25542</xdr:rowOff>
    </xdr:to>
    <xdr:sp macro="" textlink="">
      <xdr:nvSpPr>
        <xdr:cNvPr id="86" name="楕円 85"/>
        <xdr:cNvSpPr/>
      </xdr:nvSpPr>
      <xdr:spPr>
        <a:xfrm>
          <a:off x="1079500" y="609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42069</xdr:rowOff>
    </xdr:from>
    <xdr:ext cx="534377" cy="259045"/>
    <xdr:sp macro="" textlink="">
      <xdr:nvSpPr>
        <xdr:cNvPr id="87" name="テキスト ボックス 86"/>
        <xdr:cNvSpPr txBox="1"/>
      </xdr:nvSpPr>
      <xdr:spPr>
        <a:xfrm>
          <a:off x="863111" y="587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64453</xdr:rowOff>
    </xdr:from>
    <xdr:to>
      <xdr:col>24</xdr:col>
      <xdr:colOff>62865</xdr:colOff>
      <xdr:row>59</xdr:row>
      <xdr:rowOff>19895</xdr:rowOff>
    </xdr:to>
    <xdr:cxnSp macro="">
      <xdr:nvCxnSpPr>
        <xdr:cNvPr id="112" name="直線コネクタ 111"/>
        <xdr:cNvCxnSpPr/>
      </xdr:nvCxnSpPr>
      <xdr:spPr>
        <a:xfrm flipV="1">
          <a:off x="4633595" y="8808403"/>
          <a:ext cx="1270" cy="132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23722</xdr:rowOff>
    </xdr:from>
    <xdr:ext cx="534377" cy="259045"/>
    <xdr:sp macro="" textlink="">
      <xdr:nvSpPr>
        <xdr:cNvPr id="113" name="物件費最小値テキスト"/>
        <xdr:cNvSpPr txBox="1"/>
      </xdr:nvSpPr>
      <xdr:spPr>
        <a:xfrm>
          <a:off x="4686300" y="101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19895</xdr:rowOff>
    </xdr:from>
    <xdr:to>
      <xdr:col>24</xdr:col>
      <xdr:colOff>152400</xdr:colOff>
      <xdr:row>59</xdr:row>
      <xdr:rowOff>19895</xdr:rowOff>
    </xdr:to>
    <xdr:cxnSp macro="">
      <xdr:nvCxnSpPr>
        <xdr:cNvPr id="114" name="直線コネクタ 113"/>
        <xdr:cNvCxnSpPr/>
      </xdr:nvCxnSpPr>
      <xdr:spPr>
        <a:xfrm>
          <a:off x="4546600" y="10135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11130</xdr:rowOff>
    </xdr:from>
    <xdr:ext cx="599010" cy="259045"/>
    <xdr:sp macro="" textlink="">
      <xdr:nvSpPr>
        <xdr:cNvPr id="115" name="物件費最大値テキスト"/>
        <xdr:cNvSpPr txBox="1"/>
      </xdr:nvSpPr>
      <xdr:spPr>
        <a:xfrm>
          <a:off x="4686300" y="858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64453</xdr:rowOff>
    </xdr:from>
    <xdr:to>
      <xdr:col>24</xdr:col>
      <xdr:colOff>152400</xdr:colOff>
      <xdr:row>51</xdr:row>
      <xdr:rowOff>64453</xdr:rowOff>
    </xdr:to>
    <xdr:cxnSp macro="">
      <xdr:nvCxnSpPr>
        <xdr:cNvPr id="116" name="直線コネクタ 115"/>
        <xdr:cNvCxnSpPr/>
      </xdr:nvCxnSpPr>
      <xdr:spPr>
        <a:xfrm>
          <a:off x="4546600" y="880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152311</xdr:rowOff>
    </xdr:from>
    <xdr:to>
      <xdr:col>24</xdr:col>
      <xdr:colOff>63500</xdr:colOff>
      <xdr:row>57</xdr:row>
      <xdr:rowOff>120269</xdr:rowOff>
    </xdr:to>
    <xdr:cxnSp macro="">
      <xdr:nvCxnSpPr>
        <xdr:cNvPr id="117" name="直線コネクタ 116"/>
        <xdr:cNvCxnSpPr/>
      </xdr:nvCxnSpPr>
      <xdr:spPr>
        <a:xfrm flipV="1">
          <a:off x="3797300" y="9753511"/>
          <a:ext cx="838200" cy="139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64838</xdr:rowOff>
    </xdr:from>
    <xdr:ext cx="534377" cy="259045"/>
    <xdr:sp macro="" textlink="">
      <xdr:nvSpPr>
        <xdr:cNvPr id="118" name="物件費平均値テキスト"/>
        <xdr:cNvSpPr txBox="1"/>
      </xdr:nvSpPr>
      <xdr:spPr>
        <a:xfrm>
          <a:off x="4686300" y="94945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41961</xdr:rowOff>
    </xdr:from>
    <xdr:to>
      <xdr:col>24</xdr:col>
      <xdr:colOff>114300</xdr:colOff>
      <xdr:row>56</xdr:row>
      <xdr:rowOff>143561</xdr:rowOff>
    </xdr:to>
    <xdr:sp macro="" textlink="">
      <xdr:nvSpPr>
        <xdr:cNvPr id="119" name="フローチャート: 判断 118"/>
        <xdr:cNvSpPr/>
      </xdr:nvSpPr>
      <xdr:spPr>
        <a:xfrm>
          <a:off x="4584700" y="9643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120269</xdr:rowOff>
    </xdr:from>
    <xdr:to>
      <xdr:col>19</xdr:col>
      <xdr:colOff>177800</xdr:colOff>
      <xdr:row>58</xdr:row>
      <xdr:rowOff>25095</xdr:rowOff>
    </xdr:to>
    <xdr:cxnSp macro="">
      <xdr:nvCxnSpPr>
        <xdr:cNvPr id="120" name="直線コネクタ 119"/>
        <xdr:cNvCxnSpPr/>
      </xdr:nvCxnSpPr>
      <xdr:spPr>
        <a:xfrm flipV="1">
          <a:off x="2908300" y="9892919"/>
          <a:ext cx="889000" cy="7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165633</xdr:rowOff>
    </xdr:from>
    <xdr:to>
      <xdr:col>20</xdr:col>
      <xdr:colOff>38100</xdr:colOff>
      <xdr:row>57</xdr:row>
      <xdr:rowOff>95783</xdr:rowOff>
    </xdr:to>
    <xdr:sp macro="" textlink="">
      <xdr:nvSpPr>
        <xdr:cNvPr id="121" name="フローチャート: 判断 120"/>
        <xdr:cNvSpPr/>
      </xdr:nvSpPr>
      <xdr:spPr>
        <a:xfrm>
          <a:off x="3746500" y="976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112310</xdr:rowOff>
    </xdr:from>
    <xdr:ext cx="534377" cy="259045"/>
    <xdr:sp macro="" textlink="">
      <xdr:nvSpPr>
        <xdr:cNvPr id="122" name="テキスト ボックス 121"/>
        <xdr:cNvSpPr txBox="1"/>
      </xdr:nvSpPr>
      <xdr:spPr>
        <a:xfrm>
          <a:off x="3530111" y="954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25095</xdr:rowOff>
    </xdr:from>
    <xdr:to>
      <xdr:col>15</xdr:col>
      <xdr:colOff>50800</xdr:colOff>
      <xdr:row>58</xdr:row>
      <xdr:rowOff>69062</xdr:rowOff>
    </xdr:to>
    <xdr:cxnSp macro="">
      <xdr:nvCxnSpPr>
        <xdr:cNvPr id="123" name="直線コネクタ 122"/>
        <xdr:cNvCxnSpPr/>
      </xdr:nvCxnSpPr>
      <xdr:spPr>
        <a:xfrm flipV="1">
          <a:off x="2019300" y="9969195"/>
          <a:ext cx="889000" cy="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23902</xdr:rowOff>
    </xdr:from>
    <xdr:to>
      <xdr:col>15</xdr:col>
      <xdr:colOff>101600</xdr:colOff>
      <xdr:row>57</xdr:row>
      <xdr:rowOff>125502</xdr:rowOff>
    </xdr:to>
    <xdr:sp macro="" textlink="">
      <xdr:nvSpPr>
        <xdr:cNvPr id="124" name="フローチャート: 判断 123"/>
        <xdr:cNvSpPr/>
      </xdr:nvSpPr>
      <xdr:spPr>
        <a:xfrm>
          <a:off x="28575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142029</xdr:rowOff>
    </xdr:from>
    <xdr:ext cx="534377" cy="259045"/>
    <xdr:sp macro="" textlink="">
      <xdr:nvSpPr>
        <xdr:cNvPr id="125" name="テキスト ボックス 124"/>
        <xdr:cNvSpPr txBox="1"/>
      </xdr:nvSpPr>
      <xdr:spPr>
        <a:xfrm>
          <a:off x="2641111" y="957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69062</xdr:rowOff>
    </xdr:from>
    <xdr:to>
      <xdr:col>10</xdr:col>
      <xdr:colOff>114300</xdr:colOff>
      <xdr:row>58</xdr:row>
      <xdr:rowOff>90284</xdr:rowOff>
    </xdr:to>
    <xdr:cxnSp macro="">
      <xdr:nvCxnSpPr>
        <xdr:cNvPr id="126" name="直線コネクタ 125"/>
        <xdr:cNvCxnSpPr/>
      </xdr:nvCxnSpPr>
      <xdr:spPr>
        <a:xfrm flipV="1">
          <a:off x="1130300" y="10013162"/>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72669</xdr:rowOff>
    </xdr:from>
    <xdr:to>
      <xdr:col>10</xdr:col>
      <xdr:colOff>165100</xdr:colOff>
      <xdr:row>58</xdr:row>
      <xdr:rowOff>2819</xdr:rowOff>
    </xdr:to>
    <xdr:sp macro="" textlink="">
      <xdr:nvSpPr>
        <xdr:cNvPr id="127" name="フローチャート: 判断 126"/>
        <xdr:cNvSpPr/>
      </xdr:nvSpPr>
      <xdr:spPr>
        <a:xfrm>
          <a:off x="1968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19346</xdr:rowOff>
    </xdr:from>
    <xdr:ext cx="534377" cy="259045"/>
    <xdr:sp macro="" textlink="">
      <xdr:nvSpPr>
        <xdr:cNvPr id="128" name="テキスト ボックス 127"/>
        <xdr:cNvSpPr txBox="1"/>
      </xdr:nvSpPr>
      <xdr:spPr>
        <a:xfrm>
          <a:off x="1752111" y="962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106712</xdr:rowOff>
    </xdr:from>
    <xdr:to>
      <xdr:col>6</xdr:col>
      <xdr:colOff>38100</xdr:colOff>
      <xdr:row>58</xdr:row>
      <xdr:rowOff>36862</xdr:rowOff>
    </xdr:to>
    <xdr:sp macro="" textlink="">
      <xdr:nvSpPr>
        <xdr:cNvPr id="129" name="フローチャート: 判断 128"/>
        <xdr:cNvSpPr/>
      </xdr:nvSpPr>
      <xdr:spPr>
        <a:xfrm>
          <a:off x="1079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53389</xdr:rowOff>
    </xdr:from>
    <xdr:ext cx="534377" cy="259045"/>
    <xdr:sp macro="" textlink="">
      <xdr:nvSpPr>
        <xdr:cNvPr id="130" name="テキスト ボックス 129"/>
        <xdr:cNvSpPr txBox="1"/>
      </xdr:nvSpPr>
      <xdr:spPr>
        <a:xfrm>
          <a:off x="863111" y="9654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101511</xdr:rowOff>
    </xdr:from>
    <xdr:to>
      <xdr:col>24</xdr:col>
      <xdr:colOff>114300</xdr:colOff>
      <xdr:row>57</xdr:row>
      <xdr:rowOff>31661</xdr:rowOff>
    </xdr:to>
    <xdr:sp macro="" textlink="">
      <xdr:nvSpPr>
        <xdr:cNvPr id="136" name="楕円 135"/>
        <xdr:cNvSpPr/>
      </xdr:nvSpPr>
      <xdr:spPr>
        <a:xfrm>
          <a:off x="4584700" y="970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79938</xdr:rowOff>
    </xdr:from>
    <xdr:ext cx="534377" cy="259045"/>
    <xdr:sp macro="" textlink="">
      <xdr:nvSpPr>
        <xdr:cNvPr id="137" name="物件費該当値テキスト"/>
        <xdr:cNvSpPr txBox="1"/>
      </xdr:nvSpPr>
      <xdr:spPr>
        <a:xfrm>
          <a:off x="4686300" y="968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69469</xdr:rowOff>
    </xdr:from>
    <xdr:to>
      <xdr:col>20</xdr:col>
      <xdr:colOff>38100</xdr:colOff>
      <xdr:row>57</xdr:row>
      <xdr:rowOff>171069</xdr:rowOff>
    </xdr:to>
    <xdr:sp macro="" textlink="">
      <xdr:nvSpPr>
        <xdr:cNvPr id="138" name="楕円 137"/>
        <xdr:cNvSpPr/>
      </xdr:nvSpPr>
      <xdr:spPr>
        <a:xfrm>
          <a:off x="3746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162196</xdr:rowOff>
    </xdr:from>
    <xdr:ext cx="534377" cy="259045"/>
    <xdr:sp macro="" textlink="">
      <xdr:nvSpPr>
        <xdr:cNvPr id="139" name="テキスト ボックス 138"/>
        <xdr:cNvSpPr txBox="1"/>
      </xdr:nvSpPr>
      <xdr:spPr>
        <a:xfrm>
          <a:off x="3530111" y="9934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145745</xdr:rowOff>
    </xdr:from>
    <xdr:to>
      <xdr:col>15</xdr:col>
      <xdr:colOff>101600</xdr:colOff>
      <xdr:row>58</xdr:row>
      <xdr:rowOff>75895</xdr:rowOff>
    </xdr:to>
    <xdr:sp macro="" textlink="">
      <xdr:nvSpPr>
        <xdr:cNvPr id="140" name="楕円 139"/>
        <xdr:cNvSpPr/>
      </xdr:nvSpPr>
      <xdr:spPr>
        <a:xfrm>
          <a:off x="2857500" y="99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67022</xdr:rowOff>
    </xdr:from>
    <xdr:ext cx="534377" cy="259045"/>
    <xdr:sp macro="" textlink="">
      <xdr:nvSpPr>
        <xdr:cNvPr id="141" name="テキスト ボックス 140"/>
        <xdr:cNvSpPr txBox="1"/>
      </xdr:nvSpPr>
      <xdr:spPr>
        <a:xfrm>
          <a:off x="2641111" y="100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18262</xdr:rowOff>
    </xdr:from>
    <xdr:to>
      <xdr:col>10</xdr:col>
      <xdr:colOff>165100</xdr:colOff>
      <xdr:row>58</xdr:row>
      <xdr:rowOff>119862</xdr:rowOff>
    </xdr:to>
    <xdr:sp macro="" textlink="">
      <xdr:nvSpPr>
        <xdr:cNvPr id="142" name="楕円 141"/>
        <xdr:cNvSpPr/>
      </xdr:nvSpPr>
      <xdr:spPr>
        <a:xfrm>
          <a:off x="1968500" y="996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110989</xdr:rowOff>
    </xdr:from>
    <xdr:ext cx="534377" cy="259045"/>
    <xdr:sp macro="" textlink="">
      <xdr:nvSpPr>
        <xdr:cNvPr id="143" name="テキスト ボックス 142"/>
        <xdr:cNvSpPr txBox="1"/>
      </xdr:nvSpPr>
      <xdr:spPr>
        <a:xfrm>
          <a:off x="1752111" y="1005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39484</xdr:rowOff>
    </xdr:from>
    <xdr:to>
      <xdr:col>6</xdr:col>
      <xdr:colOff>38100</xdr:colOff>
      <xdr:row>58</xdr:row>
      <xdr:rowOff>141084</xdr:rowOff>
    </xdr:to>
    <xdr:sp macro="" textlink="">
      <xdr:nvSpPr>
        <xdr:cNvPr id="144" name="楕円 143"/>
        <xdr:cNvSpPr/>
      </xdr:nvSpPr>
      <xdr:spPr>
        <a:xfrm>
          <a:off x="1079500" y="998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132211</xdr:rowOff>
    </xdr:from>
    <xdr:ext cx="534377" cy="259045"/>
    <xdr:sp macro="" textlink="">
      <xdr:nvSpPr>
        <xdr:cNvPr id="145" name="テキスト ボックス 144"/>
        <xdr:cNvSpPr txBox="1"/>
      </xdr:nvSpPr>
      <xdr:spPr>
        <a:xfrm>
          <a:off x="863111" y="1007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121698</xdr:rowOff>
    </xdr:from>
    <xdr:to>
      <xdr:col>24</xdr:col>
      <xdr:colOff>62865</xdr:colOff>
      <xdr:row>77</xdr:row>
      <xdr:rowOff>153815</xdr:rowOff>
    </xdr:to>
    <xdr:cxnSp macro="">
      <xdr:nvCxnSpPr>
        <xdr:cNvPr id="165" name="直線コネクタ 164"/>
        <xdr:cNvCxnSpPr/>
      </xdr:nvCxnSpPr>
      <xdr:spPr>
        <a:xfrm flipV="1">
          <a:off x="4633595" y="12123198"/>
          <a:ext cx="1270" cy="1232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157642</xdr:rowOff>
    </xdr:from>
    <xdr:ext cx="378565" cy="259045"/>
    <xdr:sp macro="" textlink="">
      <xdr:nvSpPr>
        <xdr:cNvPr id="166" name="維持補修費最小値テキスト"/>
        <xdr:cNvSpPr txBox="1"/>
      </xdr:nvSpPr>
      <xdr:spPr>
        <a:xfrm>
          <a:off x="4686300" y="13359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153815</xdr:rowOff>
    </xdr:from>
    <xdr:to>
      <xdr:col>24</xdr:col>
      <xdr:colOff>152400</xdr:colOff>
      <xdr:row>77</xdr:row>
      <xdr:rowOff>153815</xdr:rowOff>
    </xdr:to>
    <xdr:cxnSp macro="">
      <xdr:nvCxnSpPr>
        <xdr:cNvPr id="167" name="直線コネクタ 166"/>
        <xdr:cNvCxnSpPr/>
      </xdr:nvCxnSpPr>
      <xdr:spPr>
        <a:xfrm>
          <a:off x="4546600" y="1335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68375</xdr:rowOff>
    </xdr:from>
    <xdr:ext cx="534377" cy="259045"/>
    <xdr:sp macro="" textlink="">
      <xdr:nvSpPr>
        <xdr:cNvPr id="168" name="維持補修費最大値テキスト"/>
        <xdr:cNvSpPr txBox="1"/>
      </xdr:nvSpPr>
      <xdr:spPr>
        <a:xfrm>
          <a:off x="4686300" y="1189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121698</xdr:rowOff>
    </xdr:from>
    <xdr:to>
      <xdr:col>24</xdr:col>
      <xdr:colOff>152400</xdr:colOff>
      <xdr:row>70</xdr:row>
      <xdr:rowOff>121698</xdr:rowOff>
    </xdr:to>
    <xdr:cxnSp macro="">
      <xdr:nvCxnSpPr>
        <xdr:cNvPr id="169" name="直線コネクタ 168"/>
        <xdr:cNvCxnSpPr/>
      </xdr:nvCxnSpPr>
      <xdr:spPr>
        <a:xfrm>
          <a:off x="4546600" y="1212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106038</xdr:rowOff>
    </xdr:from>
    <xdr:to>
      <xdr:col>24</xdr:col>
      <xdr:colOff>63500</xdr:colOff>
      <xdr:row>74</xdr:row>
      <xdr:rowOff>132670</xdr:rowOff>
    </xdr:to>
    <xdr:cxnSp macro="">
      <xdr:nvCxnSpPr>
        <xdr:cNvPr id="170" name="直線コネクタ 169"/>
        <xdr:cNvCxnSpPr/>
      </xdr:nvCxnSpPr>
      <xdr:spPr>
        <a:xfrm flipV="1">
          <a:off x="3797300" y="12621888"/>
          <a:ext cx="838200" cy="198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73671</xdr:rowOff>
    </xdr:from>
    <xdr:ext cx="469744" cy="259045"/>
    <xdr:sp macro="" textlink="">
      <xdr:nvSpPr>
        <xdr:cNvPr id="171" name="維持補修費平均値テキスト"/>
        <xdr:cNvSpPr txBox="1"/>
      </xdr:nvSpPr>
      <xdr:spPr>
        <a:xfrm>
          <a:off x="4686300" y="131038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95244</xdr:rowOff>
    </xdr:from>
    <xdr:to>
      <xdr:col>24</xdr:col>
      <xdr:colOff>114300</xdr:colOff>
      <xdr:row>77</xdr:row>
      <xdr:rowOff>25394</xdr:rowOff>
    </xdr:to>
    <xdr:sp macro="" textlink="">
      <xdr:nvSpPr>
        <xdr:cNvPr id="172" name="フローチャート: 判断 171"/>
        <xdr:cNvSpPr/>
      </xdr:nvSpPr>
      <xdr:spPr>
        <a:xfrm>
          <a:off x="4584700" y="1312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132670</xdr:rowOff>
    </xdr:from>
    <xdr:to>
      <xdr:col>19</xdr:col>
      <xdr:colOff>177800</xdr:colOff>
      <xdr:row>76</xdr:row>
      <xdr:rowOff>66091</xdr:rowOff>
    </xdr:to>
    <xdr:cxnSp macro="">
      <xdr:nvCxnSpPr>
        <xdr:cNvPr id="173" name="直線コネクタ 172"/>
        <xdr:cNvCxnSpPr/>
      </xdr:nvCxnSpPr>
      <xdr:spPr>
        <a:xfrm flipV="1">
          <a:off x="2908300" y="12819970"/>
          <a:ext cx="889000" cy="276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112903</xdr:rowOff>
    </xdr:from>
    <xdr:to>
      <xdr:col>20</xdr:col>
      <xdr:colOff>38100</xdr:colOff>
      <xdr:row>77</xdr:row>
      <xdr:rowOff>43053</xdr:rowOff>
    </xdr:to>
    <xdr:sp macro="" textlink="">
      <xdr:nvSpPr>
        <xdr:cNvPr id="174" name="フローチャート: 判断 173"/>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34180</xdr:rowOff>
    </xdr:from>
    <xdr:ext cx="469744" cy="259045"/>
    <xdr:sp macro="" textlink="">
      <xdr:nvSpPr>
        <xdr:cNvPr id="175" name="テキスト ボックス 174"/>
        <xdr:cNvSpPr txBox="1"/>
      </xdr:nvSpPr>
      <xdr:spPr>
        <a:xfrm>
          <a:off x="3562428" y="1323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4826</xdr:rowOff>
    </xdr:from>
    <xdr:to>
      <xdr:col>15</xdr:col>
      <xdr:colOff>50800</xdr:colOff>
      <xdr:row>76</xdr:row>
      <xdr:rowOff>66091</xdr:rowOff>
    </xdr:to>
    <xdr:cxnSp macro="">
      <xdr:nvCxnSpPr>
        <xdr:cNvPr id="176" name="直線コネクタ 175"/>
        <xdr:cNvCxnSpPr/>
      </xdr:nvCxnSpPr>
      <xdr:spPr>
        <a:xfrm>
          <a:off x="2019300" y="13035026"/>
          <a:ext cx="8890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124504</xdr:rowOff>
    </xdr:from>
    <xdr:to>
      <xdr:col>15</xdr:col>
      <xdr:colOff>101600</xdr:colOff>
      <xdr:row>77</xdr:row>
      <xdr:rowOff>54654</xdr:rowOff>
    </xdr:to>
    <xdr:sp macro="" textlink="">
      <xdr:nvSpPr>
        <xdr:cNvPr id="177" name="フローチャート: 判断 176"/>
        <xdr:cNvSpPr/>
      </xdr:nvSpPr>
      <xdr:spPr>
        <a:xfrm>
          <a:off x="2857500" y="1315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45781</xdr:rowOff>
    </xdr:from>
    <xdr:ext cx="469744" cy="259045"/>
    <xdr:sp macro="" textlink="">
      <xdr:nvSpPr>
        <xdr:cNvPr id="178" name="テキスト ボックス 177"/>
        <xdr:cNvSpPr txBox="1"/>
      </xdr:nvSpPr>
      <xdr:spPr>
        <a:xfrm>
          <a:off x="2673428" y="1324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19627</xdr:rowOff>
    </xdr:from>
    <xdr:to>
      <xdr:col>10</xdr:col>
      <xdr:colOff>114300</xdr:colOff>
      <xdr:row>76</xdr:row>
      <xdr:rowOff>4826</xdr:rowOff>
    </xdr:to>
    <xdr:cxnSp macro="">
      <xdr:nvCxnSpPr>
        <xdr:cNvPr id="179" name="直線コネクタ 178"/>
        <xdr:cNvCxnSpPr/>
      </xdr:nvCxnSpPr>
      <xdr:spPr>
        <a:xfrm>
          <a:off x="1130300" y="12706927"/>
          <a:ext cx="889000" cy="3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120047</xdr:rowOff>
    </xdr:from>
    <xdr:to>
      <xdr:col>10</xdr:col>
      <xdr:colOff>165100</xdr:colOff>
      <xdr:row>77</xdr:row>
      <xdr:rowOff>50197</xdr:rowOff>
    </xdr:to>
    <xdr:sp macro="" textlink="">
      <xdr:nvSpPr>
        <xdr:cNvPr id="180" name="フローチャート: 判断 179"/>
        <xdr:cNvSpPr/>
      </xdr:nvSpPr>
      <xdr:spPr>
        <a:xfrm>
          <a:off x="1968500" y="1315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41324</xdr:rowOff>
    </xdr:from>
    <xdr:ext cx="469744" cy="259045"/>
    <xdr:sp macro="" textlink="">
      <xdr:nvSpPr>
        <xdr:cNvPr id="181" name="テキスト ボックス 180"/>
        <xdr:cNvSpPr txBox="1"/>
      </xdr:nvSpPr>
      <xdr:spPr>
        <a:xfrm>
          <a:off x="1784428" y="1324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122504</xdr:rowOff>
    </xdr:from>
    <xdr:to>
      <xdr:col>6</xdr:col>
      <xdr:colOff>38100</xdr:colOff>
      <xdr:row>77</xdr:row>
      <xdr:rowOff>52654</xdr:rowOff>
    </xdr:to>
    <xdr:sp macro="" textlink="">
      <xdr:nvSpPr>
        <xdr:cNvPr id="182" name="フローチャート: 判断 181"/>
        <xdr:cNvSpPr/>
      </xdr:nvSpPr>
      <xdr:spPr>
        <a:xfrm>
          <a:off x="1079500" y="131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43781</xdr:rowOff>
    </xdr:from>
    <xdr:ext cx="469744" cy="259045"/>
    <xdr:sp macro="" textlink="">
      <xdr:nvSpPr>
        <xdr:cNvPr id="183" name="テキスト ボックス 182"/>
        <xdr:cNvSpPr txBox="1"/>
      </xdr:nvSpPr>
      <xdr:spPr>
        <a:xfrm>
          <a:off x="895428" y="1324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55238</xdr:rowOff>
    </xdr:from>
    <xdr:to>
      <xdr:col>24</xdr:col>
      <xdr:colOff>114300</xdr:colOff>
      <xdr:row>73</xdr:row>
      <xdr:rowOff>156838</xdr:rowOff>
    </xdr:to>
    <xdr:sp macro="" textlink="">
      <xdr:nvSpPr>
        <xdr:cNvPr id="189" name="楕円 188"/>
        <xdr:cNvSpPr/>
      </xdr:nvSpPr>
      <xdr:spPr>
        <a:xfrm>
          <a:off x="4584700" y="125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78115</xdr:rowOff>
    </xdr:from>
    <xdr:ext cx="534377" cy="259045"/>
    <xdr:sp macro="" textlink="">
      <xdr:nvSpPr>
        <xdr:cNvPr id="190" name="維持補修費該当値テキスト"/>
        <xdr:cNvSpPr txBox="1"/>
      </xdr:nvSpPr>
      <xdr:spPr>
        <a:xfrm>
          <a:off x="4686300" y="124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81870</xdr:rowOff>
    </xdr:from>
    <xdr:to>
      <xdr:col>20</xdr:col>
      <xdr:colOff>38100</xdr:colOff>
      <xdr:row>75</xdr:row>
      <xdr:rowOff>12020</xdr:rowOff>
    </xdr:to>
    <xdr:sp macro="" textlink="">
      <xdr:nvSpPr>
        <xdr:cNvPr id="191" name="楕円 190"/>
        <xdr:cNvSpPr/>
      </xdr:nvSpPr>
      <xdr:spPr>
        <a:xfrm>
          <a:off x="3746500" y="127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73</xdr:row>
      <xdr:rowOff>28547</xdr:rowOff>
    </xdr:from>
    <xdr:ext cx="534377" cy="259045"/>
    <xdr:sp macro="" textlink="">
      <xdr:nvSpPr>
        <xdr:cNvPr id="192" name="テキスト ボックス 191"/>
        <xdr:cNvSpPr txBox="1"/>
      </xdr:nvSpPr>
      <xdr:spPr>
        <a:xfrm>
          <a:off x="3530111" y="1254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15291</xdr:rowOff>
    </xdr:from>
    <xdr:to>
      <xdr:col>15</xdr:col>
      <xdr:colOff>101600</xdr:colOff>
      <xdr:row>76</xdr:row>
      <xdr:rowOff>116891</xdr:rowOff>
    </xdr:to>
    <xdr:sp macro="" textlink="">
      <xdr:nvSpPr>
        <xdr:cNvPr id="193" name="楕円 192"/>
        <xdr:cNvSpPr/>
      </xdr:nvSpPr>
      <xdr:spPr>
        <a:xfrm>
          <a:off x="2857500" y="1304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133418</xdr:rowOff>
    </xdr:from>
    <xdr:ext cx="469744" cy="259045"/>
    <xdr:sp macro="" textlink="">
      <xdr:nvSpPr>
        <xdr:cNvPr id="194" name="テキスト ボックス 193"/>
        <xdr:cNvSpPr txBox="1"/>
      </xdr:nvSpPr>
      <xdr:spPr>
        <a:xfrm>
          <a:off x="2673428" y="12820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125476</xdr:rowOff>
    </xdr:from>
    <xdr:to>
      <xdr:col>10</xdr:col>
      <xdr:colOff>165100</xdr:colOff>
      <xdr:row>76</xdr:row>
      <xdr:rowOff>55626</xdr:rowOff>
    </xdr:to>
    <xdr:sp macro="" textlink="">
      <xdr:nvSpPr>
        <xdr:cNvPr id="195" name="楕円 194"/>
        <xdr:cNvSpPr/>
      </xdr:nvSpPr>
      <xdr:spPr>
        <a:xfrm>
          <a:off x="1968500" y="1298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72153</xdr:rowOff>
    </xdr:from>
    <xdr:ext cx="469744" cy="259045"/>
    <xdr:sp macro="" textlink="">
      <xdr:nvSpPr>
        <xdr:cNvPr id="196" name="テキスト ボックス 195"/>
        <xdr:cNvSpPr txBox="1"/>
      </xdr:nvSpPr>
      <xdr:spPr>
        <a:xfrm>
          <a:off x="1784428" y="1275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140277</xdr:rowOff>
    </xdr:from>
    <xdr:to>
      <xdr:col>6</xdr:col>
      <xdr:colOff>38100</xdr:colOff>
      <xdr:row>74</xdr:row>
      <xdr:rowOff>70427</xdr:rowOff>
    </xdr:to>
    <xdr:sp macro="" textlink="">
      <xdr:nvSpPr>
        <xdr:cNvPr id="197" name="楕円 196"/>
        <xdr:cNvSpPr/>
      </xdr:nvSpPr>
      <xdr:spPr>
        <a:xfrm>
          <a:off x="1079500" y="1265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86954</xdr:rowOff>
    </xdr:from>
    <xdr:ext cx="534377" cy="259045"/>
    <xdr:sp macro="" textlink="">
      <xdr:nvSpPr>
        <xdr:cNvPr id="198" name="テキスト ボックス 197"/>
        <xdr:cNvSpPr txBox="1"/>
      </xdr:nvSpPr>
      <xdr:spPr>
        <a:xfrm>
          <a:off x="863111" y="1243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0" name="直線コネクタ 20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97</xdr:row>
      <xdr:rowOff>168927</xdr:rowOff>
    </xdr:from>
    <xdr:ext cx="595419" cy="259045"/>
    <xdr:sp macro="" textlink="">
      <xdr:nvSpPr>
        <xdr:cNvPr id="211" name="テキスト ボックス 210"/>
        <xdr:cNvSpPr txBox="1"/>
      </xdr:nvSpPr>
      <xdr:spPr>
        <a:xfrm>
          <a:off x="166581" y="16799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2" name="直線コネクタ 21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3" name="テキスト ボックス 212"/>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4" name="直線コネクタ 21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5" name="テキスト ボックス 214"/>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6" name="直線コネクタ 21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7" name="テキスト ボックス 216"/>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54268</xdr:rowOff>
    </xdr:from>
    <xdr:to>
      <xdr:col>24</xdr:col>
      <xdr:colOff>62865</xdr:colOff>
      <xdr:row>99</xdr:row>
      <xdr:rowOff>71093</xdr:rowOff>
    </xdr:to>
    <xdr:cxnSp macro="">
      <xdr:nvCxnSpPr>
        <xdr:cNvPr id="221" name="直線コネクタ 220"/>
        <xdr:cNvCxnSpPr/>
      </xdr:nvCxnSpPr>
      <xdr:spPr>
        <a:xfrm flipV="1">
          <a:off x="4633595" y="15656218"/>
          <a:ext cx="1270" cy="1388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74920</xdr:rowOff>
    </xdr:from>
    <xdr:ext cx="534377" cy="259045"/>
    <xdr:sp macro="" textlink="">
      <xdr:nvSpPr>
        <xdr:cNvPr id="222" name="扶助費最小値テキスト"/>
        <xdr:cNvSpPr txBox="1"/>
      </xdr:nvSpPr>
      <xdr:spPr>
        <a:xfrm>
          <a:off x="4686300" y="1704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71093</xdr:rowOff>
    </xdr:from>
    <xdr:to>
      <xdr:col>24</xdr:col>
      <xdr:colOff>152400</xdr:colOff>
      <xdr:row>99</xdr:row>
      <xdr:rowOff>71093</xdr:rowOff>
    </xdr:to>
    <xdr:cxnSp macro="">
      <xdr:nvCxnSpPr>
        <xdr:cNvPr id="223" name="直線コネクタ 222"/>
        <xdr:cNvCxnSpPr/>
      </xdr:nvCxnSpPr>
      <xdr:spPr>
        <a:xfrm>
          <a:off x="4546600" y="1704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945</xdr:rowOff>
    </xdr:from>
    <xdr:ext cx="599010" cy="259045"/>
    <xdr:sp macro="" textlink="">
      <xdr:nvSpPr>
        <xdr:cNvPr id="224" name="扶助費最大値テキスト"/>
        <xdr:cNvSpPr txBox="1"/>
      </xdr:nvSpPr>
      <xdr:spPr>
        <a:xfrm>
          <a:off x="4686300" y="1543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54268</xdr:rowOff>
    </xdr:from>
    <xdr:to>
      <xdr:col>24</xdr:col>
      <xdr:colOff>152400</xdr:colOff>
      <xdr:row>91</xdr:row>
      <xdr:rowOff>54268</xdr:rowOff>
    </xdr:to>
    <xdr:cxnSp macro="">
      <xdr:nvCxnSpPr>
        <xdr:cNvPr id="225" name="直線コネクタ 224"/>
        <xdr:cNvCxnSpPr/>
      </xdr:nvCxnSpPr>
      <xdr:spPr>
        <a:xfrm>
          <a:off x="4546600" y="1565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139691</xdr:rowOff>
    </xdr:from>
    <xdr:to>
      <xdr:col>24</xdr:col>
      <xdr:colOff>63500</xdr:colOff>
      <xdr:row>98</xdr:row>
      <xdr:rowOff>20115</xdr:rowOff>
    </xdr:to>
    <xdr:cxnSp macro="">
      <xdr:nvCxnSpPr>
        <xdr:cNvPr id="226" name="直線コネクタ 225"/>
        <xdr:cNvCxnSpPr/>
      </xdr:nvCxnSpPr>
      <xdr:spPr>
        <a:xfrm flipV="1">
          <a:off x="3797300" y="16598891"/>
          <a:ext cx="838200" cy="22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100292</xdr:rowOff>
    </xdr:from>
    <xdr:ext cx="599010" cy="259045"/>
    <xdr:sp macro="" textlink="">
      <xdr:nvSpPr>
        <xdr:cNvPr id="227" name="扶助費平均値テキスト"/>
        <xdr:cNvSpPr txBox="1"/>
      </xdr:nvSpPr>
      <xdr:spPr>
        <a:xfrm>
          <a:off x="4686300" y="16388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77415</xdr:rowOff>
    </xdr:from>
    <xdr:to>
      <xdr:col>24</xdr:col>
      <xdr:colOff>114300</xdr:colOff>
      <xdr:row>97</xdr:row>
      <xdr:rowOff>7565</xdr:rowOff>
    </xdr:to>
    <xdr:sp macro="" textlink="">
      <xdr:nvSpPr>
        <xdr:cNvPr id="228" name="フローチャート: 判断 227"/>
        <xdr:cNvSpPr/>
      </xdr:nvSpPr>
      <xdr:spPr>
        <a:xfrm>
          <a:off x="4584700" y="1653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20115</xdr:rowOff>
    </xdr:from>
    <xdr:to>
      <xdr:col>19</xdr:col>
      <xdr:colOff>177800</xdr:colOff>
      <xdr:row>98</xdr:row>
      <xdr:rowOff>40415</xdr:rowOff>
    </xdr:to>
    <xdr:cxnSp macro="">
      <xdr:nvCxnSpPr>
        <xdr:cNvPr id="229" name="直線コネクタ 228"/>
        <xdr:cNvCxnSpPr/>
      </xdr:nvCxnSpPr>
      <xdr:spPr>
        <a:xfrm flipV="1">
          <a:off x="2908300" y="16822215"/>
          <a:ext cx="889000" cy="2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5525</xdr:rowOff>
    </xdr:from>
    <xdr:to>
      <xdr:col>20</xdr:col>
      <xdr:colOff>38100</xdr:colOff>
      <xdr:row>98</xdr:row>
      <xdr:rowOff>107125</xdr:rowOff>
    </xdr:to>
    <xdr:sp macro="" textlink="">
      <xdr:nvSpPr>
        <xdr:cNvPr id="230" name="フローチャート: 判断 229"/>
        <xdr:cNvSpPr/>
      </xdr:nvSpPr>
      <xdr:spPr>
        <a:xfrm>
          <a:off x="3746500" y="168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98252</xdr:rowOff>
    </xdr:from>
    <xdr:ext cx="599010" cy="259045"/>
    <xdr:sp macro="" textlink="">
      <xdr:nvSpPr>
        <xdr:cNvPr id="231" name="テキスト ボックス 230"/>
        <xdr:cNvSpPr txBox="1"/>
      </xdr:nvSpPr>
      <xdr:spPr>
        <a:xfrm>
          <a:off x="3497795" y="169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40415</xdr:rowOff>
    </xdr:from>
    <xdr:to>
      <xdr:col>15</xdr:col>
      <xdr:colOff>50800</xdr:colOff>
      <xdr:row>98</xdr:row>
      <xdr:rowOff>99732</xdr:rowOff>
    </xdr:to>
    <xdr:cxnSp macro="">
      <xdr:nvCxnSpPr>
        <xdr:cNvPr id="232" name="直線コネクタ 231"/>
        <xdr:cNvCxnSpPr/>
      </xdr:nvCxnSpPr>
      <xdr:spPr>
        <a:xfrm flipV="1">
          <a:off x="2019300" y="16842515"/>
          <a:ext cx="889000" cy="5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24544</xdr:rowOff>
    </xdr:from>
    <xdr:to>
      <xdr:col>15</xdr:col>
      <xdr:colOff>101600</xdr:colOff>
      <xdr:row>98</xdr:row>
      <xdr:rowOff>126144</xdr:rowOff>
    </xdr:to>
    <xdr:sp macro="" textlink="">
      <xdr:nvSpPr>
        <xdr:cNvPr id="233" name="フローチャート: 判断 232"/>
        <xdr:cNvSpPr/>
      </xdr:nvSpPr>
      <xdr:spPr>
        <a:xfrm>
          <a:off x="2857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117271</xdr:rowOff>
    </xdr:from>
    <xdr:ext cx="599010" cy="259045"/>
    <xdr:sp macro="" textlink="">
      <xdr:nvSpPr>
        <xdr:cNvPr id="234" name="テキスト ボックス 233"/>
        <xdr:cNvSpPr txBox="1"/>
      </xdr:nvSpPr>
      <xdr:spPr>
        <a:xfrm>
          <a:off x="2608795" y="1691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99732</xdr:rowOff>
    </xdr:from>
    <xdr:to>
      <xdr:col>10</xdr:col>
      <xdr:colOff>114300</xdr:colOff>
      <xdr:row>98</xdr:row>
      <xdr:rowOff>102073</xdr:rowOff>
    </xdr:to>
    <xdr:cxnSp macro="">
      <xdr:nvCxnSpPr>
        <xdr:cNvPr id="235" name="直線コネクタ 234"/>
        <xdr:cNvCxnSpPr/>
      </xdr:nvCxnSpPr>
      <xdr:spPr>
        <a:xfrm flipV="1">
          <a:off x="1130300" y="16901832"/>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73400</xdr:rowOff>
    </xdr:from>
    <xdr:to>
      <xdr:col>10</xdr:col>
      <xdr:colOff>165100</xdr:colOff>
      <xdr:row>99</xdr:row>
      <xdr:rowOff>3550</xdr:rowOff>
    </xdr:to>
    <xdr:sp macro="" textlink="">
      <xdr:nvSpPr>
        <xdr:cNvPr id="236" name="フローチャート: 判断 235"/>
        <xdr:cNvSpPr/>
      </xdr:nvSpPr>
      <xdr:spPr>
        <a:xfrm>
          <a:off x="1968500" y="168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166127</xdr:rowOff>
    </xdr:from>
    <xdr:ext cx="599010" cy="259045"/>
    <xdr:sp macro="" textlink="">
      <xdr:nvSpPr>
        <xdr:cNvPr id="237" name="テキスト ボックス 236"/>
        <xdr:cNvSpPr txBox="1"/>
      </xdr:nvSpPr>
      <xdr:spPr>
        <a:xfrm>
          <a:off x="1719795" y="16968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75952</xdr:rowOff>
    </xdr:from>
    <xdr:to>
      <xdr:col>6</xdr:col>
      <xdr:colOff>38100</xdr:colOff>
      <xdr:row>99</xdr:row>
      <xdr:rowOff>6102</xdr:rowOff>
    </xdr:to>
    <xdr:sp macro="" textlink="">
      <xdr:nvSpPr>
        <xdr:cNvPr id="238" name="フローチャート: 判断 237"/>
        <xdr:cNvSpPr/>
      </xdr:nvSpPr>
      <xdr:spPr>
        <a:xfrm>
          <a:off x="1079500" y="1687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168679</xdr:rowOff>
    </xdr:from>
    <xdr:ext cx="599010" cy="259045"/>
    <xdr:sp macro="" textlink="">
      <xdr:nvSpPr>
        <xdr:cNvPr id="239" name="テキスト ボックス 238"/>
        <xdr:cNvSpPr txBox="1"/>
      </xdr:nvSpPr>
      <xdr:spPr>
        <a:xfrm>
          <a:off x="830795" y="16970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88891</xdr:rowOff>
    </xdr:from>
    <xdr:to>
      <xdr:col>24</xdr:col>
      <xdr:colOff>114300</xdr:colOff>
      <xdr:row>97</xdr:row>
      <xdr:rowOff>19041</xdr:rowOff>
    </xdr:to>
    <xdr:sp macro="" textlink="">
      <xdr:nvSpPr>
        <xdr:cNvPr id="245" name="楕円 244"/>
        <xdr:cNvSpPr/>
      </xdr:nvSpPr>
      <xdr:spPr>
        <a:xfrm>
          <a:off x="4584700" y="1654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67318</xdr:rowOff>
    </xdr:from>
    <xdr:ext cx="599010" cy="259045"/>
    <xdr:sp macro="" textlink="">
      <xdr:nvSpPr>
        <xdr:cNvPr id="246" name="扶助費該当値テキスト"/>
        <xdr:cNvSpPr txBox="1"/>
      </xdr:nvSpPr>
      <xdr:spPr>
        <a:xfrm>
          <a:off x="4686300" y="165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140765</xdr:rowOff>
    </xdr:from>
    <xdr:to>
      <xdr:col>20</xdr:col>
      <xdr:colOff>38100</xdr:colOff>
      <xdr:row>98</xdr:row>
      <xdr:rowOff>70915</xdr:rowOff>
    </xdr:to>
    <xdr:sp macro="" textlink="">
      <xdr:nvSpPr>
        <xdr:cNvPr id="247" name="楕円 246"/>
        <xdr:cNvSpPr/>
      </xdr:nvSpPr>
      <xdr:spPr>
        <a:xfrm>
          <a:off x="3746500" y="1677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87442</xdr:rowOff>
    </xdr:from>
    <xdr:ext cx="599010" cy="259045"/>
    <xdr:sp macro="" textlink="">
      <xdr:nvSpPr>
        <xdr:cNvPr id="248" name="テキスト ボックス 247"/>
        <xdr:cNvSpPr txBox="1"/>
      </xdr:nvSpPr>
      <xdr:spPr>
        <a:xfrm>
          <a:off x="3497795" y="165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161065</xdr:rowOff>
    </xdr:from>
    <xdr:to>
      <xdr:col>15</xdr:col>
      <xdr:colOff>101600</xdr:colOff>
      <xdr:row>98</xdr:row>
      <xdr:rowOff>91215</xdr:rowOff>
    </xdr:to>
    <xdr:sp macro="" textlink="">
      <xdr:nvSpPr>
        <xdr:cNvPr id="249" name="楕円 248"/>
        <xdr:cNvSpPr/>
      </xdr:nvSpPr>
      <xdr:spPr>
        <a:xfrm>
          <a:off x="2857500" y="1679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107742</xdr:rowOff>
    </xdr:from>
    <xdr:ext cx="599010" cy="259045"/>
    <xdr:sp macro="" textlink="">
      <xdr:nvSpPr>
        <xdr:cNvPr id="250" name="テキスト ボックス 249"/>
        <xdr:cNvSpPr txBox="1"/>
      </xdr:nvSpPr>
      <xdr:spPr>
        <a:xfrm>
          <a:off x="2608795" y="1656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48932</xdr:rowOff>
    </xdr:from>
    <xdr:to>
      <xdr:col>10</xdr:col>
      <xdr:colOff>165100</xdr:colOff>
      <xdr:row>98</xdr:row>
      <xdr:rowOff>150532</xdr:rowOff>
    </xdr:to>
    <xdr:sp macro="" textlink="">
      <xdr:nvSpPr>
        <xdr:cNvPr id="251" name="楕円 250"/>
        <xdr:cNvSpPr/>
      </xdr:nvSpPr>
      <xdr:spPr>
        <a:xfrm>
          <a:off x="1968500" y="1685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167059</xdr:rowOff>
    </xdr:from>
    <xdr:ext cx="599010" cy="259045"/>
    <xdr:sp macro="" textlink="">
      <xdr:nvSpPr>
        <xdr:cNvPr id="252" name="テキスト ボックス 251"/>
        <xdr:cNvSpPr txBox="1"/>
      </xdr:nvSpPr>
      <xdr:spPr>
        <a:xfrm>
          <a:off x="1719795" y="16626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51273</xdr:rowOff>
    </xdr:from>
    <xdr:to>
      <xdr:col>6</xdr:col>
      <xdr:colOff>38100</xdr:colOff>
      <xdr:row>98</xdr:row>
      <xdr:rowOff>152873</xdr:rowOff>
    </xdr:to>
    <xdr:sp macro="" textlink="">
      <xdr:nvSpPr>
        <xdr:cNvPr id="253" name="楕円 252"/>
        <xdr:cNvSpPr/>
      </xdr:nvSpPr>
      <xdr:spPr>
        <a:xfrm>
          <a:off x="1079500" y="1685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169400</xdr:rowOff>
    </xdr:from>
    <xdr:ext cx="599010" cy="259045"/>
    <xdr:sp macro="" textlink="">
      <xdr:nvSpPr>
        <xdr:cNvPr id="254" name="テキスト ボックス 253"/>
        <xdr:cNvSpPr txBox="1"/>
      </xdr:nvSpPr>
      <xdr:spPr>
        <a:xfrm>
          <a:off x="830795" y="16628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65" name="直線コネクタ 26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66" name="テキスト ボックス 26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7" name="直線コネクタ 26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8" name="テキスト ボックス 26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9" name="直線コネクタ 26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0" name="テキスト ボックス 26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1" name="直線コネクタ 27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2" name="テキスト ボックス 27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3" name="直線コネクタ 27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4" name="テキスト ボックス 27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5" name="直線コネクタ 27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6" name="テキスト ボックス 27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142661</xdr:rowOff>
    </xdr:from>
    <xdr:to>
      <xdr:col>54</xdr:col>
      <xdr:colOff>189865</xdr:colOff>
      <xdr:row>38</xdr:row>
      <xdr:rowOff>74614</xdr:rowOff>
    </xdr:to>
    <xdr:cxnSp macro="">
      <xdr:nvCxnSpPr>
        <xdr:cNvPr id="280" name="直線コネクタ 279"/>
        <xdr:cNvCxnSpPr/>
      </xdr:nvCxnSpPr>
      <xdr:spPr>
        <a:xfrm flipV="1">
          <a:off x="10475595" y="5629061"/>
          <a:ext cx="1270" cy="96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78441</xdr:rowOff>
    </xdr:from>
    <xdr:ext cx="534377" cy="259045"/>
    <xdr:sp macro="" textlink="">
      <xdr:nvSpPr>
        <xdr:cNvPr id="281" name="補助費等最小値テキスト"/>
        <xdr:cNvSpPr txBox="1"/>
      </xdr:nvSpPr>
      <xdr:spPr>
        <a:xfrm>
          <a:off x="10528300" y="659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74614</xdr:rowOff>
    </xdr:from>
    <xdr:to>
      <xdr:col>55</xdr:col>
      <xdr:colOff>88900</xdr:colOff>
      <xdr:row>38</xdr:row>
      <xdr:rowOff>74614</xdr:rowOff>
    </xdr:to>
    <xdr:cxnSp macro="">
      <xdr:nvCxnSpPr>
        <xdr:cNvPr id="282" name="直線コネクタ 281"/>
        <xdr:cNvCxnSpPr/>
      </xdr:nvCxnSpPr>
      <xdr:spPr>
        <a:xfrm>
          <a:off x="10388600" y="658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89338</xdr:rowOff>
    </xdr:from>
    <xdr:ext cx="599010" cy="259045"/>
    <xdr:sp macro="" textlink="">
      <xdr:nvSpPr>
        <xdr:cNvPr id="283" name="補助費等最大値テキスト"/>
        <xdr:cNvSpPr txBox="1"/>
      </xdr:nvSpPr>
      <xdr:spPr>
        <a:xfrm>
          <a:off x="10528300" y="540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142661</xdr:rowOff>
    </xdr:from>
    <xdr:to>
      <xdr:col>55</xdr:col>
      <xdr:colOff>88900</xdr:colOff>
      <xdr:row>32</xdr:row>
      <xdr:rowOff>142661</xdr:rowOff>
    </xdr:to>
    <xdr:cxnSp macro="">
      <xdr:nvCxnSpPr>
        <xdr:cNvPr id="284" name="直線コネクタ 283"/>
        <xdr:cNvCxnSpPr/>
      </xdr:nvCxnSpPr>
      <xdr:spPr>
        <a:xfrm>
          <a:off x="10388600" y="562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99837</xdr:rowOff>
    </xdr:from>
    <xdr:to>
      <xdr:col>55</xdr:col>
      <xdr:colOff>0</xdr:colOff>
      <xdr:row>36</xdr:row>
      <xdr:rowOff>3172</xdr:rowOff>
    </xdr:to>
    <xdr:cxnSp macro="">
      <xdr:nvCxnSpPr>
        <xdr:cNvPr id="285" name="直線コネクタ 284"/>
        <xdr:cNvCxnSpPr/>
      </xdr:nvCxnSpPr>
      <xdr:spPr>
        <a:xfrm>
          <a:off x="9639300" y="5071887"/>
          <a:ext cx="838200" cy="110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52141</xdr:rowOff>
    </xdr:from>
    <xdr:ext cx="534377" cy="259045"/>
    <xdr:sp macro="" textlink="">
      <xdr:nvSpPr>
        <xdr:cNvPr id="286" name="補助費等平均値テキスト"/>
        <xdr:cNvSpPr txBox="1"/>
      </xdr:nvSpPr>
      <xdr:spPr>
        <a:xfrm>
          <a:off x="10528300" y="622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73714</xdr:rowOff>
    </xdr:from>
    <xdr:to>
      <xdr:col>55</xdr:col>
      <xdr:colOff>50800</xdr:colOff>
      <xdr:row>37</xdr:row>
      <xdr:rowOff>3864</xdr:rowOff>
    </xdr:to>
    <xdr:sp macro="" textlink="">
      <xdr:nvSpPr>
        <xdr:cNvPr id="287" name="フローチャート: 判断 286"/>
        <xdr:cNvSpPr/>
      </xdr:nvSpPr>
      <xdr:spPr>
        <a:xfrm>
          <a:off x="104267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99837</xdr:rowOff>
    </xdr:from>
    <xdr:to>
      <xdr:col>50</xdr:col>
      <xdr:colOff>114300</xdr:colOff>
      <xdr:row>36</xdr:row>
      <xdr:rowOff>133550</xdr:rowOff>
    </xdr:to>
    <xdr:cxnSp macro="">
      <xdr:nvCxnSpPr>
        <xdr:cNvPr id="288" name="直線コネクタ 287"/>
        <xdr:cNvCxnSpPr/>
      </xdr:nvCxnSpPr>
      <xdr:spPr>
        <a:xfrm flipV="1">
          <a:off x="8750300" y="5071887"/>
          <a:ext cx="889000" cy="123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13527</xdr:rowOff>
    </xdr:from>
    <xdr:to>
      <xdr:col>50</xdr:col>
      <xdr:colOff>165100</xdr:colOff>
      <xdr:row>30</xdr:row>
      <xdr:rowOff>115127</xdr:rowOff>
    </xdr:to>
    <xdr:sp macro="" textlink="">
      <xdr:nvSpPr>
        <xdr:cNvPr id="289" name="フローチャート: 判断 288"/>
        <xdr:cNvSpPr/>
      </xdr:nvSpPr>
      <xdr:spPr>
        <a:xfrm>
          <a:off x="9588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106254</xdr:rowOff>
    </xdr:from>
    <xdr:ext cx="599010" cy="259045"/>
    <xdr:sp macro="" textlink="">
      <xdr:nvSpPr>
        <xdr:cNvPr id="290" name="テキスト ボックス 289"/>
        <xdr:cNvSpPr txBox="1"/>
      </xdr:nvSpPr>
      <xdr:spPr>
        <a:xfrm>
          <a:off x="9339795" y="524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133550</xdr:rowOff>
    </xdr:from>
    <xdr:to>
      <xdr:col>45</xdr:col>
      <xdr:colOff>177800</xdr:colOff>
      <xdr:row>36</xdr:row>
      <xdr:rowOff>135705</xdr:rowOff>
    </xdr:to>
    <xdr:cxnSp macro="">
      <xdr:nvCxnSpPr>
        <xdr:cNvPr id="291" name="直線コネクタ 290"/>
        <xdr:cNvCxnSpPr/>
      </xdr:nvCxnSpPr>
      <xdr:spPr>
        <a:xfrm flipV="1">
          <a:off x="7861300" y="630575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147574</xdr:rowOff>
    </xdr:from>
    <xdr:to>
      <xdr:col>46</xdr:col>
      <xdr:colOff>38100</xdr:colOff>
      <xdr:row>37</xdr:row>
      <xdr:rowOff>77724</xdr:rowOff>
    </xdr:to>
    <xdr:sp macro="" textlink="">
      <xdr:nvSpPr>
        <xdr:cNvPr id="292" name="フローチャート: 判断 291"/>
        <xdr:cNvSpPr/>
      </xdr:nvSpPr>
      <xdr:spPr>
        <a:xfrm>
          <a:off x="8699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68851</xdr:rowOff>
    </xdr:from>
    <xdr:ext cx="534377" cy="259045"/>
    <xdr:sp macro="" textlink="">
      <xdr:nvSpPr>
        <xdr:cNvPr id="293" name="テキスト ボックス 292"/>
        <xdr:cNvSpPr txBox="1"/>
      </xdr:nvSpPr>
      <xdr:spPr>
        <a:xfrm>
          <a:off x="8483111" y="641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131166</xdr:rowOff>
    </xdr:from>
    <xdr:to>
      <xdr:col>41</xdr:col>
      <xdr:colOff>50800</xdr:colOff>
      <xdr:row>36</xdr:row>
      <xdr:rowOff>135705</xdr:rowOff>
    </xdr:to>
    <xdr:cxnSp macro="">
      <xdr:nvCxnSpPr>
        <xdr:cNvPr id="294" name="直線コネクタ 293"/>
        <xdr:cNvCxnSpPr/>
      </xdr:nvCxnSpPr>
      <xdr:spPr>
        <a:xfrm>
          <a:off x="6972300" y="6303366"/>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3284</xdr:rowOff>
    </xdr:from>
    <xdr:to>
      <xdr:col>41</xdr:col>
      <xdr:colOff>101600</xdr:colOff>
      <xdr:row>37</xdr:row>
      <xdr:rowOff>104884</xdr:rowOff>
    </xdr:to>
    <xdr:sp macro="" textlink="">
      <xdr:nvSpPr>
        <xdr:cNvPr id="295" name="フローチャート: 判断 294"/>
        <xdr:cNvSpPr/>
      </xdr:nvSpPr>
      <xdr:spPr>
        <a:xfrm>
          <a:off x="7810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96011</xdr:rowOff>
    </xdr:from>
    <xdr:ext cx="534377" cy="259045"/>
    <xdr:sp macro="" textlink="">
      <xdr:nvSpPr>
        <xdr:cNvPr id="296" name="テキスト ボックス 295"/>
        <xdr:cNvSpPr txBox="1"/>
      </xdr:nvSpPr>
      <xdr:spPr>
        <a:xfrm>
          <a:off x="7594111" y="643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32675</xdr:rowOff>
    </xdr:from>
    <xdr:to>
      <xdr:col>36</xdr:col>
      <xdr:colOff>165100</xdr:colOff>
      <xdr:row>37</xdr:row>
      <xdr:rowOff>134275</xdr:rowOff>
    </xdr:to>
    <xdr:sp macro="" textlink="">
      <xdr:nvSpPr>
        <xdr:cNvPr id="297" name="フローチャート: 判断 296"/>
        <xdr:cNvSpPr/>
      </xdr:nvSpPr>
      <xdr:spPr>
        <a:xfrm>
          <a:off x="6921500" y="637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125403</xdr:rowOff>
    </xdr:from>
    <xdr:ext cx="534377" cy="259045"/>
    <xdr:sp macro="" textlink="">
      <xdr:nvSpPr>
        <xdr:cNvPr id="298" name="テキスト ボックス 297"/>
        <xdr:cNvSpPr txBox="1"/>
      </xdr:nvSpPr>
      <xdr:spPr>
        <a:xfrm>
          <a:off x="6705111" y="646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123822</xdr:rowOff>
    </xdr:from>
    <xdr:to>
      <xdr:col>55</xdr:col>
      <xdr:colOff>50800</xdr:colOff>
      <xdr:row>36</xdr:row>
      <xdr:rowOff>53972</xdr:rowOff>
    </xdr:to>
    <xdr:sp macro="" textlink="">
      <xdr:nvSpPr>
        <xdr:cNvPr id="304" name="楕円 303"/>
        <xdr:cNvSpPr/>
      </xdr:nvSpPr>
      <xdr:spPr>
        <a:xfrm>
          <a:off x="10426700" y="612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146699</xdr:rowOff>
    </xdr:from>
    <xdr:ext cx="534377" cy="259045"/>
    <xdr:sp macro="" textlink="">
      <xdr:nvSpPr>
        <xdr:cNvPr id="305" name="補助費等該当値テキスト"/>
        <xdr:cNvSpPr txBox="1"/>
      </xdr:nvSpPr>
      <xdr:spPr>
        <a:xfrm>
          <a:off x="10528300" y="597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49037</xdr:rowOff>
    </xdr:from>
    <xdr:to>
      <xdr:col>50</xdr:col>
      <xdr:colOff>165100</xdr:colOff>
      <xdr:row>29</xdr:row>
      <xdr:rowOff>150637</xdr:rowOff>
    </xdr:to>
    <xdr:sp macro="" textlink="">
      <xdr:nvSpPr>
        <xdr:cNvPr id="306" name="楕円 305"/>
        <xdr:cNvSpPr/>
      </xdr:nvSpPr>
      <xdr:spPr>
        <a:xfrm>
          <a:off x="9588500" y="502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27</xdr:row>
      <xdr:rowOff>167164</xdr:rowOff>
    </xdr:from>
    <xdr:ext cx="599010" cy="259045"/>
    <xdr:sp macro="" textlink="">
      <xdr:nvSpPr>
        <xdr:cNvPr id="307" name="テキスト ボックス 306"/>
        <xdr:cNvSpPr txBox="1"/>
      </xdr:nvSpPr>
      <xdr:spPr>
        <a:xfrm>
          <a:off x="9339795" y="479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82750</xdr:rowOff>
    </xdr:from>
    <xdr:to>
      <xdr:col>46</xdr:col>
      <xdr:colOff>38100</xdr:colOff>
      <xdr:row>37</xdr:row>
      <xdr:rowOff>12900</xdr:rowOff>
    </xdr:to>
    <xdr:sp macro="" textlink="">
      <xdr:nvSpPr>
        <xdr:cNvPr id="308" name="楕円 307"/>
        <xdr:cNvSpPr/>
      </xdr:nvSpPr>
      <xdr:spPr>
        <a:xfrm>
          <a:off x="8699500" y="625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29427</xdr:rowOff>
    </xdr:from>
    <xdr:ext cx="534377" cy="259045"/>
    <xdr:sp macro="" textlink="">
      <xdr:nvSpPr>
        <xdr:cNvPr id="309" name="テキスト ボックス 308"/>
        <xdr:cNvSpPr txBox="1"/>
      </xdr:nvSpPr>
      <xdr:spPr>
        <a:xfrm>
          <a:off x="8483111" y="603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84905</xdr:rowOff>
    </xdr:from>
    <xdr:to>
      <xdr:col>41</xdr:col>
      <xdr:colOff>101600</xdr:colOff>
      <xdr:row>37</xdr:row>
      <xdr:rowOff>15055</xdr:rowOff>
    </xdr:to>
    <xdr:sp macro="" textlink="">
      <xdr:nvSpPr>
        <xdr:cNvPr id="310" name="楕円 309"/>
        <xdr:cNvSpPr/>
      </xdr:nvSpPr>
      <xdr:spPr>
        <a:xfrm>
          <a:off x="7810500" y="62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31582</xdr:rowOff>
    </xdr:from>
    <xdr:ext cx="534377" cy="259045"/>
    <xdr:sp macro="" textlink="">
      <xdr:nvSpPr>
        <xdr:cNvPr id="311" name="テキスト ボックス 310"/>
        <xdr:cNvSpPr txBox="1"/>
      </xdr:nvSpPr>
      <xdr:spPr>
        <a:xfrm>
          <a:off x="7594111" y="60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80366</xdr:rowOff>
    </xdr:from>
    <xdr:to>
      <xdr:col>36</xdr:col>
      <xdr:colOff>165100</xdr:colOff>
      <xdr:row>37</xdr:row>
      <xdr:rowOff>10516</xdr:rowOff>
    </xdr:to>
    <xdr:sp macro="" textlink="">
      <xdr:nvSpPr>
        <xdr:cNvPr id="312" name="楕円 311"/>
        <xdr:cNvSpPr/>
      </xdr:nvSpPr>
      <xdr:spPr>
        <a:xfrm>
          <a:off x="6921500" y="62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27043</xdr:rowOff>
    </xdr:from>
    <xdr:ext cx="534377" cy="259045"/>
    <xdr:sp macro="" textlink="">
      <xdr:nvSpPr>
        <xdr:cNvPr id="313" name="テキスト ボックス 312"/>
        <xdr:cNvSpPr txBox="1"/>
      </xdr:nvSpPr>
      <xdr:spPr>
        <a:xfrm>
          <a:off x="6705111" y="602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39474</xdr:rowOff>
    </xdr:from>
    <xdr:to>
      <xdr:col>54</xdr:col>
      <xdr:colOff>189865</xdr:colOff>
      <xdr:row>58</xdr:row>
      <xdr:rowOff>162468</xdr:rowOff>
    </xdr:to>
    <xdr:cxnSp macro="">
      <xdr:nvCxnSpPr>
        <xdr:cNvPr id="337" name="直線コネクタ 336"/>
        <xdr:cNvCxnSpPr/>
      </xdr:nvCxnSpPr>
      <xdr:spPr>
        <a:xfrm flipV="1">
          <a:off x="10475595" y="8783424"/>
          <a:ext cx="1270" cy="132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166295</xdr:rowOff>
    </xdr:from>
    <xdr:ext cx="469744" cy="259045"/>
    <xdr:sp macro="" textlink="">
      <xdr:nvSpPr>
        <xdr:cNvPr id="338" name="普通建設事業費最小値テキスト"/>
        <xdr:cNvSpPr txBox="1"/>
      </xdr:nvSpPr>
      <xdr:spPr>
        <a:xfrm>
          <a:off x="10528300" y="10110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162468</xdr:rowOff>
    </xdr:from>
    <xdr:to>
      <xdr:col>55</xdr:col>
      <xdr:colOff>88900</xdr:colOff>
      <xdr:row>58</xdr:row>
      <xdr:rowOff>162468</xdr:rowOff>
    </xdr:to>
    <xdr:cxnSp macro="">
      <xdr:nvCxnSpPr>
        <xdr:cNvPr id="339" name="直線コネクタ 338"/>
        <xdr:cNvCxnSpPr/>
      </xdr:nvCxnSpPr>
      <xdr:spPr>
        <a:xfrm>
          <a:off x="10388600" y="10106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157601</xdr:rowOff>
    </xdr:from>
    <xdr:ext cx="599010" cy="259045"/>
    <xdr:sp macro="" textlink="">
      <xdr:nvSpPr>
        <xdr:cNvPr id="340" name="普通建設事業費最大値テキスト"/>
        <xdr:cNvSpPr txBox="1"/>
      </xdr:nvSpPr>
      <xdr:spPr>
        <a:xfrm>
          <a:off x="10528300" y="8558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39474</xdr:rowOff>
    </xdr:from>
    <xdr:to>
      <xdr:col>55</xdr:col>
      <xdr:colOff>88900</xdr:colOff>
      <xdr:row>51</xdr:row>
      <xdr:rowOff>39474</xdr:rowOff>
    </xdr:to>
    <xdr:cxnSp macro="">
      <xdr:nvCxnSpPr>
        <xdr:cNvPr id="341" name="直線コネクタ 340"/>
        <xdr:cNvCxnSpPr/>
      </xdr:nvCxnSpPr>
      <xdr:spPr>
        <a:xfrm>
          <a:off x="10388600" y="878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99330</xdr:rowOff>
    </xdr:from>
    <xdr:to>
      <xdr:col>55</xdr:col>
      <xdr:colOff>0</xdr:colOff>
      <xdr:row>58</xdr:row>
      <xdr:rowOff>11692</xdr:rowOff>
    </xdr:to>
    <xdr:cxnSp macro="">
      <xdr:nvCxnSpPr>
        <xdr:cNvPr id="342" name="直線コネクタ 341"/>
        <xdr:cNvCxnSpPr/>
      </xdr:nvCxnSpPr>
      <xdr:spPr>
        <a:xfrm>
          <a:off x="9639300" y="9871980"/>
          <a:ext cx="838200" cy="8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24490</xdr:rowOff>
    </xdr:from>
    <xdr:ext cx="534377" cy="259045"/>
    <xdr:sp macro="" textlink="">
      <xdr:nvSpPr>
        <xdr:cNvPr id="343" name="普通建設事業費平均値テキスト"/>
        <xdr:cNvSpPr txBox="1"/>
      </xdr:nvSpPr>
      <xdr:spPr>
        <a:xfrm>
          <a:off x="10528300" y="9625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1613</xdr:rowOff>
    </xdr:from>
    <xdr:to>
      <xdr:col>55</xdr:col>
      <xdr:colOff>50800</xdr:colOff>
      <xdr:row>57</xdr:row>
      <xdr:rowOff>103213</xdr:rowOff>
    </xdr:to>
    <xdr:sp macro="" textlink="">
      <xdr:nvSpPr>
        <xdr:cNvPr id="344" name="フローチャート: 判断 343"/>
        <xdr:cNvSpPr/>
      </xdr:nvSpPr>
      <xdr:spPr>
        <a:xfrm>
          <a:off x="10426700" y="97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76522</xdr:rowOff>
    </xdr:from>
    <xdr:to>
      <xdr:col>50</xdr:col>
      <xdr:colOff>114300</xdr:colOff>
      <xdr:row>57</xdr:row>
      <xdr:rowOff>99330</xdr:rowOff>
    </xdr:to>
    <xdr:cxnSp macro="">
      <xdr:nvCxnSpPr>
        <xdr:cNvPr id="345" name="直線コネクタ 344"/>
        <xdr:cNvCxnSpPr/>
      </xdr:nvCxnSpPr>
      <xdr:spPr>
        <a:xfrm>
          <a:off x="8750300" y="9849172"/>
          <a:ext cx="889000" cy="2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43</xdr:rowOff>
    </xdr:from>
    <xdr:to>
      <xdr:col>50</xdr:col>
      <xdr:colOff>165100</xdr:colOff>
      <xdr:row>57</xdr:row>
      <xdr:rowOff>101643</xdr:rowOff>
    </xdr:to>
    <xdr:sp macro="" textlink="">
      <xdr:nvSpPr>
        <xdr:cNvPr id="346" name="フローチャート: 判断 345"/>
        <xdr:cNvSpPr/>
      </xdr:nvSpPr>
      <xdr:spPr>
        <a:xfrm>
          <a:off x="9588500" y="977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118170</xdr:rowOff>
    </xdr:from>
    <xdr:ext cx="534377" cy="259045"/>
    <xdr:sp macro="" textlink="">
      <xdr:nvSpPr>
        <xdr:cNvPr id="347" name="テキスト ボックス 346"/>
        <xdr:cNvSpPr txBox="1"/>
      </xdr:nvSpPr>
      <xdr:spPr>
        <a:xfrm>
          <a:off x="9372111" y="954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53625</xdr:rowOff>
    </xdr:from>
    <xdr:to>
      <xdr:col>45</xdr:col>
      <xdr:colOff>177800</xdr:colOff>
      <xdr:row>57</xdr:row>
      <xdr:rowOff>76522</xdr:rowOff>
    </xdr:to>
    <xdr:cxnSp macro="">
      <xdr:nvCxnSpPr>
        <xdr:cNvPr id="348" name="直線コネクタ 347"/>
        <xdr:cNvCxnSpPr/>
      </xdr:nvCxnSpPr>
      <xdr:spPr>
        <a:xfrm>
          <a:off x="7861300" y="9826275"/>
          <a:ext cx="8890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10140</xdr:rowOff>
    </xdr:from>
    <xdr:to>
      <xdr:col>46</xdr:col>
      <xdr:colOff>38100</xdr:colOff>
      <xdr:row>57</xdr:row>
      <xdr:rowOff>111740</xdr:rowOff>
    </xdr:to>
    <xdr:sp macro="" textlink="">
      <xdr:nvSpPr>
        <xdr:cNvPr id="349" name="フローチャート: 判断 348"/>
        <xdr:cNvSpPr/>
      </xdr:nvSpPr>
      <xdr:spPr>
        <a:xfrm>
          <a:off x="8699500" y="978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128267</xdr:rowOff>
    </xdr:from>
    <xdr:ext cx="534377" cy="259045"/>
    <xdr:sp macro="" textlink="">
      <xdr:nvSpPr>
        <xdr:cNvPr id="350" name="テキスト ボックス 349"/>
        <xdr:cNvSpPr txBox="1"/>
      </xdr:nvSpPr>
      <xdr:spPr>
        <a:xfrm>
          <a:off x="8483111" y="955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147526</xdr:rowOff>
    </xdr:from>
    <xdr:to>
      <xdr:col>41</xdr:col>
      <xdr:colOff>50800</xdr:colOff>
      <xdr:row>57</xdr:row>
      <xdr:rowOff>53625</xdr:rowOff>
    </xdr:to>
    <xdr:cxnSp macro="">
      <xdr:nvCxnSpPr>
        <xdr:cNvPr id="351" name="直線コネクタ 350"/>
        <xdr:cNvCxnSpPr/>
      </xdr:nvCxnSpPr>
      <xdr:spPr>
        <a:xfrm>
          <a:off x="6972300" y="9748726"/>
          <a:ext cx="889000" cy="7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7168</xdr:rowOff>
    </xdr:from>
    <xdr:to>
      <xdr:col>41</xdr:col>
      <xdr:colOff>101600</xdr:colOff>
      <xdr:row>57</xdr:row>
      <xdr:rowOff>108768</xdr:rowOff>
    </xdr:to>
    <xdr:sp macro="" textlink="">
      <xdr:nvSpPr>
        <xdr:cNvPr id="352" name="フローチャート: 判断 351"/>
        <xdr:cNvSpPr/>
      </xdr:nvSpPr>
      <xdr:spPr>
        <a:xfrm>
          <a:off x="78105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99895</xdr:rowOff>
    </xdr:from>
    <xdr:ext cx="534377" cy="259045"/>
    <xdr:sp macro="" textlink="">
      <xdr:nvSpPr>
        <xdr:cNvPr id="353" name="テキスト ボックス 352"/>
        <xdr:cNvSpPr txBox="1"/>
      </xdr:nvSpPr>
      <xdr:spPr>
        <a:xfrm>
          <a:off x="7594111" y="9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11550</xdr:rowOff>
    </xdr:from>
    <xdr:to>
      <xdr:col>36</xdr:col>
      <xdr:colOff>165100</xdr:colOff>
      <xdr:row>57</xdr:row>
      <xdr:rowOff>113150</xdr:rowOff>
    </xdr:to>
    <xdr:sp macro="" textlink="">
      <xdr:nvSpPr>
        <xdr:cNvPr id="354" name="フローチャート: 判断 353"/>
        <xdr:cNvSpPr/>
      </xdr:nvSpPr>
      <xdr:spPr>
        <a:xfrm>
          <a:off x="6921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104277</xdr:rowOff>
    </xdr:from>
    <xdr:ext cx="534377" cy="259045"/>
    <xdr:sp macro="" textlink="">
      <xdr:nvSpPr>
        <xdr:cNvPr id="355" name="テキスト ボックス 354"/>
        <xdr:cNvSpPr txBox="1"/>
      </xdr:nvSpPr>
      <xdr:spPr>
        <a:xfrm>
          <a:off x="6705111" y="9876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132342</xdr:rowOff>
    </xdr:from>
    <xdr:to>
      <xdr:col>55</xdr:col>
      <xdr:colOff>50800</xdr:colOff>
      <xdr:row>58</xdr:row>
      <xdr:rowOff>62492</xdr:rowOff>
    </xdr:to>
    <xdr:sp macro="" textlink="">
      <xdr:nvSpPr>
        <xdr:cNvPr id="361" name="楕円 360"/>
        <xdr:cNvSpPr/>
      </xdr:nvSpPr>
      <xdr:spPr>
        <a:xfrm>
          <a:off x="10426700" y="99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110769</xdr:rowOff>
    </xdr:from>
    <xdr:ext cx="534377" cy="259045"/>
    <xdr:sp macro="" textlink="">
      <xdr:nvSpPr>
        <xdr:cNvPr id="362" name="普通建設事業費該当値テキスト"/>
        <xdr:cNvSpPr txBox="1"/>
      </xdr:nvSpPr>
      <xdr:spPr>
        <a:xfrm>
          <a:off x="10528300" y="988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48530</xdr:rowOff>
    </xdr:from>
    <xdr:to>
      <xdr:col>50</xdr:col>
      <xdr:colOff>165100</xdr:colOff>
      <xdr:row>57</xdr:row>
      <xdr:rowOff>150130</xdr:rowOff>
    </xdr:to>
    <xdr:sp macro="" textlink="">
      <xdr:nvSpPr>
        <xdr:cNvPr id="363" name="楕円 362"/>
        <xdr:cNvSpPr/>
      </xdr:nvSpPr>
      <xdr:spPr>
        <a:xfrm>
          <a:off x="9588500" y="982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141257</xdr:rowOff>
    </xdr:from>
    <xdr:ext cx="534377" cy="259045"/>
    <xdr:sp macro="" textlink="">
      <xdr:nvSpPr>
        <xdr:cNvPr id="364" name="テキスト ボックス 363"/>
        <xdr:cNvSpPr txBox="1"/>
      </xdr:nvSpPr>
      <xdr:spPr>
        <a:xfrm>
          <a:off x="9372111" y="991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25722</xdr:rowOff>
    </xdr:from>
    <xdr:to>
      <xdr:col>46</xdr:col>
      <xdr:colOff>38100</xdr:colOff>
      <xdr:row>57</xdr:row>
      <xdr:rowOff>127322</xdr:rowOff>
    </xdr:to>
    <xdr:sp macro="" textlink="">
      <xdr:nvSpPr>
        <xdr:cNvPr id="365" name="楕円 364"/>
        <xdr:cNvSpPr/>
      </xdr:nvSpPr>
      <xdr:spPr>
        <a:xfrm>
          <a:off x="8699500" y="979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118449</xdr:rowOff>
    </xdr:from>
    <xdr:ext cx="534377" cy="259045"/>
    <xdr:sp macro="" textlink="">
      <xdr:nvSpPr>
        <xdr:cNvPr id="366" name="テキスト ボックス 365"/>
        <xdr:cNvSpPr txBox="1"/>
      </xdr:nvSpPr>
      <xdr:spPr>
        <a:xfrm>
          <a:off x="8483111" y="989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2825</xdr:rowOff>
    </xdr:from>
    <xdr:to>
      <xdr:col>41</xdr:col>
      <xdr:colOff>101600</xdr:colOff>
      <xdr:row>57</xdr:row>
      <xdr:rowOff>104425</xdr:rowOff>
    </xdr:to>
    <xdr:sp macro="" textlink="">
      <xdr:nvSpPr>
        <xdr:cNvPr id="367" name="楕円 366"/>
        <xdr:cNvSpPr/>
      </xdr:nvSpPr>
      <xdr:spPr>
        <a:xfrm>
          <a:off x="7810500" y="97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120952</xdr:rowOff>
    </xdr:from>
    <xdr:ext cx="534377" cy="259045"/>
    <xdr:sp macro="" textlink="">
      <xdr:nvSpPr>
        <xdr:cNvPr id="368" name="テキスト ボックス 367"/>
        <xdr:cNvSpPr txBox="1"/>
      </xdr:nvSpPr>
      <xdr:spPr>
        <a:xfrm>
          <a:off x="7594111" y="95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96726</xdr:rowOff>
    </xdr:from>
    <xdr:to>
      <xdr:col>36</xdr:col>
      <xdr:colOff>165100</xdr:colOff>
      <xdr:row>57</xdr:row>
      <xdr:rowOff>26876</xdr:rowOff>
    </xdr:to>
    <xdr:sp macro="" textlink="">
      <xdr:nvSpPr>
        <xdr:cNvPr id="369" name="楕円 368"/>
        <xdr:cNvSpPr/>
      </xdr:nvSpPr>
      <xdr:spPr>
        <a:xfrm>
          <a:off x="6921500" y="9697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43403</xdr:rowOff>
    </xdr:from>
    <xdr:ext cx="534377" cy="259045"/>
    <xdr:sp macro="" textlink="">
      <xdr:nvSpPr>
        <xdr:cNvPr id="370" name="テキスト ボックス 369"/>
        <xdr:cNvSpPr txBox="1"/>
      </xdr:nvSpPr>
      <xdr:spPr>
        <a:xfrm>
          <a:off x="6705111" y="94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0" name="テキスト ボックス 38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135420</xdr:rowOff>
    </xdr:from>
    <xdr:to>
      <xdr:col>54</xdr:col>
      <xdr:colOff>189865</xdr:colOff>
      <xdr:row>79</xdr:row>
      <xdr:rowOff>41720</xdr:rowOff>
    </xdr:to>
    <xdr:cxnSp macro="">
      <xdr:nvCxnSpPr>
        <xdr:cNvPr id="394" name="直線コネクタ 393"/>
        <xdr:cNvCxnSpPr/>
      </xdr:nvCxnSpPr>
      <xdr:spPr>
        <a:xfrm flipV="1">
          <a:off x="10475595" y="12136920"/>
          <a:ext cx="1270" cy="1449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45547</xdr:rowOff>
    </xdr:from>
    <xdr:ext cx="378565" cy="259045"/>
    <xdr:sp macro="" textlink="">
      <xdr:nvSpPr>
        <xdr:cNvPr id="395" name="普通建設事業費 （ うち新規整備　）最小値テキスト"/>
        <xdr:cNvSpPr txBox="1"/>
      </xdr:nvSpPr>
      <xdr:spPr>
        <a:xfrm>
          <a:off x="10528300" y="13590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41720</xdr:rowOff>
    </xdr:from>
    <xdr:to>
      <xdr:col>55</xdr:col>
      <xdr:colOff>88900</xdr:colOff>
      <xdr:row>79</xdr:row>
      <xdr:rowOff>41720</xdr:rowOff>
    </xdr:to>
    <xdr:cxnSp macro="">
      <xdr:nvCxnSpPr>
        <xdr:cNvPr id="396" name="直線コネクタ 395"/>
        <xdr:cNvCxnSpPr/>
      </xdr:nvCxnSpPr>
      <xdr:spPr>
        <a:xfrm>
          <a:off x="10388600" y="1358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82097</xdr:rowOff>
    </xdr:from>
    <xdr:ext cx="599010" cy="259045"/>
    <xdr:sp macro="" textlink="">
      <xdr:nvSpPr>
        <xdr:cNvPr id="397" name="普通建設事業費 （ うち新規整備　）最大値テキスト"/>
        <xdr:cNvSpPr txBox="1"/>
      </xdr:nvSpPr>
      <xdr:spPr>
        <a:xfrm>
          <a:off x="10528300" y="119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135420</xdr:rowOff>
    </xdr:from>
    <xdr:to>
      <xdr:col>55</xdr:col>
      <xdr:colOff>88900</xdr:colOff>
      <xdr:row>70</xdr:row>
      <xdr:rowOff>135420</xdr:rowOff>
    </xdr:to>
    <xdr:cxnSp macro="">
      <xdr:nvCxnSpPr>
        <xdr:cNvPr id="398" name="直線コネクタ 397"/>
        <xdr:cNvCxnSpPr/>
      </xdr:nvCxnSpPr>
      <xdr:spPr>
        <a:xfrm>
          <a:off x="10388600" y="121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113094</xdr:rowOff>
    </xdr:from>
    <xdr:to>
      <xdr:col>55</xdr:col>
      <xdr:colOff>0</xdr:colOff>
      <xdr:row>78</xdr:row>
      <xdr:rowOff>156477</xdr:rowOff>
    </xdr:to>
    <xdr:cxnSp macro="">
      <xdr:nvCxnSpPr>
        <xdr:cNvPr id="399" name="直線コネクタ 398"/>
        <xdr:cNvCxnSpPr/>
      </xdr:nvCxnSpPr>
      <xdr:spPr>
        <a:xfrm>
          <a:off x="9639300" y="13314744"/>
          <a:ext cx="838200" cy="2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51554</xdr:rowOff>
    </xdr:from>
    <xdr:ext cx="534377" cy="259045"/>
    <xdr:sp macro="" textlink="">
      <xdr:nvSpPr>
        <xdr:cNvPr id="400" name="普通建設事業費 （ うち新規整備　）平均値テキスト"/>
        <xdr:cNvSpPr txBox="1"/>
      </xdr:nvSpPr>
      <xdr:spPr>
        <a:xfrm>
          <a:off x="10528300" y="132532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28677</xdr:rowOff>
    </xdr:from>
    <xdr:to>
      <xdr:col>55</xdr:col>
      <xdr:colOff>50800</xdr:colOff>
      <xdr:row>78</xdr:row>
      <xdr:rowOff>130277</xdr:rowOff>
    </xdr:to>
    <xdr:sp macro="" textlink="">
      <xdr:nvSpPr>
        <xdr:cNvPr id="401" name="フローチャート: 判断 400"/>
        <xdr:cNvSpPr/>
      </xdr:nvSpPr>
      <xdr:spPr>
        <a:xfrm>
          <a:off x="10426700" y="134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113094</xdr:rowOff>
    </xdr:from>
    <xdr:to>
      <xdr:col>50</xdr:col>
      <xdr:colOff>114300</xdr:colOff>
      <xdr:row>78</xdr:row>
      <xdr:rowOff>37821</xdr:rowOff>
    </xdr:to>
    <xdr:cxnSp macro="">
      <xdr:nvCxnSpPr>
        <xdr:cNvPr id="402" name="直線コネクタ 401"/>
        <xdr:cNvCxnSpPr/>
      </xdr:nvCxnSpPr>
      <xdr:spPr>
        <a:xfrm flipV="1">
          <a:off x="8750300" y="13314744"/>
          <a:ext cx="889000" cy="9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160223</xdr:rowOff>
    </xdr:from>
    <xdr:to>
      <xdr:col>50</xdr:col>
      <xdr:colOff>165100</xdr:colOff>
      <xdr:row>78</xdr:row>
      <xdr:rowOff>90373</xdr:rowOff>
    </xdr:to>
    <xdr:sp macro="" textlink="">
      <xdr:nvSpPr>
        <xdr:cNvPr id="403" name="フローチャート: 判断 402"/>
        <xdr:cNvSpPr/>
      </xdr:nvSpPr>
      <xdr:spPr>
        <a:xfrm>
          <a:off x="9588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81500</xdr:rowOff>
    </xdr:from>
    <xdr:ext cx="534377" cy="259045"/>
    <xdr:sp macro="" textlink="">
      <xdr:nvSpPr>
        <xdr:cNvPr id="404" name="テキスト ボックス 403"/>
        <xdr:cNvSpPr txBox="1"/>
      </xdr:nvSpPr>
      <xdr:spPr>
        <a:xfrm>
          <a:off x="9372111" y="134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37821</xdr:rowOff>
    </xdr:from>
    <xdr:to>
      <xdr:col>45</xdr:col>
      <xdr:colOff>177800</xdr:colOff>
      <xdr:row>78</xdr:row>
      <xdr:rowOff>148792</xdr:rowOff>
    </xdr:to>
    <xdr:cxnSp macro="">
      <xdr:nvCxnSpPr>
        <xdr:cNvPr id="405" name="直線コネクタ 404"/>
        <xdr:cNvCxnSpPr/>
      </xdr:nvCxnSpPr>
      <xdr:spPr>
        <a:xfrm flipV="1">
          <a:off x="7861300" y="13410921"/>
          <a:ext cx="889000" cy="1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13881</xdr:rowOff>
    </xdr:from>
    <xdr:to>
      <xdr:col>46</xdr:col>
      <xdr:colOff>38100</xdr:colOff>
      <xdr:row>78</xdr:row>
      <xdr:rowOff>115481</xdr:rowOff>
    </xdr:to>
    <xdr:sp macro="" textlink="">
      <xdr:nvSpPr>
        <xdr:cNvPr id="406" name="フローチャート: 判断 405"/>
        <xdr:cNvSpPr/>
      </xdr:nvSpPr>
      <xdr:spPr>
        <a:xfrm>
          <a:off x="8699500" y="1338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106608</xdr:rowOff>
    </xdr:from>
    <xdr:ext cx="534377" cy="259045"/>
    <xdr:sp macro="" textlink="">
      <xdr:nvSpPr>
        <xdr:cNvPr id="407" name="テキスト ボックス 406"/>
        <xdr:cNvSpPr txBox="1"/>
      </xdr:nvSpPr>
      <xdr:spPr>
        <a:xfrm>
          <a:off x="8483111" y="134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15584</xdr:rowOff>
    </xdr:from>
    <xdr:to>
      <xdr:col>41</xdr:col>
      <xdr:colOff>50800</xdr:colOff>
      <xdr:row>78</xdr:row>
      <xdr:rowOff>148792</xdr:rowOff>
    </xdr:to>
    <xdr:cxnSp macro="">
      <xdr:nvCxnSpPr>
        <xdr:cNvPr id="408" name="直線コネクタ 407"/>
        <xdr:cNvCxnSpPr/>
      </xdr:nvCxnSpPr>
      <xdr:spPr>
        <a:xfrm>
          <a:off x="6972300" y="13217234"/>
          <a:ext cx="889000" cy="30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27191</xdr:rowOff>
    </xdr:from>
    <xdr:to>
      <xdr:col>41</xdr:col>
      <xdr:colOff>101600</xdr:colOff>
      <xdr:row>78</xdr:row>
      <xdr:rowOff>128791</xdr:rowOff>
    </xdr:to>
    <xdr:sp macro="" textlink="">
      <xdr:nvSpPr>
        <xdr:cNvPr id="409" name="フローチャート: 判断 408"/>
        <xdr:cNvSpPr/>
      </xdr:nvSpPr>
      <xdr:spPr>
        <a:xfrm>
          <a:off x="78105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145318</xdr:rowOff>
    </xdr:from>
    <xdr:ext cx="534377" cy="259045"/>
    <xdr:sp macro="" textlink="">
      <xdr:nvSpPr>
        <xdr:cNvPr id="410" name="テキスト ボックス 409"/>
        <xdr:cNvSpPr txBox="1"/>
      </xdr:nvSpPr>
      <xdr:spPr>
        <a:xfrm>
          <a:off x="7594111" y="1317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32004</xdr:rowOff>
    </xdr:from>
    <xdr:to>
      <xdr:col>36</xdr:col>
      <xdr:colOff>165100</xdr:colOff>
      <xdr:row>78</xdr:row>
      <xdr:rowOff>133604</xdr:rowOff>
    </xdr:to>
    <xdr:sp macro="" textlink="">
      <xdr:nvSpPr>
        <xdr:cNvPr id="411" name="フローチャート: 判断 410"/>
        <xdr:cNvSpPr/>
      </xdr:nvSpPr>
      <xdr:spPr>
        <a:xfrm>
          <a:off x="6921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124731</xdr:rowOff>
    </xdr:from>
    <xdr:ext cx="534377" cy="259045"/>
    <xdr:sp macro="" textlink="">
      <xdr:nvSpPr>
        <xdr:cNvPr id="412" name="テキスト ボックス 411"/>
        <xdr:cNvSpPr txBox="1"/>
      </xdr:nvSpPr>
      <xdr:spPr>
        <a:xfrm>
          <a:off x="6705111" y="134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105677</xdr:rowOff>
    </xdr:from>
    <xdr:to>
      <xdr:col>55</xdr:col>
      <xdr:colOff>50800</xdr:colOff>
      <xdr:row>79</xdr:row>
      <xdr:rowOff>35827</xdr:rowOff>
    </xdr:to>
    <xdr:sp macro="" textlink="">
      <xdr:nvSpPr>
        <xdr:cNvPr id="418" name="楕円 417"/>
        <xdr:cNvSpPr/>
      </xdr:nvSpPr>
      <xdr:spPr>
        <a:xfrm>
          <a:off x="10426700" y="1347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20604</xdr:rowOff>
    </xdr:from>
    <xdr:ext cx="469744" cy="259045"/>
    <xdr:sp macro="" textlink="">
      <xdr:nvSpPr>
        <xdr:cNvPr id="419" name="普通建設事業費 （ うち新規整備　）該当値テキスト"/>
        <xdr:cNvSpPr txBox="1"/>
      </xdr:nvSpPr>
      <xdr:spPr>
        <a:xfrm>
          <a:off x="10528300" y="13393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62294</xdr:rowOff>
    </xdr:from>
    <xdr:to>
      <xdr:col>50</xdr:col>
      <xdr:colOff>165100</xdr:colOff>
      <xdr:row>77</xdr:row>
      <xdr:rowOff>163894</xdr:rowOff>
    </xdr:to>
    <xdr:sp macro="" textlink="">
      <xdr:nvSpPr>
        <xdr:cNvPr id="420" name="楕円 419"/>
        <xdr:cNvSpPr/>
      </xdr:nvSpPr>
      <xdr:spPr>
        <a:xfrm>
          <a:off x="9588500" y="132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8971</xdr:rowOff>
    </xdr:from>
    <xdr:ext cx="534377" cy="259045"/>
    <xdr:sp macro="" textlink="">
      <xdr:nvSpPr>
        <xdr:cNvPr id="421" name="テキスト ボックス 420"/>
        <xdr:cNvSpPr txBox="1"/>
      </xdr:nvSpPr>
      <xdr:spPr>
        <a:xfrm>
          <a:off x="9372111" y="130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158471</xdr:rowOff>
    </xdr:from>
    <xdr:to>
      <xdr:col>46</xdr:col>
      <xdr:colOff>38100</xdr:colOff>
      <xdr:row>78</xdr:row>
      <xdr:rowOff>88621</xdr:rowOff>
    </xdr:to>
    <xdr:sp macro="" textlink="">
      <xdr:nvSpPr>
        <xdr:cNvPr id="422" name="楕円 421"/>
        <xdr:cNvSpPr/>
      </xdr:nvSpPr>
      <xdr:spPr>
        <a:xfrm>
          <a:off x="8699500" y="13360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105148</xdr:rowOff>
    </xdr:from>
    <xdr:ext cx="534377" cy="259045"/>
    <xdr:sp macro="" textlink="">
      <xdr:nvSpPr>
        <xdr:cNvPr id="423" name="テキスト ボックス 422"/>
        <xdr:cNvSpPr txBox="1"/>
      </xdr:nvSpPr>
      <xdr:spPr>
        <a:xfrm>
          <a:off x="8483111" y="131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97992</xdr:rowOff>
    </xdr:from>
    <xdr:to>
      <xdr:col>41</xdr:col>
      <xdr:colOff>101600</xdr:colOff>
      <xdr:row>79</xdr:row>
      <xdr:rowOff>28142</xdr:rowOff>
    </xdr:to>
    <xdr:sp macro="" textlink="">
      <xdr:nvSpPr>
        <xdr:cNvPr id="424" name="楕円 423"/>
        <xdr:cNvSpPr/>
      </xdr:nvSpPr>
      <xdr:spPr>
        <a:xfrm>
          <a:off x="7810500" y="13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19269</xdr:rowOff>
    </xdr:from>
    <xdr:ext cx="469744" cy="259045"/>
    <xdr:sp macro="" textlink="">
      <xdr:nvSpPr>
        <xdr:cNvPr id="425" name="テキスト ボックス 424"/>
        <xdr:cNvSpPr txBox="1"/>
      </xdr:nvSpPr>
      <xdr:spPr>
        <a:xfrm>
          <a:off x="7626428" y="13563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136234</xdr:rowOff>
    </xdr:from>
    <xdr:to>
      <xdr:col>36</xdr:col>
      <xdr:colOff>165100</xdr:colOff>
      <xdr:row>77</xdr:row>
      <xdr:rowOff>66384</xdr:rowOff>
    </xdr:to>
    <xdr:sp macro="" textlink="">
      <xdr:nvSpPr>
        <xdr:cNvPr id="426" name="楕円 425"/>
        <xdr:cNvSpPr/>
      </xdr:nvSpPr>
      <xdr:spPr>
        <a:xfrm>
          <a:off x="6921500" y="1316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82910</xdr:rowOff>
    </xdr:from>
    <xdr:ext cx="534377" cy="259045"/>
    <xdr:sp macro="" textlink="">
      <xdr:nvSpPr>
        <xdr:cNvPr id="427" name="テキスト ボックス 426"/>
        <xdr:cNvSpPr txBox="1"/>
      </xdr:nvSpPr>
      <xdr:spPr>
        <a:xfrm>
          <a:off x="6705111" y="1294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1" name="テキスト ボックス 44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3" name="テキスト ボックス 44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5" name="テキスト ボックス 44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21811</xdr:rowOff>
    </xdr:from>
    <xdr:to>
      <xdr:col>54</xdr:col>
      <xdr:colOff>189865</xdr:colOff>
      <xdr:row>98</xdr:row>
      <xdr:rowOff>68560</xdr:rowOff>
    </xdr:to>
    <xdr:cxnSp macro="">
      <xdr:nvCxnSpPr>
        <xdr:cNvPr id="449" name="直線コネクタ 448"/>
        <xdr:cNvCxnSpPr/>
      </xdr:nvCxnSpPr>
      <xdr:spPr>
        <a:xfrm flipV="1">
          <a:off x="10475595" y="15452311"/>
          <a:ext cx="1270" cy="141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72387</xdr:rowOff>
    </xdr:from>
    <xdr:ext cx="469744" cy="259045"/>
    <xdr:sp macro="" textlink="">
      <xdr:nvSpPr>
        <xdr:cNvPr id="450" name="普通建設事業費 （ うち更新整備　）最小値テキスト"/>
        <xdr:cNvSpPr txBox="1"/>
      </xdr:nvSpPr>
      <xdr:spPr>
        <a:xfrm>
          <a:off x="10528300" y="1687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68560</xdr:rowOff>
    </xdr:from>
    <xdr:to>
      <xdr:col>55</xdr:col>
      <xdr:colOff>88900</xdr:colOff>
      <xdr:row>98</xdr:row>
      <xdr:rowOff>68560</xdr:rowOff>
    </xdr:to>
    <xdr:cxnSp macro="">
      <xdr:nvCxnSpPr>
        <xdr:cNvPr id="451" name="直線コネクタ 450"/>
        <xdr:cNvCxnSpPr/>
      </xdr:nvCxnSpPr>
      <xdr:spPr>
        <a:xfrm>
          <a:off x="10388600" y="1687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139938</xdr:rowOff>
    </xdr:from>
    <xdr:ext cx="534377" cy="259045"/>
    <xdr:sp macro="" textlink="">
      <xdr:nvSpPr>
        <xdr:cNvPr id="452" name="普通建設事業費 （ うち更新整備　）最大値テキスト"/>
        <xdr:cNvSpPr txBox="1"/>
      </xdr:nvSpPr>
      <xdr:spPr>
        <a:xfrm>
          <a:off x="10528300" y="1522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21811</xdr:rowOff>
    </xdr:from>
    <xdr:to>
      <xdr:col>55</xdr:col>
      <xdr:colOff>88900</xdr:colOff>
      <xdr:row>90</xdr:row>
      <xdr:rowOff>21811</xdr:rowOff>
    </xdr:to>
    <xdr:cxnSp macro="">
      <xdr:nvCxnSpPr>
        <xdr:cNvPr id="453" name="直線コネクタ 452"/>
        <xdr:cNvCxnSpPr/>
      </xdr:nvCxnSpPr>
      <xdr:spPr>
        <a:xfrm>
          <a:off x="10388600" y="1545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79259</xdr:rowOff>
    </xdr:from>
    <xdr:to>
      <xdr:col>55</xdr:col>
      <xdr:colOff>0</xdr:colOff>
      <xdr:row>97</xdr:row>
      <xdr:rowOff>67645</xdr:rowOff>
    </xdr:to>
    <xdr:cxnSp macro="">
      <xdr:nvCxnSpPr>
        <xdr:cNvPr id="454" name="直線コネクタ 453"/>
        <xdr:cNvCxnSpPr/>
      </xdr:nvCxnSpPr>
      <xdr:spPr>
        <a:xfrm flipV="1">
          <a:off x="9639300" y="16538459"/>
          <a:ext cx="838200" cy="1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105101</xdr:rowOff>
    </xdr:from>
    <xdr:ext cx="534377" cy="259045"/>
    <xdr:sp macro="" textlink="">
      <xdr:nvSpPr>
        <xdr:cNvPr id="455" name="普通建設事業費 （ うち更新整備　）平均値テキスト"/>
        <xdr:cNvSpPr txBox="1"/>
      </xdr:nvSpPr>
      <xdr:spPr>
        <a:xfrm>
          <a:off x="10528300" y="16221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82224</xdr:rowOff>
    </xdr:from>
    <xdr:to>
      <xdr:col>55</xdr:col>
      <xdr:colOff>50800</xdr:colOff>
      <xdr:row>96</xdr:row>
      <xdr:rowOff>12374</xdr:rowOff>
    </xdr:to>
    <xdr:sp macro="" textlink="">
      <xdr:nvSpPr>
        <xdr:cNvPr id="456" name="フローチャート: 判断 455"/>
        <xdr:cNvSpPr/>
      </xdr:nvSpPr>
      <xdr:spPr>
        <a:xfrm>
          <a:off x="104267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51597</xdr:rowOff>
    </xdr:from>
    <xdr:to>
      <xdr:col>50</xdr:col>
      <xdr:colOff>114300</xdr:colOff>
      <xdr:row>97</xdr:row>
      <xdr:rowOff>67645</xdr:rowOff>
    </xdr:to>
    <xdr:cxnSp macro="">
      <xdr:nvCxnSpPr>
        <xdr:cNvPr id="457" name="直線コネクタ 456"/>
        <xdr:cNvCxnSpPr/>
      </xdr:nvCxnSpPr>
      <xdr:spPr>
        <a:xfrm>
          <a:off x="8750300" y="16510797"/>
          <a:ext cx="889000" cy="18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99850</xdr:rowOff>
    </xdr:from>
    <xdr:to>
      <xdr:col>50</xdr:col>
      <xdr:colOff>165100</xdr:colOff>
      <xdr:row>96</xdr:row>
      <xdr:rowOff>30000</xdr:rowOff>
    </xdr:to>
    <xdr:sp macro="" textlink="">
      <xdr:nvSpPr>
        <xdr:cNvPr id="458" name="フローチャート: 判断 457"/>
        <xdr:cNvSpPr/>
      </xdr:nvSpPr>
      <xdr:spPr>
        <a:xfrm>
          <a:off x="9588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46527</xdr:rowOff>
    </xdr:from>
    <xdr:ext cx="534377" cy="259045"/>
    <xdr:sp macro="" textlink="">
      <xdr:nvSpPr>
        <xdr:cNvPr id="459" name="テキスト ボックス 458"/>
        <xdr:cNvSpPr txBox="1"/>
      </xdr:nvSpPr>
      <xdr:spPr>
        <a:xfrm>
          <a:off x="9372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49357</xdr:rowOff>
    </xdr:from>
    <xdr:to>
      <xdr:col>45</xdr:col>
      <xdr:colOff>177800</xdr:colOff>
      <xdr:row>96</xdr:row>
      <xdr:rowOff>51597</xdr:rowOff>
    </xdr:to>
    <xdr:cxnSp macro="">
      <xdr:nvCxnSpPr>
        <xdr:cNvPr id="460" name="直線コネクタ 459"/>
        <xdr:cNvCxnSpPr/>
      </xdr:nvCxnSpPr>
      <xdr:spPr>
        <a:xfrm>
          <a:off x="7861300" y="16337107"/>
          <a:ext cx="889000" cy="17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118252</xdr:rowOff>
    </xdr:from>
    <xdr:to>
      <xdr:col>46</xdr:col>
      <xdr:colOff>38100</xdr:colOff>
      <xdr:row>96</xdr:row>
      <xdr:rowOff>48402</xdr:rowOff>
    </xdr:to>
    <xdr:sp macro="" textlink="">
      <xdr:nvSpPr>
        <xdr:cNvPr id="461" name="フローチャート: 判断 460"/>
        <xdr:cNvSpPr/>
      </xdr:nvSpPr>
      <xdr:spPr>
        <a:xfrm>
          <a:off x="8699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64929</xdr:rowOff>
    </xdr:from>
    <xdr:ext cx="534377" cy="259045"/>
    <xdr:sp macro="" textlink="">
      <xdr:nvSpPr>
        <xdr:cNvPr id="462" name="テキスト ボックス 461"/>
        <xdr:cNvSpPr txBox="1"/>
      </xdr:nvSpPr>
      <xdr:spPr>
        <a:xfrm>
          <a:off x="8483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49357</xdr:rowOff>
    </xdr:from>
    <xdr:to>
      <xdr:col>41</xdr:col>
      <xdr:colOff>50800</xdr:colOff>
      <xdr:row>96</xdr:row>
      <xdr:rowOff>163612</xdr:rowOff>
    </xdr:to>
    <xdr:cxnSp macro="">
      <xdr:nvCxnSpPr>
        <xdr:cNvPr id="463" name="直線コネクタ 462"/>
        <xdr:cNvCxnSpPr/>
      </xdr:nvCxnSpPr>
      <xdr:spPr>
        <a:xfrm flipV="1">
          <a:off x="6972300" y="16337107"/>
          <a:ext cx="889000" cy="28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92055</xdr:rowOff>
    </xdr:from>
    <xdr:to>
      <xdr:col>41</xdr:col>
      <xdr:colOff>101600</xdr:colOff>
      <xdr:row>96</xdr:row>
      <xdr:rowOff>22205</xdr:rowOff>
    </xdr:to>
    <xdr:sp macro="" textlink="">
      <xdr:nvSpPr>
        <xdr:cNvPr id="464" name="フローチャート: 判断 463"/>
        <xdr:cNvSpPr/>
      </xdr:nvSpPr>
      <xdr:spPr>
        <a:xfrm>
          <a:off x="7810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13332</xdr:rowOff>
    </xdr:from>
    <xdr:ext cx="534377" cy="259045"/>
    <xdr:sp macro="" textlink="">
      <xdr:nvSpPr>
        <xdr:cNvPr id="465" name="テキスト ボックス 464"/>
        <xdr:cNvSpPr txBox="1"/>
      </xdr:nvSpPr>
      <xdr:spPr>
        <a:xfrm>
          <a:off x="7594111" y="1647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98958</xdr:rowOff>
    </xdr:from>
    <xdr:to>
      <xdr:col>36</xdr:col>
      <xdr:colOff>165100</xdr:colOff>
      <xdr:row>96</xdr:row>
      <xdr:rowOff>29108</xdr:rowOff>
    </xdr:to>
    <xdr:sp macro="" textlink="">
      <xdr:nvSpPr>
        <xdr:cNvPr id="466" name="フローチャート: 判断 465"/>
        <xdr:cNvSpPr/>
      </xdr:nvSpPr>
      <xdr:spPr>
        <a:xfrm>
          <a:off x="6921500" y="1638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45635</xdr:rowOff>
    </xdr:from>
    <xdr:ext cx="534377" cy="259045"/>
    <xdr:sp macro="" textlink="">
      <xdr:nvSpPr>
        <xdr:cNvPr id="467" name="テキスト ボックス 466"/>
        <xdr:cNvSpPr txBox="1"/>
      </xdr:nvSpPr>
      <xdr:spPr>
        <a:xfrm>
          <a:off x="6705111" y="1616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28459</xdr:rowOff>
    </xdr:from>
    <xdr:to>
      <xdr:col>55</xdr:col>
      <xdr:colOff>50800</xdr:colOff>
      <xdr:row>96</xdr:row>
      <xdr:rowOff>130059</xdr:rowOff>
    </xdr:to>
    <xdr:sp macro="" textlink="">
      <xdr:nvSpPr>
        <xdr:cNvPr id="473" name="楕円 472"/>
        <xdr:cNvSpPr/>
      </xdr:nvSpPr>
      <xdr:spPr>
        <a:xfrm>
          <a:off x="10426700" y="1648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6886</xdr:rowOff>
    </xdr:from>
    <xdr:ext cx="534377" cy="259045"/>
    <xdr:sp macro="" textlink="">
      <xdr:nvSpPr>
        <xdr:cNvPr id="474" name="普通建設事業費 （ うち更新整備　）該当値テキスト"/>
        <xdr:cNvSpPr txBox="1"/>
      </xdr:nvSpPr>
      <xdr:spPr>
        <a:xfrm>
          <a:off x="10528300" y="1646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16845</xdr:rowOff>
    </xdr:from>
    <xdr:to>
      <xdr:col>50</xdr:col>
      <xdr:colOff>165100</xdr:colOff>
      <xdr:row>97</xdr:row>
      <xdr:rowOff>118445</xdr:rowOff>
    </xdr:to>
    <xdr:sp macro="" textlink="">
      <xdr:nvSpPr>
        <xdr:cNvPr id="475" name="楕円 474"/>
        <xdr:cNvSpPr/>
      </xdr:nvSpPr>
      <xdr:spPr>
        <a:xfrm>
          <a:off x="9588500" y="1664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109572</xdr:rowOff>
    </xdr:from>
    <xdr:ext cx="534377" cy="259045"/>
    <xdr:sp macro="" textlink="">
      <xdr:nvSpPr>
        <xdr:cNvPr id="476" name="テキスト ボックス 475"/>
        <xdr:cNvSpPr txBox="1"/>
      </xdr:nvSpPr>
      <xdr:spPr>
        <a:xfrm>
          <a:off x="9372111" y="16740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797</xdr:rowOff>
    </xdr:from>
    <xdr:to>
      <xdr:col>46</xdr:col>
      <xdr:colOff>38100</xdr:colOff>
      <xdr:row>96</xdr:row>
      <xdr:rowOff>102397</xdr:rowOff>
    </xdr:to>
    <xdr:sp macro="" textlink="">
      <xdr:nvSpPr>
        <xdr:cNvPr id="477" name="楕円 476"/>
        <xdr:cNvSpPr/>
      </xdr:nvSpPr>
      <xdr:spPr>
        <a:xfrm>
          <a:off x="8699500" y="1645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93524</xdr:rowOff>
    </xdr:from>
    <xdr:ext cx="534377" cy="259045"/>
    <xdr:sp macro="" textlink="">
      <xdr:nvSpPr>
        <xdr:cNvPr id="478" name="テキスト ボックス 477"/>
        <xdr:cNvSpPr txBox="1"/>
      </xdr:nvSpPr>
      <xdr:spPr>
        <a:xfrm>
          <a:off x="8483111" y="165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170007</xdr:rowOff>
    </xdr:from>
    <xdr:to>
      <xdr:col>41</xdr:col>
      <xdr:colOff>101600</xdr:colOff>
      <xdr:row>95</xdr:row>
      <xdr:rowOff>100157</xdr:rowOff>
    </xdr:to>
    <xdr:sp macro="" textlink="">
      <xdr:nvSpPr>
        <xdr:cNvPr id="479" name="楕円 478"/>
        <xdr:cNvSpPr/>
      </xdr:nvSpPr>
      <xdr:spPr>
        <a:xfrm>
          <a:off x="78105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116684</xdr:rowOff>
    </xdr:from>
    <xdr:ext cx="534377" cy="259045"/>
    <xdr:sp macro="" textlink="">
      <xdr:nvSpPr>
        <xdr:cNvPr id="480" name="テキスト ボックス 479"/>
        <xdr:cNvSpPr txBox="1"/>
      </xdr:nvSpPr>
      <xdr:spPr>
        <a:xfrm>
          <a:off x="7594111" y="160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112812</xdr:rowOff>
    </xdr:from>
    <xdr:to>
      <xdr:col>36</xdr:col>
      <xdr:colOff>165100</xdr:colOff>
      <xdr:row>97</xdr:row>
      <xdr:rowOff>42962</xdr:rowOff>
    </xdr:to>
    <xdr:sp macro="" textlink="">
      <xdr:nvSpPr>
        <xdr:cNvPr id="481" name="楕円 480"/>
        <xdr:cNvSpPr/>
      </xdr:nvSpPr>
      <xdr:spPr>
        <a:xfrm>
          <a:off x="6921500" y="16572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34089</xdr:rowOff>
    </xdr:from>
    <xdr:ext cx="534377" cy="259045"/>
    <xdr:sp macro="" textlink="">
      <xdr:nvSpPr>
        <xdr:cNvPr id="482" name="テキスト ボックス 481"/>
        <xdr:cNvSpPr txBox="1"/>
      </xdr:nvSpPr>
      <xdr:spPr>
        <a:xfrm>
          <a:off x="6705111" y="166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127127</xdr:rowOff>
    </xdr:from>
    <xdr:to>
      <xdr:col>85</xdr:col>
      <xdr:colOff>126364</xdr:colOff>
      <xdr:row>39</xdr:row>
      <xdr:rowOff>44450</xdr:rowOff>
    </xdr:to>
    <xdr:cxnSp macro="">
      <xdr:nvCxnSpPr>
        <xdr:cNvPr id="506" name="直線コネクタ 505"/>
        <xdr:cNvCxnSpPr/>
      </xdr:nvCxnSpPr>
      <xdr:spPr>
        <a:xfrm flipV="1">
          <a:off x="16317595" y="5270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73804</xdr:rowOff>
    </xdr:from>
    <xdr:ext cx="534377" cy="259045"/>
    <xdr:sp macro="" textlink="">
      <xdr:nvSpPr>
        <xdr:cNvPr id="509" name="災害復旧事業費最大値テキスト"/>
        <xdr:cNvSpPr txBox="1"/>
      </xdr:nvSpPr>
      <xdr:spPr>
        <a:xfrm>
          <a:off x="16370300" y="504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127127</xdr:rowOff>
    </xdr:from>
    <xdr:to>
      <xdr:col>86</xdr:col>
      <xdr:colOff>25400</xdr:colOff>
      <xdr:row>30</xdr:row>
      <xdr:rowOff>127127</xdr:rowOff>
    </xdr:to>
    <xdr:cxnSp macro="">
      <xdr:nvCxnSpPr>
        <xdr:cNvPr id="510" name="直線コネクタ 509"/>
        <xdr:cNvCxnSpPr/>
      </xdr:nvCxnSpPr>
      <xdr:spPr>
        <a:xfrm>
          <a:off x="16230600" y="527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30988</xdr:rowOff>
    </xdr:from>
    <xdr:to>
      <xdr:col>85</xdr:col>
      <xdr:colOff>127000</xdr:colOff>
      <xdr:row>39</xdr:row>
      <xdr:rowOff>37973</xdr:rowOff>
    </xdr:to>
    <xdr:cxnSp macro="">
      <xdr:nvCxnSpPr>
        <xdr:cNvPr id="511" name="直線コネクタ 510"/>
        <xdr:cNvCxnSpPr/>
      </xdr:nvCxnSpPr>
      <xdr:spPr>
        <a:xfrm>
          <a:off x="15481300" y="6717538"/>
          <a:ext cx="838200" cy="6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98569</xdr:rowOff>
    </xdr:from>
    <xdr:ext cx="378565" cy="259045"/>
    <xdr:sp macro="" textlink="">
      <xdr:nvSpPr>
        <xdr:cNvPr id="512" name="災害復旧事業費平均値テキスト"/>
        <xdr:cNvSpPr txBox="1"/>
      </xdr:nvSpPr>
      <xdr:spPr>
        <a:xfrm>
          <a:off x="16370300" y="6442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75692</xdr:rowOff>
    </xdr:from>
    <xdr:to>
      <xdr:col>85</xdr:col>
      <xdr:colOff>177800</xdr:colOff>
      <xdr:row>39</xdr:row>
      <xdr:rowOff>5842</xdr:rowOff>
    </xdr:to>
    <xdr:sp macro="" textlink="">
      <xdr:nvSpPr>
        <xdr:cNvPr id="513" name="フローチャート: 判断 512"/>
        <xdr:cNvSpPr/>
      </xdr:nvSpPr>
      <xdr:spPr>
        <a:xfrm>
          <a:off x="162687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30988</xdr:rowOff>
    </xdr:from>
    <xdr:to>
      <xdr:col>81</xdr:col>
      <xdr:colOff>50800</xdr:colOff>
      <xdr:row>39</xdr:row>
      <xdr:rowOff>44450</xdr:rowOff>
    </xdr:to>
    <xdr:cxnSp macro="">
      <xdr:nvCxnSpPr>
        <xdr:cNvPr id="514" name="直線コネクタ 513"/>
        <xdr:cNvCxnSpPr/>
      </xdr:nvCxnSpPr>
      <xdr:spPr>
        <a:xfrm flipV="1">
          <a:off x="14592300" y="6717538"/>
          <a:ext cx="889000" cy="1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33528</xdr:rowOff>
    </xdr:from>
    <xdr:to>
      <xdr:col>81</xdr:col>
      <xdr:colOff>101600</xdr:colOff>
      <xdr:row>38</xdr:row>
      <xdr:rowOff>135128</xdr:rowOff>
    </xdr:to>
    <xdr:sp macro="" textlink="">
      <xdr:nvSpPr>
        <xdr:cNvPr id="515" name="フローチャート: 判断 514"/>
        <xdr:cNvSpPr/>
      </xdr:nvSpPr>
      <xdr:spPr>
        <a:xfrm>
          <a:off x="15430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151655</xdr:rowOff>
    </xdr:from>
    <xdr:ext cx="469744" cy="259045"/>
    <xdr:sp macro="" textlink="">
      <xdr:nvSpPr>
        <xdr:cNvPr id="516" name="テキスト ボックス 515"/>
        <xdr:cNvSpPr txBox="1"/>
      </xdr:nvSpPr>
      <xdr:spPr>
        <a:xfrm>
          <a:off x="15246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20828</xdr:rowOff>
    </xdr:from>
    <xdr:to>
      <xdr:col>76</xdr:col>
      <xdr:colOff>114300</xdr:colOff>
      <xdr:row>39</xdr:row>
      <xdr:rowOff>44450</xdr:rowOff>
    </xdr:to>
    <xdr:cxnSp macro="">
      <xdr:nvCxnSpPr>
        <xdr:cNvPr id="517" name="直線コネクタ 516"/>
        <xdr:cNvCxnSpPr/>
      </xdr:nvCxnSpPr>
      <xdr:spPr>
        <a:xfrm>
          <a:off x="13703300" y="6707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5715</xdr:rowOff>
    </xdr:from>
    <xdr:to>
      <xdr:col>76</xdr:col>
      <xdr:colOff>165100</xdr:colOff>
      <xdr:row>38</xdr:row>
      <xdr:rowOff>107315</xdr:rowOff>
    </xdr:to>
    <xdr:sp macro="" textlink="">
      <xdr:nvSpPr>
        <xdr:cNvPr id="518" name="フローチャート: 判断 517"/>
        <xdr:cNvSpPr/>
      </xdr:nvSpPr>
      <xdr:spPr>
        <a:xfrm>
          <a:off x="14541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123842</xdr:rowOff>
    </xdr:from>
    <xdr:ext cx="469744" cy="259045"/>
    <xdr:sp macro="" textlink="">
      <xdr:nvSpPr>
        <xdr:cNvPr id="519" name="テキスト ボックス 518"/>
        <xdr:cNvSpPr txBox="1"/>
      </xdr:nvSpPr>
      <xdr:spPr>
        <a:xfrm>
          <a:off x="14357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20828</xdr:rowOff>
    </xdr:from>
    <xdr:to>
      <xdr:col>71</xdr:col>
      <xdr:colOff>177800</xdr:colOff>
      <xdr:row>39</xdr:row>
      <xdr:rowOff>38227</xdr:rowOff>
    </xdr:to>
    <xdr:cxnSp macro="">
      <xdr:nvCxnSpPr>
        <xdr:cNvPr id="520" name="直線コネクタ 519"/>
        <xdr:cNvCxnSpPr/>
      </xdr:nvCxnSpPr>
      <xdr:spPr>
        <a:xfrm flipV="1">
          <a:off x="12814300" y="670737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157734</xdr:rowOff>
    </xdr:from>
    <xdr:to>
      <xdr:col>72</xdr:col>
      <xdr:colOff>38100</xdr:colOff>
      <xdr:row>38</xdr:row>
      <xdr:rowOff>87885</xdr:rowOff>
    </xdr:to>
    <xdr:sp macro="" textlink="">
      <xdr:nvSpPr>
        <xdr:cNvPr id="521" name="フローチャート: 判断 520"/>
        <xdr:cNvSpPr/>
      </xdr:nvSpPr>
      <xdr:spPr>
        <a:xfrm>
          <a:off x="13652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104411</xdr:rowOff>
    </xdr:from>
    <xdr:ext cx="469744" cy="259045"/>
    <xdr:sp macro="" textlink="">
      <xdr:nvSpPr>
        <xdr:cNvPr id="522" name="テキスト ボックス 521"/>
        <xdr:cNvSpPr txBox="1"/>
      </xdr:nvSpPr>
      <xdr:spPr>
        <a:xfrm>
          <a:off x="13468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103251</xdr:rowOff>
    </xdr:from>
    <xdr:to>
      <xdr:col>67</xdr:col>
      <xdr:colOff>101600</xdr:colOff>
      <xdr:row>39</xdr:row>
      <xdr:rowOff>33401</xdr:rowOff>
    </xdr:to>
    <xdr:sp macro="" textlink="">
      <xdr:nvSpPr>
        <xdr:cNvPr id="523" name="フローチャート: 判断 522"/>
        <xdr:cNvSpPr/>
      </xdr:nvSpPr>
      <xdr:spPr>
        <a:xfrm>
          <a:off x="12763500" y="661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49928</xdr:rowOff>
    </xdr:from>
    <xdr:ext cx="378565" cy="259045"/>
    <xdr:sp macro="" textlink="">
      <xdr:nvSpPr>
        <xdr:cNvPr id="524" name="テキスト ボックス 523"/>
        <xdr:cNvSpPr txBox="1"/>
      </xdr:nvSpPr>
      <xdr:spPr>
        <a:xfrm>
          <a:off x="12625017" y="6393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158623</xdr:rowOff>
    </xdr:from>
    <xdr:to>
      <xdr:col>85</xdr:col>
      <xdr:colOff>177800</xdr:colOff>
      <xdr:row>39</xdr:row>
      <xdr:rowOff>88773</xdr:rowOff>
    </xdr:to>
    <xdr:sp macro="" textlink="">
      <xdr:nvSpPr>
        <xdr:cNvPr id="530" name="楕円 529"/>
        <xdr:cNvSpPr/>
      </xdr:nvSpPr>
      <xdr:spPr>
        <a:xfrm>
          <a:off x="16268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73550</xdr:rowOff>
    </xdr:from>
    <xdr:ext cx="313932" cy="259045"/>
    <xdr:sp macro="" textlink="">
      <xdr:nvSpPr>
        <xdr:cNvPr id="531" name="災害復旧事業費該当値テキスト"/>
        <xdr:cNvSpPr txBox="1"/>
      </xdr:nvSpPr>
      <xdr:spPr>
        <a:xfrm>
          <a:off x="16370300" y="6588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151638</xdr:rowOff>
    </xdr:from>
    <xdr:to>
      <xdr:col>81</xdr:col>
      <xdr:colOff>101600</xdr:colOff>
      <xdr:row>39</xdr:row>
      <xdr:rowOff>81788</xdr:rowOff>
    </xdr:to>
    <xdr:sp macro="" textlink="">
      <xdr:nvSpPr>
        <xdr:cNvPr id="532" name="楕円 531"/>
        <xdr:cNvSpPr/>
      </xdr:nvSpPr>
      <xdr:spPr>
        <a:xfrm>
          <a:off x="15430500" y="66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72915</xdr:rowOff>
    </xdr:from>
    <xdr:ext cx="378565" cy="259045"/>
    <xdr:sp macro="" textlink="">
      <xdr:nvSpPr>
        <xdr:cNvPr id="533" name="テキスト ボックス 532"/>
        <xdr:cNvSpPr txBox="1"/>
      </xdr:nvSpPr>
      <xdr:spPr>
        <a:xfrm>
          <a:off x="15292017" y="6759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141478</xdr:rowOff>
    </xdr:from>
    <xdr:to>
      <xdr:col>72</xdr:col>
      <xdr:colOff>38100</xdr:colOff>
      <xdr:row>39</xdr:row>
      <xdr:rowOff>71628</xdr:rowOff>
    </xdr:to>
    <xdr:sp macro="" textlink="">
      <xdr:nvSpPr>
        <xdr:cNvPr id="536" name="楕円 535"/>
        <xdr:cNvSpPr/>
      </xdr:nvSpPr>
      <xdr:spPr>
        <a:xfrm>
          <a:off x="13652500" y="665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62755</xdr:rowOff>
    </xdr:from>
    <xdr:ext cx="378565" cy="259045"/>
    <xdr:sp macro="" textlink="">
      <xdr:nvSpPr>
        <xdr:cNvPr id="537" name="テキスト ボックス 536"/>
        <xdr:cNvSpPr txBox="1"/>
      </xdr:nvSpPr>
      <xdr:spPr>
        <a:xfrm>
          <a:off x="13514017" y="6749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158877</xdr:rowOff>
    </xdr:from>
    <xdr:to>
      <xdr:col>67</xdr:col>
      <xdr:colOff>101600</xdr:colOff>
      <xdr:row>39</xdr:row>
      <xdr:rowOff>89027</xdr:rowOff>
    </xdr:to>
    <xdr:sp macro="" textlink="">
      <xdr:nvSpPr>
        <xdr:cNvPr id="538" name="楕円 537"/>
        <xdr:cNvSpPr/>
      </xdr:nvSpPr>
      <xdr:spPr>
        <a:xfrm>
          <a:off x="12763500" y="66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80154</xdr:rowOff>
    </xdr:from>
    <xdr:ext cx="313932" cy="259045"/>
    <xdr:sp macro="" textlink="">
      <xdr:nvSpPr>
        <xdr:cNvPr id="539" name="テキスト ボックス 538"/>
        <xdr:cNvSpPr txBox="1"/>
      </xdr:nvSpPr>
      <xdr:spPr>
        <a:xfrm>
          <a:off x="12657333" y="6766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9" name="直線コネクタ 59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0" name="テキスト ボックス 59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1" name="直線コネクタ 60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2" name="テキスト ボックス 60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3" name="直線コネクタ 60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4" name="テキスト ボックス 60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5" name="直線コネクタ 60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6" name="テキスト ボックス 60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7" name="直線コネクタ 60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08" name="テキスト ボックス 60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23590</xdr:rowOff>
    </xdr:from>
    <xdr:to>
      <xdr:col>85</xdr:col>
      <xdr:colOff>126364</xdr:colOff>
      <xdr:row>77</xdr:row>
      <xdr:rowOff>139567</xdr:rowOff>
    </xdr:to>
    <xdr:cxnSp macro="">
      <xdr:nvCxnSpPr>
        <xdr:cNvPr id="612" name="直線コネクタ 611"/>
        <xdr:cNvCxnSpPr/>
      </xdr:nvCxnSpPr>
      <xdr:spPr>
        <a:xfrm flipV="1">
          <a:off x="16317595" y="12025090"/>
          <a:ext cx="1269" cy="131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143394</xdr:rowOff>
    </xdr:from>
    <xdr:ext cx="534377" cy="259045"/>
    <xdr:sp macro="" textlink="">
      <xdr:nvSpPr>
        <xdr:cNvPr id="613" name="公債費最小値テキスト"/>
        <xdr:cNvSpPr txBox="1"/>
      </xdr:nvSpPr>
      <xdr:spPr>
        <a:xfrm>
          <a:off x="16370300" y="1334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139567</xdr:rowOff>
    </xdr:from>
    <xdr:to>
      <xdr:col>86</xdr:col>
      <xdr:colOff>25400</xdr:colOff>
      <xdr:row>77</xdr:row>
      <xdr:rowOff>139567</xdr:rowOff>
    </xdr:to>
    <xdr:cxnSp macro="">
      <xdr:nvCxnSpPr>
        <xdr:cNvPr id="614" name="直線コネクタ 613"/>
        <xdr:cNvCxnSpPr/>
      </xdr:nvCxnSpPr>
      <xdr:spPr>
        <a:xfrm>
          <a:off x="16230600" y="133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141717</xdr:rowOff>
    </xdr:from>
    <xdr:ext cx="534377" cy="259045"/>
    <xdr:sp macro="" textlink="">
      <xdr:nvSpPr>
        <xdr:cNvPr id="615" name="公債費最大値テキスト"/>
        <xdr:cNvSpPr txBox="1"/>
      </xdr:nvSpPr>
      <xdr:spPr>
        <a:xfrm>
          <a:off x="16370300" y="1180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23590</xdr:rowOff>
    </xdr:from>
    <xdr:to>
      <xdr:col>86</xdr:col>
      <xdr:colOff>25400</xdr:colOff>
      <xdr:row>70</xdr:row>
      <xdr:rowOff>23590</xdr:rowOff>
    </xdr:to>
    <xdr:cxnSp macro="">
      <xdr:nvCxnSpPr>
        <xdr:cNvPr id="616" name="直線コネクタ 615"/>
        <xdr:cNvCxnSpPr/>
      </xdr:nvCxnSpPr>
      <xdr:spPr>
        <a:xfrm>
          <a:off x="16230600" y="12025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23838</xdr:rowOff>
    </xdr:from>
    <xdr:to>
      <xdr:col>85</xdr:col>
      <xdr:colOff>127000</xdr:colOff>
      <xdr:row>75</xdr:row>
      <xdr:rowOff>45403</xdr:rowOff>
    </xdr:to>
    <xdr:cxnSp macro="">
      <xdr:nvCxnSpPr>
        <xdr:cNvPr id="617" name="直線コネクタ 616"/>
        <xdr:cNvCxnSpPr/>
      </xdr:nvCxnSpPr>
      <xdr:spPr>
        <a:xfrm flipV="1">
          <a:off x="15481300" y="12882588"/>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9224</xdr:rowOff>
    </xdr:from>
    <xdr:ext cx="534377" cy="259045"/>
    <xdr:sp macro="" textlink="">
      <xdr:nvSpPr>
        <xdr:cNvPr id="618" name="公債費平均値テキスト"/>
        <xdr:cNvSpPr txBox="1"/>
      </xdr:nvSpPr>
      <xdr:spPr>
        <a:xfrm>
          <a:off x="16370300" y="128679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30797</xdr:rowOff>
    </xdr:from>
    <xdr:to>
      <xdr:col>85</xdr:col>
      <xdr:colOff>177800</xdr:colOff>
      <xdr:row>75</xdr:row>
      <xdr:rowOff>132397</xdr:rowOff>
    </xdr:to>
    <xdr:sp macro="" textlink="">
      <xdr:nvSpPr>
        <xdr:cNvPr id="619" name="フローチャート: 判断 618"/>
        <xdr:cNvSpPr/>
      </xdr:nvSpPr>
      <xdr:spPr>
        <a:xfrm>
          <a:off x="162687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45403</xdr:rowOff>
    </xdr:from>
    <xdr:to>
      <xdr:col>81</xdr:col>
      <xdr:colOff>50800</xdr:colOff>
      <xdr:row>75</xdr:row>
      <xdr:rowOff>46527</xdr:rowOff>
    </xdr:to>
    <xdr:cxnSp macro="">
      <xdr:nvCxnSpPr>
        <xdr:cNvPr id="620" name="直線コネクタ 619"/>
        <xdr:cNvCxnSpPr/>
      </xdr:nvCxnSpPr>
      <xdr:spPr>
        <a:xfrm flipV="1">
          <a:off x="14592300" y="12904153"/>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67240</xdr:rowOff>
    </xdr:from>
    <xdr:to>
      <xdr:col>81</xdr:col>
      <xdr:colOff>101600</xdr:colOff>
      <xdr:row>75</xdr:row>
      <xdr:rowOff>168839</xdr:rowOff>
    </xdr:to>
    <xdr:sp macro="" textlink="">
      <xdr:nvSpPr>
        <xdr:cNvPr id="621" name="フローチャート: 判断 620"/>
        <xdr:cNvSpPr/>
      </xdr:nvSpPr>
      <xdr:spPr>
        <a:xfrm>
          <a:off x="15430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159968</xdr:rowOff>
    </xdr:from>
    <xdr:ext cx="534377" cy="259045"/>
    <xdr:sp macro="" textlink="">
      <xdr:nvSpPr>
        <xdr:cNvPr id="622" name="テキスト ボックス 621"/>
        <xdr:cNvSpPr txBox="1"/>
      </xdr:nvSpPr>
      <xdr:spPr>
        <a:xfrm>
          <a:off x="15214111" y="130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6159</xdr:rowOff>
    </xdr:from>
    <xdr:to>
      <xdr:col>76</xdr:col>
      <xdr:colOff>114300</xdr:colOff>
      <xdr:row>75</xdr:row>
      <xdr:rowOff>46527</xdr:rowOff>
    </xdr:to>
    <xdr:cxnSp macro="">
      <xdr:nvCxnSpPr>
        <xdr:cNvPr id="623" name="直線コネクタ 622"/>
        <xdr:cNvCxnSpPr/>
      </xdr:nvCxnSpPr>
      <xdr:spPr>
        <a:xfrm>
          <a:off x="13703300" y="1286490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74308</xdr:rowOff>
    </xdr:from>
    <xdr:to>
      <xdr:col>76</xdr:col>
      <xdr:colOff>165100</xdr:colOff>
      <xdr:row>76</xdr:row>
      <xdr:rowOff>4459</xdr:rowOff>
    </xdr:to>
    <xdr:sp macro="" textlink="">
      <xdr:nvSpPr>
        <xdr:cNvPr id="624" name="フローチャート: 判断 623"/>
        <xdr:cNvSpPr/>
      </xdr:nvSpPr>
      <xdr:spPr>
        <a:xfrm>
          <a:off x="14541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167034</xdr:rowOff>
    </xdr:from>
    <xdr:ext cx="534377" cy="259045"/>
    <xdr:sp macro="" textlink="">
      <xdr:nvSpPr>
        <xdr:cNvPr id="625" name="テキスト ボックス 624"/>
        <xdr:cNvSpPr txBox="1"/>
      </xdr:nvSpPr>
      <xdr:spPr>
        <a:xfrm>
          <a:off x="14325111" y="1302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82569</xdr:rowOff>
    </xdr:from>
    <xdr:to>
      <xdr:col>71</xdr:col>
      <xdr:colOff>177800</xdr:colOff>
      <xdr:row>75</xdr:row>
      <xdr:rowOff>6159</xdr:rowOff>
    </xdr:to>
    <xdr:cxnSp macro="">
      <xdr:nvCxnSpPr>
        <xdr:cNvPr id="626" name="直線コネクタ 625"/>
        <xdr:cNvCxnSpPr/>
      </xdr:nvCxnSpPr>
      <xdr:spPr>
        <a:xfrm>
          <a:off x="12814300" y="12769869"/>
          <a:ext cx="8890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55525</xdr:rowOff>
    </xdr:from>
    <xdr:to>
      <xdr:col>72</xdr:col>
      <xdr:colOff>38100</xdr:colOff>
      <xdr:row>75</xdr:row>
      <xdr:rowOff>157125</xdr:rowOff>
    </xdr:to>
    <xdr:sp macro="" textlink="">
      <xdr:nvSpPr>
        <xdr:cNvPr id="627" name="フローチャート: 判断 626"/>
        <xdr:cNvSpPr/>
      </xdr:nvSpPr>
      <xdr:spPr>
        <a:xfrm>
          <a:off x="13652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148251</xdr:rowOff>
    </xdr:from>
    <xdr:ext cx="534377" cy="259045"/>
    <xdr:sp macro="" textlink="">
      <xdr:nvSpPr>
        <xdr:cNvPr id="628" name="テキスト ボックス 627"/>
        <xdr:cNvSpPr txBox="1"/>
      </xdr:nvSpPr>
      <xdr:spPr>
        <a:xfrm>
          <a:off x="13436111" y="1300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41370</xdr:rowOff>
    </xdr:from>
    <xdr:to>
      <xdr:col>67</xdr:col>
      <xdr:colOff>101600</xdr:colOff>
      <xdr:row>75</xdr:row>
      <xdr:rowOff>142970</xdr:rowOff>
    </xdr:to>
    <xdr:sp macro="" textlink="">
      <xdr:nvSpPr>
        <xdr:cNvPr id="629" name="フローチャート: 判断 628"/>
        <xdr:cNvSpPr/>
      </xdr:nvSpPr>
      <xdr:spPr>
        <a:xfrm>
          <a:off x="12763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134097</xdr:rowOff>
    </xdr:from>
    <xdr:ext cx="534377" cy="259045"/>
    <xdr:sp macro="" textlink="">
      <xdr:nvSpPr>
        <xdr:cNvPr id="630" name="テキスト ボックス 629"/>
        <xdr:cNvSpPr txBox="1"/>
      </xdr:nvSpPr>
      <xdr:spPr>
        <a:xfrm>
          <a:off x="12547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144488</xdr:rowOff>
    </xdr:from>
    <xdr:to>
      <xdr:col>85</xdr:col>
      <xdr:colOff>177800</xdr:colOff>
      <xdr:row>75</xdr:row>
      <xdr:rowOff>74638</xdr:rowOff>
    </xdr:to>
    <xdr:sp macro="" textlink="">
      <xdr:nvSpPr>
        <xdr:cNvPr id="636" name="楕円 635"/>
        <xdr:cNvSpPr/>
      </xdr:nvSpPr>
      <xdr:spPr>
        <a:xfrm>
          <a:off x="16268700" y="1283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167365</xdr:rowOff>
    </xdr:from>
    <xdr:ext cx="534377" cy="259045"/>
    <xdr:sp macro="" textlink="">
      <xdr:nvSpPr>
        <xdr:cNvPr id="637" name="公債費該当値テキスト"/>
        <xdr:cNvSpPr txBox="1"/>
      </xdr:nvSpPr>
      <xdr:spPr>
        <a:xfrm>
          <a:off x="16370300" y="1268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166053</xdr:rowOff>
    </xdr:from>
    <xdr:to>
      <xdr:col>81</xdr:col>
      <xdr:colOff>101600</xdr:colOff>
      <xdr:row>75</xdr:row>
      <xdr:rowOff>96203</xdr:rowOff>
    </xdr:to>
    <xdr:sp macro="" textlink="">
      <xdr:nvSpPr>
        <xdr:cNvPr id="638" name="楕円 637"/>
        <xdr:cNvSpPr/>
      </xdr:nvSpPr>
      <xdr:spPr>
        <a:xfrm>
          <a:off x="15430500" y="12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112730</xdr:rowOff>
    </xdr:from>
    <xdr:ext cx="534377" cy="259045"/>
    <xdr:sp macro="" textlink="">
      <xdr:nvSpPr>
        <xdr:cNvPr id="639" name="テキスト ボックス 638"/>
        <xdr:cNvSpPr txBox="1"/>
      </xdr:nvSpPr>
      <xdr:spPr>
        <a:xfrm>
          <a:off x="15214111" y="12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167177</xdr:rowOff>
    </xdr:from>
    <xdr:to>
      <xdr:col>76</xdr:col>
      <xdr:colOff>165100</xdr:colOff>
      <xdr:row>75</xdr:row>
      <xdr:rowOff>97327</xdr:rowOff>
    </xdr:to>
    <xdr:sp macro="" textlink="">
      <xdr:nvSpPr>
        <xdr:cNvPr id="640" name="楕円 639"/>
        <xdr:cNvSpPr/>
      </xdr:nvSpPr>
      <xdr:spPr>
        <a:xfrm>
          <a:off x="14541500" y="1285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113854</xdr:rowOff>
    </xdr:from>
    <xdr:ext cx="534377" cy="259045"/>
    <xdr:sp macro="" textlink="">
      <xdr:nvSpPr>
        <xdr:cNvPr id="641" name="テキスト ボックス 640"/>
        <xdr:cNvSpPr txBox="1"/>
      </xdr:nvSpPr>
      <xdr:spPr>
        <a:xfrm>
          <a:off x="14325111" y="126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126809</xdr:rowOff>
    </xdr:from>
    <xdr:to>
      <xdr:col>72</xdr:col>
      <xdr:colOff>38100</xdr:colOff>
      <xdr:row>75</xdr:row>
      <xdr:rowOff>56959</xdr:rowOff>
    </xdr:to>
    <xdr:sp macro="" textlink="">
      <xdr:nvSpPr>
        <xdr:cNvPr id="642" name="楕円 641"/>
        <xdr:cNvSpPr/>
      </xdr:nvSpPr>
      <xdr:spPr>
        <a:xfrm>
          <a:off x="13652500" y="12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73486</xdr:rowOff>
    </xdr:from>
    <xdr:ext cx="534377" cy="259045"/>
    <xdr:sp macro="" textlink="">
      <xdr:nvSpPr>
        <xdr:cNvPr id="643" name="テキスト ボックス 642"/>
        <xdr:cNvSpPr txBox="1"/>
      </xdr:nvSpPr>
      <xdr:spPr>
        <a:xfrm>
          <a:off x="13436111" y="1258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31769</xdr:rowOff>
    </xdr:from>
    <xdr:to>
      <xdr:col>67</xdr:col>
      <xdr:colOff>101600</xdr:colOff>
      <xdr:row>74</xdr:row>
      <xdr:rowOff>133369</xdr:rowOff>
    </xdr:to>
    <xdr:sp macro="" textlink="">
      <xdr:nvSpPr>
        <xdr:cNvPr id="644" name="楕円 643"/>
        <xdr:cNvSpPr/>
      </xdr:nvSpPr>
      <xdr:spPr>
        <a:xfrm>
          <a:off x="12763500" y="12719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149896</xdr:rowOff>
    </xdr:from>
    <xdr:ext cx="534377" cy="259045"/>
    <xdr:sp macro="" textlink="">
      <xdr:nvSpPr>
        <xdr:cNvPr id="645" name="テキスト ボックス 644"/>
        <xdr:cNvSpPr txBox="1"/>
      </xdr:nvSpPr>
      <xdr:spPr>
        <a:xfrm>
          <a:off x="12547111" y="1249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5" name="テキスト ボックス 66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149720</xdr:rowOff>
    </xdr:from>
    <xdr:to>
      <xdr:col>85</xdr:col>
      <xdr:colOff>126364</xdr:colOff>
      <xdr:row>99</xdr:row>
      <xdr:rowOff>31128</xdr:rowOff>
    </xdr:to>
    <xdr:cxnSp macro="">
      <xdr:nvCxnSpPr>
        <xdr:cNvPr id="669" name="直線コネクタ 668"/>
        <xdr:cNvCxnSpPr/>
      </xdr:nvCxnSpPr>
      <xdr:spPr>
        <a:xfrm flipV="1">
          <a:off x="16317595" y="15408770"/>
          <a:ext cx="1269" cy="1595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34955</xdr:rowOff>
    </xdr:from>
    <xdr:ext cx="469744" cy="259045"/>
    <xdr:sp macro="" textlink="">
      <xdr:nvSpPr>
        <xdr:cNvPr id="670" name="積立金最小値テキスト"/>
        <xdr:cNvSpPr txBox="1"/>
      </xdr:nvSpPr>
      <xdr:spPr>
        <a:xfrm>
          <a:off x="16370300" y="17008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31128</xdr:rowOff>
    </xdr:from>
    <xdr:to>
      <xdr:col>86</xdr:col>
      <xdr:colOff>25400</xdr:colOff>
      <xdr:row>99</xdr:row>
      <xdr:rowOff>31128</xdr:rowOff>
    </xdr:to>
    <xdr:cxnSp macro="">
      <xdr:nvCxnSpPr>
        <xdr:cNvPr id="671" name="直線コネクタ 670"/>
        <xdr:cNvCxnSpPr/>
      </xdr:nvCxnSpPr>
      <xdr:spPr>
        <a:xfrm>
          <a:off x="16230600" y="1700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96397</xdr:rowOff>
    </xdr:from>
    <xdr:ext cx="599010" cy="259045"/>
    <xdr:sp macro="" textlink="">
      <xdr:nvSpPr>
        <xdr:cNvPr id="672" name="積立金最大値テキスト"/>
        <xdr:cNvSpPr txBox="1"/>
      </xdr:nvSpPr>
      <xdr:spPr>
        <a:xfrm>
          <a:off x="16370300" y="15183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149720</xdr:rowOff>
    </xdr:from>
    <xdr:to>
      <xdr:col>86</xdr:col>
      <xdr:colOff>25400</xdr:colOff>
      <xdr:row>89</xdr:row>
      <xdr:rowOff>149720</xdr:rowOff>
    </xdr:to>
    <xdr:cxnSp macro="">
      <xdr:nvCxnSpPr>
        <xdr:cNvPr id="673" name="直線コネクタ 672"/>
        <xdr:cNvCxnSpPr/>
      </xdr:nvCxnSpPr>
      <xdr:spPr>
        <a:xfrm>
          <a:off x="16230600" y="1540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139306</xdr:rowOff>
    </xdr:from>
    <xdr:to>
      <xdr:col>85</xdr:col>
      <xdr:colOff>127000</xdr:colOff>
      <xdr:row>99</xdr:row>
      <xdr:rowOff>31128</xdr:rowOff>
    </xdr:to>
    <xdr:cxnSp macro="">
      <xdr:nvCxnSpPr>
        <xdr:cNvPr id="674" name="直線コネクタ 673"/>
        <xdr:cNvCxnSpPr/>
      </xdr:nvCxnSpPr>
      <xdr:spPr>
        <a:xfrm>
          <a:off x="15481300" y="16941406"/>
          <a:ext cx="838200" cy="6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84625</xdr:rowOff>
    </xdr:from>
    <xdr:ext cx="534377" cy="259045"/>
    <xdr:sp macro="" textlink="">
      <xdr:nvSpPr>
        <xdr:cNvPr id="675" name="積立金平均値テキスト"/>
        <xdr:cNvSpPr txBox="1"/>
      </xdr:nvSpPr>
      <xdr:spPr>
        <a:xfrm>
          <a:off x="16370300" y="16543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61748</xdr:rowOff>
    </xdr:from>
    <xdr:to>
      <xdr:col>85</xdr:col>
      <xdr:colOff>177800</xdr:colOff>
      <xdr:row>97</xdr:row>
      <xdr:rowOff>163348</xdr:rowOff>
    </xdr:to>
    <xdr:sp macro="" textlink="">
      <xdr:nvSpPr>
        <xdr:cNvPr id="676" name="フローチャート: 判断 675"/>
        <xdr:cNvSpPr/>
      </xdr:nvSpPr>
      <xdr:spPr>
        <a:xfrm>
          <a:off x="16268700" y="1669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124003</xdr:rowOff>
    </xdr:from>
    <xdr:to>
      <xdr:col>81</xdr:col>
      <xdr:colOff>50800</xdr:colOff>
      <xdr:row>98</xdr:row>
      <xdr:rowOff>139306</xdr:rowOff>
    </xdr:to>
    <xdr:cxnSp macro="">
      <xdr:nvCxnSpPr>
        <xdr:cNvPr id="677" name="直線コネクタ 676"/>
        <xdr:cNvCxnSpPr/>
      </xdr:nvCxnSpPr>
      <xdr:spPr>
        <a:xfrm>
          <a:off x="14592300" y="16926103"/>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165836</xdr:rowOff>
    </xdr:from>
    <xdr:to>
      <xdr:col>81</xdr:col>
      <xdr:colOff>101600</xdr:colOff>
      <xdr:row>98</xdr:row>
      <xdr:rowOff>95986</xdr:rowOff>
    </xdr:to>
    <xdr:sp macro="" textlink="">
      <xdr:nvSpPr>
        <xdr:cNvPr id="678" name="フローチャート: 判断 677"/>
        <xdr:cNvSpPr/>
      </xdr:nvSpPr>
      <xdr:spPr>
        <a:xfrm>
          <a:off x="15430500" y="167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112513</xdr:rowOff>
    </xdr:from>
    <xdr:ext cx="534377" cy="259045"/>
    <xdr:sp macro="" textlink="">
      <xdr:nvSpPr>
        <xdr:cNvPr id="679" name="テキスト ボックス 678"/>
        <xdr:cNvSpPr txBox="1"/>
      </xdr:nvSpPr>
      <xdr:spPr>
        <a:xfrm>
          <a:off x="15214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36970</xdr:rowOff>
    </xdr:from>
    <xdr:to>
      <xdr:col>76</xdr:col>
      <xdr:colOff>114300</xdr:colOff>
      <xdr:row>98</xdr:row>
      <xdr:rowOff>124003</xdr:rowOff>
    </xdr:to>
    <xdr:cxnSp macro="">
      <xdr:nvCxnSpPr>
        <xdr:cNvPr id="680" name="直線コネクタ 679"/>
        <xdr:cNvCxnSpPr/>
      </xdr:nvCxnSpPr>
      <xdr:spPr>
        <a:xfrm>
          <a:off x="13703300" y="16839070"/>
          <a:ext cx="889000" cy="8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164833</xdr:rowOff>
    </xdr:from>
    <xdr:to>
      <xdr:col>76</xdr:col>
      <xdr:colOff>165100</xdr:colOff>
      <xdr:row>98</xdr:row>
      <xdr:rowOff>94983</xdr:rowOff>
    </xdr:to>
    <xdr:sp macro="" textlink="">
      <xdr:nvSpPr>
        <xdr:cNvPr id="681" name="フローチャート: 判断 680"/>
        <xdr:cNvSpPr/>
      </xdr:nvSpPr>
      <xdr:spPr>
        <a:xfrm>
          <a:off x="14541500" y="1679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111510</xdr:rowOff>
    </xdr:from>
    <xdr:ext cx="534377" cy="259045"/>
    <xdr:sp macro="" textlink="">
      <xdr:nvSpPr>
        <xdr:cNvPr id="682" name="テキスト ボックス 681"/>
        <xdr:cNvSpPr txBox="1"/>
      </xdr:nvSpPr>
      <xdr:spPr>
        <a:xfrm>
          <a:off x="14325111" y="1657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36970</xdr:rowOff>
    </xdr:from>
    <xdr:to>
      <xdr:col>71</xdr:col>
      <xdr:colOff>177800</xdr:colOff>
      <xdr:row>99</xdr:row>
      <xdr:rowOff>18732</xdr:rowOff>
    </xdr:to>
    <xdr:cxnSp macro="">
      <xdr:nvCxnSpPr>
        <xdr:cNvPr id="683" name="直線コネクタ 682"/>
        <xdr:cNvCxnSpPr/>
      </xdr:nvCxnSpPr>
      <xdr:spPr>
        <a:xfrm flipV="1">
          <a:off x="12814300" y="16839070"/>
          <a:ext cx="889000" cy="153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90830</xdr:rowOff>
    </xdr:from>
    <xdr:to>
      <xdr:col>72</xdr:col>
      <xdr:colOff>38100</xdr:colOff>
      <xdr:row>98</xdr:row>
      <xdr:rowOff>20980</xdr:rowOff>
    </xdr:to>
    <xdr:sp macro="" textlink="">
      <xdr:nvSpPr>
        <xdr:cNvPr id="684" name="フローチャート: 判断 683"/>
        <xdr:cNvSpPr/>
      </xdr:nvSpPr>
      <xdr:spPr>
        <a:xfrm>
          <a:off x="13652500" y="1672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37507</xdr:rowOff>
    </xdr:from>
    <xdr:ext cx="534377" cy="259045"/>
    <xdr:sp macro="" textlink="">
      <xdr:nvSpPr>
        <xdr:cNvPr id="685" name="テキスト ボックス 684"/>
        <xdr:cNvSpPr txBox="1"/>
      </xdr:nvSpPr>
      <xdr:spPr>
        <a:xfrm>
          <a:off x="13436111" y="164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167450</xdr:rowOff>
    </xdr:from>
    <xdr:to>
      <xdr:col>67</xdr:col>
      <xdr:colOff>101600</xdr:colOff>
      <xdr:row>98</xdr:row>
      <xdr:rowOff>97600</xdr:rowOff>
    </xdr:to>
    <xdr:sp macro="" textlink="">
      <xdr:nvSpPr>
        <xdr:cNvPr id="686" name="フローチャート: 判断 685"/>
        <xdr:cNvSpPr/>
      </xdr:nvSpPr>
      <xdr:spPr>
        <a:xfrm>
          <a:off x="12763500" y="167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114127</xdr:rowOff>
    </xdr:from>
    <xdr:ext cx="534377" cy="259045"/>
    <xdr:sp macro="" textlink="">
      <xdr:nvSpPr>
        <xdr:cNvPr id="687" name="テキスト ボックス 686"/>
        <xdr:cNvSpPr txBox="1"/>
      </xdr:nvSpPr>
      <xdr:spPr>
        <a:xfrm>
          <a:off x="12547111" y="1657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151778</xdr:rowOff>
    </xdr:from>
    <xdr:to>
      <xdr:col>85</xdr:col>
      <xdr:colOff>177800</xdr:colOff>
      <xdr:row>99</xdr:row>
      <xdr:rowOff>81928</xdr:rowOff>
    </xdr:to>
    <xdr:sp macro="" textlink="">
      <xdr:nvSpPr>
        <xdr:cNvPr id="693" name="楕円 692"/>
        <xdr:cNvSpPr/>
      </xdr:nvSpPr>
      <xdr:spPr>
        <a:xfrm>
          <a:off x="16268700" y="1695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66705</xdr:rowOff>
    </xdr:from>
    <xdr:ext cx="469744" cy="259045"/>
    <xdr:sp macro="" textlink="">
      <xdr:nvSpPr>
        <xdr:cNvPr id="694" name="積立金該当値テキスト"/>
        <xdr:cNvSpPr txBox="1"/>
      </xdr:nvSpPr>
      <xdr:spPr>
        <a:xfrm>
          <a:off x="16370300" y="1686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88506</xdr:rowOff>
    </xdr:from>
    <xdr:to>
      <xdr:col>81</xdr:col>
      <xdr:colOff>101600</xdr:colOff>
      <xdr:row>99</xdr:row>
      <xdr:rowOff>18656</xdr:rowOff>
    </xdr:to>
    <xdr:sp macro="" textlink="">
      <xdr:nvSpPr>
        <xdr:cNvPr id="695" name="楕円 694"/>
        <xdr:cNvSpPr/>
      </xdr:nvSpPr>
      <xdr:spPr>
        <a:xfrm>
          <a:off x="15430500" y="1689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9783</xdr:rowOff>
    </xdr:from>
    <xdr:ext cx="469744" cy="259045"/>
    <xdr:sp macro="" textlink="">
      <xdr:nvSpPr>
        <xdr:cNvPr id="696" name="テキスト ボックス 695"/>
        <xdr:cNvSpPr txBox="1"/>
      </xdr:nvSpPr>
      <xdr:spPr>
        <a:xfrm>
          <a:off x="15246428" y="169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73203</xdr:rowOff>
    </xdr:from>
    <xdr:to>
      <xdr:col>76</xdr:col>
      <xdr:colOff>165100</xdr:colOff>
      <xdr:row>99</xdr:row>
      <xdr:rowOff>3353</xdr:rowOff>
    </xdr:to>
    <xdr:sp macro="" textlink="">
      <xdr:nvSpPr>
        <xdr:cNvPr id="697" name="楕円 696"/>
        <xdr:cNvSpPr/>
      </xdr:nvSpPr>
      <xdr:spPr>
        <a:xfrm>
          <a:off x="14541500" y="1687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165930</xdr:rowOff>
    </xdr:from>
    <xdr:ext cx="469744" cy="259045"/>
    <xdr:sp macro="" textlink="">
      <xdr:nvSpPr>
        <xdr:cNvPr id="698" name="テキスト ボックス 697"/>
        <xdr:cNvSpPr txBox="1"/>
      </xdr:nvSpPr>
      <xdr:spPr>
        <a:xfrm>
          <a:off x="14357428" y="16968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157620</xdr:rowOff>
    </xdr:from>
    <xdr:to>
      <xdr:col>72</xdr:col>
      <xdr:colOff>38100</xdr:colOff>
      <xdr:row>98</xdr:row>
      <xdr:rowOff>87770</xdr:rowOff>
    </xdr:to>
    <xdr:sp macro="" textlink="">
      <xdr:nvSpPr>
        <xdr:cNvPr id="699" name="楕円 698"/>
        <xdr:cNvSpPr/>
      </xdr:nvSpPr>
      <xdr:spPr>
        <a:xfrm>
          <a:off x="13652500" y="1678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78897</xdr:rowOff>
    </xdr:from>
    <xdr:ext cx="534377" cy="259045"/>
    <xdr:sp macro="" textlink="">
      <xdr:nvSpPr>
        <xdr:cNvPr id="700" name="テキスト ボックス 699"/>
        <xdr:cNvSpPr txBox="1"/>
      </xdr:nvSpPr>
      <xdr:spPr>
        <a:xfrm>
          <a:off x="13436111" y="1688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139382</xdr:rowOff>
    </xdr:from>
    <xdr:to>
      <xdr:col>67</xdr:col>
      <xdr:colOff>101600</xdr:colOff>
      <xdr:row>99</xdr:row>
      <xdr:rowOff>69532</xdr:rowOff>
    </xdr:to>
    <xdr:sp macro="" textlink="">
      <xdr:nvSpPr>
        <xdr:cNvPr id="701" name="楕円 700"/>
        <xdr:cNvSpPr/>
      </xdr:nvSpPr>
      <xdr:spPr>
        <a:xfrm>
          <a:off x="12763500" y="1694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60659</xdr:rowOff>
    </xdr:from>
    <xdr:ext cx="469744" cy="259045"/>
    <xdr:sp macro="" textlink="">
      <xdr:nvSpPr>
        <xdr:cNvPr id="702" name="テキスト ボックス 701"/>
        <xdr:cNvSpPr txBox="1"/>
      </xdr:nvSpPr>
      <xdr:spPr>
        <a:xfrm>
          <a:off x="12579428" y="17034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6" name="テキスト ボックス 71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8" name="テキスト ボックス 71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0" name="テキスト ボックス 71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2" name="テキスト ボックス 72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30734</xdr:rowOff>
    </xdr:from>
    <xdr:to>
      <xdr:col>116</xdr:col>
      <xdr:colOff>62864</xdr:colOff>
      <xdr:row>39</xdr:row>
      <xdr:rowOff>44450</xdr:rowOff>
    </xdr:to>
    <xdr:cxnSp macro="">
      <xdr:nvCxnSpPr>
        <xdr:cNvPr id="726" name="直線コネクタ 725"/>
        <xdr:cNvCxnSpPr/>
      </xdr:nvCxnSpPr>
      <xdr:spPr>
        <a:xfrm flipV="1">
          <a:off x="22159595" y="5174234"/>
          <a:ext cx="1269" cy="1556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148861</xdr:rowOff>
    </xdr:from>
    <xdr:ext cx="469744" cy="259045"/>
    <xdr:sp macro="" textlink="">
      <xdr:nvSpPr>
        <xdr:cNvPr id="729" name="投資及び出資金最大値テキスト"/>
        <xdr:cNvSpPr txBox="1"/>
      </xdr:nvSpPr>
      <xdr:spPr>
        <a:xfrm>
          <a:off x="22212300" y="494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30734</xdr:rowOff>
    </xdr:from>
    <xdr:to>
      <xdr:col>116</xdr:col>
      <xdr:colOff>152400</xdr:colOff>
      <xdr:row>30</xdr:row>
      <xdr:rowOff>30734</xdr:rowOff>
    </xdr:to>
    <xdr:cxnSp macro="">
      <xdr:nvCxnSpPr>
        <xdr:cNvPr id="730" name="直線コネクタ 729"/>
        <xdr:cNvCxnSpPr/>
      </xdr:nvCxnSpPr>
      <xdr:spPr>
        <a:xfrm>
          <a:off x="22072600" y="51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96456</xdr:rowOff>
    </xdr:from>
    <xdr:to>
      <xdr:col>116</xdr:col>
      <xdr:colOff>63500</xdr:colOff>
      <xdr:row>38</xdr:row>
      <xdr:rowOff>99123</xdr:rowOff>
    </xdr:to>
    <xdr:cxnSp macro="">
      <xdr:nvCxnSpPr>
        <xdr:cNvPr id="731" name="直線コネクタ 730"/>
        <xdr:cNvCxnSpPr/>
      </xdr:nvCxnSpPr>
      <xdr:spPr>
        <a:xfrm>
          <a:off x="21323300" y="6611556"/>
          <a:ext cx="8382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5859</xdr:rowOff>
    </xdr:from>
    <xdr:ext cx="378565" cy="259045"/>
    <xdr:sp macro="" textlink="">
      <xdr:nvSpPr>
        <xdr:cNvPr id="732" name="投資及び出資金平均値テキスト"/>
        <xdr:cNvSpPr txBox="1"/>
      </xdr:nvSpPr>
      <xdr:spPr>
        <a:xfrm>
          <a:off x="22212300" y="63495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154432</xdr:rowOff>
    </xdr:from>
    <xdr:to>
      <xdr:col>116</xdr:col>
      <xdr:colOff>114300</xdr:colOff>
      <xdr:row>38</xdr:row>
      <xdr:rowOff>84582</xdr:rowOff>
    </xdr:to>
    <xdr:sp macro="" textlink="">
      <xdr:nvSpPr>
        <xdr:cNvPr id="733" name="フローチャート: 判断 732"/>
        <xdr:cNvSpPr/>
      </xdr:nvSpPr>
      <xdr:spPr>
        <a:xfrm>
          <a:off x="221107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96456</xdr:rowOff>
    </xdr:from>
    <xdr:to>
      <xdr:col>111</xdr:col>
      <xdr:colOff>177800</xdr:colOff>
      <xdr:row>39</xdr:row>
      <xdr:rowOff>18352</xdr:rowOff>
    </xdr:to>
    <xdr:cxnSp macro="">
      <xdr:nvCxnSpPr>
        <xdr:cNvPr id="734" name="直線コネクタ 733"/>
        <xdr:cNvCxnSpPr/>
      </xdr:nvCxnSpPr>
      <xdr:spPr>
        <a:xfrm flipV="1">
          <a:off x="20434300" y="6611556"/>
          <a:ext cx="889000" cy="9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137287</xdr:rowOff>
    </xdr:from>
    <xdr:to>
      <xdr:col>112</xdr:col>
      <xdr:colOff>38100</xdr:colOff>
      <xdr:row>38</xdr:row>
      <xdr:rowOff>67437</xdr:rowOff>
    </xdr:to>
    <xdr:sp macro="" textlink="">
      <xdr:nvSpPr>
        <xdr:cNvPr id="735" name="フローチャート: 判断 734"/>
        <xdr:cNvSpPr/>
      </xdr:nvSpPr>
      <xdr:spPr>
        <a:xfrm>
          <a:off x="21272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83964</xdr:rowOff>
    </xdr:from>
    <xdr:ext cx="469744" cy="259045"/>
    <xdr:sp macro="" textlink="">
      <xdr:nvSpPr>
        <xdr:cNvPr id="736" name="テキスト ボックス 735"/>
        <xdr:cNvSpPr txBox="1"/>
      </xdr:nvSpPr>
      <xdr:spPr>
        <a:xfrm>
          <a:off x="21088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5017</xdr:rowOff>
    </xdr:from>
    <xdr:to>
      <xdr:col>107</xdr:col>
      <xdr:colOff>50800</xdr:colOff>
      <xdr:row>39</xdr:row>
      <xdr:rowOff>18352</xdr:rowOff>
    </xdr:to>
    <xdr:cxnSp macro="">
      <xdr:nvCxnSpPr>
        <xdr:cNvPr id="737" name="直線コネクタ 736"/>
        <xdr:cNvCxnSpPr/>
      </xdr:nvCxnSpPr>
      <xdr:spPr>
        <a:xfrm>
          <a:off x="19545300" y="6691567"/>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12319</xdr:rowOff>
    </xdr:from>
    <xdr:to>
      <xdr:col>107</xdr:col>
      <xdr:colOff>101600</xdr:colOff>
      <xdr:row>38</xdr:row>
      <xdr:rowOff>113919</xdr:rowOff>
    </xdr:to>
    <xdr:sp macro="" textlink="">
      <xdr:nvSpPr>
        <xdr:cNvPr id="738" name="フローチャート: 判断 737"/>
        <xdr:cNvSpPr/>
      </xdr:nvSpPr>
      <xdr:spPr>
        <a:xfrm>
          <a:off x="20383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130446</xdr:rowOff>
    </xdr:from>
    <xdr:ext cx="378565" cy="259045"/>
    <xdr:sp macro="" textlink="">
      <xdr:nvSpPr>
        <xdr:cNvPr id="739" name="テキスト ボックス 738"/>
        <xdr:cNvSpPr txBox="1"/>
      </xdr:nvSpPr>
      <xdr:spPr>
        <a:xfrm>
          <a:off x="20245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162941</xdr:rowOff>
    </xdr:from>
    <xdr:to>
      <xdr:col>102</xdr:col>
      <xdr:colOff>114300</xdr:colOff>
      <xdr:row>39</xdr:row>
      <xdr:rowOff>5017</xdr:rowOff>
    </xdr:to>
    <xdr:cxnSp macro="">
      <xdr:nvCxnSpPr>
        <xdr:cNvPr id="740" name="直線コネクタ 739"/>
        <xdr:cNvCxnSpPr/>
      </xdr:nvCxnSpPr>
      <xdr:spPr>
        <a:xfrm>
          <a:off x="18656300" y="6678041"/>
          <a:ext cx="889000" cy="1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148146</xdr:rowOff>
    </xdr:from>
    <xdr:to>
      <xdr:col>102</xdr:col>
      <xdr:colOff>165100</xdr:colOff>
      <xdr:row>38</xdr:row>
      <xdr:rowOff>78296</xdr:rowOff>
    </xdr:to>
    <xdr:sp macro="" textlink="">
      <xdr:nvSpPr>
        <xdr:cNvPr id="741" name="フローチャート: 判断 740"/>
        <xdr:cNvSpPr/>
      </xdr:nvSpPr>
      <xdr:spPr>
        <a:xfrm>
          <a:off x="19494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94823</xdr:rowOff>
    </xdr:from>
    <xdr:ext cx="378565" cy="259045"/>
    <xdr:sp macro="" textlink="">
      <xdr:nvSpPr>
        <xdr:cNvPr id="742" name="テキスト ボックス 741"/>
        <xdr:cNvSpPr txBox="1"/>
      </xdr:nvSpPr>
      <xdr:spPr>
        <a:xfrm>
          <a:off x="19356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xdr:rowOff>
    </xdr:from>
    <xdr:to>
      <xdr:col>98</xdr:col>
      <xdr:colOff>38100</xdr:colOff>
      <xdr:row>38</xdr:row>
      <xdr:rowOff>102489</xdr:rowOff>
    </xdr:to>
    <xdr:sp macro="" textlink="">
      <xdr:nvSpPr>
        <xdr:cNvPr id="743" name="フローチャート: 判断 742"/>
        <xdr:cNvSpPr/>
      </xdr:nvSpPr>
      <xdr:spPr>
        <a:xfrm>
          <a:off x="18605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119016</xdr:rowOff>
    </xdr:from>
    <xdr:ext cx="378565" cy="259045"/>
    <xdr:sp macro="" textlink="">
      <xdr:nvSpPr>
        <xdr:cNvPr id="744" name="テキスト ボックス 743"/>
        <xdr:cNvSpPr txBox="1"/>
      </xdr:nvSpPr>
      <xdr:spPr>
        <a:xfrm>
          <a:off x="18467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48323</xdr:rowOff>
    </xdr:from>
    <xdr:to>
      <xdr:col>116</xdr:col>
      <xdr:colOff>114300</xdr:colOff>
      <xdr:row>38</xdr:row>
      <xdr:rowOff>149923</xdr:rowOff>
    </xdr:to>
    <xdr:sp macro="" textlink="">
      <xdr:nvSpPr>
        <xdr:cNvPr id="750" name="楕円 749"/>
        <xdr:cNvSpPr/>
      </xdr:nvSpPr>
      <xdr:spPr>
        <a:xfrm>
          <a:off x="22110700" y="656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134700</xdr:rowOff>
    </xdr:from>
    <xdr:ext cx="378565" cy="259045"/>
    <xdr:sp macro="" textlink="">
      <xdr:nvSpPr>
        <xdr:cNvPr id="751" name="投資及び出資金該当値テキスト"/>
        <xdr:cNvSpPr txBox="1"/>
      </xdr:nvSpPr>
      <xdr:spPr>
        <a:xfrm>
          <a:off x="22212300" y="6478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45656</xdr:rowOff>
    </xdr:from>
    <xdr:to>
      <xdr:col>112</xdr:col>
      <xdr:colOff>38100</xdr:colOff>
      <xdr:row>38</xdr:row>
      <xdr:rowOff>147256</xdr:rowOff>
    </xdr:to>
    <xdr:sp macro="" textlink="">
      <xdr:nvSpPr>
        <xdr:cNvPr id="752" name="楕円 751"/>
        <xdr:cNvSpPr/>
      </xdr:nvSpPr>
      <xdr:spPr>
        <a:xfrm>
          <a:off x="21272500" y="656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138383</xdr:rowOff>
    </xdr:from>
    <xdr:ext cx="378565" cy="259045"/>
    <xdr:sp macro="" textlink="">
      <xdr:nvSpPr>
        <xdr:cNvPr id="753" name="テキスト ボックス 752"/>
        <xdr:cNvSpPr txBox="1"/>
      </xdr:nvSpPr>
      <xdr:spPr>
        <a:xfrm>
          <a:off x="21134017" y="6653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139002</xdr:rowOff>
    </xdr:from>
    <xdr:to>
      <xdr:col>107</xdr:col>
      <xdr:colOff>101600</xdr:colOff>
      <xdr:row>39</xdr:row>
      <xdr:rowOff>69152</xdr:rowOff>
    </xdr:to>
    <xdr:sp macro="" textlink="">
      <xdr:nvSpPr>
        <xdr:cNvPr id="754" name="楕円 753"/>
        <xdr:cNvSpPr/>
      </xdr:nvSpPr>
      <xdr:spPr>
        <a:xfrm>
          <a:off x="203835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60279</xdr:rowOff>
    </xdr:from>
    <xdr:ext cx="378565" cy="259045"/>
    <xdr:sp macro="" textlink="">
      <xdr:nvSpPr>
        <xdr:cNvPr id="755" name="テキスト ボックス 754"/>
        <xdr:cNvSpPr txBox="1"/>
      </xdr:nvSpPr>
      <xdr:spPr>
        <a:xfrm>
          <a:off x="20245017" y="6746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125667</xdr:rowOff>
    </xdr:from>
    <xdr:to>
      <xdr:col>102</xdr:col>
      <xdr:colOff>165100</xdr:colOff>
      <xdr:row>39</xdr:row>
      <xdr:rowOff>55817</xdr:rowOff>
    </xdr:to>
    <xdr:sp macro="" textlink="">
      <xdr:nvSpPr>
        <xdr:cNvPr id="756" name="楕円 755"/>
        <xdr:cNvSpPr/>
      </xdr:nvSpPr>
      <xdr:spPr>
        <a:xfrm>
          <a:off x="19494500" y="664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46944</xdr:rowOff>
    </xdr:from>
    <xdr:ext cx="378565" cy="259045"/>
    <xdr:sp macro="" textlink="">
      <xdr:nvSpPr>
        <xdr:cNvPr id="757" name="テキスト ボックス 756"/>
        <xdr:cNvSpPr txBox="1"/>
      </xdr:nvSpPr>
      <xdr:spPr>
        <a:xfrm>
          <a:off x="19356017" y="6733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112141</xdr:rowOff>
    </xdr:from>
    <xdr:to>
      <xdr:col>98</xdr:col>
      <xdr:colOff>38100</xdr:colOff>
      <xdr:row>39</xdr:row>
      <xdr:rowOff>42291</xdr:rowOff>
    </xdr:to>
    <xdr:sp macro="" textlink="">
      <xdr:nvSpPr>
        <xdr:cNvPr id="758" name="楕円 757"/>
        <xdr:cNvSpPr/>
      </xdr:nvSpPr>
      <xdr:spPr>
        <a:xfrm>
          <a:off x="18605500" y="662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33418</xdr:rowOff>
    </xdr:from>
    <xdr:ext cx="378565" cy="259045"/>
    <xdr:sp macro="" textlink="">
      <xdr:nvSpPr>
        <xdr:cNvPr id="759" name="テキスト ボックス 758"/>
        <xdr:cNvSpPr txBox="1"/>
      </xdr:nvSpPr>
      <xdr:spPr>
        <a:xfrm>
          <a:off x="18467017" y="6719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1" name="テキスト ボックス 78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85941</xdr:rowOff>
    </xdr:from>
    <xdr:to>
      <xdr:col>116</xdr:col>
      <xdr:colOff>62864</xdr:colOff>
      <xdr:row>59</xdr:row>
      <xdr:rowOff>44450</xdr:rowOff>
    </xdr:to>
    <xdr:cxnSp macro="">
      <xdr:nvCxnSpPr>
        <xdr:cNvPr id="783" name="直線コネクタ 782"/>
        <xdr:cNvCxnSpPr/>
      </xdr:nvCxnSpPr>
      <xdr:spPr>
        <a:xfrm flipV="1">
          <a:off x="22159595" y="8658441"/>
          <a:ext cx="1269" cy="1501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32618</xdr:rowOff>
    </xdr:from>
    <xdr:ext cx="534377" cy="259045"/>
    <xdr:sp macro="" textlink="">
      <xdr:nvSpPr>
        <xdr:cNvPr id="786" name="貸付金最大値テキスト"/>
        <xdr:cNvSpPr txBox="1"/>
      </xdr:nvSpPr>
      <xdr:spPr>
        <a:xfrm>
          <a:off x="22212300" y="84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85941</xdr:rowOff>
    </xdr:from>
    <xdr:to>
      <xdr:col>116</xdr:col>
      <xdr:colOff>152400</xdr:colOff>
      <xdr:row>50</xdr:row>
      <xdr:rowOff>85941</xdr:rowOff>
    </xdr:to>
    <xdr:cxnSp macro="">
      <xdr:nvCxnSpPr>
        <xdr:cNvPr id="787" name="直線コネクタ 786"/>
        <xdr:cNvCxnSpPr/>
      </xdr:nvCxnSpPr>
      <xdr:spPr>
        <a:xfrm>
          <a:off x="22072600" y="8658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106229</xdr:rowOff>
    </xdr:from>
    <xdr:to>
      <xdr:col>116</xdr:col>
      <xdr:colOff>63500</xdr:colOff>
      <xdr:row>58</xdr:row>
      <xdr:rowOff>107696</xdr:rowOff>
    </xdr:to>
    <xdr:cxnSp macro="">
      <xdr:nvCxnSpPr>
        <xdr:cNvPr id="788" name="直線コネクタ 787"/>
        <xdr:cNvCxnSpPr/>
      </xdr:nvCxnSpPr>
      <xdr:spPr>
        <a:xfrm flipV="1">
          <a:off x="21323300" y="10050329"/>
          <a:ext cx="838200" cy="1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59231</xdr:rowOff>
    </xdr:from>
    <xdr:ext cx="469744" cy="259045"/>
    <xdr:sp macro="" textlink="">
      <xdr:nvSpPr>
        <xdr:cNvPr id="789" name="貸付金平均値テキスト"/>
        <xdr:cNvSpPr txBox="1"/>
      </xdr:nvSpPr>
      <xdr:spPr>
        <a:xfrm>
          <a:off x="22212300" y="100033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80804</xdr:rowOff>
    </xdr:from>
    <xdr:to>
      <xdr:col>116</xdr:col>
      <xdr:colOff>114300</xdr:colOff>
      <xdr:row>59</xdr:row>
      <xdr:rowOff>10954</xdr:rowOff>
    </xdr:to>
    <xdr:sp macro="" textlink="">
      <xdr:nvSpPr>
        <xdr:cNvPr id="790" name="フローチャート: 判断 789"/>
        <xdr:cNvSpPr/>
      </xdr:nvSpPr>
      <xdr:spPr>
        <a:xfrm>
          <a:off x="221107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107696</xdr:rowOff>
    </xdr:from>
    <xdr:to>
      <xdr:col>111</xdr:col>
      <xdr:colOff>177800</xdr:colOff>
      <xdr:row>58</xdr:row>
      <xdr:rowOff>107924</xdr:rowOff>
    </xdr:to>
    <xdr:cxnSp macro="">
      <xdr:nvCxnSpPr>
        <xdr:cNvPr id="791" name="直線コネクタ 790"/>
        <xdr:cNvCxnSpPr/>
      </xdr:nvCxnSpPr>
      <xdr:spPr>
        <a:xfrm flipV="1">
          <a:off x="20434300" y="10051796"/>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61525</xdr:rowOff>
    </xdr:from>
    <xdr:to>
      <xdr:col>112</xdr:col>
      <xdr:colOff>38100</xdr:colOff>
      <xdr:row>58</xdr:row>
      <xdr:rowOff>163125</xdr:rowOff>
    </xdr:to>
    <xdr:sp macro="" textlink="">
      <xdr:nvSpPr>
        <xdr:cNvPr id="792" name="フローチャート: 判断 791"/>
        <xdr:cNvSpPr/>
      </xdr:nvSpPr>
      <xdr:spPr>
        <a:xfrm>
          <a:off x="21272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154252</xdr:rowOff>
    </xdr:from>
    <xdr:ext cx="469744" cy="259045"/>
    <xdr:sp macro="" textlink="">
      <xdr:nvSpPr>
        <xdr:cNvPr id="793" name="テキスト ボックス 792"/>
        <xdr:cNvSpPr txBox="1"/>
      </xdr:nvSpPr>
      <xdr:spPr>
        <a:xfrm>
          <a:off x="21088428" y="1009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107924</xdr:rowOff>
    </xdr:from>
    <xdr:to>
      <xdr:col>107</xdr:col>
      <xdr:colOff>50800</xdr:colOff>
      <xdr:row>58</xdr:row>
      <xdr:rowOff>108458</xdr:rowOff>
    </xdr:to>
    <xdr:cxnSp macro="">
      <xdr:nvCxnSpPr>
        <xdr:cNvPr id="794" name="直線コネクタ 793"/>
        <xdr:cNvCxnSpPr/>
      </xdr:nvCxnSpPr>
      <xdr:spPr>
        <a:xfrm flipV="1">
          <a:off x="19545300" y="10052024"/>
          <a:ext cx="8890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82499</xdr:rowOff>
    </xdr:from>
    <xdr:to>
      <xdr:col>107</xdr:col>
      <xdr:colOff>101600</xdr:colOff>
      <xdr:row>59</xdr:row>
      <xdr:rowOff>12649</xdr:rowOff>
    </xdr:to>
    <xdr:sp macro="" textlink="">
      <xdr:nvSpPr>
        <xdr:cNvPr id="795" name="フローチャート: 判断 794"/>
        <xdr:cNvSpPr/>
      </xdr:nvSpPr>
      <xdr:spPr>
        <a:xfrm>
          <a:off x="20383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3776</xdr:rowOff>
    </xdr:from>
    <xdr:ext cx="469744" cy="259045"/>
    <xdr:sp macro="" textlink="">
      <xdr:nvSpPr>
        <xdr:cNvPr id="796" name="テキスト ボックス 795"/>
        <xdr:cNvSpPr txBox="1"/>
      </xdr:nvSpPr>
      <xdr:spPr>
        <a:xfrm>
          <a:off x="20199428" y="10119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107410</xdr:rowOff>
    </xdr:from>
    <xdr:to>
      <xdr:col>102</xdr:col>
      <xdr:colOff>114300</xdr:colOff>
      <xdr:row>58</xdr:row>
      <xdr:rowOff>108458</xdr:rowOff>
    </xdr:to>
    <xdr:cxnSp macro="">
      <xdr:nvCxnSpPr>
        <xdr:cNvPr id="797" name="直線コネクタ 796"/>
        <xdr:cNvCxnSpPr/>
      </xdr:nvCxnSpPr>
      <xdr:spPr>
        <a:xfrm>
          <a:off x="18656300" y="10051510"/>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92539</xdr:rowOff>
    </xdr:from>
    <xdr:to>
      <xdr:col>102</xdr:col>
      <xdr:colOff>165100</xdr:colOff>
      <xdr:row>59</xdr:row>
      <xdr:rowOff>22689</xdr:rowOff>
    </xdr:to>
    <xdr:sp macro="" textlink="">
      <xdr:nvSpPr>
        <xdr:cNvPr id="798" name="フローチャート: 判断 797"/>
        <xdr:cNvSpPr/>
      </xdr:nvSpPr>
      <xdr:spPr>
        <a:xfrm>
          <a:off x="19494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13816</xdr:rowOff>
    </xdr:from>
    <xdr:ext cx="469744" cy="259045"/>
    <xdr:sp macro="" textlink="">
      <xdr:nvSpPr>
        <xdr:cNvPr id="799" name="テキスト ボックス 798"/>
        <xdr:cNvSpPr txBox="1"/>
      </xdr:nvSpPr>
      <xdr:spPr>
        <a:xfrm>
          <a:off x="19310428" y="1012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87414</xdr:rowOff>
    </xdr:from>
    <xdr:to>
      <xdr:col>98</xdr:col>
      <xdr:colOff>38100</xdr:colOff>
      <xdr:row>59</xdr:row>
      <xdr:rowOff>17564</xdr:rowOff>
    </xdr:to>
    <xdr:sp macro="" textlink="">
      <xdr:nvSpPr>
        <xdr:cNvPr id="800" name="フローチャート: 判断 799"/>
        <xdr:cNvSpPr/>
      </xdr:nvSpPr>
      <xdr:spPr>
        <a:xfrm>
          <a:off x="18605500" y="1003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8691</xdr:rowOff>
    </xdr:from>
    <xdr:ext cx="469744" cy="259045"/>
    <xdr:sp macro="" textlink="">
      <xdr:nvSpPr>
        <xdr:cNvPr id="801" name="テキスト ボックス 800"/>
        <xdr:cNvSpPr txBox="1"/>
      </xdr:nvSpPr>
      <xdr:spPr>
        <a:xfrm>
          <a:off x="18421428" y="1012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55429</xdr:rowOff>
    </xdr:from>
    <xdr:to>
      <xdr:col>116</xdr:col>
      <xdr:colOff>114300</xdr:colOff>
      <xdr:row>58</xdr:row>
      <xdr:rowOff>157029</xdr:rowOff>
    </xdr:to>
    <xdr:sp macro="" textlink="">
      <xdr:nvSpPr>
        <xdr:cNvPr id="807" name="楕円 806"/>
        <xdr:cNvSpPr/>
      </xdr:nvSpPr>
      <xdr:spPr>
        <a:xfrm>
          <a:off x="22110700" y="999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14806</xdr:rowOff>
    </xdr:from>
    <xdr:ext cx="469744" cy="259045"/>
    <xdr:sp macro="" textlink="">
      <xdr:nvSpPr>
        <xdr:cNvPr id="808" name="貸付金該当値テキスト"/>
        <xdr:cNvSpPr txBox="1"/>
      </xdr:nvSpPr>
      <xdr:spPr>
        <a:xfrm>
          <a:off x="22212300" y="978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56896</xdr:rowOff>
    </xdr:from>
    <xdr:to>
      <xdr:col>112</xdr:col>
      <xdr:colOff>38100</xdr:colOff>
      <xdr:row>58</xdr:row>
      <xdr:rowOff>158496</xdr:rowOff>
    </xdr:to>
    <xdr:sp macro="" textlink="">
      <xdr:nvSpPr>
        <xdr:cNvPr id="809" name="楕円 808"/>
        <xdr:cNvSpPr/>
      </xdr:nvSpPr>
      <xdr:spPr>
        <a:xfrm>
          <a:off x="212725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3573</xdr:rowOff>
    </xdr:from>
    <xdr:ext cx="469744" cy="259045"/>
    <xdr:sp macro="" textlink="">
      <xdr:nvSpPr>
        <xdr:cNvPr id="810" name="テキスト ボックス 809"/>
        <xdr:cNvSpPr txBox="1"/>
      </xdr:nvSpPr>
      <xdr:spPr>
        <a:xfrm>
          <a:off x="21088428" y="97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57124</xdr:rowOff>
    </xdr:from>
    <xdr:to>
      <xdr:col>107</xdr:col>
      <xdr:colOff>101600</xdr:colOff>
      <xdr:row>58</xdr:row>
      <xdr:rowOff>158724</xdr:rowOff>
    </xdr:to>
    <xdr:sp macro="" textlink="">
      <xdr:nvSpPr>
        <xdr:cNvPr id="811" name="楕円 810"/>
        <xdr:cNvSpPr/>
      </xdr:nvSpPr>
      <xdr:spPr>
        <a:xfrm>
          <a:off x="20383500" y="100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3801</xdr:rowOff>
    </xdr:from>
    <xdr:ext cx="469744" cy="259045"/>
    <xdr:sp macro="" textlink="">
      <xdr:nvSpPr>
        <xdr:cNvPr id="812" name="テキスト ボックス 811"/>
        <xdr:cNvSpPr txBox="1"/>
      </xdr:nvSpPr>
      <xdr:spPr>
        <a:xfrm>
          <a:off x="20199428" y="9776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57658</xdr:rowOff>
    </xdr:from>
    <xdr:to>
      <xdr:col>102</xdr:col>
      <xdr:colOff>165100</xdr:colOff>
      <xdr:row>58</xdr:row>
      <xdr:rowOff>159258</xdr:rowOff>
    </xdr:to>
    <xdr:sp macro="" textlink="">
      <xdr:nvSpPr>
        <xdr:cNvPr id="813" name="楕円 812"/>
        <xdr:cNvSpPr/>
      </xdr:nvSpPr>
      <xdr:spPr>
        <a:xfrm>
          <a:off x="19494500" y="1000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4335</xdr:rowOff>
    </xdr:from>
    <xdr:ext cx="469744" cy="259045"/>
    <xdr:sp macro="" textlink="">
      <xdr:nvSpPr>
        <xdr:cNvPr id="814" name="テキスト ボックス 813"/>
        <xdr:cNvSpPr txBox="1"/>
      </xdr:nvSpPr>
      <xdr:spPr>
        <a:xfrm>
          <a:off x="19310428" y="977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56610</xdr:rowOff>
    </xdr:from>
    <xdr:to>
      <xdr:col>98</xdr:col>
      <xdr:colOff>38100</xdr:colOff>
      <xdr:row>58</xdr:row>
      <xdr:rowOff>158210</xdr:rowOff>
    </xdr:to>
    <xdr:sp macro="" textlink="">
      <xdr:nvSpPr>
        <xdr:cNvPr id="815" name="楕円 814"/>
        <xdr:cNvSpPr/>
      </xdr:nvSpPr>
      <xdr:spPr>
        <a:xfrm>
          <a:off x="18605500" y="1000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3287</xdr:rowOff>
    </xdr:from>
    <xdr:ext cx="469744" cy="259045"/>
    <xdr:sp macro="" textlink="">
      <xdr:nvSpPr>
        <xdr:cNvPr id="816" name="テキスト ボックス 815"/>
        <xdr:cNvSpPr txBox="1"/>
      </xdr:nvSpPr>
      <xdr:spPr>
        <a:xfrm>
          <a:off x="18421428" y="9775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9" name="テキスト ボックス 82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1" name="テキスト ボックス 83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3" name="テキスト ボックス 83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5" name="テキスト ボックス 83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7" name="テキスト ボックス 836"/>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39" name="テキスト ボックス 838"/>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18047</xdr:rowOff>
    </xdr:from>
    <xdr:to>
      <xdr:col>116</xdr:col>
      <xdr:colOff>62864</xdr:colOff>
      <xdr:row>79</xdr:row>
      <xdr:rowOff>31572</xdr:rowOff>
    </xdr:to>
    <xdr:cxnSp macro="">
      <xdr:nvCxnSpPr>
        <xdr:cNvPr id="841" name="直線コネクタ 840"/>
        <xdr:cNvCxnSpPr/>
      </xdr:nvCxnSpPr>
      <xdr:spPr>
        <a:xfrm flipV="1">
          <a:off x="22159595" y="12190997"/>
          <a:ext cx="1269" cy="138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35399</xdr:rowOff>
    </xdr:from>
    <xdr:ext cx="534377" cy="259045"/>
    <xdr:sp macro="" textlink="">
      <xdr:nvSpPr>
        <xdr:cNvPr id="842" name="繰出金最小値テキスト"/>
        <xdr:cNvSpPr txBox="1"/>
      </xdr:nvSpPr>
      <xdr:spPr>
        <a:xfrm>
          <a:off x="22212300" y="13579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31572</xdr:rowOff>
    </xdr:from>
    <xdr:to>
      <xdr:col>116</xdr:col>
      <xdr:colOff>152400</xdr:colOff>
      <xdr:row>79</xdr:row>
      <xdr:rowOff>31572</xdr:rowOff>
    </xdr:to>
    <xdr:cxnSp macro="">
      <xdr:nvCxnSpPr>
        <xdr:cNvPr id="843" name="直線コネクタ 842"/>
        <xdr:cNvCxnSpPr/>
      </xdr:nvCxnSpPr>
      <xdr:spPr>
        <a:xfrm>
          <a:off x="22072600" y="13576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136174</xdr:rowOff>
    </xdr:from>
    <xdr:ext cx="534377" cy="259045"/>
    <xdr:sp macro="" textlink="">
      <xdr:nvSpPr>
        <xdr:cNvPr id="844" name="繰出金最大値テキスト"/>
        <xdr:cNvSpPr txBox="1"/>
      </xdr:nvSpPr>
      <xdr:spPr>
        <a:xfrm>
          <a:off x="22212300" y="1196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18047</xdr:rowOff>
    </xdr:from>
    <xdr:to>
      <xdr:col>116</xdr:col>
      <xdr:colOff>152400</xdr:colOff>
      <xdr:row>71</xdr:row>
      <xdr:rowOff>18047</xdr:rowOff>
    </xdr:to>
    <xdr:cxnSp macro="">
      <xdr:nvCxnSpPr>
        <xdr:cNvPr id="845" name="直線コネクタ 844"/>
        <xdr:cNvCxnSpPr/>
      </xdr:nvCxnSpPr>
      <xdr:spPr>
        <a:xfrm>
          <a:off x="22072600" y="1219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22999</xdr:rowOff>
    </xdr:from>
    <xdr:to>
      <xdr:col>116</xdr:col>
      <xdr:colOff>63500</xdr:colOff>
      <xdr:row>74</xdr:row>
      <xdr:rowOff>25971</xdr:rowOff>
    </xdr:to>
    <xdr:cxnSp macro="">
      <xdr:nvCxnSpPr>
        <xdr:cNvPr id="846" name="直線コネクタ 845"/>
        <xdr:cNvCxnSpPr/>
      </xdr:nvCxnSpPr>
      <xdr:spPr>
        <a:xfrm flipV="1">
          <a:off x="21323300" y="12710299"/>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46029</xdr:rowOff>
    </xdr:from>
    <xdr:ext cx="534377" cy="259045"/>
    <xdr:sp macro="" textlink="">
      <xdr:nvSpPr>
        <xdr:cNvPr id="847" name="繰出金平均値テキスト"/>
        <xdr:cNvSpPr txBox="1"/>
      </xdr:nvSpPr>
      <xdr:spPr>
        <a:xfrm>
          <a:off x="22212300" y="12904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67602</xdr:rowOff>
    </xdr:from>
    <xdr:to>
      <xdr:col>116</xdr:col>
      <xdr:colOff>114300</xdr:colOff>
      <xdr:row>75</xdr:row>
      <xdr:rowOff>169202</xdr:rowOff>
    </xdr:to>
    <xdr:sp macro="" textlink="">
      <xdr:nvSpPr>
        <xdr:cNvPr id="848" name="フローチャート: 判断 847"/>
        <xdr:cNvSpPr/>
      </xdr:nvSpPr>
      <xdr:spPr>
        <a:xfrm>
          <a:off x="221107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129451</xdr:rowOff>
    </xdr:from>
    <xdr:to>
      <xdr:col>111</xdr:col>
      <xdr:colOff>177800</xdr:colOff>
      <xdr:row>74</xdr:row>
      <xdr:rowOff>25971</xdr:rowOff>
    </xdr:to>
    <xdr:cxnSp macro="">
      <xdr:nvCxnSpPr>
        <xdr:cNvPr id="849" name="直線コネクタ 848"/>
        <xdr:cNvCxnSpPr/>
      </xdr:nvCxnSpPr>
      <xdr:spPr>
        <a:xfrm>
          <a:off x="20434300" y="12473851"/>
          <a:ext cx="889000" cy="239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69850</xdr:rowOff>
    </xdr:from>
    <xdr:to>
      <xdr:col>112</xdr:col>
      <xdr:colOff>38100</xdr:colOff>
      <xdr:row>76</xdr:row>
      <xdr:rowOff>0</xdr:rowOff>
    </xdr:to>
    <xdr:sp macro="" textlink="">
      <xdr:nvSpPr>
        <xdr:cNvPr id="850" name="フローチャート: 判断 849"/>
        <xdr:cNvSpPr/>
      </xdr:nvSpPr>
      <xdr:spPr>
        <a:xfrm>
          <a:off x="21272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162577</xdr:rowOff>
    </xdr:from>
    <xdr:ext cx="534377" cy="259045"/>
    <xdr:sp macro="" textlink="">
      <xdr:nvSpPr>
        <xdr:cNvPr id="851" name="テキスト ボックス 850"/>
        <xdr:cNvSpPr txBox="1"/>
      </xdr:nvSpPr>
      <xdr:spPr>
        <a:xfrm>
          <a:off x="21056111" y="1302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129451</xdr:rowOff>
    </xdr:from>
    <xdr:to>
      <xdr:col>107</xdr:col>
      <xdr:colOff>50800</xdr:colOff>
      <xdr:row>73</xdr:row>
      <xdr:rowOff>40602</xdr:rowOff>
    </xdr:to>
    <xdr:cxnSp macro="">
      <xdr:nvCxnSpPr>
        <xdr:cNvPr id="852" name="直線コネクタ 851"/>
        <xdr:cNvCxnSpPr/>
      </xdr:nvCxnSpPr>
      <xdr:spPr>
        <a:xfrm flipV="1">
          <a:off x="19545300" y="12473851"/>
          <a:ext cx="889000" cy="82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149975</xdr:rowOff>
    </xdr:from>
    <xdr:to>
      <xdr:col>107</xdr:col>
      <xdr:colOff>101600</xdr:colOff>
      <xdr:row>75</xdr:row>
      <xdr:rowOff>80125</xdr:rowOff>
    </xdr:to>
    <xdr:sp macro="" textlink="">
      <xdr:nvSpPr>
        <xdr:cNvPr id="853" name="フローチャート: 判断 852"/>
        <xdr:cNvSpPr/>
      </xdr:nvSpPr>
      <xdr:spPr>
        <a:xfrm>
          <a:off x="20383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71252</xdr:rowOff>
    </xdr:from>
    <xdr:ext cx="534377" cy="259045"/>
    <xdr:sp macro="" textlink="">
      <xdr:nvSpPr>
        <xdr:cNvPr id="854" name="テキスト ボックス 853"/>
        <xdr:cNvSpPr txBox="1"/>
      </xdr:nvSpPr>
      <xdr:spPr>
        <a:xfrm>
          <a:off x="20167111" y="12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40602</xdr:rowOff>
    </xdr:from>
    <xdr:to>
      <xdr:col>102</xdr:col>
      <xdr:colOff>114300</xdr:colOff>
      <xdr:row>73</xdr:row>
      <xdr:rowOff>75654</xdr:rowOff>
    </xdr:to>
    <xdr:cxnSp macro="">
      <xdr:nvCxnSpPr>
        <xdr:cNvPr id="855" name="直線コネクタ 854"/>
        <xdr:cNvCxnSpPr/>
      </xdr:nvCxnSpPr>
      <xdr:spPr>
        <a:xfrm flipV="1">
          <a:off x="18656300" y="12556452"/>
          <a:ext cx="8890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164338</xdr:rowOff>
    </xdr:from>
    <xdr:to>
      <xdr:col>102</xdr:col>
      <xdr:colOff>165100</xdr:colOff>
      <xdr:row>75</xdr:row>
      <xdr:rowOff>94488</xdr:rowOff>
    </xdr:to>
    <xdr:sp macro="" textlink="">
      <xdr:nvSpPr>
        <xdr:cNvPr id="856" name="フローチャート: 判断 855"/>
        <xdr:cNvSpPr/>
      </xdr:nvSpPr>
      <xdr:spPr>
        <a:xfrm>
          <a:off x="19494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85615</xdr:rowOff>
    </xdr:from>
    <xdr:ext cx="534377" cy="259045"/>
    <xdr:sp macro="" textlink="">
      <xdr:nvSpPr>
        <xdr:cNvPr id="857" name="テキスト ボックス 856"/>
        <xdr:cNvSpPr txBox="1"/>
      </xdr:nvSpPr>
      <xdr:spPr>
        <a:xfrm>
          <a:off x="19278111" y="12944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146926</xdr:rowOff>
    </xdr:from>
    <xdr:to>
      <xdr:col>98</xdr:col>
      <xdr:colOff>38100</xdr:colOff>
      <xdr:row>75</xdr:row>
      <xdr:rowOff>77076</xdr:rowOff>
    </xdr:to>
    <xdr:sp macro="" textlink="">
      <xdr:nvSpPr>
        <xdr:cNvPr id="858" name="フローチャート: 判断 857"/>
        <xdr:cNvSpPr/>
      </xdr:nvSpPr>
      <xdr:spPr>
        <a:xfrm>
          <a:off x="18605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68203</xdr:rowOff>
    </xdr:from>
    <xdr:ext cx="534377" cy="259045"/>
    <xdr:sp macro="" textlink="">
      <xdr:nvSpPr>
        <xdr:cNvPr id="859" name="テキスト ボックス 858"/>
        <xdr:cNvSpPr txBox="1"/>
      </xdr:nvSpPr>
      <xdr:spPr>
        <a:xfrm>
          <a:off x="18389111" y="129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143649</xdr:rowOff>
    </xdr:from>
    <xdr:to>
      <xdr:col>116</xdr:col>
      <xdr:colOff>114300</xdr:colOff>
      <xdr:row>74</xdr:row>
      <xdr:rowOff>73799</xdr:rowOff>
    </xdr:to>
    <xdr:sp macro="" textlink="">
      <xdr:nvSpPr>
        <xdr:cNvPr id="865" name="楕円 864"/>
        <xdr:cNvSpPr/>
      </xdr:nvSpPr>
      <xdr:spPr>
        <a:xfrm>
          <a:off x="22110700" y="1265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166526</xdr:rowOff>
    </xdr:from>
    <xdr:ext cx="534377" cy="259045"/>
    <xdr:sp macro="" textlink="">
      <xdr:nvSpPr>
        <xdr:cNvPr id="866" name="繰出金該当値テキスト"/>
        <xdr:cNvSpPr txBox="1"/>
      </xdr:nvSpPr>
      <xdr:spPr>
        <a:xfrm>
          <a:off x="22212300" y="125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146621</xdr:rowOff>
    </xdr:from>
    <xdr:to>
      <xdr:col>112</xdr:col>
      <xdr:colOff>38100</xdr:colOff>
      <xdr:row>74</xdr:row>
      <xdr:rowOff>76771</xdr:rowOff>
    </xdr:to>
    <xdr:sp macro="" textlink="">
      <xdr:nvSpPr>
        <xdr:cNvPr id="867" name="楕円 866"/>
        <xdr:cNvSpPr/>
      </xdr:nvSpPr>
      <xdr:spPr>
        <a:xfrm>
          <a:off x="21272500" y="126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93298</xdr:rowOff>
    </xdr:from>
    <xdr:ext cx="534377" cy="259045"/>
    <xdr:sp macro="" textlink="">
      <xdr:nvSpPr>
        <xdr:cNvPr id="868" name="テキスト ボックス 867"/>
        <xdr:cNvSpPr txBox="1"/>
      </xdr:nvSpPr>
      <xdr:spPr>
        <a:xfrm>
          <a:off x="21056111" y="124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78651</xdr:rowOff>
    </xdr:from>
    <xdr:to>
      <xdr:col>107</xdr:col>
      <xdr:colOff>101600</xdr:colOff>
      <xdr:row>73</xdr:row>
      <xdr:rowOff>8801</xdr:rowOff>
    </xdr:to>
    <xdr:sp macro="" textlink="">
      <xdr:nvSpPr>
        <xdr:cNvPr id="869" name="楕円 868"/>
        <xdr:cNvSpPr/>
      </xdr:nvSpPr>
      <xdr:spPr>
        <a:xfrm>
          <a:off x="20383500" y="12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25328</xdr:rowOff>
    </xdr:from>
    <xdr:ext cx="534377" cy="259045"/>
    <xdr:sp macro="" textlink="">
      <xdr:nvSpPr>
        <xdr:cNvPr id="870" name="テキスト ボックス 869"/>
        <xdr:cNvSpPr txBox="1"/>
      </xdr:nvSpPr>
      <xdr:spPr>
        <a:xfrm>
          <a:off x="20167111" y="12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161252</xdr:rowOff>
    </xdr:from>
    <xdr:to>
      <xdr:col>102</xdr:col>
      <xdr:colOff>165100</xdr:colOff>
      <xdr:row>73</xdr:row>
      <xdr:rowOff>91402</xdr:rowOff>
    </xdr:to>
    <xdr:sp macro="" textlink="">
      <xdr:nvSpPr>
        <xdr:cNvPr id="871" name="楕円 870"/>
        <xdr:cNvSpPr/>
      </xdr:nvSpPr>
      <xdr:spPr>
        <a:xfrm>
          <a:off x="19494500" y="1250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107929</xdr:rowOff>
    </xdr:from>
    <xdr:ext cx="534377" cy="259045"/>
    <xdr:sp macro="" textlink="">
      <xdr:nvSpPr>
        <xdr:cNvPr id="872" name="テキスト ボックス 871"/>
        <xdr:cNvSpPr txBox="1"/>
      </xdr:nvSpPr>
      <xdr:spPr>
        <a:xfrm>
          <a:off x="19278111" y="1228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24854</xdr:rowOff>
    </xdr:from>
    <xdr:to>
      <xdr:col>98</xdr:col>
      <xdr:colOff>38100</xdr:colOff>
      <xdr:row>73</xdr:row>
      <xdr:rowOff>126454</xdr:rowOff>
    </xdr:to>
    <xdr:sp macro="" textlink="">
      <xdr:nvSpPr>
        <xdr:cNvPr id="873" name="楕円 872"/>
        <xdr:cNvSpPr/>
      </xdr:nvSpPr>
      <xdr:spPr>
        <a:xfrm>
          <a:off x="18605500" y="1254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142981</xdr:rowOff>
    </xdr:from>
    <xdr:ext cx="534377" cy="259045"/>
    <xdr:sp macro="" textlink="">
      <xdr:nvSpPr>
        <xdr:cNvPr id="874" name="テキスト ボックス 873"/>
        <xdr:cNvSpPr txBox="1"/>
      </xdr:nvSpPr>
      <xdr:spPr>
        <a:xfrm>
          <a:off x="18389111" y="1231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年度における住民一人当たりの経費は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円であり、大きな割合を占めたのは、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住民税非課税世帯等臨時特別給付金や子育て世帯への臨時特別給付金など、新型コロナウイルス感染症の影響や、社会経済の停滞に伴う国民への支援施策が実施されたことにより増加している。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物件費については、</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衆議院議員総選挙・裁判官国民審査費の増、感染症対策に係る各種委託料の増など、不可避的な経費で大きく増加している。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扶助費、物件費ともに、類似団体でも同様の状況であると考えられる。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人件費については、退職手当の増加が主な要因である。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記のほか、維持補修費が大きく増加しているが、これは降雪量が多かったことにより、例年以上の除雪経費を要したことによるものである。また、普通建設事業費のうち</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整備に係る経費の主な増加要因は、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学校施設耐震化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事業であり、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整備に係る経費の主な減少要因は、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行仁小学校建設事業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が終了したこと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加えて、補助費等が大きく減少しているのは、特別定額給付金の皆減によるものであり、全国的に同様の状況である。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福島県会津若松市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115,556
114,730
382.97
56,966,109
52,626,124
4,225,874
29,508,408
44,692,419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30.8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39</xdr:row>
      <xdr:rowOff>24943</xdr:rowOff>
    </xdr:to>
    <xdr:cxnSp macro="">
      <xdr:nvCxnSpPr>
        <xdr:cNvPr id="54" name="直線コネクタ 53"/>
        <xdr:cNvCxnSpPr/>
      </xdr:nvCxnSpPr>
      <xdr:spPr>
        <a:xfrm flipV="1">
          <a:off x="4633595" y="5219192"/>
          <a:ext cx="1270" cy="1492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28770</xdr:rowOff>
    </xdr:from>
    <xdr:ext cx="469744" cy="259045"/>
    <xdr:sp macro="" textlink="">
      <xdr:nvSpPr>
        <xdr:cNvPr id="55" name="議会費最小値テキスト"/>
        <xdr:cNvSpPr txBox="1"/>
      </xdr:nvSpPr>
      <xdr:spPr>
        <a:xfrm>
          <a:off x="4686300" y="671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24943</xdr:rowOff>
    </xdr:from>
    <xdr:to>
      <xdr:col>24</xdr:col>
      <xdr:colOff>152400</xdr:colOff>
      <xdr:row>39</xdr:row>
      <xdr:rowOff>24943</xdr:rowOff>
    </xdr:to>
    <xdr:cxnSp macro="">
      <xdr:nvCxnSpPr>
        <xdr:cNvPr id="56" name="直線コネクタ 55"/>
        <xdr:cNvCxnSpPr/>
      </xdr:nvCxnSpPr>
      <xdr:spPr>
        <a:xfrm>
          <a:off x="4546600" y="6711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57"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58" name="直線コネクタ 57"/>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136042</xdr:rowOff>
    </xdr:from>
    <xdr:to>
      <xdr:col>24</xdr:col>
      <xdr:colOff>63500</xdr:colOff>
      <xdr:row>32</xdr:row>
      <xdr:rowOff>150673</xdr:rowOff>
    </xdr:to>
    <xdr:cxnSp macro="">
      <xdr:nvCxnSpPr>
        <xdr:cNvPr id="59" name="直線コネクタ 58"/>
        <xdr:cNvCxnSpPr/>
      </xdr:nvCxnSpPr>
      <xdr:spPr>
        <a:xfrm>
          <a:off x="3797300" y="5622442"/>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63212</xdr:rowOff>
    </xdr:from>
    <xdr:ext cx="469744" cy="259045"/>
    <xdr:sp macro="" textlink="">
      <xdr:nvSpPr>
        <xdr:cNvPr id="60" name="議会費平均値テキスト"/>
        <xdr:cNvSpPr txBox="1"/>
      </xdr:nvSpPr>
      <xdr:spPr>
        <a:xfrm>
          <a:off x="4686300" y="606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84785</xdr:rowOff>
    </xdr:from>
    <xdr:to>
      <xdr:col>24</xdr:col>
      <xdr:colOff>114300</xdr:colOff>
      <xdr:row>36</xdr:row>
      <xdr:rowOff>14935</xdr:rowOff>
    </xdr:to>
    <xdr:sp macro="" textlink="">
      <xdr:nvSpPr>
        <xdr:cNvPr id="61" name="フローチャート: 判断 60"/>
        <xdr:cNvSpPr/>
      </xdr:nvSpPr>
      <xdr:spPr>
        <a:xfrm>
          <a:off x="4584700" y="608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61062</xdr:rowOff>
    </xdr:from>
    <xdr:to>
      <xdr:col>19</xdr:col>
      <xdr:colOff>177800</xdr:colOff>
      <xdr:row>32</xdr:row>
      <xdr:rowOff>136042</xdr:rowOff>
    </xdr:to>
    <xdr:cxnSp macro="">
      <xdr:nvCxnSpPr>
        <xdr:cNvPr id="62" name="直線コネクタ 61"/>
        <xdr:cNvCxnSpPr/>
      </xdr:nvCxnSpPr>
      <xdr:spPr>
        <a:xfrm>
          <a:off x="2908300" y="5547462"/>
          <a:ext cx="8890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93015</xdr:rowOff>
    </xdr:from>
    <xdr:to>
      <xdr:col>20</xdr:col>
      <xdr:colOff>38100</xdr:colOff>
      <xdr:row>36</xdr:row>
      <xdr:rowOff>23165</xdr:rowOff>
    </xdr:to>
    <xdr:sp macro="" textlink="">
      <xdr:nvSpPr>
        <xdr:cNvPr id="63" name="フローチャート: 判断 62"/>
        <xdr:cNvSpPr/>
      </xdr:nvSpPr>
      <xdr:spPr>
        <a:xfrm>
          <a:off x="3746500" y="609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14292</xdr:rowOff>
    </xdr:from>
    <xdr:ext cx="469744" cy="259045"/>
    <xdr:sp macro="" textlink="">
      <xdr:nvSpPr>
        <xdr:cNvPr id="64" name="テキスト ボックス 63"/>
        <xdr:cNvSpPr txBox="1"/>
      </xdr:nvSpPr>
      <xdr:spPr>
        <a:xfrm>
          <a:off x="3562428" y="618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1625</xdr:rowOff>
    </xdr:from>
    <xdr:to>
      <xdr:col>15</xdr:col>
      <xdr:colOff>50800</xdr:colOff>
      <xdr:row>32</xdr:row>
      <xdr:rowOff>61062</xdr:rowOff>
    </xdr:to>
    <xdr:cxnSp macro="">
      <xdr:nvCxnSpPr>
        <xdr:cNvPr id="65" name="直線コネクタ 64"/>
        <xdr:cNvCxnSpPr/>
      </xdr:nvCxnSpPr>
      <xdr:spPr>
        <a:xfrm>
          <a:off x="2019300" y="5488025"/>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40894</xdr:rowOff>
    </xdr:from>
    <xdr:to>
      <xdr:col>15</xdr:col>
      <xdr:colOff>101600</xdr:colOff>
      <xdr:row>35</xdr:row>
      <xdr:rowOff>142494</xdr:rowOff>
    </xdr:to>
    <xdr:sp macro="" textlink="">
      <xdr:nvSpPr>
        <xdr:cNvPr id="66" name="フローチャート: 判断 65"/>
        <xdr:cNvSpPr/>
      </xdr:nvSpPr>
      <xdr:spPr>
        <a:xfrm>
          <a:off x="2857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133621</xdr:rowOff>
    </xdr:from>
    <xdr:ext cx="469744" cy="259045"/>
    <xdr:sp macro="" textlink="">
      <xdr:nvSpPr>
        <xdr:cNvPr id="67" name="テキスト ボックス 66"/>
        <xdr:cNvSpPr txBox="1"/>
      </xdr:nvSpPr>
      <xdr:spPr>
        <a:xfrm>
          <a:off x="2673428" y="613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1625</xdr:rowOff>
    </xdr:from>
    <xdr:to>
      <xdr:col>10</xdr:col>
      <xdr:colOff>114300</xdr:colOff>
      <xdr:row>32</xdr:row>
      <xdr:rowOff>34544</xdr:rowOff>
    </xdr:to>
    <xdr:cxnSp macro="">
      <xdr:nvCxnSpPr>
        <xdr:cNvPr id="68" name="直線コネクタ 67"/>
        <xdr:cNvCxnSpPr/>
      </xdr:nvCxnSpPr>
      <xdr:spPr>
        <a:xfrm flipV="1">
          <a:off x="1130300" y="5488025"/>
          <a:ext cx="8890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6147</xdr:rowOff>
    </xdr:from>
    <xdr:to>
      <xdr:col>10</xdr:col>
      <xdr:colOff>165100</xdr:colOff>
      <xdr:row>35</xdr:row>
      <xdr:rowOff>107747</xdr:rowOff>
    </xdr:to>
    <xdr:sp macro="" textlink="">
      <xdr:nvSpPr>
        <xdr:cNvPr id="69" name="フローチャート: 判断 68"/>
        <xdr:cNvSpPr/>
      </xdr:nvSpPr>
      <xdr:spPr>
        <a:xfrm>
          <a:off x="1968500" y="600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98874</xdr:rowOff>
    </xdr:from>
    <xdr:ext cx="469744" cy="259045"/>
    <xdr:sp macro="" textlink="">
      <xdr:nvSpPr>
        <xdr:cNvPr id="70" name="テキスト ボックス 69"/>
        <xdr:cNvSpPr txBox="1"/>
      </xdr:nvSpPr>
      <xdr:spPr>
        <a:xfrm>
          <a:off x="1784428" y="609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163881</xdr:rowOff>
    </xdr:from>
    <xdr:to>
      <xdr:col>6</xdr:col>
      <xdr:colOff>38100</xdr:colOff>
      <xdr:row>35</xdr:row>
      <xdr:rowOff>94031</xdr:rowOff>
    </xdr:to>
    <xdr:sp macro="" textlink="">
      <xdr:nvSpPr>
        <xdr:cNvPr id="71" name="フローチャート: 判断 70"/>
        <xdr:cNvSpPr/>
      </xdr:nvSpPr>
      <xdr:spPr>
        <a:xfrm>
          <a:off x="1079500" y="599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85158</xdr:rowOff>
    </xdr:from>
    <xdr:ext cx="469744" cy="259045"/>
    <xdr:sp macro="" textlink="">
      <xdr:nvSpPr>
        <xdr:cNvPr id="72" name="テキスト ボックス 71"/>
        <xdr:cNvSpPr txBox="1"/>
      </xdr:nvSpPr>
      <xdr:spPr>
        <a:xfrm>
          <a:off x="895428" y="60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99873</xdr:rowOff>
    </xdr:from>
    <xdr:to>
      <xdr:col>24</xdr:col>
      <xdr:colOff>114300</xdr:colOff>
      <xdr:row>33</xdr:row>
      <xdr:rowOff>30023</xdr:rowOff>
    </xdr:to>
    <xdr:sp macro="" textlink="">
      <xdr:nvSpPr>
        <xdr:cNvPr id="78" name="楕円 77"/>
        <xdr:cNvSpPr/>
      </xdr:nvSpPr>
      <xdr:spPr>
        <a:xfrm>
          <a:off x="4584700" y="5586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122750</xdr:rowOff>
    </xdr:from>
    <xdr:ext cx="469744" cy="259045"/>
    <xdr:sp macro="" textlink="">
      <xdr:nvSpPr>
        <xdr:cNvPr id="79" name="議会費該当値テキスト"/>
        <xdr:cNvSpPr txBox="1"/>
      </xdr:nvSpPr>
      <xdr:spPr>
        <a:xfrm>
          <a:off x="4686300" y="5437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85242</xdr:rowOff>
    </xdr:from>
    <xdr:to>
      <xdr:col>20</xdr:col>
      <xdr:colOff>38100</xdr:colOff>
      <xdr:row>33</xdr:row>
      <xdr:rowOff>15392</xdr:rowOff>
    </xdr:to>
    <xdr:sp macro="" textlink="">
      <xdr:nvSpPr>
        <xdr:cNvPr id="80" name="楕円 79"/>
        <xdr:cNvSpPr/>
      </xdr:nvSpPr>
      <xdr:spPr>
        <a:xfrm>
          <a:off x="3746500" y="557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31919</xdr:rowOff>
    </xdr:from>
    <xdr:ext cx="469744" cy="259045"/>
    <xdr:sp macro="" textlink="">
      <xdr:nvSpPr>
        <xdr:cNvPr id="81" name="テキスト ボックス 80"/>
        <xdr:cNvSpPr txBox="1"/>
      </xdr:nvSpPr>
      <xdr:spPr>
        <a:xfrm>
          <a:off x="3562428" y="534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10262</xdr:rowOff>
    </xdr:from>
    <xdr:to>
      <xdr:col>15</xdr:col>
      <xdr:colOff>101600</xdr:colOff>
      <xdr:row>32</xdr:row>
      <xdr:rowOff>111862</xdr:rowOff>
    </xdr:to>
    <xdr:sp macro="" textlink="">
      <xdr:nvSpPr>
        <xdr:cNvPr id="82" name="楕円 81"/>
        <xdr:cNvSpPr/>
      </xdr:nvSpPr>
      <xdr:spPr>
        <a:xfrm>
          <a:off x="2857500" y="5496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128389</xdr:rowOff>
    </xdr:from>
    <xdr:ext cx="469744" cy="259045"/>
    <xdr:sp macro="" textlink="">
      <xdr:nvSpPr>
        <xdr:cNvPr id="83" name="テキスト ボックス 82"/>
        <xdr:cNvSpPr txBox="1"/>
      </xdr:nvSpPr>
      <xdr:spPr>
        <a:xfrm>
          <a:off x="2673428" y="527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122275</xdr:rowOff>
    </xdr:from>
    <xdr:to>
      <xdr:col>10</xdr:col>
      <xdr:colOff>165100</xdr:colOff>
      <xdr:row>32</xdr:row>
      <xdr:rowOff>52425</xdr:rowOff>
    </xdr:to>
    <xdr:sp macro="" textlink="">
      <xdr:nvSpPr>
        <xdr:cNvPr id="84" name="楕円 83"/>
        <xdr:cNvSpPr/>
      </xdr:nvSpPr>
      <xdr:spPr>
        <a:xfrm>
          <a:off x="1968500" y="543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68952</xdr:rowOff>
    </xdr:from>
    <xdr:ext cx="469744" cy="259045"/>
    <xdr:sp macro="" textlink="">
      <xdr:nvSpPr>
        <xdr:cNvPr id="85" name="テキスト ボックス 84"/>
        <xdr:cNvSpPr txBox="1"/>
      </xdr:nvSpPr>
      <xdr:spPr>
        <a:xfrm>
          <a:off x="1784428" y="521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155194</xdr:rowOff>
    </xdr:from>
    <xdr:to>
      <xdr:col>6</xdr:col>
      <xdr:colOff>38100</xdr:colOff>
      <xdr:row>32</xdr:row>
      <xdr:rowOff>85344</xdr:rowOff>
    </xdr:to>
    <xdr:sp macro="" textlink="">
      <xdr:nvSpPr>
        <xdr:cNvPr id="86" name="楕円 85"/>
        <xdr:cNvSpPr/>
      </xdr:nvSpPr>
      <xdr:spPr>
        <a:xfrm>
          <a:off x="1079500" y="54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101871</xdr:rowOff>
    </xdr:from>
    <xdr:ext cx="469744" cy="259045"/>
    <xdr:sp macro="" textlink="">
      <xdr:nvSpPr>
        <xdr:cNvPr id="87" name="テキスト ボックス 86"/>
        <xdr:cNvSpPr txBox="1"/>
      </xdr:nvSpPr>
      <xdr:spPr>
        <a:xfrm>
          <a:off x="895428" y="524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71801</xdr:rowOff>
    </xdr:from>
    <xdr:to>
      <xdr:col>24</xdr:col>
      <xdr:colOff>62865</xdr:colOff>
      <xdr:row>57</xdr:row>
      <xdr:rowOff>151285</xdr:rowOff>
    </xdr:to>
    <xdr:cxnSp macro="">
      <xdr:nvCxnSpPr>
        <xdr:cNvPr id="109" name="直線コネクタ 108"/>
        <xdr:cNvCxnSpPr/>
      </xdr:nvCxnSpPr>
      <xdr:spPr>
        <a:xfrm flipV="1">
          <a:off x="4633595" y="8987201"/>
          <a:ext cx="1270" cy="936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155112</xdr:rowOff>
    </xdr:from>
    <xdr:ext cx="534377" cy="259045"/>
    <xdr:sp macro="" textlink="">
      <xdr:nvSpPr>
        <xdr:cNvPr id="110" name="総務費最小値テキスト"/>
        <xdr:cNvSpPr txBox="1"/>
      </xdr:nvSpPr>
      <xdr:spPr>
        <a:xfrm>
          <a:off x="4686300" y="992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151285</xdr:rowOff>
    </xdr:from>
    <xdr:to>
      <xdr:col>24</xdr:col>
      <xdr:colOff>152400</xdr:colOff>
      <xdr:row>57</xdr:row>
      <xdr:rowOff>151285</xdr:rowOff>
    </xdr:to>
    <xdr:cxnSp macro="">
      <xdr:nvCxnSpPr>
        <xdr:cNvPr id="111" name="直線コネクタ 110"/>
        <xdr:cNvCxnSpPr/>
      </xdr:nvCxnSpPr>
      <xdr:spPr>
        <a:xfrm>
          <a:off x="4546600" y="992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18478</xdr:rowOff>
    </xdr:from>
    <xdr:ext cx="599010" cy="259045"/>
    <xdr:sp macro="" textlink="">
      <xdr:nvSpPr>
        <xdr:cNvPr id="112" name="総務費最大値テキスト"/>
        <xdr:cNvSpPr txBox="1"/>
      </xdr:nvSpPr>
      <xdr:spPr>
        <a:xfrm>
          <a:off x="4686300" y="8762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239,851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71801</xdr:rowOff>
    </xdr:from>
    <xdr:to>
      <xdr:col>24</xdr:col>
      <xdr:colOff>152400</xdr:colOff>
      <xdr:row>52</xdr:row>
      <xdr:rowOff>71801</xdr:rowOff>
    </xdr:to>
    <xdr:cxnSp macro="">
      <xdr:nvCxnSpPr>
        <xdr:cNvPr id="113" name="直線コネクタ 112"/>
        <xdr:cNvCxnSpPr/>
      </xdr:nvCxnSpPr>
      <xdr:spPr>
        <a:xfrm>
          <a:off x="4546600" y="8987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132581</xdr:rowOff>
    </xdr:from>
    <xdr:to>
      <xdr:col>24</xdr:col>
      <xdr:colOff>63500</xdr:colOff>
      <xdr:row>57</xdr:row>
      <xdr:rowOff>88933</xdr:rowOff>
    </xdr:to>
    <xdr:cxnSp macro="">
      <xdr:nvCxnSpPr>
        <xdr:cNvPr id="114" name="直線コネクタ 113"/>
        <xdr:cNvCxnSpPr/>
      </xdr:nvCxnSpPr>
      <xdr:spPr>
        <a:xfrm>
          <a:off x="3797300" y="9390881"/>
          <a:ext cx="838200" cy="47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9442</xdr:rowOff>
    </xdr:from>
    <xdr:ext cx="534377" cy="259045"/>
    <xdr:sp macro="" textlink="">
      <xdr:nvSpPr>
        <xdr:cNvPr id="115" name="総務費平均値テキスト"/>
        <xdr:cNvSpPr txBox="1"/>
      </xdr:nvSpPr>
      <xdr:spPr>
        <a:xfrm>
          <a:off x="4686300" y="9610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158015</xdr:rowOff>
    </xdr:from>
    <xdr:to>
      <xdr:col>24</xdr:col>
      <xdr:colOff>114300</xdr:colOff>
      <xdr:row>57</xdr:row>
      <xdr:rowOff>88165</xdr:rowOff>
    </xdr:to>
    <xdr:sp macro="" textlink="">
      <xdr:nvSpPr>
        <xdr:cNvPr id="116" name="フローチャート: 判断 115"/>
        <xdr:cNvSpPr/>
      </xdr:nvSpPr>
      <xdr:spPr>
        <a:xfrm>
          <a:off x="45847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132581</xdr:rowOff>
    </xdr:from>
    <xdr:to>
      <xdr:col>19</xdr:col>
      <xdr:colOff>177800</xdr:colOff>
      <xdr:row>57</xdr:row>
      <xdr:rowOff>83213</xdr:rowOff>
    </xdr:to>
    <xdr:cxnSp macro="">
      <xdr:nvCxnSpPr>
        <xdr:cNvPr id="117" name="直線コネクタ 116"/>
        <xdr:cNvCxnSpPr/>
      </xdr:nvCxnSpPr>
      <xdr:spPr>
        <a:xfrm flipV="1">
          <a:off x="2908300" y="9390881"/>
          <a:ext cx="889000" cy="4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89856</xdr:rowOff>
    </xdr:from>
    <xdr:to>
      <xdr:col>20</xdr:col>
      <xdr:colOff>38100</xdr:colOff>
      <xdr:row>55</xdr:row>
      <xdr:rowOff>20006</xdr:rowOff>
    </xdr:to>
    <xdr:sp macro="" textlink="">
      <xdr:nvSpPr>
        <xdr:cNvPr id="118" name="フローチャート: 判断 117"/>
        <xdr:cNvSpPr/>
      </xdr:nvSpPr>
      <xdr:spPr>
        <a:xfrm>
          <a:off x="3746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11133</xdr:rowOff>
    </xdr:from>
    <xdr:ext cx="599010" cy="259045"/>
    <xdr:sp macro="" textlink="">
      <xdr:nvSpPr>
        <xdr:cNvPr id="119" name="テキスト ボックス 118"/>
        <xdr:cNvSpPr txBox="1"/>
      </xdr:nvSpPr>
      <xdr:spPr>
        <a:xfrm>
          <a:off x="3497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58154</xdr:rowOff>
    </xdr:from>
    <xdr:to>
      <xdr:col>15</xdr:col>
      <xdr:colOff>50800</xdr:colOff>
      <xdr:row>57</xdr:row>
      <xdr:rowOff>83213</xdr:rowOff>
    </xdr:to>
    <xdr:cxnSp macro="">
      <xdr:nvCxnSpPr>
        <xdr:cNvPr id="120" name="直線コネクタ 119"/>
        <xdr:cNvCxnSpPr/>
      </xdr:nvCxnSpPr>
      <xdr:spPr>
        <a:xfrm>
          <a:off x="2019300" y="9830804"/>
          <a:ext cx="889000" cy="25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22670</xdr:rowOff>
    </xdr:from>
    <xdr:to>
      <xdr:col>15</xdr:col>
      <xdr:colOff>101600</xdr:colOff>
      <xdr:row>57</xdr:row>
      <xdr:rowOff>124270</xdr:rowOff>
    </xdr:to>
    <xdr:sp macro="" textlink="">
      <xdr:nvSpPr>
        <xdr:cNvPr id="121" name="フローチャート: 判断 120"/>
        <xdr:cNvSpPr/>
      </xdr:nvSpPr>
      <xdr:spPr>
        <a:xfrm>
          <a:off x="2857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140797</xdr:rowOff>
    </xdr:from>
    <xdr:ext cx="534377" cy="259045"/>
    <xdr:sp macro="" textlink="">
      <xdr:nvSpPr>
        <xdr:cNvPr id="122" name="テキスト ボックス 121"/>
        <xdr:cNvSpPr txBox="1"/>
      </xdr:nvSpPr>
      <xdr:spPr>
        <a:xfrm>
          <a:off x="2641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58154</xdr:rowOff>
    </xdr:from>
    <xdr:to>
      <xdr:col>10</xdr:col>
      <xdr:colOff>114300</xdr:colOff>
      <xdr:row>57</xdr:row>
      <xdr:rowOff>122491</xdr:rowOff>
    </xdr:to>
    <xdr:cxnSp macro="">
      <xdr:nvCxnSpPr>
        <xdr:cNvPr id="123" name="直線コネクタ 122"/>
        <xdr:cNvCxnSpPr/>
      </xdr:nvCxnSpPr>
      <xdr:spPr>
        <a:xfrm flipV="1">
          <a:off x="1130300" y="9830804"/>
          <a:ext cx="889000" cy="6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5187</xdr:rowOff>
    </xdr:from>
    <xdr:to>
      <xdr:col>10</xdr:col>
      <xdr:colOff>165100</xdr:colOff>
      <xdr:row>57</xdr:row>
      <xdr:rowOff>106787</xdr:rowOff>
    </xdr:to>
    <xdr:sp macro="" textlink="">
      <xdr:nvSpPr>
        <xdr:cNvPr id="124" name="フローチャート: 判断 123"/>
        <xdr:cNvSpPr/>
      </xdr:nvSpPr>
      <xdr:spPr>
        <a:xfrm>
          <a:off x="1968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123314</xdr:rowOff>
    </xdr:from>
    <xdr:ext cx="534377" cy="259045"/>
    <xdr:sp macro="" textlink="">
      <xdr:nvSpPr>
        <xdr:cNvPr id="125" name="テキスト ボックス 124"/>
        <xdr:cNvSpPr txBox="1"/>
      </xdr:nvSpPr>
      <xdr:spPr>
        <a:xfrm>
          <a:off x="1752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43587</xdr:rowOff>
    </xdr:from>
    <xdr:to>
      <xdr:col>6</xdr:col>
      <xdr:colOff>38100</xdr:colOff>
      <xdr:row>57</xdr:row>
      <xdr:rowOff>145187</xdr:rowOff>
    </xdr:to>
    <xdr:sp macro="" textlink="">
      <xdr:nvSpPr>
        <xdr:cNvPr id="126" name="フローチャート: 判断 125"/>
        <xdr:cNvSpPr/>
      </xdr:nvSpPr>
      <xdr:spPr>
        <a:xfrm>
          <a:off x="1079500" y="9816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161714</xdr:rowOff>
    </xdr:from>
    <xdr:ext cx="534377" cy="259045"/>
    <xdr:sp macro="" textlink="">
      <xdr:nvSpPr>
        <xdr:cNvPr id="127" name="テキスト ボックス 126"/>
        <xdr:cNvSpPr txBox="1"/>
      </xdr:nvSpPr>
      <xdr:spPr>
        <a:xfrm>
          <a:off x="863111" y="959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38133</xdr:rowOff>
    </xdr:from>
    <xdr:to>
      <xdr:col>24</xdr:col>
      <xdr:colOff>114300</xdr:colOff>
      <xdr:row>57</xdr:row>
      <xdr:rowOff>139733</xdr:rowOff>
    </xdr:to>
    <xdr:sp macro="" textlink="">
      <xdr:nvSpPr>
        <xdr:cNvPr id="133" name="楕円 132"/>
        <xdr:cNvSpPr/>
      </xdr:nvSpPr>
      <xdr:spPr>
        <a:xfrm>
          <a:off x="4584700" y="981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136442</xdr:rowOff>
    </xdr:from>
    <xdr:ext cx="534377" cy="259045"/>
    <xdr:sp macro="" textlink="">
      <xdr:nvSpPr>
        <xdr:cNvPr id="134" name="総務費該当値テキスト"/>
        <xdr:cNvSpPr txBox="1"/>
      </xdr:nvSpPr>
      <xdr:spPr>
        <a:xfrm>
          <a:off x="4686300" y="973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81781</xdr:rowOff>
    </xdr:from>
    <xdr:to>
      <xdr:col>20</xdr:col>
      <xdr:colOff>38100</xdr:colOff>
      <xdr:row>55</xdr:row>
      <xdr:rowOff>11931</xdr:rowOff>
    </xdr:to>
    <xdr:sp macro="" textlink="">
      <xdr:nvSpPr>
        <xdr:cNvPr id="135" name="楕円 134"/>
        <xdr:cNvSpPr/>
      </xdr:nvSpPr>
      <xdr:spPr>
        <a:xfrm>
          <a:off x="3746500" y="934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28458</xdr:rowOff>
    </xdr:from>
    <xdr:ext cx="599010" cy="259045"/>
    <xdr:sp macro="" textlink="">
      <xdr:nvSpPr>
        <xdr:cNvPr id="136" name="テキスト ボックス 135"/>
        <xdr:cNvSpPr txBox="1"/>
      </xdr:nvSpPr>
      <xdr:spPr>
        <a:xfrm>
          <a:off x="3497795" y="9115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32413</xdr:rowOff>
    </xdr:from>
    <xdr:to>
      <xdr:col>15</xdr:col>
      <xdr:colOff>101600</xdr:colOff>
      <xdr:row>57</xdr:row>
      <xdr:rowOff>134013</xdr:rowOff>
    </xdr:to>
    <xdr:sp macro="" textlink="">
      <xdr:nvSpPr>
        <xdr:cNvPr id="137" name="楕円 136"/>
        <xdr:cNvSpPr/>
      </xdr:nvSpPr>
      <xdr:spPr>
        <a:xfrm>
          <a:off x="2857500" y="980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125140</xdr:rowOff>
    </xdr:from>
    <xdr:ext cx="534377" cy="259045"/>
    <xdr:sp macro="" textlink="">
      <xdr:nvSpPr>
        <xdr:cNvPr id="138" name="テキスト ボックス 137"/>
        <xdr:cNvSpPr txBox="1"/>
      </xdr:nvSpPr>
      <xdr:spPr>
        <a:xfrm>
          <a:off x="2641111" y="989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7354</xdr:rowOff>
    </xdr:from>
    <xdr:to>
      <xdr:col>10</xdr:col>
      <xdr:colOff>165100</xdr:colOff>
      <xdr:row>57</xdr:row>
      <xdr:rowOff>108954</xdr:rowOff>
    </xdr:to>
    <xdr:sp macro="" textlink="">
      <xdr:nvSpPr>
        <xdr:cNvPr id="139" name="楕円 138"/>
        <xdr:cNvSpPr/>
      </xdr:nvSpPr>
      <xdr:spPr>
        <a:xfrm>
          <a:off x="1968500" y="97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100081</xdr:rowOff>
    </xdr:from>
    <xdr:ext cx="534377" cy="259045"/>
    <xdr:sp macro="" textlink="">
      <xdr:nvSpPr>
        <xdr:cNvPr id="140" name="テキスト ボックス 139"/>
        <xdr:cNvSpPr txBox="1"/>
      </xdr:nvSpPr>
      <xdr:spPr>
        <a:xfrm>
          <a:off x="1752111" y="98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71691</xdr:rowOff>
    </xdr:from>
    <xdr:to>
      <xdr:col>6</xdr:col>
      <xdr:colOff>38100</xdr:colOff>
      <xdr:row>58</xdr:row>
      <xdr:rowOff>1841</xdr:rowOff>
    </xdr:to>
    <xdr:sp macro="" textlink="">
      <xdr:nvSpPr>
        <xdr:cNvPr id="141" name="楕円 140"/>
        <xdr:cNvSpPr/>
      </xdr:nvSpPr>
      <xdr:spPr>
        <a:xfrm>
          <a:off x="1079500" y="984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164418</xdr:rowOff>
    </xdr:from>
    <xdr:ext cx="534377" cy="259045"/>
    <xdr:sp macro="" textlink="">
      <xdr:nvSpPr>
        <xdr:cNvPr id="142" name="テキスト ボックス 141"/>
        <xdr:cNvSpPr txBox="1"/>
      </xdr:nvSpPr>
      <xdr:spPr>
        <a:xfrm>
          <a:off x="863111" y="99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3" name="テキスト ボックス 152"/>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141636</xdr:rowOff>
    </xdr:from>
    <xdr:to>
      <xdr:col>24</xdr:col>
      <xdr:colOff>62865</xdr:colOff>
      <xdr:row>79</xdr:row>
      <xdr:rowOff>122334</xdr:rowOff>
    </xdr:to>
    <xdr:cxnSp macro="">
      <xdr:nvCxnSpPr>
        <xdr:cNvPr id="167" name="直線コネクタ 166"/>
        <xdr:cNvCxnSpPr/>
      </xdr:nvCxnSpPr>
      <xdr:spPr>
        <a:xfrm flipV="1">
          <a:off x="4633595" y="12314586"/>
          <a:ext cx="1270" cy="1352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126161</xdr:rowOff>
    </xdr:from>
    <xdr:ext cx="599010" cy="259045"/>
    <xdr:sp macro="" textlink="">
      <xdr:nvSpPr>
        <xdr:cNvPr id="168" name="民生費最小値テキスト"/>
        <xdr:cNvSpPr txBox="1"/>
      </xdr:nvSpPr>
      <xdr:spPr>
        <a:xfrm>
          <a:off x="4686300" y="13670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122334</xdr:rowOff>
    </xdr:from>
    <xdr:to>
      <xdr:col>24</xdr:col>
      <xdr:colOff>152400</xdr:colOff>
      <xdr:row>79</xdr:row>
      <xdr:rowOff>122334</xdr:rowOff>
    </xdr:to>
    <xdr:cxnSp macro="">
      <xdr:nvCxnSpPr>
        <xdr:cNvPr id="169" name="直線コネクタ 168"/>
        <xdr:cNvCxnSpPr/>
      </xdr:nvCxnSpPr>
      <xdr:spPr>
        <a:xfrm>
          <a:off x="4546600" y="13666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88313</xdr:rowOff>
    </xdr:from>
    <xdr:ext cx="599010" cy="259045"/>
    <xdr:sp macro="" textlink="">
      <xdr:nvSpPr>
        <xdr:cNvPr id="170" name="民生費最大値テキスト"/>
        <xdr:cNvSpPr txBox="1"/>
      </xdr:nvSpPr>
      <xdr:spPr>
        <a:xfrm>
          <a:off x="4686300" y="1208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141636</xdr:rowOff>
    </xdr:from>
    <xdr:to>
      <xdr:col>24</xdr:col>
      <xdr:colOff>152400</xdr:colOff>
      <xdr:row>71</xdr:row>
      <xdr:rowOff>141636</xdr:rowOff>
    </xdr:to>
    <xdr:cxnSp macro="">
      <xdr:nvCxnSpPr>
        <xdr:cNvPr id="171" name="直線コネクタ 170"/>
        <xdr:cNvCxnSpPr/>
      </xdr:nvCxnSpPr>
      <xdr:spPr>
        <a:xfrm>
          <a:off x="4546600" y="123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138550</xdr:rowOff>
    </xdr:from>
    <xdr:to>
      <xdr:col>24</xdr:col>
      <xdr:colOff>63500</xdr:colOff>
      <xdr:row>77</xdr:row>
      <xdr:rowOff>169174</xdr:rowOff>
    </xdr:to>
    <xdr:cxnSp macro="">
      <xdr:nvCxnSpPr>
        <xdr:cNvPr id="172" name="直線コネクタ 171"/>
        <xdr:cNvCxnSpPr/>
      </xdr:nvCxnSpPr>
      <xdr:spPr>
        <a:xfrm flipV="1">
          <a:off x="3797300" y="13168750"/>
          <a:ext cx="838200" cy="202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100657</xdr:rowOff>
    </xdr:from>
    <xdr:ext cx="599010" cy="259045"/>
    <xdr:sp macro="" textlink="">
      <xdr:nvSpPr>
        <xdr:cNvPr id="173" name="民生費平均値テキスト"/>
        <xdr:cNvSpPr txBox="1"/>
      </xdr:nvSpPr>
      <xdr:spPr>
        <a:xfrm>
          <a:off x="4686300" y="131308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122230</xdr:rowOff>
    </xdr:from>
    <xdr:to>
      <xdr:col>24</xdr:col>
      <xdr:colOff>114300</xdr:colOff>
      <xdr:row>77</xdr:row>
      <xdr:rowOff>52380</xdr:rowOff>
    </xdr:to>
    <xdr:sp macro="" textlink="">
      <xdr:nvSpPr>
        <xdr:cNvPr id="174" name="フローチャート: 判断 173"/>
        <xdr:cNvSpPr/>
      </xdr:nvSpPr>
      <xdr:spPr>
        <a:xfrm>
          <a:off x="4584700" y="131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169174</xdr:rowOff>
    </xdr:from>
    <xdr:to>
      <xdr:col>19</xdr:col>
      <xdr:colOff>177800</xdr:colOff>
      <xdr:row>78</xdr:row>
      <xdr:rowOff>14945</xdr:rowOff>
    </xdr:to>
    <xdr:cxnSp macro="">
      <xdr:nvCxnSpPr>
        <xdr:cNvPr id="175" name="直線コネクタ 174"/>
        <xdr:cNvCxnSpPr/>
      </xdr:nvCxnSpPr>
      <xdr:spPr>
        <a:xfrm flipV="1">
          <a:off x="2908300" y="13370824"/>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26386</xdr:rowOff>
    </xdr:from>
    <xdr:to>
      <xdr:col>20</xdr:col>
      <xdr:colOff>38100</xdr:colOff>
      <xdr:row>78</xdr:row>
      <xdr:rowOff>127986</xdr:rowOff>
    </xdr:to>
    <xdr:sp macro="" textlink="">
      <xdr:nvSpPr>
        <xdr:cNvPr id="176" name="フローチャート: 判断 175"/>
        <xdr:cNvSpPr/>
      </xdr:nvSpPr>
      <xdr:spPr>
        <a:xfrm>
          <a:off x="3746500" y="1339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119113</xdr:rowOff>
    </xdr:from>
    <xdr:ext cx="599010" cy="259045"/>
    <xdr:sp macro="" textlink="">
      <xdr:nvSpPr>
        <xdr:cNvPr id="177" name="テキスト ボックス 176"/>
        <xdr:cNvSpPr txBox="1"/>
      </xdr:nvSpPr>
      <xdr:spPr>
        <a:xfrm>
          <a:off x="3497795" y="13492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14945</xdr:rowOff>
    </xdr:from>
    <xdr:to>
      <xdr:col>15</xdr:col>
      <xdr:colOff>50800</xdr:colOff>
      <xdr:row>78</xdr:row>
      <xdr:rowOff>76408</xdr:rowOff>
    </xdr:to>
    <xdr:cxnSp macro="">
      <xdr:nvCxnSpPr>
        <xdr:cNvPr id="178" name="直線コネクタ 177"/>
        <xdr:cNvCxnSpPr/>
      </xdr:nvCxnSpPr>
      <xdr:spPr>
        <a:xfrm flipV="1">
          <a:off x="2019300" y="13388045"/>
          <a:ext cx="889000" cy="6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42135</xdr:rowOff>
    </xdr:from>
    <xdr:to>
      <xdr:col>15</xdr:col>
      <xdr:colOff>101600</xdr:colOff>
      <xdr:row>78</xdr:row>
      <xdr:rowOff>143735</xdr:rowOff>
    </xdr:to>
    <xdr:sp macro="" textlink="">
      <xdr:nvSpPr>
        <xdr:cNvPr id="179" name="フローチャート: 判断 178"/>
        <xdr:cNvSpPr/>
      </xdr:nvSpPr>
      <xdr:spPr>
        <a:xfrm>
          <a:off x="2857500" y="134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134862</xdr:rowOff>
    </xdr:from>
    <xdr:ext cx="599010" cy="259045"/>
    <xdr:sp macro="" textlink="">
      <xdr:nvSpPr>
        <xdr:cNvPr id="180" name="テキスト ボックス 179"/>
        <xdr:cNvSpPr txBox="1"/>
      </xdr:nvSpPr>
      <xdr:spPr>
        <a:xfrm>
          <a:off x="2608795" y="1350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76408</xdr:rowOff>
    </xdr:from>
    <xdr:to>
      <xdr:col>10</xdr:col>
      <xdr:colOff>114300</xdr:colOff>
      <xdr:row>78</xdr:row>
      <xdr:rowOff>99665</xdr:rowOff>
    </xdr:to>
    <xdr:cxnSp macro="">
      <xdr:nvCxnSpPr>
        <xdr:cNvPr id="181" name="直線コネクタ 180"/>
        <xdr:cNvCxnSpPr/>
      </xdr:nvCxnSpPr>
      <xdr:spPr>
        <a:xfrm flipV="1">
          <a:off x="1130300" y="13449508"/>
          <a:ext cx="889000" cy="2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95362</xdr:rowOff>
    </xdr:from>
    <xdr:to>
      <xdr:col>10</xdr:col>
      <xdr:colOff>165100</xdr:colOff>
      <xdr:row>79</xdr:row>
      <xdr:rowOff>25512</xdr:rowOff>
    </xdr:to>
    <xdr:sp macro="" textlink="">
      <xdr:nvSpPr>
        <xdr:cNvPr id="182" name="フローチャート: 判断 181"/>
        <xdr:cNvSpPr/>
      </xdr:nvSpPr>
      <xdr:spPr>
        <a:xfrm>
          <a:off x="1968500" y="134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16639</xdr:rowOff>
    </xdr:from>
    <xdr:ext cx="599010" cy="259045"/>
    <xdr:sp macro="" textlink="">
      <xdr:nvSpPr>
        <xdr:cNvPr id="183" name="テキスト ボックス 182"/>
        <xdr:cNvSpPr txBox="1"/>
      </xdr:nvSpPr>
      <xdr:spPr>
        <a:xfrm>
          <a:off x="1719795" y="1356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97351</xdr:rowOff>
    </xdr:from>
    <xdr:to>
      <xdr:col>6</xdr:col>
      <xdr:colOff>38100</xdr:colOff>
      <xdr:row>79</xdr:row>
      <xdr:rowOff>27501</xdr:rowOff>
    </xdr:to>
    <xdr:sp macro="" textlink="">
      <xdr:nvSpPr>
        <xdr:cNvPr id="184" name="フローチャート: 判断 183"/>
        <xdr:cNvSpPr/>
      </xdr:nvSpPr>
      <xdr:spPr>
        <a:xfrm>
          <a:off x="1079500" y="134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18628</xdr:rowOff>
    </xdr:from>
    <xdr:ext cx="599010" cy="259045"/>
    <xdr:sp macro="" textlink="">
      <xdr:nvSpPr>
        <xdr:cNvPr id="185" name="テキスト ボックス 184"/>
        <xdr:cNvSpPr txBox="1"/>
      </xdr:nvSpPr>
      <xdr:spPr>
        <a:xfrm>
          <a:off x="830795" y="13563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87750</xdr:rowOff>
    </xdr:from>
    <xdr:to>
      <xdr:col>24</xdr:col>
      <xdr:colOff>114300</xdr:colOff>
      <xdr:row>77</xdr:row>
      <xdr:rowOff>17900</xdr:rowOff>
    </xdr:to>
    <xdr:sp macro="" textlink="">
      <xdr:nvSpPr>
        <xdr:cNvPr id="191" name="楕円 190"/>
        <xdr:cNvSpPr/>
      </xdr:nvSpPr>
      <xdr:spPr>
        <a:xfrm>
          <a:off x="4584700" y="1311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110627</xdr:rowOff>
    </xdr:from>
    <xdr:ext cx="599010" cy="259045"/>
    <xdr:sp macro="" textlink="">
      <xdr:nvSpPr>
        <xdr:cNvPr id="192" name="民生費該当値テキスト"/>
        <xdr:cNvSpPr txBox="1"/>
      </xdr:nvSpPr>
      <xdr:spPr>
        <a:xfrm>
          <a:off x="4686300" y="12969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118374</xdr:rowOff>
    </xdr:from>
    <xdr:to>
      <xdr:col>20</xdr:col>
      <xdr:colOff>38100</xdr:colOff>
      <xdr:row>78</xdr:row>
      <xdr:rowOff>48524</xdr:rowOff>
    </xdr:to>
    <xdr:sp macro="" textlink="">
      <xdr:nvSpPr>
        <xdr:cNvPr id="193" name="楕円 192"/>
        <xdr:cNvSpPr/>
      </xdr:nvSpPr>
      <xdr:spPr>
        <a:xfrm>
          <a:off x="3746500" y="1332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65051</xdr:rowOff>
    </xdr:from>
    <xdr:ext cx="599010" cy="259045"/>
    <xdr:sp macro="" textlink="">
      <xdr:nvSpPr>
        <xdr:cNvPr id="194" name="テキスト ボックス 193"/>
        <xdr:cNvSpPr txBox="1"/>
      </xdr:nvSpPr>
      <xdr:spPr>
        <a:xfrm>
          <a:off x="3497795" y="13095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135595</xdr:rowOff>
    </xdr:from>
    <xdr:to>
      <xdr:col>15</xdr:col>
      <xdr:colOff>101600</xdr:colOff>
      <xdr:row>78</xdr:row>
      <xdr:rowOff>65745</xdr:rowOff>
    </xdr:to>
    <xdr:sp macro="" textlink="">
      <xdr:nvSpPr>
        <xdr:cNvPr id="195" name="楕円 194"/>
        <xdr:cNvSpPr/>
      </xdr:nvSpPr>
      <xdr:spPr>
        <a:xfrm>
          <a:off x="2857500" y="1333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82272</xdr:rowOff>
    </xdr:from>
    <xdr:ext cx="599010" cy="259045"/>
    <xdr:sp macro="" textlink="">
      <xdr:nvSpPr>
        <xdr:cNvPr id="196" name="テキスト ボックス 195"/>
        <xdr:cNvSpPr txBox="1"/>
      </xdr:nvSpPr>
      <xdr:spPr>
        <a:xfrm>
          <a:off x="2608795" y="1311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25608</xdr:rowOff>
    </xdr:from>
    <xdr:to>
      <xdr:col>10</xdr:col>
      <xdr:colOff>165100</xdr:colOff>
      <xdr:row>78</xdr:row>
      <xdr:rowOff>127208</xdr:rowOff>
    </xdr:to>
    <xdr:sp macro="" textlink="">
      <xdr:nvSpPr>
        <xdr:cNvPr id="197" name="楕円 196"/>
        <xdr:cNvSpPr/>
      </xdr:nvSpPr>
      <xdr:spPr>
        <a:xfrm>
          <a:off x="1968500" y="1339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143735</xdr:rowOff>
    </xdr:from>
    <xdr:ext cx="599010" cy="259045"/>
    <xdr:sp macro="" textlink="">
      <xdr:nvSpPr>
        <xdr:cNvPr id="198" name="テキスト ボックス 197"/>
        <xdr:cNvSpPr txBox="1"/>
      </xdr:nvSpPr>
      <xdr:spPr>
        <a:xfrm>
          <a:off x="1719795" y="1317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48865</xdr:rowOff>
    </xdr:from>
    <xdr:to>
      <xdr:col>6</xdr:col>
      <xdr:colOff>38100</xdr:colOff>
      <xdr:row>78</xdr:row>
      <xdr:rowOff>150465</xdr:rowOff>
    </xdr:to>
    <xdr:sp macro="" textlink="">
      <xdr:nvSpPr>
        <xdr:cNvPr id="199" name="楕円 198"/>
        <xdr:cNvSpPr/>
      </xdr:nvSpPr>
      <xdr:spPr>
        <a:xfrm>
          <a:off x="1079500" y="1342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166992</xdr:rowOff>
    </xdr:from>
    <xdr:ext cx="599010" cy="259045"/>
    <xdr:sp macro="" textlink="">
      <xdr:nvSpPr>
        <xdr:cNvPr id="200" name="テキスト ボックス 199"/>
        <xdr:cNvSpPr txBox="1"/>
      </xdr:nvSpPr>
      <xdr:spPr>
        <a:xfrm>
          <a:off x="830795" y="13197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32372</xdr:rowOff>
    </xdr:from>
    <xdr:to>
      <xdr:col>24</xdr:col>
      <xdr:colOff>62865</xdr:colOff>
      <xdr:row>98</xdr:row>
      <xdr:rowOff>46134</xdr:rowOff>
    </xdr:to>
    <xdr:cxnSp macro="">
      <xdr:nvCxnSpPr>
        <xdr:cNvPr id="223" name="直線コネクタ 222"/>
        <xdr:cNvCxnSpPr/>
      </xdr:nvCxnSpPr>
      <xdr:spPr>
        <a:xfrm flipV="1">
          <a:off x="4633595" y="15462872"/>
          <a:ext cx="1270" cy="1385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49961</xdr:rowOff>
    </xdr:from>
    <xdr:ext cx="534377" cy="259045"/>
    <xdr:sp macro="" textlink="">
      <xdr:nvSpPr>
        <xdr:cNvPr id="224" name="衛生費最小値テキスト"/>
        <xdr:cNvSpPr txBox="1"/>
      </xdr:nvSpPr>
      <xdr:spPr>
        <a:xfrm>
          <a:off x="4686300" y="168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46134</xdr:rowOff>
    </xdr:from>
    <xdr:to>
      <xdr:col>24</xdr:col>
      <xdr:colOff>152400</xdr:colOff>
      <xdr:row>98</xdr:row>
      <xdr:rowOff>46134</xdr:rowOff>
    </xdr:to>
    <xdr:cxnSp macro="">
      <xdr:nvCxnSpPr>
        <xdr:cNvPr id="225" name="直線コネクタ 224"/>
        <xdr:cNvCxnSpPr/>
      </xdr:nvCxnSpPr>
      <xdr:spPr>
        <a:xfrm>
          <a:off x="4546600" y="16848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150499</xdr:rowOff>
    </xdr:from>
    <xdr:ext cx="534377" cy="259045"/>
    <xdr:sp macro="" textlink="">
      <xdr:nvSpPr>
        <xdr:cNvPr id="226" name="衛生費最大値テキスト"/>
        <xdr:cNvSpPr txBox="1"/>
      </xdr:nvSpPr>
      <xdr:spPr>
        <a:xfrm>
          <a:off x="4686300" y="1523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84,695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32372</xdr:rowOff>
    </xdr:from>
    <xdr:to>
      <xdr:col>24</xdr:col>
      <xdr:colOff>152400</xdr:colOff>
      <xdr:row>90</xdr:row>
      <xdr:rowOff>32372</xdr:rowOff>
    </xdr:to>
    <xdr:cxnSp macro="">
      <xdr:nvCxnSpPr>
        <xdr:cNvPr id="227" name="直線コネクタ 226"/>
        <xdr:cNvCxnSpPr/>
      </xdr:nvCxnSpPr>
      <xdr:spPr>
        <a:xfrm>
          <a:off x="4546600" y="1546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86505</xdr:rowOff>
    </xdr:from>
    <xdr:to>
      <xdr:col>24</xdr:col>
      <xdr:colOff>63500</xdr:colOff>
      <xdr:row>97</xdr:row>
      <xdr:rowOff>84516</xdr:rowOff>
    </xdr:to>
    <xdr:cxnSp macro="">
      <xdr:nvCxnSpPr>
        <xdr:cNvPr id="228" name="直線コネクタ 227"/>
        <xdr:cNvCxnSpPr/>
      </xdr:nvCxnSpPr>
      <xdr:spPr>
        <a:xfrm flipV="1">
          <a:off x="3797300" y="16545705"/>
          <a:ext cx="838200" cy="169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142730</xdr:rowOff>
    </xdr:from>
    <xdr:ext cx="534377" cy="259045"/>
    <xdr:sp macro="" textlink="">
      <xdr:nvSpPr>
        <xdr:cNvPr id="229" name="衛生費平均値テキスト"/>
        <xdr:cNvSpPr txBox="1"/>
      </xdr:nvSpPr>
      <xdr:spPr>
        <a:xfrm>
          <a:off x="4686300" y="16259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119853</xdr:rowOff>
    </xdr:from>
    <xdr:to>
      <xdr:col>24</xdr:col>
      <xdr:colOff>114300</xdr:colOff>
      <xdr:row>96</xdr:row>
      <xdr:rowOff>50003</xdr:rowOff>
    </xdr:to>
    <xdr:sp macro="" textlink="">
      <xdr:nvSpPr>
        <xdr:cNvPr id="230" name="フローチャート: 判断 229"/>
        <xdr:cNvSpPr/>
      </xdr:nvSpPr>
      <xdr:spPr>
        <a:xfrm>
          <a:off x="45847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84516</xdr:rowOff>
    </xdr:from>
    <xdr:to>
      <xdr:col>19</xdr:col>
      <xdr:colOff>177800</xdr:colOff>
      <xdr:row>97</xdr:row>
      <xdr:rowOff>103513</xdr:rowOff>
    </xdr:to>
    <xdr:cxnSp macro="">
      <xdr:nvCxnSpPr>
        <xdr:cNvPr id="231" name="直線コネクタ 230"/>
        <xdr:cNvCxnSpPr/>
      </xdr:nvCxnSpPr>
      <xdr:spPr>
        <a:xfrm flipV="1">
          <a:off x="2908300" y="16715166"/>
          <a:ext cx="889000" cy="1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120447</xdr:rowOff>
    </xdr:from>
    <xdr:to>
      <xdr:col>20</xdr:col>
      <xdr:colOff>38100</xdr:colOff>
      <xdr:row>97</xdr:row>
      <xdr:rowOff>50597</xdr:rowOff>
    </xdr:to>
    <xdr:sp macro="" textlink="">
      <xdr:nvSpPr>
        <xdr:cNvPr id="232" name="フローチャート: 判断 231"/>
        <xdr:cNvSpPr/>
      </xdr:nvSpPr>
      <xdr:spPr>
        <a:xfrm>
          <a:off x="3746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67124</xdr:rowOff>
    </xdr:from>
    <xdr:ext cx="534377" cy="259045"/>
    <xdr:sp macro="" textlink="">
      <xdr:nvSpPr>
        <xdr:cNvPr id="233" name="テキスト ボックス 232"/>
        <xdr:cNvSpPr txBox="1"/>
      </xdr:nvSpPr>
      <xdr:spPr>
        <a:xfrm>
          <a:off x="3530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103513</xdr:rowOff>
    </xdr:from>
    <xdr:to>
      <xdr:col>15</xdr:col>
      <xdr:colOff>50800</xdr:colOff>
      <xdr:row>97</xdr:row>
      <xdr:rowOff>111514</xdr:rowOff>
    </xdr:to>
    <xdr:cxnSp macro="">
      <xdr:nvCxnSpPr>
        <xdr:cNvPr id="234" name="直線コネクタ 233"/>
        <xdr:cNvCxnSpPr/>
      </xdr:nvCxnSpPr>
      <xdr:spPr>
        <a:xfrm flipV="1">
          <a:off x="2019300" y="16734163"/>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145112</xdr:rowOff>
    </xdr:from>
    <xdr:to>
      <xdr:col>15</xdr:col>
      <xdr:colOff>101600</xdr:colOff>
      <xdr:row>97</xdr:row>
      <xdr:rowOff>75262</xdr:rowOff>
    </xdr:to>
    <xdr:sp macro="" textlink="">
      <xdr:nvSpPr>
        <xdr:cNvPr id="235" name="フローチャート: 判断 234"/>
        <xdr:cNvSpPr/>
      </xdr:nvSpPr>
      <xdr:spPr>
        <a:xfrm>
          <a:off x="2857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91789</xdr:rowOff>
    </xdr:from>
    <xdr:ext cx="534377" cy="259045"/>
    <xdr:sp macro="" textlink="">
      <xdr:nvSpPr>
        <xdr:cNvPr id="236" name="テキスト ボックス 235"/>
        <xdr:cNvSpPr txBox="1"/>
      </xdr:nvSpPr>
      <xdr:spPr>
        <a:xfrm>
          <a:off x="2641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111514</xdr:rowOff>
    </xdr:from>
    <xdr:to>
      <xdr:col>10</xdr:col>
      <xdr:colOff>114300</xdr:colOff>
      <xdr:row>97</xdr:row>
      <xdr:rowOff>143472</xdr:rowOff>
    </xdr:to>
    <xdr:cxnSp macro="">
      <xdr:nvCxnSpPr>
        <xdr:cNvPr id="237" name="直線コネクタ 236"/>
        <xdr:cNvCxnSpPr/>
      </xdr:nvCxnSpPr>
      <xdr:spPr>
        <a:xfrm flipV="1">
          <a:off x="1130300" y="16742164"/>
          <a:ext cx="889000" cy="3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80807</xdr:rowOff>
    </xdr:from>
    <xdr:to>
      <xdr:col>10</xdr:col>
      <xdr:colOff>165100</xdr:colOff>
      <xdr:row>97</xdr:row>
      <xdr:rowOff>10957</xdr:rowOff>
    </xdr:to>
    <xdr:sp macro="" textlink="">
      <xdr:nvSpPr>
        <xdr:cNvPr id="238" name="フローチャート: 判断 237"/>
        <xdr:cNvSpPr/>
      </xdr:nvSpPr>
      <xdr:spPr>
        <a:xfrm>
          <a:off x="1968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27484</xdr:rowOff>
    </xdr:from>
    <xdr:ext cx="534377" cy="259045"/>
    <xdr:sp macro="" textlink="">
      <xdr:nvSpPr>
        <xdr:cNvPr id="239" name="テキスト ボックス 238"/>
        <xdr:cNvSpPr txBox="1"/>
      </xdr:nvSpPr>
      <xdr:spPr>
        <a:xfrm>
          <a:off x="1752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131671</xdr:rowOff>
    </xdr:from>
    <xdr:to>
      <xdr:col>6</xdr:col>
      <xdr:colOff>38100</xdr:colOff>
      <xdr:row>97</xdr:row>
      <xdr:rowOff>61821</xdr:rowOff>
    </xdr:to>
    <xdr:sp macro="" textlink="">
      <xdr:nvSpPr>
        <xdr:cNvPr id="240" name="フローチャート: 判断 239"/>
        <xdr:cNvSpPr/>
      </xdr:nvSpPr>
      <xdr:spPr>
        <a:xfrm>
          <a:off x="1079500" y="1659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78348</xdr:rowOff>
    </xdr:from>
    <xdr:ext cx="534377" cy="259045"/>
    <xdr:sp macro="" textlink="">
      <xdr:nvSpPr>
        <xdr:cNvPr id="241" name="テキスト ボックス 240"/>
        <xdr:cNvSpPr txBox="1"/>
      </xdr:nvSpPr>
      <xdr:spPr>
        <a:xfrm>
          <a:off x="863111" y="1636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35705</xdr:rowOff>
    </xdr:from>
    <xdr:to>
      <xdr:col>24</xdr:col>
      <xdr:colOff>114300</xdr:colOff>
      <xdr:row>96</xdr:row>
      <xdr:rowOff>137305</xdr:rowOff>
    </xdr:to>
    <xdr:sp macro="" textlink="">
      <xdr:nvSpPr>
        <xdr:cNvPr id="247" name="楕円 246"/>
        <xdr:cNvSpPr/>
      </xdr:nvSpPr>
      <xdr:spPr>
        <a:xfrm>
          <a:off x="4584700" y="164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14132</xdr:rowOff>
    </xdr:from>
    <xdr:ext cx="534377" cy="259045"/>
    <xdr:sp macro="" textlink="">
      <xdr:nvSpPr>
        <xdr:cNvPr id="248" name="衛生費該当値テキスト"/>
        <xdr:cNvSpPr txBox="1"/>
      </xdr:nvSpPr>
      <xdr:spPr>
        <a:xfrm>
          <a:off x="4686300" y="1647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33716</xdr:rowOff>
    </xdr:from>
    <xdr:to>
      <xdr:col>20</xdr:col>
      <xdr:colOff>38100</xdr:colOff>
      <xdr:row>97</xdr:row>
      <xdr:rowOff>135316</xdr:rowOff>
    </xdr:to>
    <xdr:sp macro="" textlink="">
      <xdr:nvSpPr>
        <xdr:cNvPr id="249" name="楕円 248"/>
        <xdr:cNvSpPr/>
      </xdr:nvSpPr>
      <xdr:spPr>
        <a:xfrm>
          <a:off x="3746500" y="1666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126443</xdr:rowOff>
    </xdr:from>
    <xdr:ext cx="534377" cy="259045"/>
    <xdr:sp macro="" textlink="">
      <xdr:nvSpPr>
        <xdr:cNvPr id="250" name="テキスト ボックス 249"/>
        <xdr:cNvSpPr txBox="1"/>
      </xdr:nvSpPr>
      <xdr:spPr>
        <a:xfrm>
          <a:off x="3530111" y="1675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52713</xdr:rowOff>
    </xdr:from>
    <xdr:to>
      <xdr:col>15</xdr:col>
      <xdr:colOff>101600</xdr:colOff>
      <xdr:row>97</xdr:row>
      <xdr:rowOff>154313</xdr:rowOff>
    </xdr:to>
    <xdr:sp macro="" textlink="">
      <xdr:nvSpPr>
        <xdr:cNvPr id="251" name="楕円 250"/>
        <xdr:cNvSpPr/>
      </xdr:nvSpPr>
      <xdr:spPr>
        <a:xfrm>
          <a:off x="2857500" y="1668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145440</xdr:rowOff>
    </xdr:from>
    <xdr:ext cx="534377" cy="259045"/>
    <xdr:sp macro="" textlink="">
      <xdr:nvSpPr>
        <xdr:cNvPr id="252" name="テキスト ボックス 251"/>
        <xdr:cNvSpPr txBox="1"/>
      </xdr:nvSpPr>
      <xdr:spPr>
        <a:xfrm>
          <a:off x="2641111" y="1677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60714</xdr:rowOff>
    </xdr:from>
    <xdr:to>
      <xdr:col>10</xdr:col>
      <xdr:colOff>165100</xdr:colOff>
      <xdr:row>97</xdr:row>
      <xdr:rowOff>162314</xdr:rowOff>
    </xdr:to>
    <xdr:sp macro="" textlink="">
      <xdr:nvSpPr>
        <xdr:cNvPr id="253" name="楕円 252"/>
        <xdr:cNvSpPr/>
      </xdr:nvSpPr>
      <xdr:spPr>
        <a:xfrm>
          <a:off x="1968500" y="166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153441</xdr:rowOff>
    </xdr:from>
    <xdr:ext cx="534377" cy="259045"/>
    <xdr:sp macro="" textlink="">
      <xdr:nvSpPr>
        <xdr:cNvPr id="254" name="テキスト ボックス 253"/>
        <xdr:cNvSpPr txBox="1"/>
      </xdr:nvSpPr>
      <xdr:spPr>
        <a:xfrm>
          <a:off x="1752111" y="167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92672</xdr:rowOff>
    </xdr:from>
    <xdr:to>
      <xdr:col>6</xdr:col>
      <xdr:colOff>38100</xdr:colOff>
      <xdr:row>98</xdr:row>
      <xdr:rowOff>22822</xdr:rowOff>
    </xdr:to>
    <xdr:sp macro="" textlink="">
      <xdr:nvSpPr>
        <xdr:cNvPr id="255" name="楕円 254"/>
        <xdr:cNvSpPr/>
      </xdr:nvSpPr>
      <xdr:spPr>
        <a:xfrm>
          <a:off x="1079500" y="1672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13949</xdr:rowOff>
    </xdr:from>
    <xdr:ext cx="534377" cy="259045"/>
    <xdr:sp macro="" textlink="">
      <xdr:nvSpPr>
        <xdr:cNvPr id="256" name="テキスト ボックス 255"/>
        <xdr:cNvSpPr txBox="1"/>
      </xdr:nvSpPr>
      <xdr:spPr>
        <a:xfrm>
          <a:off x="863111" y="1681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0" name="テキスト ボックス 26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2" name="テキスト ボックス 27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4" name="テキスト ボックス 27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6" name="テキスト ボックス 27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25400</xdr:rowOff>
    </xdr:from>
    <xdr:to>
      <xdr:col>54</xdr:col>
      <xdr:colOff>189865</xdr:colOff>
      <xdr:row>38</xdr:row>
      <xdr:rowOff>139700</xdr:rowOff>
    </xdr:to>
    <xdr:cxnSp macro="">
      <xdr:nvCxnSpPr>
        <xdr:cNvPr id="278" name="直線コネクタ 277"/>
        <xdr:cNvCxnSpPr/>
      </xdr:nvCxnSpPr>
      <xdr:spPr>
        <a:xfrm flipV="1">
          <a:off x="10475595" y="5168900"/>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9"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0" name="直線コネクタ 279"/>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143527</xdr:rowOff>
    </xdr:from>
    <xdr:ext cx="469744" cy="259045"/>
    <xdr:sp macro="" textlink="">
      <xdr:nvSpPr>
        <xdr:cNvPr id="281" name="労働費最大値テキスト"/>
        <xdr:cNvSpPr txBox="1"/>
      </xdr:nvSpPr>
      <xdr:spPr>
        <a:xfrm>
          <a:off x="10528300" y="4944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25400</xdr:rowOff>
    </xdr:from>
    <xdr:to>
      <xdr:col>55</xdr:col>
      <xdr:colOff>88900</xdr:colOff>
      <xdr:row>30</xdr:row>
      <xdr:rowOff>25400</xdr:rowOff>
    </xdr:to>
    <xdr:cxnSp macro="">
      <xdr:nvCxnSpPr>
        <xdr:cNvPr id="282" name="直線コネクタ 281"/>
        <xdr:cNvCxnSpPr/>
      </xdr:nvCxnSpPr>
      <xdr:spPr>
        <a:xfrm>
          <a:off x="10388600" y="516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18999</xdr:rowOff>
    </xdr:from>
    <xdr:to>
      <xdr:col>55</xdr:col>
      <xdr:colOff>0</xdr:colOff>
      <xdr:row>36</xdr:row>
      <xdr:rowOff>35458</xdr:rowOff>
    </xdr:to>
    <xdr:cxnSp macro="">
      <xdr:nvCxnSpPr>
        <xdr:cNvPr id="283" name="直線コネクタ 282"/>
        <xdr:cNvCxnSpPr/>
      </xdr:nvCxnSpPr>
      <xdr:spPr>
        <a:xfrm>
          <a:off x="9639300" y="6191199"/>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60012</xdr:rowOff>
    </xdr:from>
    <xdr:ext cx="378565" cy="259045"/>
    <xdr:sp macro="" textlink="">
      <xdr:nvSpPr>
        <xdr:cNvPr id="284" name="労働費平均値テキスト"/>
        <xdr:cNvSpPr txBox="1"/>
      </xdr:nvSpPr>
      <xdr:spPr>
        <a:xfrm>
          <a:off x="10528300" y="6232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81585</xdr:rowOff>
    </xdr:from>
    <xdr:to>
      <xdr:col>55</xdr:col>
      <xdr:colOff>50800</xdr:colOff>
      <xdr:row>37</xdr:row>
      <xdr:rowOff>11735</xdr:rowOff>
    </xdr:to>
    <xdr:sp macro="" textlink="">
      <xdr:nvSpPr>
        <xdr:cNvPr id="285" name="フローチャート: 判断 284"/>
        <xdr:cNvSpPr/>
      </xdr:nvSpPr>
      <xdr:spPr>
        <a:xfrm>
          <a:off x="10426700" y="62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133299</xdr:rowOff>
    </xdr:from>
    <xdr:to>
      <xdr:col>50</xdr:col>
      <xdr:colOff>114300</xdr:colOff>
      <xdr:row>36</xdr:row>
      <xdr:rowOff>18999</xdr:rowOff>
    </xdr:to>
    <xdr:cxnSp macro="">
      <xdr:nvCxnSpPr>
        <xdr:cNvPr id="286" name="直線コネクタ 285"/>
        <xdr:cNvCxnSpPr/>
      </xdr:nvCxnSpPr>
      <xdr:spPr>
        <a:xfrm>
          <a:off x="8750300" y="61340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80670</xdr:rowOff>
    </xdr:from>
    <xdr:to>
      <xdr:col>50</xdr:col>
      <xdr:colOff>165100</xdr:colOff>
      <xdr:row>37</xdr:row>
      <xdr:rowOff>10820</xdr:rowOff>
    </xdr:to>
    <xdr:sp macro="" textlink="">
      <xdr:nvSpPr>
        <xdr:cNvPr id="287" name="フローチャート: 判断 286"/>
        <xdr:cNvSpPr/>
      </xdr:nvSpPr>
      <xdr:spPr>
        <a:xfrm>
          <a:off x="9588500" y="62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1947</xdr:rowOff>
    </xdr:from>
    <xdr:ext cx="378565" cy="259045"/>
    <xdr:sp macro="" textlink="">
      <xdr:nvSpPr>
        <xdr:cNvPr id="288" name="テキスト ボックス 287"/>
        <xdr:cNvSpPr txBox="1"/>
      </xdr:nvSpPr>
      <xdr:spPr>
        <a:xfrm>
          <a:off x="9450017" y="6345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125984</xdr:rowOff>
    </xdr:from>
    <xdr:to>
      <xdr:col>45</xdr:col>
      <xdr:colOff>177800</xdr:colOff>
      <xdr:row>35</xdr:row>
      <xdr:rowOff>133299</xdr:rowOff>
    </xdr:to>
    <xdr:cxnSp macro="">
      <xdr:nvCxnSpPr>
        <xdr:cNvPr id="289" name="直線コネクタ 288"/>
        <xdr:cNvCxnSpPr/>
      </xdr:nvCxnSpPr>
      <xdr:spPr>
        <a:xfrm>
          <a:off x="7861300" y="6126734"/>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62840</xdr:rowOff>
    </xdr:from>
    <xdr:to>
      <xdr:col>46</xdr:col>
      <xdr:colOff>38100</xdr:colOff>
      <xdr:row>36</xdr:row>
      <xdr:rowOff>164440</xdr:rowOff>
    </xdr:to>
    <xdr:sp macro="" textlink="">
      <xdr:nvSpPr>
        <xdr:cNvPr id="290" name="フローチャート: 判断 289"/>
        <xdr:cNvSpPr/>
      </xdr:nvSpPr>
      <xdr:spPr>
        <a:xfrm>
          <a:off x="86995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155567</xdr:rowOff>
    </xdr:from>
    <xdr:ext cx="378565" cy="259045"/>
    <xdr:sp macro="" textlink="">
      <xdr:nvSpPr>
        <xdr:cNvPr id="291" name="テキスト ボックス 290"/>
        <xdr:cNvSpPr txBox="1"/>
      </xdr:nvSpPr>
      <xdr:spPr>
        <a:xfrm>
          <a:off x="8561017" y="632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125984</xdr:rowOff>
    </xdr:from>
    <xdr:to>
      <xdr:col>41</xdr:col>
      <xdr:colOff>50800</xdr:colOff>
      <xdr:row>35</xdr:row>
      <xdr:rowOff>141986</xdr:rowOff>
    </xdr:to>
    <xdr:cxnSp macro="">
      <xdr:nvCxnSpPr>
        <xdr:cNvPr id="292" name="直線コネクタ 291"/>
        <xdr:cNvCxnSpPr/>
      </xdr:nvCxnSpPr>
      <xdr:spPr>
        <a:xfrm flipV="1">
          <a:off x="6972300" y="61267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51867</xdr:rowOff>
    </xdr:from>
    <xdr:to>
      <xdr:col>41</xdr:col>
      <xdr:colOff>101600</xdr:colOff>
      <xdr:row>36</xdr:row>
      <xdr:rowOff>153467</xdr:rowOff>
    </xdr:to>
    <xdr:sp macro="" textlink="">
      <xdr:nvSpPr>
        <xdr:cNvPr id="293" name="フローチャート: 判断 292"/>
        <xdr:cNvSpPr/>
      </xdr:nvSpPr>
      <xdr:spPr>
        <a:xfrm>
          <a:off x="7810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144594</xdr:rowOff>
    </xdr:from>
    <xdr:ext cx="378565" cy="259045"/>
    <xdr:sp macro="" textlink="">
      <xdr:nvSpPr>
        <xdr:cNvPr id="294" name="テキスト ボックス 293"/>
        <xdr:cNvSpPr txBox="1"/>
      </xdr:nvSpPr>
      <xdr:spPr>
        <a:xfrm>
          <a:off x="7672017" y="6316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167996</xdr:rowOff>
    </xdr:from>
    <xdr:to>
      <xdr:col>36</xdr:col>
      <xdr:colOff>165100</xdr:colOff>
      <xdr:row>36</xdr:row>
      <xdr:rowOff>98146</xdr:rowOff>
    </xdr:to>
    <xdr:sp macro="" textlink="">
      <xdr:nvSpPr>
        <xdr:cNvPr id="295" name="フローチャート: 判断 294"/>
        <xdr:cNvSpPr/>
      </xdr:nvSpPr>
      <xdr:spPr>
        <a:xfrm>
          <a:off x="6921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89273</xdr:rowOff>
    </xdr:from>
    <xdr:ext cx="378565" cy="259045"/>
    <xdr:sp macro="" textlink="">
      <xdr:nvSpPr>
        <xdr:cNvPr id="296" name="テキスト ボックス 295"/>
        <xdr:cNvSpPr txBox="1"/>
      </xdr:nvSpPr>
      <xdr:spPr>
        <a:xfrm>
          <a:off x="6783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156108</xdr:rowOff>
    </xdr:from>
    <xdr:to>
      <xdr:col>55</xdr:col>
      <xdr:colOff>50800</xdr:colOff>
      <xdr:row>36</xdr:row>
      <xdr:rowOff>86258</xdr:rowOff>
    </xdr:to>
    <xdr:sp macro="" textlink="">
      <xdr:nvSpPr>
        <xdr:cNvPr id="302" name="楕円 301"/>
        <xdr:cNvSpPr/>
      </xdr:nvSpPr>
      <xdr:spPr>
        <a:xfrm>
          <a:off x="10426700" y="61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7535</xdr:rowOff>
    </xdr:from>
    <xdr:ext cx="378565" cy="259045"/>
    <xdr:sp macro="" textlink="">
      <xdr:nvSpPr>
        <xdr:cNvPr id="303" name="労働費該当値テキスト"/>
        <xdr:cNvSpPr txBox="1"/>
      </xdr:nvSpPr>
      <xdr:spPr>
        <a:xfrm>
          <a:off x="10528300" y="6008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139649</xdr:rowOff>
    </xdr:from>
    <xdr:to>
      <xdr:col>50</xdr:col>
      <xdr:colOff>165100</xdr:colOff>
      <xdr:row>36</xdr:row>
      <xdr:rowOff>69799</xdr:rowOff>
    </xdr:to>
    <xdr:sp macro="" textlink="">
      <xdr:nvSpPr>
        <xdr:cNvPr id="304" name="楕円 303"/>
        <xdr:cNvSpPr/>
      </xdr:nvSpPr>
      <xdr:spPr>
        <a:xfrm>
          <a:off x="9588500" y="614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86326</xdr:rowOff>
    </xdr:from>
    <xdr:ext cx="469744" cy="259045"/>
    <xdr:sp macro="" textlink="">
      <xdr:nvSpPr>
        <xdr:cNvPr id="305" name="テキスト ボックス 304"/>
        <xdr:cNvSpPr txBox="1"/>
      </xdr:nvSpPr>
      <xdr:spPr>
        <a:xfrm>
          <a:off x="9404428" y="591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82499</xdr:rowOff>
    </xdr:from>
    <xdr:to>
      <xdr:col>46</xdr:col>
      <xdr:colOff>38100</xdr:colOff>
      <xdr:row>36</xdr:row>
      <xdr:rowOff>12649</xdr:rowOff>
    </xdr:to>
    <xdr:sp macro="" textlink="">
      <xdr:nvSpPr>
        <xdr:cNvPr id="306" name="楕円 305"/>
        <xdr:cNvSpPr/>
      </xdr:nvSpPr>
      <xdr:spPr>
        <a:xfrm>
          <a:off x="8699500" y="608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29176</xdr:rowOff>
    </xdr:from>
    <xdr:ext cx="469744" cy="259045"/>
    <xdr:sp macro="" textlink="">
      <xdr:nvSpPr>
        <xdr:cNvPr id="307" name="テキスト ボックス 306"/>
        <xdr:cNvSpPr txBox="1"/>
      </xdr:nvSpPr>
      <xdr:spPr>
        <a:xfrm>
          <a:off x="8515428" y="58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75184</xdr:rowOff>
    </xdr:from>
    <xdr:to>
      <xdr:col>41</xdr:col>
      <xdr:colOff>101600</xdr:colOff>
      <xdr:row>36</xdr:row>
      <xdr:rowOff>5334</xdr:rowOff>
    </xdr:to>
    <xdr:sp macro="" textlink="">
      <xdr:nvSpPr>
        <xdr:cNvPr id="308" name="楕円 307"/>
        <xdr:cNvSpPr/>
      </xdr:nvSpPr>
      <xdr:spPr>
        <a:xfrm>
          <a:off x="7810500" y="60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21861</xdr:rowOff>
    </xdr:from>
    <xdr:ext cx="469744" cy="259045"/>
    <xdr:sp macro="" textlink="">
      <xdr:nvSpPr>
        <xdr:cNvPr id="309" name="テキスト ボックス 308"/>
        <xdr:cNvSpPr txBox="1"/>
      </xdr:nvSpPr>
      <xdr:spPr>
        <a:xfrm>
          <a:off x="7626428" y="5851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91186</xdr:rowOff>
    </xdr:from>
    <xdr:to>
      <xdr:col>36</xdr:col>
      <xdr:colOff>165100</xdr:colOff>
      <xdr:row>36</xdr:row>
      <xdr:rowOff>21336</xdr:rowOff>
    </xdr:to>
    <xdr:sp macro="" textlink="">
      <xdr:nvSpPr>
        <xdr:cNvPr id="310" name="楕円 309"/>
        <xdr:cNvSpPr/>
      </xdr:nvSpPr>
      <xdr:spPr>
        <a:xfrm>
          <a:off x="6921500" y="609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37863</xdr:rowOff>
    </xdr:from>
    <xdr:ext cx="469744" cy="259045"/>
    <xdr:sp macro="" textlink="">
      <xdr:nvSpPr>
        <xdr:cNvPr id="311" name="テキスト ボックス 310"/>
        <xdr:cNvSpPr txBox="1"/>
      </xdr:nvSpPr>
      <xdr:spPr>
        <a:xfrm>
          <a:off x="6737428" y="586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5" name="テキスト ボックス 32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7" name="テキスト ボックス 32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9" name="テキスト ボックス 32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1" name="テキスト ボックス 33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168458</xdr:rowOff>
    </xdr:from>
    <xdr:to>
      <xdr:col>54</xdr:col>
      <xdr:colOff>189865</xdr:colOff>
      <xdr:row>58</xdr:row>
      <xdr:rowOff>137963</xdr:rowOff>
    </xdr:to>
    <xdr:cxnSp macro="">
      <xdr:nvCxnSpPr>
        <xdr:cNvPr id="333" name="直線コネクタ 332"/>
        <xdr:cNvCxnSpPr/>
      </xdr:nvCxnSpPr>
      <xdr:spPr>
        <a:xfrm flipV="1">
          <a:off x="10475595" y="8740958"/>
          <a:ext cx="1270" cy="134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34"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35" name="直線コネクタ 334"/>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115135</xdr:rowOff>
    </xdr:from>
    <xdr:ext cx="534377" cy="259045"/>
    <xdr:sp macro="" textlink="">
      <xdr:nvSpPr>
        <xdr:cNvPr id="336" name="農林水産業費最大値テキスト"/>
        <xdr:cNvSpPr txBox="1"/>
      </xdr:nvSpPr>
      <xdr:spPr>
        <a:xfrm>
          <a:off x="10528300" y="85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168458</xdr:rowOff>
    </xdr:from>
    <xdr:to>
      <xdr:col>55</xdr:col>
      <xdr:colOff>88900</xdr:colOff>
      <xdr:row>50</xdr:row>
      <xdr:rowOff>168458</xdr:rowOff>
    </xdr:to>
    <xdr:cxnSp macro="">
      <xdr:nvCxnSpPr>
        <xdr:cNvPr id="337" name="直線コネクタ 336"/>
        <xdr:cNvCxnSpPr/>
      </xdr:nvCxnSpPr>
      <xdr:spPr>
        <a:xfrm>
          <a:off x="10388600" y="8740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80767</xdr:rowOff>
    </xdr:from>
    <xdr:to>
      <xdr:col>55</xdr:col>
      <xdr:colOff>0</xdr:colOff>
      <xdr:row>55</xdr:row>
      <xdr:rowOff>111948</xdr:rowOff>
    </xdr:to>
    <xdr:cxnSp macro="">
      <xdr:nvCxnSpPr>
        <xdr:cNvPr id="338" name="直線コネクタ 337"/>
        <xdr:cNvCxnSpPr/>
      </xdr:nvCxnSpPr>
      <xdr:spPr>
        <a:xfrm flipV="1">
          <a:off x="9639300" y="9510517"/>
          <a:ext cx="8382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45245</xdr:rowOff>
    </xdr:from>
    <xdr:ext cx="469744" cy="259045"/>
    <xdr:sp macro="" textlink="">
      <xdr:nvSpPr>
        <xdr:cNvPr id="339" name="農林水産業費平均値テキスト"/>
        <xdr:cNvSpPr txBox="1"/>
      </xdr:nvSpPr>
      <xdr:spPr>
        <a:xfrm>
          <a:off x="10528300" y="98178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66818</xdr:rowOff>
    </xdr:from>
    <xdr:to>
      <xdr:col>55</xdr:col>
      <xdr:colOff>50800</xdr:colOff>
      <xdr:row>57</xdr:row>
      <xdr:rowOff>168418</xdr:rowOff>
    </xdr:to>
    <xdr:sp macro="" textlink="">
      <xdr:nvSpPr>
        <xdr:cNvPr id="340" name="フローチャート: 判断 339"/>
        <xdr:cNvSpPr/>
      </xdr:nvSpPr>
      <xdr:spPr>
        <a:xfrm>
          <a:off x="104267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111948</xdr:rowOff>
    </xdr:from>
    <xdr:to>
      <xdr:col>50</xdr:col>
      <xdr:colOff>114300</xdr:colOff>
      <xdr:row>55</xdr:row>
      <xdr:rowOff>159177</xdr:rowOff>
    </xdr:to>
    <xdr:cxnSp macro="">
      <xdr:nvCxnSpPr>
        <xdr:cNvPr id="341" name="直線コネクタ 340"/>
        <xdr:cNvCxnSpPr/>
      </xdr:nvCxnSpPr>
      <xdr:spPr>
        <a:xfrm flipV="1">
          <a:off x="8750300" y="9541698"/>
          <a:ext cx="889000" cy="4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65949</xdr:rowOff>
    </xdr:from>
    <xdr:to>
      <xdr:col>50</xdr:col>
      <xdr:colOff>165100</xdr:colOff>
      <xdr:row>57</xdr:row>
      <xdr:rowOff>167549</xdr:rowOff>
    </xdr:to>
    <xdr:sp macro="" textlink="">
      <xdr:nvSpPr>
        <xdr:cNvPr id="342" name="フローチャート: 判断 341"/>
        <xdr:cNvSpPr/>
      </xdr:nvSpPr>
      <xdr:spPr>
        <a:xfrm>
          <a:off x="9588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158676</xdr:rowOff>
    </xdr:from>
    <xdr:ext cx="469744" cy="259045"/>
    <xdr:sp macro="" textlink="">
      <xdr:nvSpPr>
        <xdr:cNvPr id="343" name="テキスト ボックス 342"/>
        <xdr:cNvSpPr txBox="1"/>
      </xdr:nvSpPr>
      <xdr:spPr>
        <a:xfrm>
          <a:off x="9404428" y="993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112908</xdr:rowOff>
    </xdr:from>
    <xdr:to>
      <xdr:col>45</xdr:col>
      <xdr:colOff>177800</xdr:colOff>
      <xdr:row>55</xdr:row>
      <xdr:rowOff>159177</xdr:rowOff>
    </xdr:to>
    <xdr:cxnSp macro="">
      <xdr:nvCxnSpPr>
        <xdr:cNvPr id="344" name="直線コネクタ 343"/>
        <xdr:cNvCxnSpPr/>
      </xdr:nvCxnSpPr>
      <xdr:spPr>
        <a:xfrm>
          <a:off x="7861300" y="9542658"/>
          <a:ext cx="889000" cy="4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80350</xdr:rowOff>
    </xdr:from>
    <xdr:to>
      <xdr:col>46</xdr:col>
      <xdr:colOff>38100</xdr:colOff>
      <xdr:row>58</xdr:row>
      <xdr:rowOff>10500</xdr:rowOff>
    </xdr:to>
    <xdr:sp macro="" textlink="">
      <xdr:nvSpPr>
        <xdr:cNvPr id="345" name="フローチャート: 判断 344"/>
        <xdr:cNvSpPr/>
      </xdr:nvSpPr>
      <xdr:spPr>
        <a:xfrm>
          <a:off x="8699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1627</xdr:rowOff>
    </xdr:from>
    <xdr:ext cx="469744" cy="259045"/>
    <xdr:sp macro="" textlink="">
      <xdr:nvSpPr>
        <xdr:cNvPr id="346" name="テキスト ボックス 345"/>
        <xdr:cNvSpPr txBox="1"/>
      </xdr:nvSpPr>
      <xdr:spPr>
        <a:xfrm>
          <a:off x="8515428" y="99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109799</xdr:rowOff>
    </xdr:from>
    <xdr:to>
      <xdr:col>41</xdr:col>
      <xdr:colOff>50800</xdr:colOff>
      <xdr:row>55</xdr:row>
      <xdr:rowOff>112908</xdr:rowOff>
    </xdr:to>
    <xdr:cxnSp macro="">
      <xdr:nvCxnSpPr>
        <xdr:cNvPr id="347" name="直線コネクタ 346"/>
        <xdr:cNvCxnSpPr/>
      </xdr:nvCxnSpPr>
      <xdr:spPr>
        <a:xfrm>
          <a:off x="6972300" y="9539549"/>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78659</xdr:rowOff>
    </xdr:from>
    <xdr:to>
      <xdr:col>41</xdr:col>
      <xdr:colOff>101600</xdr:colOff>
      <xdr:row>58</xdr:row>
      <xdr:rowOff>8809</xdr:rowOff>
    </xdr:to>
    <xdr:sp macro="" textlink="">
      <xdr:nvSpPr>
        <xdr:cNvPr id="348" name="フローチャート: 判断 347"/>
        <xdr:cNvSpPr/>
      </xdr:nvSpPr>
      <xdr:spPr>
        <a:xfrm>
          <a:off x="7810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171386</xdr:rowOff>
    </xdr:from>
    <xdr:ext cx="469744" cy="259045"/>
    <xdr:sp macro="" textlink="">
      <xdr:nvSpPr>
        <xdr:cNvPr id="349" name="テキスト ボックス 348"/>
        <xdr:cNvSpPr txBox="1"/>
      </xdr:nvSpPr>
      <xdr:spPr>
        <a:xfrm>
          <a:off x="7626428" y="994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58679</xdr:rowOff>
    </xdr:from>
    <xdr:to>
      <xdr:col>36</xdr:col>
      <xdr:colOff>165100</xdr:colOff>
      <xdr:row>57</xdr:row>
      <xdr:rowOff>160279</xdr:rowOff>
    </xdr:to>
    <xdr:sp macro="" textlink="">
      <xdr:nvSpPr>
        <xdr:cNvPr id="350" name="フローチャート: 判断 349"/>
        <xdr:cNvSpPr/>
      </xdr:nvSpPr>
      <xdr:spPr>
        <a:xfrm>
          <a:off x="6921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151406</xdr:rowOff>
    </xdr:from>
    <xdr:ext cx="469744" cy="259045"/>
    <xdr:sp macro="" textlink="">
      <xdr:nvSpPr>
        <xdr:cNvPr id="351" name="テキスト ボックス 350"/>
        <xdr:cNvSpPr txBox="1"/>
      </xdr:nvSpPr>
      <xdr:spPr>
        <a:xfrm>
          <a:off x="6737428" y="992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29967</xdr:rowOff>
    </xdr:from>
    <xdr:to>
      <xdr:col>55</xdr:col>
      <xdr:colOff>50800</xdr:colOff>
      <xdr:row>55</xdr:row>
      <xdr:rowOff>131567</xdr:rowOff>
    </xdr:to>
    <xdr:sp macro="" textlink="">
      <xdr:nvSpPr>
        <xdr:cNvPr id="357" name="楕円 356"/>
        <xdr:cNvSpPr/>
      </xdr:nvSpPr>
      <xdr:spPr>
        <a:xfrm>
          <a:off x="10426700" y="945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52844</xdr:rowOff>
    </xdr:from>
    <xdr:ext cx="534377" cy="259045"/>
    <xdr:sp macro="" textlink="">
      <xdr:nvSpPr>
        <xdr:cNvPr id="358" name="農林水産業費該当値テキスト"/>
        <xdr:cNvSpPr txBox="1"/>
      </xdr:nvSpPr>
      <xdr:spPr>
        <a:xfrm>
          <a:off x="10528300" y="931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61148</xdr:rowOff>
    </xdr:from>
    <xdr:to>
      <xdr:col>50</xdr:col>
      <xdr:colOff>165100</xdr:colOff>
      <xdr:row>55</xdr:row>
      <xdr:rowOff>162748</xdr:rowOff>
    </xdr:to>
    <xdr:sp macro="" textlink="">
      <xdr:nvSpPr>
        <xdr:cNvPr id="359" name="楕円 358"/>
        <xdr:cNvSpPr/>
      </xdr:nvSpPr>
      <xdr:spPr>
        <a:xfrm>
          <a:off x="9588500" y="949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7825</xdr:rowOff>
    </xdr:from>
    <xdr:ext cx="534377" cy="259045"/>
    <xdr:sp macro="" textlink="">
      <xdr:nvSpPr>
        <xdr:cNvPr id="360" name="テキスト ボックス 359"/>
        <xdr:cNvSpPr txBox="1"/>
      </xdr:nvSpPr>
      <xdr:spPr>
        <a:xfrm>
          <a:off x="9372111" y="926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108377</xdr:rowOff>
    </xdr:from>
    <xdr:to>
      <xdr:col>46</xdr:col>
      <xdr:colOff>38100</xdr:colOff>
      <xdr:row>56</xdr:row>
      <xdr:rowOff>38527</xdr:rowOff>
    </xdr:to>
    <xdr:sp macro="" textlink="">
      <xdr:nvSpPr>
        <xdr:cNvPr id="361" name="楕円 360"/>
        <xdr:cNvSpPr/>
      </xdr:nvSpPr>
      <xdr:spPr>
        <a:xfrm>
          <a:off x="8699500" y="953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55054</xdr:rowOff>
    </xdr:from>
    <xdr:ext cx="534377" cy="259045"/>
    <xdr:sp macro="" textlink="">
      <xdr:nvSpPr>
        <xdr:cNvPr id="362" name="テキスト ボックス 361"/>
        <xdr:cNvSpPr txBox="1"/>
      </xdr:nvSpPr>
      <xdr:spPr>
        <a:xfrm>
          <a:off x="8483111" y="931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62108</xdr:rowOff>
    </xdr:from>
    <xdr:to>
      <xdr:col>41</xdr:col>
      <xdr:colOff>101600</xdr:colOff>
      <xdr:row>55</xdr:row>
      <xdr:rowOff>163708</xdr:rowOff>
    </xdr:to>
    <xdr:sp macro="" textlink="">
      <xdr:nvSpPr>
        <xdr:cNvPr id="363" name="楕円 362"/>
        <xdr:cNvSpPr/>
      </xdr:nvSpPr>
      <xdr:spPr>
        <a:xfrm>
          <a:off x="7810500" y="94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8785</xdr:rowOff>
    </xdr:from>
    <xdr:ext cx="534377" cy="259045"/>
    <xdr:sp macro="" textlink="">
      <xdr:nvSpPr>
        <xdr:cNvPr id="364" name="テキスト ボックス 363"/>
        <xdr:cNvSpPr txBox="1"/>
      </xdr:nvSpPr>
      <xdr:spPr>
        <a:xfrm>
          <a:off x="7594111" y="9267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58999</xdr:rowOff>
    </xdr:from>
    <xdr:to>
      <xdr:col>36</xdr:col>
      <xdr:colOff>165100</xdr:colOff>
      <xdr:row>55</xdr:row>
      <xdr:rowOff>160599</xdr:rowOff>
    </xdr:to>
    <xdr:sp macro="" textlink="">
      <xdr:nvSpPr>
        <xdr:cNvPr id="365" name="楕円 364"/>
        <xdr:cNvSpPr/>
      </xdr:nvSpPr>
      <xdr:spPr>
        <a:xfrm>
          <a:off x="6921500" y="948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5676</xdr:rowOff>
    </xdr:from>
    <xdr:ext cx="534377" cy="259045"/>
    <xdr:sp macro="" textlink="">
      <xdr:nvSpPr>
        <xdr:cNvPr id="366" name="テキスト ボックス 365"/>
        <xdr:cNvSpPr txBox="1"/>
      </xdr:nvSpPr>
      <xdr:spPr>
        <a:xfrm>
          <a:off x="6705111" y="926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17252</xdr:rowOff>
    </xdr:from>
    <xdr:to>
      <xdr:col>54</xdr:col>
      <xdr:colOff>189865</xdr:colOff>
      <xdr:row>79</xdr:row>
      <xdr:rowOff>84885</xdr:rowOff>
    </xdr:to>
    <xdr:cxnSp macro="">
      <xdr:nvCxnSpPr>
        <xdr:cNvPr id="392" name="直線コネクタ 391"/>
        <xdr:cNvCxnSpPr/>
      </xdr:nvCxnSpPr>
      <xdr:spPr>
        <a:xfrm flipV="1">
          <a:off x="10475595" y="12190202"/>
          <a:ext cx="1270" cy="1439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88712</xdr:rowOff>
    </xdr:from>
    <xdr:ext cx="378565" cy="259045"/>
    <xdr:sp macro="" textlink="">
      <xdr:nvSpPr>
        <xdr:cNvPr id="393" name="商工費最小値テキスト"/>
        <xdr:cNvSpPr txBox="1"/>
      </xdr:nvSpPr>
      <xdr:spPr>
        <a:xfrm>
          <a:off x="10528300" y="13633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84885</xdr:rowOff>
    </xdr:from>
    <xdr:to>
      <xdr:col>55</xdr:col>
      <xdr:colOff>88900</xdr:colOff>
      <xdr:row>79</xdr:row>
      <xdr:rowOff>84885</xdr:rowOff>
    </xdr:to>
    <xdr:cxnSp macro="">
      <xdr:nvCxnSpPr>
        <xdr:cNvPr id="394" name="直線コネクタ 393"/>
        <xdr:cNvCxnSpPr/>
      </xdr:nvCxnSpPr>
      <xdr:spPr>
        <a:xfrm>
          <a:off x="10388600" y="136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135379</xdr:rowOff>
    </xdr:from>
    <xdr:ext cx="534377" cy="259045"/>
    <xdr:sp macro="" textlink="">
      <xdr:nvSpPr>
        <xdr:cNvPr id="395" name="商工費最大値テキスト"/>
        <xdr:cNvSpPr txBox="1"/>
      </xdr:nvSpPr>
      <xdr:spPr>
        <a:xfrm>
          <a:off x="10528300" y="1196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88,999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17252</xdr:rowOff>
    </xdr:from>
    <xdr:to>
      <xdr:col>55</xdr:col>
      <xdr:colOff>88900</xdr:colOff>
      <xdr:row>71</xdr:row>
      <xdr:rowOff>17252</xdr:rowOff>
    </xdr:to>
    <xdr:cxnSp macro="">
      <xdr:nvCxnSpPr>
        <xdr:cNvPr id="396" name="直線コネクタ 395"/>
        <xdr:cNvCxnSpPr/>
      </xdr:nvCxnSpPr>
      <xdr:spPr>
        <a:xfrm>
          <a:off x="10388600" y="12190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104839</xdr:rowOff>
    </xdr:from>
    <xdr:to>
      <xdr:col>55</xdr:col>
      <xdr:colOff>0</xdr:colOff>
      <xdr:row>78</xdr:row>
      <xdr:rowOff>23343</xdr:rowOff>
    </xdr:to>
    <xdr:cxnSp macro="">
      <xdr:nvCxnSpPr>
        <xdr:cNvPr id="397" name="直線コネクタ 396"/>
        <xdr:cNvCxnSpPr/>
      </xdr:nvCxnSpPr>
      <xdr:spPr>
        <a:xfrm>
          <a:off x="9639300" y="13306489"/>
          <a:ext cx="838200" cy="8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158799</xdr:rowOff>
    </xdr:from>
    <xdr:ext cx="534377" cy="259045"/>
    <xdr:sp macro="" textlink="">
      <xdr:nvSpPr>
        <xdr:cNvPr id="398" name="商工費平均値テキスト"/>
        <xdr:cNvSpPr txBox="1"/>
      </xdr:nvSpPr>
      <xdr:spPr>
        <a:xfrm>
          <a:off x="10528300" y="13360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8922</xdr:rowOff>
    </xdr:from>
    <xdr:to>
      <xdr:col>55</xdr:col>
      <xdr:colOff>50800</xdr:colOff>
      <xdr:row>78</xdr:row>
      <xdr:rowOff>110522</xdr:rowOff>
    </xdr:to>
    <xdr:sp macro="" textlink="">
      <xdr:nvSpPr>
        <xdr:cNvPr id="399" name="フローチャート: 判断 398"/>
        <xdr:cNvSpPr/>
      </xdr:nvSpPr>
      <xdr:spPr>
        <a:xfrm>
          <a:off x="104267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104839</xdr:rowOff>
    </xdr:from>
    <xdr:to>
      <xdr:col>50</xdr:col>
      <xdr:colOff>114300</xdr:colOff>
      <xdr:row>78</xdr:row>
      <xdr:rowOff>44569</xdr:rowOff>
    </xdr:to>
    <xdr:cxnSp macro="">
      <xdr:nvCxnSpPr>
        <xdr:cNvPr id="400" name="直線コネクタ 399"/>
        <xdr:cNvCxnSpPr/>
      </xdr:nvCxnSpPr>
      <xdr:spPr>
        <a:xfrm flipV="1">
          <a:off x="8750300" y="13306489"/>
          <a:ext cx="889000" cy="1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167963</xdr:rowOff>
    </xdr:from>
    <xdr:to>
      <xdr:col>50</xdr:col>
      <xdr:colOff>165100</xdr:colOff>
      <xdr:row>78</xdr:row>
      <xdr:rowOff>98113</xdr:rowOff>
    </xdr:to>
    <xdr:sp macro="" textlink="">
      <xdr:nvSpPr>
        <xdr:cNvPr id="401" name="フローチャート: 判断 400"/>
        <xdr:cNvSpPr/>
      </xdr:nvSpPr>
      <xdr:spPr>
        <a:xfrm>
          <a:off x="9588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89240</xdr:rowOff>
    </xdr:from>
    <xdr:ext cx="534377" cy="259045"/>
    <xdr:sp macro="" textlink="">
      <xdr:nvSpPr>
        <xdr:cNvPr id="402" name="テキスト ボックス 401"/>
        <xdr:cNvSpPr txBox="1"/>
      </xdr:nvSpPr>
      <xdr:spPr>
        <a:xfrm>
          <a:off x="9372111" y="134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44569</xdr:rowOff>
    </xdr:from>
    <xdr:to>
      <xdr:col>45</xdr:col>
      <xdr:colOff>177800</xdr:colOff>
      <xdr:row>78</xdr:row>
      <xdr:rowOff>49338</xdr:rowOff>
    </xdr:to>
    <xdr:cxnSp macro="">
      <xdr:nvCxnSpPr>
        <xdr:cNvPr id="403" name="直線コネクタ 402"/>
        <xdr:cNvCxnSpPr/>
      </xdr:nvCxnSpPr>
      <xdr:spPr>
        <a:xfrm flipV="1">
          <a:off x="7861300" y="13417669"/>
          <a:ext cx="889000" cy="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104853</xdr:rowOff>
    </xdr:from>
    <xdr:to>
      <xdr:col>46</xdr:col>
      <xdr:colOff>38100</xdr:colOff>
      <xdr:row>79</xdr:row>
      <xdr:rowOff>35003</xdr:rowOff>
    </xdr:to>
    <xdr:sp macro="" textlink="">
      <xdr:nvSpPr>
        <xdr:cNvPr id="404" name="フローチャート: 判断 403"/>
        <xdr:cNvSpPr/>
      </xdr:nvSpPr>
      <xdr:spPr>
        <a:xfrm>
          <a:off x="8699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26130</xdr:rowOff>
    </xdr:from>
    <xdr:ext cx="469744" cy="259045"/>
    <xdr:sp macro="" textlink="">
      <xdr:nvSpPr>
        <xdr:cNvPr id="405" name="テキスト ボックス 404"/>
        <xdr:cNvSpPr txBox="1"/>
      </xdr:nvSpPr>
      <xdr:spPr>
        <a:xfrm>
          <a:off x="8515428" y="1357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18624</xdr:rowOff>
    </xdr:from>
    <xdr:to>
      <xdr:col>41</xdr:col>
      <xdr:colOff>50800</xdr:colOff>
      <xdr:row>78</xdr:row>
      <xdr:rowOff>49338</xdr:rowOff>
    </xdr:to>
    <xdr:cxnSp macro="">
      <xdr:nvCxnSpPr>
        <xdr:cNvPr id="406" name="直線コネクタ 405"/>
        <xdr:cNvCxnSpPr/>
      </xdr:nvCxnSpPr>
      <xdr:spPr>
        <a:xfrm>
          <a:off x="6972300" y="13220274"/>
          <a:ext cx="889000" cy="20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110421</xdr:rowOff>
    </xdr:from>
    <xdr:to>
      <xdr:col>41</xdr:col>
      <xdr:colOff>101600</xdr:colOff>
      <xdr:row>79</xdr:row>
      <xdr:rowOff>40571</xdr:rowOff>
    </xdr:to>
    <xdr:sp macro="" textlink="">
      <xdr:nvSpPr>
        <xdr:cNvPr id="407" name="フローチャート: 判断 406"/>
        <xdr:cNvSpPr/>
      </xdr:nvSpPr>
      <xdr:spPr>
        <a:xfrm>
          <a:off x="7810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31698</xdr:rowOff>
    </xdr:from>
    <xdr:ext cx="469744" cy="259045"/>
    <xdr:sp macro="" textlink="">
      <xdr:nvSpPr>
        <xdr:cNvPr id="408" name="テキスト ボックス 407"/>
        <xdr:cNvSpPr txBox="1"/>
      </xdr:nvSpPr>
      <xdr:spPr>
        <a:xfrm>
          <a:off x="7626428" y="1357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95154</xdr:rowOff>
    </xdr:from>
    <xdr:to>
      <xdr:col>36</xdr:col>
      <xdr:colOff>165100</xdr:colOff>
      <xdr:row>79</xdr:row>
      <xdr:rowOff>25304</xdr:rowOff>
    </xdr:to>
    <xdr:sp macro="" textlink="">
      <xdr:nvSpPr>
        <xdr:cNvPr id="409" name="フローチャート: 判断 408"/>
        <xdr:cNvSpPr/>
      </xdr:nvSpPr>
      <xdr:spPr>
        <a:xfrm>
          <a:off x="6921500" y="1346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16431</xdr:rowOff>
    </xdr:from>
    <xdr:ext cx="469744" cy="259045"/>
    <xdr:sp macro="" textlink="">
      <xdr:nvSpPr>
        <xdr:cNvPr id="410" name="テキスト ボックス 409"/>
        <xdr:cNvSpPr txBox="1"/>
      </xdr:nvSpPr>
      <xdr:spPr>
        <a:xfrm>
          <a:off x="6737428" y="135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143993</xdr:rowOff>
    </xdr:from>
    <xdr:to>
      <xdr:col>55</xdr:col>
      <xdr:colOff>50800</xdr:colOff>
      <xdr:row>78</xdr:row>
      <xdr:rowOff>74143</xdr:rowOff>
    </xdr:to>
    <xdr:sp macro="" textlink="">
      <xdr:nvSpPr>
        <xdr:cNvPr id="416" name="楕円 415"/>
        <xdr:cNvSpPr/>
      </xdr:nvSpPr>
      <xdr:spPr>
        <a:xfrm>
          <a:off x="10426700" y="1334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166870</xdr:rowOff>
    </xdr:from>
    <xdr:ext cx="534377" cy="259045"/>
    <xdr:sp macro="" textlink="">
      <xdr:nvSpPr>
        <xdr:cNvPr id="417" name="商工費該当値テキスト"/>
        <xdr:cNvSpPr txBox="1"/>
      </xdr:nvSpPr>
      <xdr:spPr>
        <a:xfrm>
          <a:off x="10528300" y="1319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54039</xdr:rowOff>
    </xdr:from>
    <xdr:to>
      <xdr:col>50</xdr:col>
      <xdr:colOff>165100</xdr:colOff>
      <xdr:row>77</xdr:row>
      <xdr:rowOff>155639</xdr:rowOff>
    </xdr:to>
    <xdr:sp macro="" textlink="">
      <xdr:nvSpPr>
        <xdr:cNvPr id="418" name="楕円 417"/>
        <xdr:cNvSpPr/>
      </xdr:nvSpPr>
      <xdr:spPr>
        <a:xfrm>
          <a:off x="9588500" y="1325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716</xdr:rowOff>
    </xdr:from>
    <xdr:ext cx="534377" cy="259045"/>
    <xdr:sp macro="" textlink="">
      <xdr:nvSpPr>
        <xdr:cNvPr id="419" name="テキスト ボックス 418"/>
        <xdr:cNvSpPr txBox="1"/>
      </xdr:nvSpPr>
      <xdr:spPr>
        <a:xfrm>
          <a:off x="9372111" y="130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165219</xdr:rowOff>
    </xdr:from>
    <xdr:to>
      <xdr:col>46</xdr:col>
      <xdr:colOff>38100</xdr:colOff>
      <xdr:row>78</xdr:row>
      <xdr:rowOff>95369</xdr:rowOff>
    </xdr:to>
    <xdr:sp macro="" textlink="">
      <xdr:nvSpPr>
        <xdr:cNvPr id="420" name="楕円 419"/>
        <xdr:cNvSpPr/>
      </xdr:nvSpPr>
      <xdr:spPr>
        <a:xfrm>
          <a:off x="8699500" y="1336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111896</xdr:rowOff>
    </xdr:from>
    <xdr:ext cx="534377" cy="259045"/>
    <xdr:sp macro="" textlink="">
      <xdr:nvSpPr>
        <xdr:cNvPr id="421" name="テキスト ボックス 420"/>
        <xdr:cNvSpPr txBox="1"/>
      </xdr:nvSpPr>
      <xdr:spPr>
        <a:xfrm>
          <a:off x="8483111" y="13142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169988</xdr:rowOff>
    </xdr:from>
    <xdr:to>
      <xdr:col>41</xdr:col>
      <xdr:colOff>101600</xdr:colOff>
      <xdr:row>78</xdr:row>
      <xdr:rowOff>100138</xdr:rowOff>
    </xdr:to>
    <xdr:sp macro="" textlink="">
      <xdr:nvSpPr>
        <xdr:cNvPr id="422" name="楕円 421"/>
        <xdr:cNvSpPr/>
      </xdr:nvSpPr>
      <xdr:spPr>
        <a:xfrm>
          <a:off x="7810500" y="1337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116665</xdr:rowOff>
    </xdr:from>
    <xdr:ext cx="534377" cy="259045"/>
    <xdr:sp macro="" textlink="">
      <xdr:nvSpPr>
        <xdr:cNvPr id="423" name="テキスト ボックス 422"/>
        <xdr:cNvSpPr txBox="1"/>
      </xdr:nvSpPr>
      <xdr:spPr>
        <a:xfrm>
          <a:off x="7594111" y="1314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139274</xdr:rowOff>
    </xdr:from>
    <xdr:to>
      <xdr:col>36</xdr:col>
      <xdr:colOff>165100</xdr:colOff>
      <xdr:row>77</xdr:row>
      <xdr:rowOff>69424</xdr:rowOff>
    </xdr:to>
    <xdr:sp macro="" textlink="">
      <xdr:nvSpPr>
        <xdr:cNvPr id="424" name="楕円 423"/>
        <xdr:cNvSpPr/>
      </xdr:nvSpPr>
      <xdr:spPr>
        <a:xfrm>
          <a:off x="6921500" y="1316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85951</xdr:rowOff>
    </xdr:from>
    <xdr:ext cx="534377" cy="259045"/>
    <xdr:sp macro="" textlink="">
      <xdr:nvSpPr>
        <xdr:cNvPr id="425" name="テキスト ボックス 424"/>
        <xdr:cNvSpPr txBox="1"/>
      </xdr:nvSpPr>
      <xdr:spPr>
        <a:xfrm>
          <a:off x="6705111" y="129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3" name="テキスト ボックス 44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5" name="テキスト ボックス 44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96662</xdr:rowOff>
    </xdr:from>
    <xdr:to>
      <xdr:col>54</xdr:col>
      <xdr:colOff>189865</xdr:colOff>
      <xdr:row>98</xdr:row>
      <xdr:rowOff>87655</xdr:rowOff>
    </xdr:to>
    <xdr:cxnSp macro="">
      <xdr:nvCxnSpPr>
        <xdr:cNvPr id="449" name="直線コネクタ 448"/>
        <xdr:cNvCxnSpPr/>
      </xdr:nvCxnSpPr>
      <xdr:spPr>
        <a:xfrm flipV="1">
          <a:off x="10475595" y="15698612"/>
          <a:ext cx="1270" cy="119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91482</xdr:rowOff>
    </xdr:from>
    <xdr:ext cx="534377" cy="259045"/>
    <xdr:sp macro="" textlink="">
      <xdr:nvSpPr>
        <xdr:cNvPr id="450" name="土木費最小値テキスト"/>
        <xdr:cNvSpPr txBox="1"/>
      </xdr:nvSpPr>
      <xdr:spPr>
        <a:xfrm>
          <a:off x="10528300" y="1689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87655</xdr:rowOff>
    </xdr:from>
    <xdr:to>
      <xdr:col>55</xdr:col>
      <xdr:colOff>88900</xdr:colOff>
      <xdr:row>98</xdr:row>
      <xdr:rowOff>87655</xdr:rowOff>
    </xdr:to>
    <xdr:cxnSp macro="">
      <xdr:nvCxnSpPr>
        <xdr:cNvPr id="451" name="直線コネクタ 450"/>
        <xdr:cNvCxnSpPr/>
      </xdr:nvCxnSpPr>
      <xdr:spPr>
        <a:xfrm>
          <a:off x="10388600" y="16889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43339</xdr:rowOff>
    </xdr:from>
    <xdr:ext cx="599010" cy="259045"/>
    <xdr:sp macro="" textlink="">
      <xdr:nvSpPr>
        <xdr:cNvPr id="452" name="土木費最大値テキスト"/>
        <xdr:cNvSpPr txBox="1"/>
      </xdr:nvSpPr>
      <xdr:spPr>
        <a:xfrm>
          <a:off x="10528300" y="1547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96662</xdr:rowOff>
    </xdr:from>
    <xdr:to>
      <xdr:col>55</xdr:col>
      <xdr:colOff>88900</xdr:colOff>
      <xdr:row>91</xdr:row>
      <xdr:rowOff>96662</xdr:rowOff>
    </xdr:to>
    <xdr:cxnSp macro="">
      <xdr:nvCxnSpPr>
        <xdr:cNvPr id="453" name="直線コネクタ 452"/>
        <xdr:cNvCxnSpPr/>
      </xdr:nvCxnSpPr>
      <xdr:spPr>
        <a:xfrm>
          <a:off x="10388600" y="1569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86368</xdr:rowOff>
    </xdr:from>
    <xdr:to>
      <xdr:col>55</xdr:col>
      <xdr:colOff>0</xdr:colOff>
      <xdr:row>97</xdr:row>
      <xdr:rowOff>125535</xdr:rowOff>
    </xdr:to>
    <xdr:cxnSp macro="">
      <xdr:nvCxnSpPr>
        <xdr:cNvPr id="454" name="直線コネクタ 453"/>
        <xdr:cNvCxnSpPr/>
      </xdr:nvCxnSpPr>
      <xdr:spPr>
        <a:xfrm flipV="1">
          <a:off x="9639300" y="16717018"/>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54917</xdr:rowOff>
    </xdr:from>
    <xdr:ext cx="534377" cy="259045"/>
    <xdr:sp macro="" textlink="">
      <xdr:nvSpPr>
        <xdr:cNvPr id="455" name="土木費平均値テキスト"/>
        <xdr:cNvSpPr txBox="1"/>
      </xdr:nvSpPr>
      <xdr:spPr>
        <a:xfrm>
          <a:off x="10528300" y="1651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32040</xdr:rowOff>
    </xdr:from>
    <xdr:to>
      <xdr:col>55</xdr:col>
      <xdr:colOff>50800</xdr:colOff>
      <xdr:row>97</xdr:row>
      <xdr:rowOff>133640</xdr:rowOff>
    </xdr:to>
    <xdr:sp macro="" textlink="">
      <xdr:nvSpPr>
        <xdr:cNvPr id="456" name="フローチャート: 判断 455"/>
        <xdr:cNvSpPr/>
      </xdr:nvSpPr>
      <xdr:spPr>
        <a:xfrm>
          <a:off x="10426700" y="1666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125535</xdr:rowOff>
    </xdr:from>
    <xdr:to>
      <xdr:col>50</xdr:col>
      <xdr:colOff>114300</xdr:colOff>
      <xdr:row>97</xdr:row>
      <xdr:rowOff>151800</xdr:rowOff>
    </xdr:to>
    <xdr:cxnSp macro="">
      <xdr:nvCxnSpPr>
        <xdr:cNvPr id="457" name="直線コネクタ 456"/>
        <xdr:cNvCxnSpPr/>
      </xdr:nvCxnSpPr>
      <xdr:spPr>
        <a:xfrm flipV="1">
          <a:off x="8750300" y="16756185"/>
          <a:ext cx="889000" cy="2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43622</xdr:rowOff>
    </xdr:from>
    <xdr:to>
      <xdr:col>50</xdr:col>
      <xdr:colOff>165100</xdr:colOff>
      <xdr:row>97</xdr:row>
      <xdr:rowOff>145222</xdr:rowOff>
    </xdr:to>
    <xdr:sp macro="" textlink="">
      <xdr:nvSpPr>
        <xdr:cNvPr id="458" name="フローチャート: 判断 457"/>
        <xdr:cNvSpPr/>
      </xdr:nvSpPr>
      <xdr:spPr>
        <a:xfrm>
          <a:off x="9588500" y="1667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161749</xdr:rowOff>
    </xdr:from>
    <xdr:ext cx="534377" cy="259045"/>
    <xdr:sp macro="" textlink="">
      <xdr:nvSpPr>
        <xdr:cNvPr id="459" name="テキスト ボックス 458"/>
        <xdr:cNvSpPr txBox="1"/>
      </xdr:nvSpPr>
      <xdr:spPr>
        <a:xfrm>
          <a:off x="9372111" y="1644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131966</xdr:rowOff>
    </xdr:from>
    <xdr:to>
      <xdr:col>45</xdr:col>
      <xdr:colOff>177800</xdr:colOff>
      <xdr:row>97</xdr:row>
      <xdr:rowOff>151800</xdr:rowOff>
    </xdr:to>
    <xdr:cxnSp macro="">
      <xdr:nvCxnSpPr>
        <xdr:cNvPr id="460" name="直線コネクタ 459"/>
        <xdr:cNvCxnSpPr/>
      </xdr:nvCxnSpPr>
      <xdr:spPr>
        <a:xfrm>
          <a:off x="7861300" y="16762616"/>
          <a:ext cx="889000" cy="1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48416</xdr:rowOff>
    </xdr:from>
    <xdr:to>
      <xdr:col>46</xdr:col>
      <xdr:colOff>38100</xdr:colOff>
      <xdr:row>97</xdr:row>
      <xdr:rowOff>150016</xdr:rowOff>
    </xdr:to>
    <xdr:sp macro="" textlink="">
      <xdr:nvSpPr>
        <xdr:cNvPr id="461" name="フローチャート: 判断 460"/>
        <xdr:cNvSpPr/>
      </xdr:nvSpPr>
      <xdr:spPr>
        <a:xfrm>
          <a:off x="8699500" y="1667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166543</xdr:rowOff>
    </xdr:from>
    <xdr:ext cx="534377" cy="259045"/>
    <xdr:sp macro="" textlink="">
      <xdr:nvSpPr>
        <xdr:cNvPr id="462" name="テキスト ボックス 461"/>
        <xdr:cNvSpPr txBox="1"/>
      </xdr:nvSpPr>
      <xdr:spPr>
        <a:xfrm>
          <a:off x="8483111" y="1645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93714</xdr:rowOff>
    </xdr:from>
    <xdr:to>
      <xdr:col>41</xdr:col>
      <xdr:colOff>50800</xdr:colOff>
      <xdr:row>97</xdr:row>
      <xdr:rowOff>131966</xdr:rowOff>
    </xdr:to>
    <xdr:cxnSp macro="">
      <xdr:nvCxnSpPr>
        <xdr:cNvPr id="463" name="直線コネクタ 462"/>
        <xdr:cNvCxnSpPr/>
      </xdr:nvCxnSpPr>
      <xdr:spPr>
        <a:xfrm>
          <a:off x="6972300" y="16724364"/>
          <a:ext cx="889000" cy="3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40909</xdr:rowOff>
    </xdr:from>
    <xdr:to>
      <xdr:col>41</xdr:col>
      <xdr:colOff>101600</xdr:colOff>
      <xdr:row>97</xdr:row>
      <xdr:rowOff>142509</xdr:rowOff>
    </xdr:to>
    <xdr:sp macro="" textlink="">
      <xdr:nvSpPr>
        <xdr:cNvPr id="464" name="フローチャート: 判断 463"/>
        <xdr:cNvSpPr/>
      </xdr:nvSpPr>
      <xdr:spPr>
        <a:xfrm>
          <a:off x="7810500" y="1667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159036</xdr:rowOff>
    </xdr:from>
    <xdr:ext cx="534377" cy="259045"/>
    <xdr:sp macro="" textlink="">
      <xdr:nvSpPr>
        <xdr:cNvPr id="465" name="テキスト ボックス 464"/>
        <xdr:cNvSpPr txBox="1"/>
      </xdr:nvSpPr>
      <xdr:spPr>
        <a:xfrm>
          <a:off x="7594111" y="1644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60134</xdr:rowOff>
    </xdr:from>
    <xdr:to>
      <xdr:col>36</xdr:col>
      <xdr:colOff>165100</xdr:colOff>
      <xdr:row>97</xdr:row>
      <xdr:rowOff>161734</xdr:rowOff>
    </xdr:to>
    <xdr:sp macro="" textlink="">
      <xdr:nvSpPr>
        <xdr:cNvPr id="466" name="フローチャート: 判断 465"/>
        <xdr:cNvSpPr/>
      </xdr:nvSpPr>
      <xdr:spPr>
        <a:xfrm>
          <a:off x="6921500" y="1669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152861</xdr:rowOff>
    </xdr:from>
    <xdr:ext cx="534377" cy="259045"/>
    <xdr:sp macro="" textlink="">
      <xdr:nvSpPr>
        <xdr:cNvPr id="467" name="テキスト ボックス 466"/>
        <xdr:cNvSpPr txBox="1"/>
      </xdr:nvSpPr>
      <xdr:spPr>
        <a:xfrm>
          <a:off x="6705111" y="1678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35568</xdr:rowOff>
    </xdr:from>
    <xdr:to>
      <xdr:col>55</xdr:col>
      <xdr:colOff>50800</xdr:colOff>
      <xdr:row>97</xdr:row>
      <xdr:rowOff>137168</xdr:rowOff>
    </xdr:to>
    <xdr:sp macro="" textlink="">
      <xdr:nvSpPr>
        <xdr:cNvPr id="473" name="楕円 472"/>
        <xdr:cNvSpPr/>
      </xdr:nvSpPr>
      <xdr:spPr>
        <a:xfrm>
          <a:off x="10426700" y="166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13995</xdr:rowOff>
    </xdr:from>
    <xdr:ext cx="534377" cy="259045"/>
    <xdr:sp macro="" textlink="">
      <xdr:nvSpPr>
        <xdr:cNvPr id="474" name="土木費該当値テキスト"/>
        <xdr:cNvSpPr txBox="1"/>
      </xdr:nvSpPr>
      <xdr:spPr>
        <a:xfrm>
          <a:off x="10528300" y="166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74735</xdr:rowOff>
    </xdr:from>
    <xdr:to>
      <xdr:col>50</xdr:col>
      <xdr:colOff>165100</xdr:colOff>
      <xdr:row>98</xdr:row>
      <xdr:rowOff>4885</xdr:rowOff>
    </xdr:to>
    <xdr:sp macro="" textlink="">
      <xdr:nvSpPr>
        <xdr:cNvPr id="475" name="楕円 474"/>
        <xdr:cNvSpPr/>
      </xdr:nvSpPr>
      <xdr:spPr>
        <a:xfrm>
          <a:off x="9588500" y="1670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167462</xdr:rowOff>
    </xdr:from>
    <xdr:ext cx="534377" cy="259045"/>
    <xdr:sp macro="" textlink="">
      <xdr:nvSpPr>
        <xdr:cNvPr id="476" name="テキスト ボックス 475"/>
        <xdr:cNvSpPr txBox="1"/>
      </xdr:nvSpPr>
      <xdr:spPr>
        <a:xfrm>
          <a:off x="9372111" y="16798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101000</xdr:rowOff>
    </xdr:from>
    <xdr:to>
      <xdr:col>46</xdr:col>
      <xdr:colOff>38100</xdr:colOff>
      <xdr:row>98</xdr:row>
      <xdr:rowOff>31150</xdr:rowOff>
    </xdr:to>
    <xdr:sp macro="" textlink="">
      <xdr:nvSpPr>
        <xdr:cNvPr id="477" name="楕円 476"/>
        <xdr:cNvSpPr/>
      </xdr:nvSpPr>
      <xdr:spPr>
        <a:xfrm>
          <a:off x="8699500" y="1673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22277</xdr:rowOff>
    </xdr:from>
    <xdr:ext cx="534377" cy="259045"/>
    <xdr:sp macro="" textlink="">
      <xdr:nvSpPr>
        <xdr:cNvPr id="478" name="テキスト ボックス 477"/>
        <xdr:cNvSpPr txBox="1"/>
      </xdr:nvSpPr>
      <xdr:spPr>
        <a:xfrm>
          <a:off x="8483111" y="168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81166</xdr:rowOff>
    </xdr:from>
    <xdr:to>
      <xdr:col>41</xdr:col>
      <xdr:colOff>101600</xdr:colOff>
      <xdr:row>98</xdr:row>
      <xdr:rowOff>11316</xdr:rowOff>
    </xdr:to>
    <xdr:sp macro="" textlink="">
      <xdr:nvSpPr>
        <xdr:cNvPr id="479" name="楕円 478"/>
        <xdr:cNvSpPr/>
      </xdr:nvSpPr>
      <xdr:spPr>
        <a:xfrm>
          <a:off x="7810500" y="167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2443</xdr:rowOff>
    </xdr:from>
    <xdr:ext cx="534377" cy="259045"/>
    <xdr:sp macro="" textlink="">
      <xdr:nvSpPr>
        <xdr:cNvPr id="480" name="テキスト ボックス 479"/>
        <xdr:cNvSpPr txBox="1"/>
      </xdr:nvSpPr>
      <xdr:spPr>
        <a:xfrm>
          <a:off x="7594111" y="16804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42914</xdr:rowOff>
    </xdr:from>
    <xdr:to>
      <xdr:col>36</xdr:col>
      <xdr:colOff>165100</xdr:colOff>
      <xdr:row>97</xdr:row>
      <xdr:rowOff>144514</xdr:rowOff>
    </xdr:to>
    <xdr:sp macro="" textlink="">
      <xdr:nvSpPr>
        <xdr:cNvPr id="481" name="楕円 480"/>
        <xdr:cNvSpPr/>
      </xdr:nvSpPr>
      <xdr:spPr>
        <a:xfrm>
          <a:off x="6921500" y="1667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161041</xdr:rowOff>
    </xdr:from>
    <xdr:ext cx="534377" cy="259045"/>
    <xdr:sp macro="" textlink="">
      <xdr:nvSpPr>
        <xdr:cNvPr id="482" name="テキスト ボックス 481"/>
        <xdr:cNvSpPr txBox="1"/>
      </xdr:nvSpPr>
      <xdr:spPr>
        <a:xfrm>
          <a:off x="6705111" y="164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3" name="テキスト ボックス 49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5" name="テキスト ボックス 494"/>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1" name="テキスト ボックス 50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3" name="テキスト ボックス 50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132334</xdr:rowOff>
    </xdr:from>
    <xdr:to>
      <xdr:col>85</xdr:col>
      <xdr:colOff>126364</xdr:colOff>
      <xdr:row>39</xdr:row>
      <xdr:rowOff>70612</xdr:rowOff>
    </xdr:to>
    <xdr:cxnSp macro="">
      <xdr:nvCxnSpPr>
        <xdr:cNvPr id="507" name="直線コネクタ 506"/>
        <xdr:cNvCxnSpPr/>
      </xdr:nvCxnSpPr>
      <xdr:spPr>
        <a:xfrm flipV="1">
          <a:off x="16317595" y="5104384"/>
          <a:ext cx="1269" cy="1652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74439</xdr:rowOff>
    </xdr:from>
    <xdr:ext cx="469744" cy="259045"/>
    <xdr:sp macro="" textlink="">
      <xdr:nvSpPr>
        <xdr:cNvPr id="508" name="消防費最小値テキスト"/>
        <xdr:cNvSpPr txBox="1"/>
      </xdr:nvSpPr>
      <xdr:spPr>
        <a:xfrm>
          <a:off x="16370300" y="6760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70612</xdr:rowOff>
    </xdr:from>
    <xdr:to>
      <xdr:col>86</xdr:col>
      <xdr:colOff>25400</xdr:colOff>
      <xdr:row>39</xdr:row>
      <xdr:rowOff>70612</xdr:rowOff>
    </xdr:to>
    <xdr:cxnSp macro="">
      <xdr:nvCxnSpPr>
        <xdr:cNvPr id="509" name="直線コネクタ 508"/>
        <xdr:cNvCxnSpPr/>
      </xdr:nvCxnSpPr>
      <xdr:spPr>
        <a:xfrm>
          <a:off x="16230600" y="67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79011</xdr:rowOff>
    </xdr:from>
    <xdr:ext cx="534377" cy="259045"/>
    <xdr:sp macro="" textlink="">
      <xdr:nvSpPr>
        <xdr:cNvPr id="510" name="消防費最大値テキスト"/>
        <xdr:cNvSpPr txBox="1"/>
      </xdr:nvSpPr>
      <xdr:spPr>
        <a:xfrm>
          <a:off x="16370300" y="487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132334</xdr:rowOff>
    </xdr:from>
    <xdr:to>
      <xdr:col>86</xdr:col>
      <xdr:colOff>25400</xdr:colOff>
      <xdr:row>29</xdr:row>
      <xdr:rowOff>132334</xdr:rowOff>
    </xdr:to>
    <xdr:cxnSp macro="">
      <xdr:nvCxnSpPr>
        <xdr:cNvPr id="511" name="直線コネクタ 510"/>
        <xdr:cNvCxnSpPr/>
      </xdr:nvCxnSpPr>
      <xdr:spPr>
        <a:xfrm>
          <a:off x="16230600" y="510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139573</xdr:rowOff>
    </xdr:from>
    <xdr:to>
      <xdr:col>85</xdr:col>
      <xdr:colOff>127000</xdr:colOff>
      <xdr:row>35</xdr:row>
      <xdr:rowOff>11684</xdr:rowOff>
    </xdr:to>
    <xdr:cxnSp macro="">
      <xdr:nvCxnSpPr>
        <xdr:cNvPr id="512" name="直線コネクタ 511"/>
        <xdr:cNvCxnSpPr/>
      </xdr:nvCxnSpPr>
      <xdr:spPr>
        <a:xfrm flipV="1">
          <a:off x="15481300" y="5968873"/>
          <a:ext cx="838200" cy="4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53484</xdr:rowOff>
    </xdr:from>
    <xdr:ext cx="534377" cy="259045"/>
    <xdr:sp macro="" textlink="">
      <xdr:nvSpPr>
        <xdr:cNvPr id="513" name="消防費平均値テキスト"/>
        <xdr:cNvSpPr txBox="1"/>
      </xdr:nvSpPr>
      <xdr:spPr>
        <a:xfrm>
          <a:off x="16370300" y="6054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75057</xdr:rowOff>
    </xdr:from>
    <xdr:to>
      <xdr:col>85</xdr:col>
      <xdr:colOff>177800</xdr:colOff>
      <xdr:row>36</xdr:row>
      <xdr:rowOff>5207</xdr:rowOff>
    </xdr:to>
    <xdr:sp macro="" textlink="">
      <xdr:nvSpPr>
        <xdr:cNvPr id="514" name="フローチャート: 判断 513"/>
        <xdr:cNvSpPr/>
      </xdr:nvSpPr>
      <xdr:spPr>
        <a:xfrm>
          <a:off x="16268700" y="607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11684</xdr:rowOff>
    </xdr:from>
    <xdr:to>
      <xdr:col>81</xdr:col>
      <xdr:colOff>50800</xdr:colOff>
      <xdr:row>35</xdr:row>
      <xdr:rowOff>54356</xdr:rowOff>
    </xdr:to>
    <xdr:cxnSp macro="">
      <xdr:nvCxnSpPr>
        <xdr:cNvPr id="515" name="直線コネクタ 514"/>
        <xdr:cNvCxnSpPr/>
      </xdr:nvCxnSpPr>
      <xdr:spPr>
        <a:xfrm flipV="1">
          <a:off x="14592300" y="6012434"/>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160147</xdr:rowOff>
    </xdr:from>
    <xdr:to>
      <xdr:col>81</xdr:col>
      <xdr:colOff>101600</xdr:colOff>
      <xdr:row>35</xdr:row>
      <xdr:rowOff>90297</xdr:rowOff>
    </xdr:to>
    <xdr:sp macro="" textlink="">
      <xdr:nvSpPr>
        <xdr:cNvPr id="516" name="フローチャート: 判断 515"/>
        <xdr:cNvSpPr/>
      </xdr:nvSpPr>
      <xdr:spPr>
        <a:xfrm>
          <a:off x="15430500" y="5989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81424</xdr:rowOff>
    </xdr:from>
    <xdr:ext cx="534377" cy="259045"/>
    <xdr:sp macro="" textlink="">
      <xdr:nvSpPr>
        <xdr:cNvPr id="517" name="テキスト ボックス 516"/>
        <xdr:cNvSpPr txBox="1"/>
      </xdr:nvSpPr>
      <xdr:spPr>
        <a:xfrm>
          <a:off x="15214111" y="608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8255</xdr:rowOff>
    </xdr:from>
    <xdr:to>
      <xdr:col>76</xdr:col>
      <xdr:colOff>114300</xdr:colOff>
      <xdr:row>35</xdr:row>
      <xdr:rowOff>54356</xdr:rowOff>
    </xdr:to>
    <xdr:cxnSp macro="">
      <xdr:nvCxnSpPr>
        <xdr:cNvPr id="518" name="直線コネクタ 517"/>
        <xdr:cNvCxnSpPr/>
      </xdr:nvCxnSpPr>
      <xdr:spPr>
        <a:xfrm>
          <a:off x="13703300" y="6009005"/>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15367</xdr:rowOff>
    </xdr:from>
    <xdr:to>
      <xdr:col>76</xdr:col>
      <xdr:colOff>165100</xdr:colOff>
      <xdr:row>35</xdr:row>
      <xdr:rowOff>116967</xdr:rowOff>
    </xdr:to>
    <xdr:sp macro="" textlink="">
      <xdr:nvSpPr>
        <xdr:cNvPr id="519" name="フローチャート: 判断 518"/>
        <xdr:cNvSpPr/>
      </xdr:nvSpPr>
      <xdr:spPr>
        <a:xfrm>
          <a:off x="14541500" y="6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108094</xdr:rowOff>
    </xdr:from>
    <xdr:ext cx="534377" cy="259045"/>
    <xdr:sp macro="" textlink="">
      <xdr:nvSpPr>
        <xdr:cNvPr id="520" name="テキスト ボックス 519"/>
        <xdr:cNvSpPr txBox="1"/>
      </xdr:nvSpPr>
      <xdr:spPr>
        <a:xfrm>
          <a:off x="14325111" y="6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8255</xdr:rowOff>
    </xdr:from>
    <xdr:to>
      <xdr:col>71</xdr:col>
      <xdr:colOff>177800</xdr:colOff>
      <xdr:row>35</xdr:row>
      <xdr:rowOff>165862</xdr:rowOff>
    </xdr:to>
    <xdr:cxnSp macro="">
      <xdr:nvCxnSpPr>
        <xdr:cNvPr id="521" name="直線コネクタ 520"/>
        <xdr:cNvCxnSpPr/>
      </xdr:nvCxnSpPr>
      <xdr:spPr>
        <a:xfrm flipV="1">
          <a:off x="12814300" y="6009005"/>
          <a:ext cx="889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83693</xdr:rowOff>
    </xdr:from>
    <xdr:to>
      <xdr:col>72</xdr:col>
      <xdr:colOff>38100</xdr:colOff>
      <xdr:row>36</xdr:row>
      <xdr:rowOff>13843</xdr:rowOff>
    </xdr:to>
    <xdr:sp macro="" textlink="">
      <xdr:nvSpPr>
        <xdr:cNvPr id="522" name="フローチャート: 判断 521"/>
        <xdr:cNvSpPr/>
      </xdr:nvSpPr>
      <xdr:spPr>
        <a:xfrm>
          <a:off x="136525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4970</xdr:rowOff>
    </xdr:from>
    <xdr:ext cx="534377" cy="259045"/>
    <xdr:sp macro="" textlink="">
      <xdr:nvSpPr>
        <xdr:cNvPr id="523" name="テキスト ボックス 522"/>
        <xdr:cNvSpPr txBox="1"/>
      </xdr:nvSpPr>
      <xdr:spPr>
        <a:xfrm>
          <a:off x="13436111" y="61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95885</xdr:rowOff>
    </xdr:from>
    <xdr:to>
      <xdr:col>67</xdr:col>
      <xdr:colOff>101600</xdr:colOff>
      <xdr:row>36</xdr:row>
      <xdr:rowOff>26035</xdr:rowOff>
    </xdr:to>
    <xdr:sp macro="" textlink="">
      <xdr:nvSpPr>
        <xdr:cNvPr id="524" name="フローチャート: 判断 523"/>
        <xdr:cNvSpPr/>
      </xdr:nvSpPr>
      <xdr:spPr>
        <a:xfrm>
          <a:off x="12763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42562</xdr:rowOff>
    </xdr:from>
    <xdr:ext cx="534377" cy="259045"/>
    <xdr:sp macro="" textlink="">
      <xdr:nvSpPr>
        <xdr:cNvPr id="525" name="テキスト ボックス 524"/>
        <xdr:cNvSpPr txBox="1"/>
      </xdr:nvSpPr>
      <xdr:spPr>
        <a:xfrm>
          <a:off x="12547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88773</xdr:rowOff>
    </xdr:from>
    <xdr:to>
      <xdr:col>85</xdr:col>
      <xdr:colOff>177800</xdr:colOff>
      <xdr:row>35</xdr:row>
      <xdr:rowOff>18923</xdr:rowOff>
    </xdr:to>
    <xdr:sp macro="" textlink="">
      <xdr:nvSpPr>
        <xdr:cNvPr id="531" name="楕円 530"/>
        <xdr:cNvSpPr/>
      </xdr:nvSpPr>
      <xdr:spPr>
        <a:xfrm>
          <a:off x="16268700" y="59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111650</xdr:rowOff>
    </xdr:from>
    <xdr:ext cx="534377" cy="259045"/>
    <xdr:sp macro="" textlink="">
      <xdr:nvSpPr>
        <xdr:cNvPr id="532" name="消防費該当値テキスト"/>
        <xdr:cNvSpPr txBox="1"/>
      </xdr:nvSpPr>
      <xdr:spPr>
        <a:xfrm>
          <a:off x="16370300" y="576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132334</xdr:rowOff>
    </xdr:from>
    <xdr:to>
      <xdr:col>81</xdr:col>
      <xdr:colOff>101600</xdr:colOff>
      <xdr:row>35</xdr:row>
      <xdr:rowOff>62484</xdr:rowOff>
    </xdr:to>
    <xdr:sp macro="" textlink="">
      <xdr:nvSpPr>
        <xdr:cNvPr id="533" name="楕円 532"/>
        <xdr:cNvSpPr/>
      </xdr:nvSpPr>
      <xdr:spPr>
        <a:xfrm>
          <a:off x="15430500" y="596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79011</xdr:rowOff>
    </xdr:from>
    <xdr:ext cx="534377" cy="259045"/>
    <xdr:sp macro="" textlink="">
      <xdr:nvSpPr>
        <xdr:cNvPr id="534" name="テキスト ボックス 533"/>
        <xdr:cNvSpPr txBox="1"/>
      </xdr:nvSpPr>
      <xdr:spPr>
        <a:xfrm>
          <a:off x="15214111" y="573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3556</xdr:rowOff>
    </xdr:from>
    <xdr:to>
      <xdr:col>76</xdr:col>
      <xdr:colOff>165100</xdr:colOff>
      <xdr:row>35</xdr:row>
      <xdr:rowOff>105156</xdr:rowOff>
    </xdr:to>
    <xdr:sp macro="" textlink="">
      <xdr:nvSpPr>
        <xdr:cNvPr id="535" name="楕円 534"/>
        <xdr:cNvSpPr/>
      </xdr:nvSpPr>
      <xdr:spPr>
        <a:xfrm>
          <a:off x="14541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121683</xdr:rowOff>
    </xdr:from>
    <xdr:ext cx="534377" cy="259045"/>
    <xdr:sp macro="" textlink="">
      <xdr:nvSpPr>
        <xdr:cNvPr id="536" name="テキスト ボックス 535"/>
        <xdr:cNvSpPr txBox="1"/>
      </xdr:nvSpPr>
      <xdr:spPr>
        <a:xfrm>
          <a:off x="14325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128905</xdr:rowOff>
    </xdr:from>
    <xdr:to>
      <xdr:col>72</xdr:col>
      <xdr:colOff>38100</xdr:colOff>
      <xdr:row>35</xdr:row>
      <xdr:rowOff>59055</xdr:rowOff>
    </xdr:to>
    <xdr:sp macro="" textlink="">
      <xdr:nvSpPr>
        <xdr:cNvPr id="537" name="楕円 536"/>
        <xdr:cNvSpPr/>
      </xdr:nvSpPr>
      <xdr:spPr>
        <a:xfrm>
          <a:off x="13652500" y="595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75582</xdr:rowOff>
    </xdr:from>
    <xdr:ext cx="534377" cy="259045"/>
    <xdr:sp macro="" textlink="">
      <xdr:nvSpPr>
        <xdr:cNvPr id="538" name="テキスト ボックス 537"/>
        <xdr:cNvSpPr txBox="1"/>
      </xdr:nvSpPr>
      <xdr:spPr>
        <a:xfrm>
          <a:off x="13436111" y="573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115062</xdr:rowOff>
    </xdr:from>
    <xdr:to>
      <xdr:col>67</xdr:col>
      <xdr:colOff>101600</xdr:colOff>
      <xdr:row>36</xdr:row>
      <xdr:rowOff>45212</xdr:rowOff>
    </xdr:to>
    <xdr:sp macro="" textlink="">
      <xdr:nvSpPr>
        <xdr:cNvPr id="539" name="楕円 538"/>
        <xdr:cNvSpPr/>
      </xdr:nvSpPr>
      <xdr:spPr>
        <a:xfrm>
          <a:off x="127635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36339</xdr:rowOff>
    </xdr:from>
    <xdr:ext cx="534377" cy="259045"/>
    <xdr:sp macro="" textlink="">
      <xdr:nvSpPr>
        <xdr:cNvPr id="540" name="テキスト ボックス 539"/>
        <xdr:cNvSpPr txBox="1"/>
      </xdr:nvSpPr>
      <xdr:spPr>
        <a:xfrm>
          <a:off x="12547111" y="620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17799</xdr:rowOff>
    </xdr:from>
    <xdr:to>
      <xdr:col>85</xdr:col>
      <xdr:colOff>126364</xdr:colOff>
      <xdr:row>58</xdr:row>
      <xdr:rowOff>84779</xdr:rowOff>
    </xdr:to>
    <xdr:cxnSp macro="">
      <xdr:nvCxnSpPr>
        <xdr:cNvPr id="565" name="直線コネクタ 564"/>
        <xdr:cNvCxnSpPr/>
      </xdr:nvCxnSpPr>
      <xdr:spPr>
        <a:xfrm flipV="1">
          <a:off x="16317595" y="8761749"/>
          <a:ext cx="1269" cy="1267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88606</xdr:rowOff>
    </xdr:from>
    <xdr:ext cx="534377" cy="259045"/>
    <xdr:sp macro="" textlink="">
      <xdr:nvSpPr>
        <xdr:cNvPr id="566" name="教育費最小値テキスト"/>
        <xdr:cNvSpPr txBox="1"/>
      </xdr:nvSpPr>
      <xdr:spPr>
        <a:xfrm>
          <a:off x="16370300" y="100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84779</xdr:rowOff>
    </xdr:from>
    <xdr:to>
      <xdr:col>86</xdr:col>
      <xdr:colOff>25400</xdr:colOff>
      <xdr:row>58</xdr:row>
      <xdr:rowOff>84779</xdr:rowOff>
    </xdr:to>
    <xdr:cxnSp macro="">
      <xdr:nvCxnSpPr>
        <xdr:cNvPr id="567" name="直線コネクタ 566"/>
        <xdr:cNvCxnSpPr/>
      </xdr:nvCxnSpPr>
      <xdr:spPr>
        <a:xfrm>
          <a:off x="16230600" y="10028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135926</xdr:rowOff>
    </xdr:from>
    <xdr:ext cx="534377" cy="259045"/>
    <xdr:sp macro="" textlink="">
      <xdr:nvSpPr>
        <xdr:cNvPr id="568" name="教育費最大値テキスト"/>
        <xdr:cNvSpPr txBox="1"/>
      </xdr:nvSpPr>
      <xdr:spPr>
        <a:xfrm>
          <a:off x="16370300" y="853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17799</xdr:rowOff>
    </xdr:from>
    <xdr:to>
      <xdr:col>86</xdr:col>
      <xdr:colOff>25400</xdr:colOff>
      <xdr:row>51</xdr:row>
      <xdr:rowOff>17799</xdr:rowOff>
    </xdr:to>
    <xdr:cxnSp macro="">
      <xdr:nvCxnSpPr>
        <xdr:cNvPr id="569" name="直線コネクタ 568"/>
        <xdr:cNvCxnSpPr/>
      </xdr:nvCxnSpPr>
      <xdr:spPr>
        <a:xfrm>
          <a:off x="16230600" y="8761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144500</xdr:rowOff>
    </xdr:from>
    <xdr:to>
      <xdr:col>85</xdr:col>
      <xdr:colOff>127000</xdr:colOff>
      <xdr:row>56</xdr:row>
      <xdr:rowOff>159760</xdr:rowOff>
    </xdr:to>
    <xdr:cxnSp macro="">
      <xdr:nvCxnSpPr>
        <xdr:cNvPr id="570" name="直線コネクタ 569"/>
        <xdr:cNvCxnSpPr/>
      </xdr:nvCxnSpPr>
      <xdr:spPr>
        <a:xfrm>
          <a:off x="15481300" y="9574250"/>
          <a:ext cx="838200" cy="18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52532</xdr:rowOff>
    </xdr:from>
    <xdr:ext cx="534377" cy="259045"/>
    <xdr:sp macro="" textlink="">
      <xdr:nvSpPr>
        <xdr:cNvPr id="571" name="教育費平均値テキスト"/>
        <xdr:cNvSpPr txBox="1"/>
      </xdr:nvSpPr>
      <xdr:spPr>
        <a:xfrm>
          <a:off x="16370300" y="948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29655</xdr:rowOff>
    </xdr:from>
    <xdr:to>
      <xdr:col>85</xdr:col>
      <xdr:colOff>177800</xdr:colOff>
      <xdr:row>56</xdr:row>
      <xdr:rowOff>131255</xdr:rowOff>
    </xdr:to>
    <xdr:sp macro="" textlink="">
      <xdr:nvSpPr>
        <xdr:cNvPr id="572" name="フローチャート: 判断 571"/>
        <xdr:cNvSpPr/>
      </xdr:nvSpPr>
      <xdr:spPr>
        <a:xfrm>
          <a:off x="16268700" y="9630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144500</xdr:rowOff>
    </xdr:from>
    <xdr:to>
      <xdr:col>81</xdr:col>
      <xdr:colOff>50800</xdr:colOff>
      <xdr:row>56</xdr:row>
      <xdr:rowOff>6826</xdr:rowOff>
    </xdr:to>
    <xdr:cxnSp macro="">
      <xdr:nvCxnSpPr>
        <xdr:cNvPr id="573" name="直線コネクタ 572"/>
        <xdr:cNvCxnSpPr/>
      </xdr:nvCxnSpPr>
      <xdr:spPr>
        <a:xfrm flipV="1">
          <a:off x="14592300" y="9574250"/>
          <a:ext cx="889000" cy="3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85681</xdr:rowOff>
    </xdr:from>
    <xdr:to>
      <xdr:col>81</xdr:col>
      <xdr:colOff>101600</xdr:colOff>
      <xdr:row>56</xdr:row>
      <xdr:rowOff>15831</xdr:rowOff>
    </xdr:to>
    <xdr:sp macro="" textlink="">
      <xdr:nvSpPr>
        <xdr:cNvPr id="574" name="フローチャート: 判断 573"/>
        <xdr:cNvSpPr/>
      </xdr:nvSpPr>
      <xdr:spPr>
        <a:xfrm>
          <a:off x="15430500" y="95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32358</xdr:rowOff>
    </xdr:from>
    <xdr:ext cx="534377" cy="259045"/>
    <xdr:sp macro="" textlink="">
      <xdr:nvSpPr>
        <xdr:cNvPr id="575" name="テキスト ボックス 574"/>
        <xdr:cNvSpPr txBox="1"/>
      </xdr:nvSpPr>
      <xdr:spPr>
        <a:xfrm>
          <a:off x="15214111" y="929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6826</xdr:rowOff>
    </xdr:from>
    <xdr:to>
      <xdr:col>76</xdr:col>
      <xdr:colOff>114300</xdr:colOff>
      <xdr:row>56</xdr:row>
      <xdr:rowOff>60681</xdr:rowOff>
    </xdr:to>
    <xdr:cxnSp macro="">
      <xdr:nvCxnSpPr>
        <xdr:cNvPr id="576" name="直線コネクタ 575"/>
        <xdr:cNvCxnSpPr/>
      </xdr:nvCxnSpPr>
      <xdr:spPr>
        <a:xfrm flipV="1">
          <a:off x="13703300" y="9608026"/>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39770</xdr:rowOff>
    </xdr:from>
    <xdr:to>
      <xdr:col>76</xdr:col>
      <xdr:colOff>165100</xdr:colOff>
      <xdr:row>56</xdr:row>
      <xdr:rowOff>141370</xdr:rowOff>
    </xdr:to>
    <xdr:sp macro="" textlink="">
      <xdr:nvSpPr>
        <xdr:cNvPr id="577" name="フローチャート: 判断 576"/>
        <xdr:cNvSpPr/>
      </xdr:nvSpPr>
      <xdr:spPr>
        <a:xfrm>
          <a:off x="14541500" y="96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132497</xdr:rowOff>
    </xdr:from>
    <xdr:ext cx="534377" cy="259045"/>
    <xdr:sp macro="" textlink="">
      <xdr:nvSpPr>
        <xdr:cNvPr id="578" name="テキスト ボックス 577"/>
        <xdr:cNvSpPr txBox="1"/>
      </xdr:nvSpPr>
      <xdr:spPr>
        <a:xfrm>
          <a:off x="14325111" y="973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169246</xdr:rowOff>
    </xdr:from>
    <xdr:to>
      <xdr:col>71</xdr:col>
      <xdr:colOff>177800</xdr:colOff>
      <xdr:row>56</xdr:row>
      <xdr:rowOff>60681</xdr:rowOff>
    </xdr:to>
    <xdr:cxnSp macro="">
      <xdr:nvCxnSpPr>
        <xdr:cNvPr id="579" name="直線コネクタ 578"/>
        <xdr:cNvCxnSpPr/>
      </xdr:nvCxnSpPr>
      <xdr:spPr>
        <a:xfrm>
          <a:off x="12814300" y="9598996"/>
          <a:ext cx="889000" cy="6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132220</xdr:rowOff>
    </xdr:from>
    <xdr:to>
      <xdr:col>72</xdr:col>
      <xdr:colOff>38100</xdr:colOff>
      <xdr:row>57</xdr:row>
      <xdr:rowOff>62370</xdr:rowOff>
    </xdr:to>
    <xdr:sp macro="" textlink="">
      <xdr:nvSpPr>
        <xdr:cNvPr id="580" name="フローチャート: 判断 579"/>
        <xdr:cNvSpPr/>
      </xdr:nvSpPr>
      <xdr:spPr>
        <a:xfrm>
          <a:off x="136525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53497</xdr:rowOff>
    </xdr:from>
    <xdr:ext cx="534377" cy="259045"/>
    <xdr:sp macro="" textlink="">
      <xdr:nvSpPr>
        <xdr:cNvPr id="581" name="テキスト ボックス 580"/>
        <xdr:cNvSpPr txBox="1"/>
      </xdr:nvSpPr>
      <xdr:spPr>
        <a:xfrm>
          <a:off x="13436111" y="982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119037</xdr:rowOff>
    </xdr:from>
    <xdr:to>
      <xdr:col>67</xdr:col>
      <xdr:colOff>101600</xdr:colOff>
      <xdr:row>57</xdr:row>
      <xdr:rowOff>49187</xdr:rowOff>
    </xdr:to>
    <xdr:sp macro="" textlink="">
      <xdr:nvSpPr>
        <xdr:cNvPr id="582" name="フローチャート: 判断 581"/>
        <xdr:cNvSpPr/>
      </xdr:nvSpPr>
      <xdr:spPr>
        <a:xfrm>
          <a:off x="12763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40314</xdr:rowOff>
    </xdr:from>
    <xdr:ext cx="534377" cy="259045"/>
    <xdr:sp macro="" textlink="">
      <xdr:nvSpPr>
        <xdr:cNvPr id="583" name="テキスト ボックス 582"/>
        <xdr:cNvSpPr txBox="1"/>
      </xdr:nvSpPr>
      <xdr:spPr>
        <a:xfrm>
          <a:off x="12547111" y="981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108960</xdr:rowOff>
    </xdr:from>
    <xdr:to>
      <xdr:col>85</xdr:col>
      <xdr:colOff>177800</xdr:colOff>
      <xdr:row>57</xdr:row>
      <xdr:rowOff>39110</xdr:rowOff>
    </xdr:to>
    <xdr:sp macro="" textlink="">
      <xdr:nvSpPr>
        <xdr:cNvPr id="589" name="楕円 588"/>
        <xdr:cNvSpPr/>
      </xdr:nvSpPr>
      <xdr:spPr>
        <a:xfrm>
          <a:off x="16268700" y="9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87387</xdr:rowOff>
    </xdr:from>
    <xdr:ext cx="534377" cy="259045"/>
    <xdr:sp macro="" textlink="">
      <xdr:nvSpPr>
        <xdr:cNvPr id="590" name="教育費該当値テキスト"/>
        <xdr:cNvSpPr txBox="1"/>
      </xdr:nvSpPr>
      <xdr:spPr>
        <a:xfrm>
          <a:off x="16370300" y="968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93700</xdr:rowOff>
    </xdr:from>
    <xdr:to>
      <xdr:col>81</xdr:col>
      <xdr:colOff>101600</xdr:colOff>
      <xdr:row>56</xdr:row>
      <xdr:rowOff>23850</xdr:rowOff>
    </xdr:to>
    <xdr:sp macro="" textlink="">
      <xdr:nvSpPr>
        <xdr:cNvPr id="591" name="楕円 590"/>
        <xdr:cNvSpPr/>
      </xdr:nvSpPr>
      <xdr:spPr>
        <a:xfrm>
          <a:off x="15430500" y="95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14977</xdr:rowOff>
    </xdr:from>
    <xdr:ext cx="534377" cy="259045"/>
    <xdr:sp macro="" textlink="">
      <xdr:nvSpPr>
        <xdr:cNvPr id="592" name="テキスト ボックス 591"/>
        <xdr:cNvSpPr txBox="1"/>
      </xdr:nvSpPr>
      <xdr:spPr>
        <a:xfrm>
          <a:off x="15214111" y="961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127476</xdr:rowOff>
    </xdr:from>
    <xdr:to>
      <xdr:col>76</xdr:col>
      <xdr:colOff>165100</xdr:colOff>
      <xdr:row>56</xdr:row>
      <xdr:rowOff>57626</xdr:rowOff>
    </xdr:to>
    <xdr:sp macro="" textlink="">
      <xdr:nvSpPr>
        <xdr:cNvPr id="593" name="楕円 592"/>
        <xdr:cNvSpPr/>
      </xdr:nvSpPr>
      <xdr:spPr>
        <a:xfrm>
          <a:off x="14541500" y="955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74153</xdr:rowOff>
    </xdr:from>
    <xdr:ext cx="534377" cy="259045"/>
    <xdr:sp macro="" textlink="">
      <xdr:nvSpPr>
        <xdr:cNvPr id="594" name="テキスト ボックス 593"/>
        <xdr:cNvSpPr txBox="1"/>
      </xdr:nvSpPr>
      <xdr:spPr>
        <a:xfrm>
          <a:off x="14325111" y="93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9881</xdr:rowOff>
    </xdr:from>
    <xdr:to>
      <xdr:col>72</xdr:col>
      <xdr:colOff>38100</xdr:colOff>
      <xdr:row>56</xdr:row>
      <xdr:rowOff>111481</xdr:rowOff>
    </xdr:to>
    <xdr:sp macro="" textlink="">
      <xdr:nvSpPr>
        <xdr:cNvPr id="595" name="楕円 594"/>
        <xdr:cNvSpPr/>
      </xdr:nvSpPr>
      <xdr:spPr>
        <a:xfrm>
          <a:off x="13652500" y="96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128008</xdr:rowOff>
    </xdr:from>
    <xdr:ext cx="534377" cy="259045"/>
    <xdr:sp macro="" textlink="">
      <xdr:nvSpPr>
        <xdr:cNvPr id="596" name="テキスト ボックス 595"/>
        <xdr:cNvSpPr txBox="1"/>
      </xdr:nvSpPr>
      <xdr:spPr>
        <a:xfrm>
          <a:off x="13436111" y="938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118446</xdr:rowOff>
    </xdr:from>
    <xdr:to>
      <xdr:col>67</xdr:col>
      <xdr:colOff>101600</xdr:colOff>
      <xdr:row>56</xdr:row>
      <xdr:rowOff>48596</xdr:rowOff>
    </xdr:to>
    <xdr:sp macro="" textlink="">
      <xdr:nvSpPr>
        <xdr:cNvPr id="597" name="楕円 596"/>
        <xdr:cNvSpPr/>
      </xdr:nvSpPr>
      <xdr:spPr>
        <a:xfrm>
          <a:off x="12763500" y="95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65123</xdr:rowOff>
    </xdr:from>
    <xdr:ext cx="534377" cy="259045"/>
    <xdr:sp macro="" textlink="">
      <xdr:nvSpPr>
        <xdr:cNvPr id="598" name="テキスト ボックス 597"/>
        <xdr:cNvSpPr txBox="1"/>
      </xdr:nvSpPr>
      <xdr:spPr>
        <a:xfrm>
          <a:off x="12547111" y="932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12" name="テキスト ボックス 61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4" name="テキスト ボックス 613"/>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16" name="テキスト ボックス 615"/>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127127</xdr:rowOff>
    </xdr:from>
    <xdr:to>
      <xdr:col>85</xdr:col>
      <xdr:colOff>126364</xdr:colOff>
      <xdr:row>79</xdr:row>
      <xdr:rowOff>44450</xdr:rowOff>
    </xdr:to>
    <xdr:cxnSp macro="">
      <xdr:nvCxnSpPr>
        <xdr:cNvPr id="622" name="直線コネクタ 621"/>
        <xdr:cNvCxnSpPr/>
      </xdr:nvCxnSpPr>
      <xdr:spPr>
        <a:xfrm flipV="1">
          <a:off x="16317595" y="12128627"/>
          <a:ext cx="1269" cy="146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73804</xdr:rowOff>
    </xdr:from>
    <xdr:ext cx="534377" cy="259045"/>
    <xdr:sp macro="" textlink="">
      <xdr:nvSpPr>
        <xdr:cNvPr id="625" name="災害復旧費最大値テキスト"/>
        <xdr:cNvSpPr txBox="1"/>
      </xdr:nvSpPr>
      <xdr:spPr>
        <a:xfrm>
          <a:off x="16370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127127</xdr:rowOff>
    </xdr:from>
    <xdr:to>
      <xdr:col>86</xdr:col>
      <xdr:colOff>25400</xdr:colOff>
      <xdr:row>70</xdr:row>
      <xdr:rowOff>127127</xdr:rowOff>
    </xdr:to>
    <xdr:cxnSp macro="">
      <xdr:nvCxnSpPr>
        <xdr:cNvPr id="626" name="直線コネクタ 625"/>
        <xdr:cNvCxnSpPr/>
      </xdr:nvCxnSpPr>
      <xdr:spPr>
        <a:xfrm>
          <a:off x="16230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30987</xdr:rowOff>
    </xdr:from>
    <xdr:to>
      <xdr:col>85</xdr:col>
      <xdr:colOff>127000</xdr:colOff>
      <xdr:row>79</xdr:row>
      <xdr:rowOff>37973</xdr:rowOff>
    </xdr:to>
    <xdr:cxnSp macro="">
      <xdr:nvCxnSpPr>
        <xdr:cNvPr id="627" name="直線コネクタ 626"/>
        <xdr:cNvCxnSpPr/>
      </xdr:nvCxnSpPr>
      <xdr:spPr>
        <a:xfrm>
          <a:off x="15481300" y="13575537"/>
          <a:ext cx="8382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98569</xdr:rowOff>
    </xdr:from>
    <xdr:ext cx="378565" cy="259045"/>
    <xdr:sp macro="" textlink="">
      <xdr:nvSpPr>
        <xdr:cNvPr id="628" name="災害復旧費平均値テキスト"/>
        <xdr:cNvSpPr txBox="1"/>
      </xdr:nvSpPr>
      <xdr:spPr>
        <a:xfrm>
          <a:off x="16370300" y="133002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75692</xdr:rowOff>
    </xdr:from>
    <xdr:to>
      <xdr:col>85</xdr:col>
      <xdr:colOff>177800</xdr:colOff>
      <xdr:row>79</xdr:row>
      <xdr:rowOff>5842</xdr:rowOff>
    </xdr:to>
    <xdr:sp macro="" textlink="">
      <xdr:nvSpPr>
        <xdr:cNvPr id="629" name="フローチャート: 判断 628"/>
        <xdr:cNvSpPr/>
      </xdr:nvSpPr>
      <xdr:spPr>
        <a:xfrm>
          <a:off x="162687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30987</xdr:rowOff>
    </xdr:from>
    <xdr:to>
      <xdr:col>81</xdr:col>
      <xdr:colOff>50800</xdr:colOff>
      <xdr:row>79</xdr:row>
      <xdr:rowOff>44450</xdr:rowOff>
    </xdr:to>
    <xdr:cxnSp macro="">
      <xdr:nvCxnSpPr>
        <xdr:cNvPr id="630" name="直線コネクタ 629"/>
        <xdr:cNvCxnSpPr/>
      </xdr:nvCxnSpPr>
      <xdr:spPr>
        <a:xfrm flipV="1">
          <a:off x="14592300" y="13575537"/>
          <a:ext cx="889000" cy="1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33401</xdr:rowOff>
    </xdr:from>
    <xdr:to>
      <xdr:col>81</xdr:col>
      <xdr:colOff>101600</xdr:colOff>
      <xdr:row>78</xdr:row>
      <xdr:rowOff>135001</xdr:rowOff>
    </xdr:to>
    <xdr:sp macro="" textlink="">
      <xdr:nvSpPr>
        <xdr:cNvPr id="631" name="フローチャート: 判断 630"/>
        <xdr:cNvSpPr/>
      </xdr:nvSpPr>
      <xdr:spPr>
        <a:xfrm>
          <a:off x="15430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151528</xdr:rowOff>
    </xdr:from>
    <xdr:ext cx="469744" cy="259045"/>
    <xdr:sp macro="" textlink="">
      <xdr:nvSpPr>
        <xdr:cNvPr id="632" name="テキスト ボックス 631"/>
        <xdr:cNvSpPr txBox="1"/>
      </xdr:nvSpPr>
      <xdr:spPr>
        <a:xfrm>
          <a:off x="15246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20828</xdr:rowOff>
    </xdr:from>
    <xdr:to>
      <xdr:col>76</xdr:col>
      <xdr:colOff>114300</xdr:colOff>
      <xdr:row>79</xdr:row>
      <xdr:rowOff>44450</xdr:rowOff>
    </xdr:to>
    <xdr:cxnSp macro="">
      <xdr:nvCxnSpPr>
        <xdr:cNvPr id="633" name="直線コネクタ 632"/>
        <xdr:cNvCxnSpPr/>
      </xdr:nvCxnSpPr>
      <xdr:spPr>
        <a:xfrm>
          <a:off x="13703300" y="13565378"/>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5714</xdr:rowOff>
    </xdr:from>
    <xdr:to>
      <xdr:col>76</xdr:col>
      <xdr:colOff>165100</xdr:colOff>
      <xdr:row>78</xdr:row>
      <xdr:rowOff>107314</xdr:rowOff>
    </xdr:to>
    <xdr:sp macro="" textlink="">
      <xdr:nvSpPr>
        <xdr:cNvPr id="634" name="フローチャート: 判断 633"/>
        <xdr:cNvSpPr/>
      </xdr:nvSpPr>
      <xdr:spPr>
        <a:xfrm>
          <a:off x="14541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123841</xdr:rowOff>
    </xdr:from>
    <xdr:ext cx="469744" cy="259045"/>
    <xdr:sp macro="" textlink="">
      <xdr:nvSpPr>
        <xdr:cNvPr id="635" name="テキスト ボックス 634"/>
        <xdr:cNvSpPr txBox="1"/>
      </xdr:nvSpPr>
      <xdr:spPr>
        <a:xfrm>
          <a:off x="14357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20828</xdr:rowOff>
    </xdr:from>
    <xdr:to>
      <xdr:col>71</xdr:col>
      <xdr:colOff>177800</xdr:colOff>
      <xdr:row>79</xdr:row>
      <xdr:rowOff>38227</xdr:rowOff>
    </xdr:to>
    <xdr:cxnSp macro="">
      <xdr:nvCxnSpPr>
        <xdr:cNvPr id="636" name="直線コネクタ 635"/>
        <xdr:cNvCxnSpPr/>
      </xdr:nvCxnSpPr>
      <xdr:spPr>
        <a:xfrm flipV="1">
          <a:off x="12814300" y="1356537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157735</xdr:rowOff>
    </xdr:from>
    <xdr:to>
      <xdr:col>72</xdr:col>
      <xdr:colOff>38100</xdr:colOff>
      <xdr:row>78</xdr:row>
      <xdr:rowOff>87885</xdr:rowOff>
    </xdr:to>
    <xdr:sp macro="" textlink="">
      <xdr:nvSpPr>
        <xdr:cNvPr id="637" name="フローチャート: 判断 636"/>
        <xdr:cNvSpPr/>
      </xdr:nvSpPr>
      <xdr:spPr>
        <a:xfrm>
          <a:off x="13652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104412</xdr:rowOff>
    </xdr:from>
    <xdr:ext cx="469744" cy="259045"/>
    <xdr:sp macro="" textlink="">
      <xdr:nvSpPr>
        <xdr:cNvPr id="638" name="テキスト ボックス 637"/>
        <xdr:cNvSpPr txBox="1"/>
      </xdr:nvSpPr>
      <xdr:spPr>
        <a:xfrm>
          <a:off x="13468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103251</xdr:rowOff>
    </xdr:from>
    <xdr:to>
      <xdr:col>67</xdr:col>
      <xdr:colOff>101600</xdr:colOff>
      <xdr:row>79</xdr:row>
      <xdr:rowOff>33401</xdr:rowOff>
    </xdr:to>
    <xdr:sp macro="" textlink="">
      <xdr:nvSpPr>
        <xdr:cNvPr id="639" name="フローチャート: 判断 638"/>
        <xdr:cNvSpPr/>
      </xdr:nvSpPr>
      <xdr:spPr>
        <a:xfrm>
          <a:off x="12763500" y="1347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49928</xdr:rowOff>
    </xdr:from>
    <xdr:ext cx="378565" cy="259045"/>
    <xdr:sp macro="" textlink="">
      <xdr:nvSpPr>
        <xdr:cNvPr id="640" name="テキスト ボックス 639"/>
        <xdr:cNvSpPr txBox="1"/>
      </xdr:nvSpPr>
      <xdr:spPr>
        <a:xfrm>
          <a:off x="12625017" y="132515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158623</xdr:rowOff>
    </xdr:from>
    <xdr:to>
      <xdr:col>85</xdr:col>
      <xdr:colOff>177800</xdr:colOff>
      <xdr:row>79</xdr:row>
      <xdr:rowOff>88773</xdr:rowOff>
    </xdr:to>
    <xdr:sp macro="" textlink="">
      <xdr:nvSpPr>
        <xdr:cNvPr id="646" name="楕円 645"/>
        <xdr:cNvSpPr/>
      </xdr:nvSpPr>
      <xdr:spPr>
        <a:xfrm>
          <a:off x="16268700" y="135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73550</xdr:rowOff>
    </xdr:from>
    <xdr:ext cx="313932" cy="259045"/>
    <xdr:sp macro="" textlink="">
      <xdr:nvSpPr>
        <xdr:cNvPr id="647" name="災害復旧費該当値テキスト"/>
        <xdr:cNvSpPr txBox="1"/>
      </xdr:nvSpPr>
      <xdr:spPr>
        <a:xfrm>
          <a:off x="16370300" y="134466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151637</xdr:rowOff>
    </xdr:from>
    <xdr:to>
      <xdr:col>81</xdr:col>
      <xdr:colOff>101600</xdr:colOff>
      <xdr:row>79</xdr:row>
      <xdr:rowOff>81787</xdr:rowOff>
    </xdr:to>
    <xdr:sp macro="" textlink="">
      <xdr:nvSpPr>
        <xdr:cNvPr id="648" name="楕円 647"/>
        <xdr:cNvSpPr/>
      </xdr:nvSpPr>
      <xdr:spPr>
        <a:xfrm>
          <a:off x="15430500" y="135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72914</xdr:rowOff>
    </xdr:from>
    <xdr:ext cx="378565" cy="259045"/>
    <xdr:sp macro="" textlink="">
      <xdr:nvSpPr>
        <xdr:cNvPr id="649" name="テキスト ボックス 648"/>
        <xdr:cNvSpPr txBox="1"/>
      </xdr:nvSpPr>
      <xdr:spPr>
        <a:xfrm>
          <a:off x="15292017" y="136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0" name="楕円 64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1" name="テキスト ボックス 65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141478</xdr:rowOff>
    </xdr:from>
    <xdr:to>
      <xdr:col>72</xdr:col>
      <xdr:colOff>38100</xdr:colOff>
      <xdr:row>79</xdr:row>
      <xdr:rowOff>71628</xdr:rowOff>
    </xdr:to>
    <xdr:sp macro="" textlink="">
      <xdr:nvSpPr>
        <xdr:cNvPr id="652" name="楕円 651"/>
        <xdr:cNvSpPr/>
      </xdr:nvSpPr>
      <xdr:spPr>
        <a:xfrm>
          <a:off x="13652500" y="1351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62755</xdr:rowOff>
    </xdr:from>
    <xdr:ext cx="378565" cy="259045"/>
    <xdr:sp macro="" textlink="">
      <xdr:nvSpPr>
        <xdr:cNvPr id="653" name="テキスト ボックス 652"/>
        <xdr:cNvSpPr txBox="1"/>
      </xdr:nvSpPr>
      <xdr:spPr>
        <a:xfrm>
          <a:off x="13514017" y="136073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158877</xdr:rowOff>
    </xdr:from>
    <xdr:to>
      <xdr:col>67</xdr:col>
      <xdr:colOff>101600</xdr:colOff>
      <xdr:row>79</xdr:row>
      <xdr:rowOff>89027</xdr:rowOff>
    </xdr:to>
    <xdr:sp macro="" textlink="">
      <xdr:nvSpPr>
        <xdr:cNvPr id="654" name="楕円 653"/>
        <xdr:cNvSpPr/>
      </xdr:nvSpPr>
      <xdr:spPr>
        <a:xfrm>
          <a:off x="12763500" y="135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80154</xdr:rowOff>
    </xdr:from>
    <xdr:ext cx="313932" cy="259045"/>
    <xdr:sp macro="" textlink="">
      <xdr:nvSpPr>
        <xdr:cNvPr id="655" name="テキスト ボックス 654"/>
        <xdr:cNvSpPr txBox="1"/>
      </xdr:nvSpPr>
      <xdr:spPr>
        <a:xfrm>
          <a:off x="12657333" y="13624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23591</xdr:rowOff>
    </xdr:from>
    <xdr:to>
      <xdr:col>85</xdr:col>
      <xdr:colOff>126364</xdr:colOff>
      <xdr:row>97</xdr:row>
      <xdr:rowOff>139567</xdr:rowOff>
    </xdr:to>
    <xdr:cxnSp macro="">
      <xdr:nvCxnSpPr>
        <xdr:cNvPr id="679" name="直線コネクタ 678"/>
        <xdr:cNvCxnSpPr/>
      </xdr:nvCxnSpPr>
      <xdr:spPr>
        <a:xfrm flipV="1">
          <a:off x="16317595" y="15454091"/>
          <a:ext cx="1269" cy="131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143394</xdr:rowOff>
    </xdr:from>
    <xdr:ext cx="534377" cy="259045"/>
    <xdr:sp macro="" textlink="">
      <xdr:nvSpPr>
        <xdr:cNvPr id="680" name="公債費最小値テキスト"/>
        <xdr:cNvSpPr txBox="1"/>
      </xdr:nvSpPr>
      <xdr:spPr>
        <a:xfrm>
          <a:off x="16370300" y="1677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139567</xdr:rowOff>
    </xdr:from>
    <xdr:to>
      <xdr:col>86</xdr:col>
      <xdr:colOff>25400</xdr:colOff>
      <xdr:row>97</xdr:row>
      <xdr:rowOff>139567</xdr:rowOff>
    </xdr:to>
    <xdr:cxnSp macro="">
      <xdr:nvCxnSpPr>
        <xdr:cNvPr id="681" name="直線コネクタ 680"/>
        <xdr:cNvCxnSpPr/>
      </xdr:nvCxnSpPr>
      <xdr:spPr>
        <a:xfrm>
          <a:off x="16230600" y="16770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141718</xdr:rowOff>
    </xdr:from>
    <xdr:ext cx="534377" cy="259045"/>
    <xdr:sp macro="" textlink="">
      <xdr:nvSpPr>
        <xdr:cNvPr id="682" name="公債費最大値テキスト"/>
        <xdr:cNvSpPr txBox="1"/>
      </xdr:nvSpPr>
      <xdr:spPr>
        <a:xfrm>
          <a:off x="16370300" y="152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23591</xdr:rowOff>
    </xdr:from>
    <xdr:to>
      <xdr:col>86</xdr:col>
      <xdr:colOff>25400</xdr:colOff>
      <xdr:row>90</xdr:row>
      <xdr:rowOff>23591</xdr:rowOff>
    </xdr:to>
    <xdr:cxnSp macro="">
      <xdr:nvCxnSpPr>
        <xdr:cNvPr id="683" name="直線コネクタ 682"/>
        <xdr:cNvCxnSpPr/>
      </xdr:nvCxnSpPr>
      <xdr:spPr>
        <a:xfrm>
          <a:off x="16230600" y="15454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23837</xdr:rowOff>
    </xdr:from>
    <xdr:to>
      <xdr:col>85</xdr:col>
      <xdr:colOff>127000</xdr:colOff>
      <xdr:row>95</xdr:row>
      <xdr:rowOff>45402</xdr:rowOff>
    </xdr:to>
    <xdr:cxnSp macro="">
      <xdr:nvCxnSpPr>
        <xdr:cNvPr id="684" name="直線コネクタ 683"/>
        <xdr:cNvCxnSpPr/>
      </xdr:nvCxnSpPr>
      <xdr:spPr>
        <a:xfrm flipV="1">
          <a:off x="15481300" y="16311587"/>
          <a:ext cx="8382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9225</xdr:rowOff>
    </xdr:from>
    <xdr:ext cx="534377" cy="259045"/>
    <xdr:sp macro="" textlink="">
      <xdr:nvSpPr>
        <xdr:cNvPr id="685" name="公債費平均値テキスト"/>
        <xdr:cNvSpPr txBox="1"/>
      </xdr:nvSpPr>
      <xdr:spPr>
        <a:xfrm>
          <a:off x="16370300" y="162969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30798</xdr:rowOff>
    </xdr:from>
    <xdr:to>
      <xdr:col>85</xdr:col>
      <xdr:colOff>177800</xdr:colOff>
      <xdr:row>95</xdr:row>
      <xdr:rowOff>132398</xdr:rowOff>
    </xdr:to>
    <xdr:sp macro="" textlink="">
      <xdr:nvSpPr>
        <xdr:cNvPr id="686" name="フローチャート: 判断 685"/>
        <xdr:cNvSpPr/>
      </xdr:nvSpPr>
      <xdr:spPr>
        <a:xfrm>
          <a:off x="162687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45402</xdr:rowOff>
    </xdr:from>
    <xdr:to>
      <xdr:col>81</xdr:col>
      <xdr:colOff>50800</xdr:colOff>
      <xdr:row>95</xdr:row>
      <xdr:rowOff>46526</xdr:rowOff>
    </xdr:to>
    <xdr:cxnSp macro="">
      <xdr:nvCxnSpPr>
        <xdr:cNvPr id="687" name="直線コネクタ 686"/>
        <xdr:cNvCxnSpPr/>
      </xdr:nvCxnSpPr>
      <xdr:spPr>
        <a:xfrm flipV="1">
          <a:off x="14592300" y="16333152"/>
          <a:ext cx="889000" cy="1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67221</xdr:rowOff>
    </xdr:from>
    <xdr:to>
      <xdr:col>81</xdr:col>
      <xdr:colOff>101600</xdr:colOff>
      <xdr:row>95</xdr:row>
      <xdr:rowOff>168821</xdr:rowOff>
    </xdr:to>
    <xdr:sp macro="" textlink="">
      <xdr:nvSpPr>
        <xdr:cNvPr id="688" name="フローチャート: 判断 687"/>
        <xdr:cNvSpPr/>
      </xdr:nvSpPr>
      <xdr:spPr>
        <a:xfrm>
          <a:off x="15430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159948</xdr:rowOff>
    </xdr:from>
    <xdr:ext cx="534377" cy="259045"/>
    <xdr:sp macro="" textlink="">
      <xdr:nvSpPr>
        <xdr:cNvPr id="689" name="テキスト ボックス 688"/>
        <xdr:cNvSpPr txBox="1"/>
      </xdr:nvSpPr>
      <xdr:spPr>
        <a:xfrm>
          <a:off x="15214111" y="164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6159</xdr:rowOff>
    </xdr:from>
    <xdr:to>
      <xdr:col>76</xdr:col>
      <xdr:colOff>114300</xdr:colOff>
      <xdr:row>95</xdr:row>
      <xdr:rowOff>46526</xdr:rowOff>
    </xdr:to>
    <xdr:cxnSp macro="">
      <xdr:nvCxnSpPr>
        <xdr:cNvPr id="690" name="直線コネクタ 689"/>
        <xdr:cNvCxnSpPr/>
      </xdr:nvCxnSpPr>
      <xdr:spPr>
        <a:xfrm>
          <a:off x="13703300" y="16293909"/>
          <a:ext cx="889000" cy="40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74288</xdr:rowOff>
    </xdr:from>
    <xdr:to>
      <xdr:col>76</xdr:col>
      <xdr:colOff>165100</xdr:colOff>
      <xdr:row>96</xdr:row>
      <xdr:rowOff>4438</xdr:rowOff>
    </xdr:to>
    <xdr:sp macro="" textlink="">
      <xdr:nvSpPr>
        <xdr:cNvPr id="691" name="フローチャート: 判断 690"/>
        <xdr:cNvSpPr/>
      </xdr:nvSpPr>
      <xdr:spPr>
        <a:xfrm>
          <a:off x="14541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167015</xdr:rowOff>
    </xdr:from>
    <xdr:ext cx="534377" cy="259045"/>
    <xdr:sp macro="" textlink="">
      <xdr:nvSpPr>
        <xdr:cNvPr id="692" name="テキスト ボックス 691"/>
        <xdr:cNvSpPr txBox="1"/>
      </xdr:nvSpPr>
      <xdr:spPr>
        <a:xfrm>
          <a:off x="14325111" y="164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82569</xdr:rowOff>
    </xdr:from>
    <xdr:to>
      <xdr:col>71</xdr:col>
      <xdr:colOff>177800</xdr:colOff>
      <xdr:row>95</xdr:row>
      <xdr:rowOff>6159</xdr:rowOff>
    </xdr:to>
    <xdr:cxnSp macro="">
      <xdr:nvCxnSpPr>
        <xdr:cNvPr id="693" name="直線コネクタ 692"/>
        <xdr:cNvCxnSpPr/>
      </xdr:nvCxnSpPr>
      <xdr:spPr>
        <a:xfrm>
          <a:off x="12814300" y="16198869"/>
          <a:ext cx="889000" cy="9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55296</xdr:rowOff>
    </xdr:from>
    <xdr:to>
      <xdr:col>72</xdr:col>
      <xdr:colOff>38100</xdr:colOff>
      <xdr:row>95</xdr:row>
      <xdr:rowOff>156896</xdr:rowOff>
    </xdr:to>
    <xdr:sp macro="" textlink="">
      <xdr:nvSpPr>
        <xdr:cNvPr id="694" name="フローチャート: 判断 693"/>
        <xdr:cNvSpPr/>
      </xdr:nvSpPr>
      <xdr:spPr>
        <a:xfrm>
          <a:off x="13652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148023</xdr:rowOff>
    </xdr:from>
    <xdr:ext cx="534377" cy="259045"/>
    <xdr:sp macro="" textlink="">
      <xdr:nvSpPr>
        <xdr:cNvPr id="695" name="テキスト ボックス 694"/>
        <xdr:cNvSpPr txBox="1"/>
      </xdr:nvSpPr>
      <xdr:spPr>
        <a:xfrm>
          <a:off x="13436111" y="164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41370</xdr:rowOff>
    </xdr:from>
    <xdr:to>
      <xdr:col>67</xdr:col>
      <xdr:colOff>101600</xdr:colOff>
      <xdr:row>95</xdr:row>
      <xdr:rowOff>142970</xdr:rowOff>
    </xdr:to>
    <xdr:sp macro="" textlink="">
      <xdr:nvSpPr>
        <xdr:cNvPr id="696" name="フローチャート: 判断 695"/>
        <xdr:cNvSpPr/>
      </xdr:nvSpPr>
      <xdr:spPr>
        <a:xfrm>
          <a:off x="12763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134097</xdr:rowOff>
    </xdr:from>
    <xdr:ext cx="534377" cy="259045"/>
    <xdr:sp macro="" textlink="">
      <xdr:nvSpPr>
        <xdr:cNvPr id="697" name="テキスト ボックス 696"/>
        <xdr:cNvSpPr txBox="1"/>
      </xdr:nvSpPr>
      <xdr:spPr>
        <a:xfrm>
          <a:off x="12547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144487</xdr:rowOff>
    </xdr:from>
    <xdr:to>
      <xdr:col>85</xdr:col>
      <xdr:colOff>177800</xdr:colOff>
      <xdr:row>95</xdr:row>
      <xdr:rowOff>74637</xdr:rowOff>
    </xdr:to>
    <xdr:sp macro="" textlink="">
      <xdr:nvSpPr>
        <xdr:cNvPr id="703" name="楕円 702"/>
        <xdr:cNvSpPr/>
      </xdr:nvSpPr>
      <xdr:spPr>
        <a:xfrm>
          <a:off x="16268700" y="162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167364</xdr:rowOff>
    </xdr:from>
    <xdr:ext cx="534377" cy="259045"/>
    <xdr:sp macro="" textlink="">
      <xdr:nvSpPr>
        <xdr:cNvPr id="704" name="公債費該当値テキスト"/>
        <xdr:cNvSpPr txBox="1"/>
      </xdr:nvSpPr>
      <xdr:spPr>
        <a:xfrm>
          <a:off x="16370300" y="161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166052</xdr:rowOff>
    </xdr:from>
    <xdr:to>
      <xdr:col>81</xdr:col>
      <xdr:colOff>101600</xdr:colOff>
      <xdr:row>95</xdr:row>
      <xdr:rowOff>96202</xdr:rowOff>
    </xdr:to>
    <xdr:sp macro="" textlink="">
      <xdr:nvSpPr>
        <xdr:cNvPr id="705" name="楕円 704"/>
        <xdr:cNvSpPr/>
      </xdr:nvSpPr>
      <xdr:spPr>
        <a:xfrm>
          <a:off x="15430500" y="1628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112729</xdr:rowOff>
    </xdr:from>
    <xdr:ext cx="534377" cy="259045"/>
    <xdr:sp macro="" textlink="">
      <xdr:nvSpPr>
        <xdr:cNvPr id="706" name="テキスト ボックス 705"/>
        <xdr:cNvSpPr txBox="1"/>
      </xdr:nvSpPr>
      <xdr:spPr>
        <a:xfrm>
          <a:off x="15214111" y="160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167176</xdr:rowOff>
    </xdr:from>
    <xdr:to>
      <xdr:col>76</xdr:col>
      <xdr:colOff>165100</xdr:colOff>
      <xdr:row>95</xdr:row>
      <xdr:rowOff>97326</xdr:rowOff>
    </xdr:to>
    <xdr:sp macro="" textlink="">
      <xdr:nvSpPr>
        <xdr:cNvPr id="707" name="楕円 706"/>
        <xdr:cNvSpPr/>
      </xdr:nvSpPr>
      <xdr:spPr>
        <a:xfrm>
          <a:off x="14541500" y="16283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113853</xdr:rowOff>
    </xdr:from>
    <xdr:ext cx="534377" cy="259045"/>
    <xdr:sp macro="" textlink="">
      <xdr:nvSpPr>
        <xdr:cNvPr id="708" name="テキスト ボックス 707"/>
        <xdr:cNvSpPr txBox="1"/>
      </xdr:nvSpPr>
      <xdr:spPr>
        <a:xfrm>
          <a:off x="14325111" y="1605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126809</xdr:rowOff>
    </xdr:from>
    <xdr:to>
      <xdr:col>72</xdr:col>
      <xdr:colOff>38100</xdr:colOff>
      <xdr:row>95</xdr:row>
      <xdr:rowOff>56959</xdr:rowOff>
    </xdr:to>
    <xdr:sp macro="" textlink="">
      <xdr:nvSpPr>
        <xdr:cNvPr id="709" name="楕円 708"/>
        <xdr:cNvSpPr/>
      </xdr:nvSpPr>
      <xdr:spPr>
        <a:xfrm>
          <a:off x="13652500" y="1624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73486</xdr:rowOff>
    </xdr:from>
    <xdr:ext cx="534377" cy="259045"/>
    <xdr:sp macro="" textlink="">
      <xdr:nvSpPr>
        <xdr:cNvPr id="710" name="テキスト ボックス 709"/>
        <xdr:cNvSpPr txBox="1"/>
      </xdr:nvSpPr>
      <xdr:spPr>
        <a:xfrm>
          <a:off x="13436111" y="160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31769</xdr:rowOff>
    </xdr:from>
    <xdr:to>
      <xdr:col>67</xdr:col>
      <xdr:colOff>101600</xdr:colOff>
      <xdr:row>94</xdr:row>
      <xdr:rowOff>133369</xdr:rowOff>
    </xdr:to>
    <xdr:sp macro="" textlink="">
      <xdr:nvSpPr>
        <xdr:cNvPr id="711" name="楕円 710"/>
        <xdr:cNvSpPr/>
      </xdr:nvSpPr>
      <xdr:spPr>
        <a:xfrm>
          <a:off x="12763500" y="1614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149896</xdr:rowOff>
    </xdr:from>
    <xdr:ext cx="534377" cy="259045"/>
    <xdr:sp macro="" textlink="">
      <xdr:nvSpPr>
        <xdr:cNvPr id="712" name="テキスト ボックス 711"/>
        <xdr:cNvSpPr txBox="1"/>
      </xdr:nvSpPr>
      <xdr:spPr>
        <a:xfrm>
          <a:off x="12547111" y="15923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169418</xdr:rowOff>
    </xdr:from>
    <xdr:to>
      <xdr:col>116</xdr:col>
      <xdr:colOff>62864</xdr:colOff>
      <xdr:row>39</xdr:row>
      <xdr:rowOff>98878</xdr:rowOff>
    </xdr:to>
    <xdr:cxnSp macro="">
      <xdr:nvCxnSpPr>
        <xdr:cNvPr id="738" name="直線コネクタ 737"/>
        <xdr:cNvCxnSpPr/>
      </xdr:nvCxnSpPr>
      <xdr:spPr>
        <a:xfrm flipV="1">
          <a:off x="22159595" y="5312918"/>
          <a:ext cx="1269" cy="147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118888</xdr:rowOff>
    </xdr:from>
    <xdr:ext cx="249299" cy="259045"/>
    <xdr:sp macro="" textlink="">
      <xdr:nvSpPr>
        <xdr:cNvPr id="739" name="諸支出金最小値テキスト"/>
        <xdr:cNvSpPr txBox="1"/>
      </xdr:nvSpPr>
      <xdr:spPr>
        <a:xfrm>
          <a:off x="22212300" y="6805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116095</xdr:rowOff>
    </xdr:from>
    <xdr:ext cx="469744" cy="259045"/>
    <xdr:sp macro="" textlink="">
      <xdr:nvSpPr>
        <xdr:cNvPr id="741" name="諸支出金最大値テキスト"/>
        <xdr:cNvSpPr txBox="1"/>
      </xdr:nvSpPr>
      <xdr:spPr>
        <a:xfrm>
          <a:off x="22212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4,509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169418</xdr:rowOff>
    </xdr:from>
    <xdr:to>
      <xdr:col>116</xdr:col>
      <xdr:colOff>152400</xdr:colOff>
      <xdr:row>30</xdr:row>
      <xdr:rowOff>169418</xdr:rowOff>
    </xdr:to>
    <xdr:cxnSp macro="">
      <xdr:nvCxnSpPr>
        <xdr:cNvPr id="742" name="直線コネクタ 741"/>
        <xdr:cNvCxnSpPr/>
      </xdr:nvCxnSpPr>
      <xdr:spPr>
        <a:xfrm>
          <a:off x="22072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36339</xdr:rowOff>
    </xdr:from>
    <xdr:ext cx="378565" cy="259045"/>
    <xdr:sp macro="" textlink="">
      <xdr:nvSpPr>
        <xdr:cNvPr id="744" name="諸支出金平均値テキスト"/>
        <xdr:cNvSpPr txBox="1"/>
      </xdr:nvSpPr>
      <xdr:spPr>
        <a:xfrm>
          <a:off x="22212300" y="6551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13462</xdr:rowOff>
    </xdr:from>
    <xdr:to>
      <xdr:col>116</xdr:col>
      <xdr:colOff>114300</xdr:colOff>
      <xdr:row>39</xdr:row>
      <xdr:rowOff>115062</xdr:rowOff>
    </xdr:to>
    <xdr:sp macro="" textlink="">
      <xdr:nvSpPr>
        <xdr:cNvPr id="745" name="フローチャート: 判断 744"/>
        <xdr:cNvSpPr/>
      </xdr:nvSpPr>
      <xdr:spPr>
        <a:xfrm>
          <a:off x="221107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27178</xdr:rowOff>
    </xdr:from>
    <xdr:to>
      <xdr:col>112</xdr:col>
      <xdr:colOff>38100</xdr:colOff>
      <xdr:row>39</xdr:row>
      <xdr:rowOff>128778</xdr:rowOff>
    </xdr:to>
    <xdr:sp macro="" textlink="">
      <xdr:nvSpPr>
        <xdr:cNvPr id="747" name="フローチャート: 判断 746"/>
        <xdr:cNvSpPr/>
      </xdr:nvSpPr>
      <xdr:spPr>
        <a:xfrm>
          <a:off x="21272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145305</xdr:rowOff>
    </xdr:from>
    <xdr:ext cx="313932" cy="259045"/>
    <xdr:sp macro="" textlink="">
      <xdr:nvSpPr>
        <xdr:cNvPr id="748" name="テキスト ボックス 747"/>
        <xdr:cNvSpPr txBox="1"/>
      </xdr:nvSpPr>
      <xdr:spPr>
        <a:xfrm>
          <a:off x="21166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38281</xdr:rowOff>
    </xdr:from>
    <xdr:to>
      <xdr:col>107</xdr:col>
      <xdr:colOff>101600</xdr:colOff>
      <xdr:row>39</xdr:row>
      <xdr:rowOff>139881</xdr:rowOff>
    </xdr:to>
    <xdr:sp macro="" textlink="">
      <xdr:nvSpPr>
        <xdr:cNvPr id="750" name="フローチャート: 判断 749"/>
        <xdr:cNvSpPr/>
      </xdr:nvSpPr>
      <xdr:spPr>
        <a:xfrm>
          <a:off x="20383500" y="672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156408</xdr:rowOff>
    </xdr:from>
    <xdr:ext cx="313932" cy="259045"/>
    <xdr:sp macro="" textlink="">
      <xdr:nvSpPr>
        <xdr:cNvPr id="751" name="テキスト ボックス 750"/>
        <xdr:cNvSpPr txBox="1"/>
      </xdr:nvSpPr>
      <xdr:spPr>
        <a:xfrm>
          <a:off x="20277333" y="65000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27178</xdr:rowOff>
    </xdr:from>
    <xdr:to>
      <xdr:col>102</xdr:col>
      <xdr:colOff>165100</xdr:colOff>
      <xdr:row>39</xdr:row>
      <xdr:rowOff>128778</xdr:rowOff>
    </xdr:to>
    <xdr:sp macro="" textlink="">
      <xdr:nvSpPr>
        <xdr:cNvPr id="753" name="フローチャート: 判断 752"/>
        <xdr:cNvSpPr/>
      </xdr:nvSpPr>
      <xdr:spPr>
        <a:xfrm>
          <a:off x="19494500" y="671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145305</xdr:rowOff>
    </xdr:from>
    <xdr:ext cx="313932" cy="259045"/>
    <xdr:sp macro="" textlink="">
      <xdr:nvSpPr>
        <xdr:cNvPr id="754" name="テキスト ボックス 753"/>
        <xdr:cNvSpPr txBox="1"/>
      </xdr:nvSpPr>
      <xdr:spPr>
        <a:xfrm>
          <a:off x="19388333" y="6488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163358</xdr:rowOff>
    </xdr:from>
    <xdr:to>
      <xdr:col>98</xdr:col>
      <xdr:colOff>38100</xdr:colOff>
      <xdr:row>39</xdr:row>
      <xdr:rowOff>93508</xdr:rowOff>
    </xdr:to>
    <xdr:sp macro="" textlink="">
      <xdr:nvSpPr>
        <xdr:cNvPr id="755" name="フローチャート: 判断 754"/>
        <xdr:cNvSpPr/>
      </xdr:nvSpPr>
      <xdr:spPr>
        <a:xfrm>
          <a:off x="18605500" y="667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110035</xdr:rowOff>
    </xdr:from>
    <xdr:ext cx="378565" cy="259045"/>
    <xdr:sp macro="" textlink="">
      <xdr:nvSpPr>
        <xdr:cNvPr id="756" name="テキスト ボックス 755"/>
        <xdr:cNvSpPr txBox="1"/>
      </xdr:nvSpPr>
      <xdr:spPr>
        <a:xfrm>
          <a:off x="18467017" y="6453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163338</xdr:rowOff>
    </xdr:from>
    <xdr:ext cx="249299" cy="259045"/>
    <xdr:sp macro="" textlink="">
      <xdr:nvSpPr>
        <xdr:cNvPr id="763" name="諸支出金該当値テキスト"/>
        <xdr:cNvSpPr txBox="1"/>
      </xdr:nvSpPr>
      <xdr:spPr>
        <a:xfrm>
          <a:off x="22212300" y="66784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本市の令和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年度における住民一人当たりの経費は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455,417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円であり、特別定額給付金事業の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皆減や、小学校建設事業の減などにより、前年度と比較して大きく減少している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しかしながら、個別にみると、民生費、衛生費は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。民生費については、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住民税非課税世帯等臨時特別給付金や子育て世帯への臨時特別給付金など、新型コロナウイルス感染症の影響や、社会経済の停滞に伴う国民への支援施策が実施されたこと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が増加の主な要因である。また、衛生費の増加についても感染症による影響が大きく、ワクチン接種に係る各種委託料の皆増が主な要因となっている。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住民一人当たりの経費は類似団体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て高い傾向で推移しているが、類似団体の中では市域が広く、降雪があるなど厳しい環境であることや、商業、工業、農林畜産業など幅広い産業への支援が求められている状況にあることなどがその要因として考えられるところである。今後も、限られた財源の中で最大の効果を発揮し、住民福祉の向上や各種産業の支援を行うことができるよう安定的な財政運営を行っていくもの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実質収支については、予算の効率的な執行や税等の徴収率の向上などの取組を強化してきたことに加え、令和</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年度は、感染症の影響により予定していた事業が執行されなかったこと</a:t>
          </a:r>
          <a:r>
            <a:rPr kumimoji="1"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地方</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交付税</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及び各種</a:t>
          </a:r>
          <a:r>
            <a:rPr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交付金</a:t>
          </a:r>
          <a:r>
            <a:rPr lang="ja-JP" altLang="en-US" sz="1250">
              <a:solidFill>
                <a:schemeClr val="dk1"/>
              </a:solidFill>
              <a:effectLst/>
              <a:latin typeface="ＭＳ Ｐゴシック" panose="020B0600070205080204" pitchFamily="50" charset="-128"/>
              <a:ea typeface="ＭＳ Ｐゴシック" panose="020B0600070205080204" pitchFamily="50" charset="-128"/>
              <a:cs typeface="+mn-cs"/>
            </a:rPr>
            <a:t>が増となったことが大きな要因となり、</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6.67</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ポイントの増となった。</a:t>
          </a:r>
          <a:endParaRPr lang="ja-JP" altLang="ja-JP" sz="1250">
            <a:effectLst/>
            <a:latin typeface="ＭＳ Ｐゴシック" panose="020B0600070205080204" pitchFamily="50" charset="-128"/>
            <a:ea typeface="ＭＳ Ｐゴシック" panose="020B0600070205080204" pitchFamily="50" charset="-128"/>
          </a:endParaRPr>
        </a:p>
        <a:p>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　また、財政調整基金については、感染症対策のほか、降雪による除雪対策事業費の増などにより、前年比</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0.73</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ポイント減少した。今後も適正とされる標準財政規模の</a:t>
          </a:r>
          <a:r>
            <a:rPr kumimoji="1" lang="en-US" altLang="ja-JP" sz="125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250">
              <a:solidFill>
                <a:schemeClr val="dk1"/>
              </a:solidFill>
              <a:effectLst/>
              <a:latin typeface="ＭＳ Ｐゴシック" panose="020B0600070205080204" pitchFamily="50" charset="-128"/>
              <a:ea typeface="ＭＳ Ｐゴシック" panose="020B0600070205080204" pitchFamily="50" charset="-128"/>
              <a:cs typeface="+mn-cs"/>
            </a:rPr>
            <a:t>％程度の確保を目標に、同基金残高の確保に努めていく。</a:t>
          </a:r>
          <a:endParaRPr lang="ja-JP" altLang="ja-JP" sz="12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福島県会津若松市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すべての会計において黒字決算となった。今後も各会計において赤字額が生じないよう、適正かつ健全な財政運営を図っていく。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BN17" sqref="BN17:BU17"/>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9" t="s">
        <v>80</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 thickBot="1" x14ac:dyDescent="0.25">
      <c r="B2" s="179" t="s">
        <v>81</v>
      </c>
      <c r="C2" s="179"/>
      <c r="D2" s="180"/>
    </row>
    <row r="3" spans="1:119" ht="18.75" customHeight="1" thickBot="1" x14ac:dyDescent="0.25">
      <c r="A3" s="178"/>
      <c r="B3" s="420" t="s">
        <v>82</v>
      </c>
      <c r="C3" s="421"/>
      <c r="D3" s="421"/>
      <c r="E3" s="422"/>
      <c r="F3" s="422"/>
      <c r="G3" s="422"/>
      <c r="H3" s="422"/>
      <c r="I3" s="422"/>
      <c r="J3" s="422"/>
      <c r="K3" s="422"/>
      <c r="L3" s="422" t="s">
        <v>83</v>
      </c>
      <c r="M3" s="422"/>
      <c r="N3" s="422"/>
      <c r="O3" s="422"/>
      <c r="P3" s="422"/>
      <c r="Q3" s="422"/>
      <c r="R3" s="429"/>
      <c r="S3" s="429"/>
      <c r="T3" s="429"/>
      <c r="U3" s="429"/>
      <c r="V3" s="430"/>
      <c r="W3" s="404" t="s">
        <v>84</v>
      </c>
      <c r="X3" s="405"/>
      <c r="Y3" s="405"/>
      <c r="Z3" s="405"/>
      <c r="AA3" s="405"/>
      <c r="AB3" s="421"/>
      <c r="AC3" s="429" t="s">
        <v>85</v>
      </c>
      <c r="AD3" s="405"/>
      <c r="AE3" s="405"/>
      <c r="AF3" s="405"/>
      <c r="AG3" s="405"/>
      <c r="AH3" s="405"/>
      <c r="AI3" s="405"/>
      <c r="AJ3" s="405"/>
      <c r="AK3" s="405"/>
      <c r="AL3" s="406"/>
      <c r="AM3" s="404" t="s">
        <v>86</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87</v>
      </c>
      <c r="BO3" s="405"/>
      <c r="BP3" s="405"/>
      <c r="BQ3" s="405"/>
      <c r="BR3" s="405"/>
      <c r="BS3" s="405"/>
      <c r="BT3" s="405"/>
      <c r="BU3" s="406"/>
      <c r="BV3" s="404" t="s">
        <v>88</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89</v>
      </c>
      <c r="CU3" s="405"/>
      <c r="CV3" s="405"/>
      <c r="CW3" s="405"/>
      <c r="CX3" s="405"/>
      <c r="CY3" s="405"/>
      <c r="CZ3" s="405"/>
      <c r="DA3" s="406"/>
      <c r="DB3" s="404" t="s">
        <v>90</v>
      </c>
      <c r="DC3" s="405"/>
      <c r="DD3" s="405"/>
      <c r="DE3" s="405"/>
      <c r="DF3" s="405"/>
      <c r="DG3" s="405"/>
      <c r="DH3" s="405"/>
      <c r="DI3" s="406"/>
    </row>
    <row r="4" spans="1:119" ht="18.75" customHeight="1" x14ac:dyDescent="0.2">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91</v>
      </c>
      <c r="AZ4" s="408"/>
      <c r="BA4" s="408"/>
      <c r="BB4" s="408"/>
      <c r="BC4" s="408"/>
      <c r="BD4" s="408"/>
      <c r="BE4" s="408"/>
      <c r="BF4" s="408"/>
      <c r="BG4" s="408"/>
      <c r="BH4" s="408"/>
      <c r="BI4" s="408"/>
      <c r="BJ4" s="408"/>
      <c r="BK4" s="408"/>
      <c r="BL4" s="408"/>
      <c r="BM4" s="409"/>
      <c r="BN4" s="410">
        <v>56966109</v>
      </c>
      <c r="BO4" s="411"/>
      <c r="BP4" s="411"/>
      <c r="BQ4" s="411"/>
      <c r="BR4" s="411"/>
      <c r="BS4" s="411"/>
      <c r="BT4" s="411"/>
      <c r="BU4" s="412"/>
      <c r="BV4" s="410">
        <v>64897085</v>
      </c>
      <c r="BW4" s="411"/>
      <c r="BX4" s="411"/>
      <c r="BY4" s="411"/>
      <c r="BZ4" s="411"/>
      <c r="CA4" s="411"/>
      <c r="CB4" s="411"/>
      <c r="CC4" s="412"/>
      <c r="CD4" s="413" t="s">
        <v>92</v>
      </c>
      <c r="CE4" s="414"/>
      <c r="CF4" s="414"/>
      <c r="CG4" s="414"/>
      <c r="CH4" s="414"/>
      <c r="CI4" s="414"/>
      <c r="CJ4" s="414"/>
      <c r="CK4" s="414"/>
      <c r="CL4" s="414"/>
      <c r="CM4" s="414"/>
      <c r="CN4" s="414"/>
      <c r="CO4" s="414"/>
      <c r="CP4" s="414"/>
      <c r="CQ4" s="414"/>
      <c r="CR4" s="414"/>
      <c r="CS4" s="415"/>
      <c r="CT4" s="416">
        <v>14.3</v>
      </c>
      <c r="CU4" s="417"/>
      <c r="CV4" s="417"/>
      <c r="CW4" s="417"/>
      <c r="CX4" s="417"/>
      <c r="CY4" s="417"/>
      <c r="CZ4" s="417"/>
      <c r="DA4" s="418"/>
      <c r="DB4" s="416">
        <v>7.7</v>
      </c>
      <c r="DC4" s="417"/>
      <c r="DD4" s="417"/>
      <c r="DE4" s="417"/>
      <c r="DF4" s="417"/>
      <c r="DG4" s="417"/>
      <c r="DH4" s="417"/>
      <c r="DI4" s="418"/>
    </row>
    <row r="5" spans="1:119" ht="18.75" customHeight="1" x14ac:dyDescent="0.2">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93</v>
      </c>
      <c r="AN5" s="477"/>
      <c r="AO5" s="477"/>
      <c r="AP5" s="477"/>
      <c r="AQ5" s="477"/>
      <c r="AR5" s="477"/>
      <c r="AS5" s="477"/>
      <c r="AT5" s="478"/>
      <c r="AU5" s="479" t="s">
        <v>94</v>
      </c>
      <c r="AV5" s="480"/>
      <c r="AW5" s="480"/>
      <c r="AX5" s="480"/>
      <c r="AY5" s="481" t="s">
        <v>95</v>
      </c>
      <c r="AZ5" s="482"/>
      <c r="BA5" s="482"/>
      <c r="BB5" s="482"/>
      <c r="BC5" s="482"/>
      <c r="BD5" s="482"/>
      <c r="BE5" s="482"/>
      <c r="BF5" s="482"/>
      <c r="BG5" s="482"/>
      <c r="BH5" s="482"/>
      <c r="BI5" s="482"/>
      <c r="BJ5" s="482"/>
      <c r="BK5" s="482"/>
      <c r="BL5" s="482"/>
      <c r="BM5" s="483"/>
      <c r="BN5" s="447">
        <v>52626124</v>
      </c>
      <c r="BO5" s="448"/>
      <c r="BP5" s="448"/>
      <c r="BQ5" s="448"/>
      <c r="BR5" s="448"/>
      <c r="BS5" s="448"/>
      <c r="BT5" s="448"/>
      <c r="BU5" s="449"/>
      <c r="BV5" s="447">
        <v>62323637</v>
      </c>
      <c r="BW5" s="448"/>
      <c r="BX5" s="448"/>
      <c r="BY5" s="448"/>
      <c r="BZ5" s="448"/>
      <c r="CA5" s="448"/>
      <c r="CB5" s="448"/>
      <c r="CC5" s="449"/>
      <c r="CD5" s="450" t="s">
        <v>96</v>
      </c>
      <c r="CE5" s="451"/>
      <c r="CF5" s="451"/>
      <c r="CG5" s="451"/>
      <c r="CH5" s="451"/>
      <c r="CI5" s="451"/>
      <c r="CJ5" s="451"/>
      <c r="CK5" s="451"/>
      <c r="CL5" s="451"/>
      <c r="CM5" s="451"/>
      <c r="CN5" s="451"/>
      <c r="CO5" s="451"/>
      <c r="CP5" s="451"/>
      <c r="CQ5" s="451"/>
      <c r="CR5" s="451"/>
      <c r="CS5" s="452"/>
      <c r="CT5" s="444">
        <v>85.6</v>
      </c>
      <c r="CU5" s="445"/>
      <c r="CV5" s="445"/>
      <c r="CW5" s="445"/>
      <c r="CX5" s="445"/>
      <c r="CY5" s="445"/>
      <c r="CZ5" s="445"/>
      <c r="DA5" s="446"/>
      <c r="DB5" s="444">
        <v>90.6</v>
      </c>
      <c r="DC5" s="445"/>
      <c r="DD5" s="445"/>
      <c r="DE5" s="445"/>
      <c r="DF5" s="445"/>
      <c r="DG5" s="445"/>
      <c r="DH5" s="445"/>
      <c r="DI5" s="446"/>
    </row>
    <row r="6" spans="1:119" ht="18.75" customHeight="1" x14ac:dyDescent="0.2">
      <c r="A6" s="178"/>
      <c r="B6" s="453" t="s">
        <v>97</v>
      </c>
      <c r="C6" s="454"/>
      <c r="D6" s="454"/>
      <c r="E6" s="455"/>
      <c r="F6" s="455"/>
      <c r="G6" s="455"/>
      <c r="H6" s="455"/>
      <c r="I6" s="455"/>
      <c r="J6" s="455"/>
      <c r="K6" s="455"/>
      <c r="L6" s="455" t="s">
        <v>98</v>
      </c>
      <c r="M6" s="455"/>
      <c r="N6" s="455"/>
      <c r="O6" s="455"/>
      <c r="P6" s="455"/>
      <c r="Q6" s="455"/>
      <c r="R6" s="459"/>
      <c r="S6" s="459"/>
      <c r="T6" s="459"/>
      <c r="U6" s="459"/>
      <c r="V6" s="460"/>
      <c r="W6" s="463" t="s">
        <v>99</v>
      </c>
      <c r="X6" s="464"/>
      <c r="Y6" s="464"/>
      <c r="Z6" s="464"/>
      <c r="AA6" s="464"/>
      <c r="AB6" s="454"/>
      <c r="AC6" s="467" t="s">
        <v>100</v>
      </c>
      <c r="AD6" s="468"/>
      <c r="AE6" s="468"/>
      <c r="AF6" s="468"/>
      <c r="AG6" s="468"/>
      <c r="AH6" s="468"/>
      <c r="AI6" s="468"/>
      <c r="AJ6" s="468"/>
      <c r="AK6" s="468"/>
      <c r="AL6" s="469"/>
      <c r="AM6" s="476" t="s">
        <v>101</v>
      </c>
      <c r="AN6" s="477"/>
      <c r="AO6" s="477"/>
      <c r="AP6" s="477"/>
      <c r="AQ6" s="477"/>
      <c r="AR6" s="477"/>
      <c r="AS6" s="477"/>
      <c r="AT6" s="478"/>
      <c r="AU6" s="479" t="s">
        <v>94</v>
      </c>
      <c r="AV6" s="480"/>
      <c r="AW6" s="480"/>
      <c r="AX6" s="480"/>
      <c r="AY6" s="481" t="s">
        <v>102</v>
      </c>
      <c r="AZ6" s="482"/>
      <c r="BA6" s="482"/>
      <c r="BB6" s="482"/>
      <c r="BC6" s="482"/>
      <c r="BD6" s="482"/>
      <c r="BE6" s="482"/>
      <c r="BF6" s="482"/>
      <c r="BG6" s="482"/>
      <c r="BH6" s="482"/>
      <c r="BI6" s="482"/>
      <c r="BJ6" s="482"/>
      <c r="BK6" s="482"/>
      <c r="BL6" s="482"/>
      <c r="BM6" s="483"/>
      <c r="BN6" s="447">
        <v>4339985</v>
      </c>
      <c r="BO6" s="448"/>
      <c r="BP6" s="448"/>
      <c r="BQ6" s="448"/>
      <c r="BR6" s="448"/>
      <c r="BS6" s="448"/>
      <c r="BT6" s="448"/>
      <c r="BU6" s="449"/>
      <c r="BV6" s="447">
        <v>2573448</v>
      </c>
      <c r="BW6" s="448"/>
      <c r="BX6" s="448"/>
      <c r="BY6" s="448"/>
      <c r="BZ6" s="448"/>
      <c r="CA6" s="448"/>
      <c r="CB6" s="448"/>
      <c r="CC6" s="449"/>
      <c r="CD6" s="450" t="s">
        <v>103</v>
      </c>
      <c r="CE6" s="451"/>
      <c r="CF6" s="451"/>
      <c r="CG6" s="451"/>
      <c r="CH6" s="451"/>
      <c r="CI6" s="451"/>
      <c r="CJ6" s="451"/>
      <c r="CK6" s="451"/>
      <c r="CL6" s="451"/>
      <c r="CM6" s="451"/>
      <c r="CN6" s="451"/>
      <c r="CO6" s="451"/>
      <c r="CP6" s="451"/>
      <c r="CQ6" s="451"/>
      <c r="CR6" s="451"/>
      <c r="CS6" s="452"/>
      <c r="CT6" s="484">
        <v>89.6</v>
      </c>
      <c r="CU6" s="485"/>
      <c r="CV6" s="485"/>
      <c r="CW6" s="485"/>
      <c r="CX6" s="485"/>
      <c r="CY6" s="485"/>
      <c r="CZ6" s="485"/>
      <c r="DA6" s="486"/>
      <c r="DB6" s="484">
        <v>95.5</v>
      </c>
      <c r="DC6" s="485"/>
      <c r="DD6" s="485"/>
      <c r="DE6" s="485"/>
      <c r="DF6" s="485"/>
      <c r="DG6" s="485"/>
      <c r="DH6" s="485"/>
      <c r="DI6" s="486"/>
    </row>
    <row r="7" spans="1:119" ht="18.75" customHeight="1" x14ac:dyDescent="0.2">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104</v>
      </c>
      <c r="AN7" s="477"/>
      <c r="AO7" s="477"/>
      <c r="AP7" s="477"/>
      <c r="AQ7" s="477"/>
      <c r="AR7" s="477"/>
      <c r="AS7" s="477"/>
      <c r="AT7" s="478"/>
      <c r="AU7" s="479" t="s">
        <v>94</v>
      </c>
      <c r="AV7" s="480"/>
      <c r="AW7" s="480"/>
      <c r="AX7" s="480"/>
      <c r="AY7" s="481" t="s">
        <v>105</v>
      </c>
      <c r="AZ7" s="482"/>
      <c r="BA7" s="482"/>
      <c r="BB7" s="482"/>
      <c r="BC7" s="482"/>
      <c r="BD7" s="482"/>
      <c r="BE7" s="482"/>
      <c r="BF7" s="482"/>
      <c r="BG7" s="482"/>
      <c r="BH7" s="482"/>
      <c r="BI7" s="482"/>
      <c r="BJ7" s="482"/>
      <c r="BK7" s="482"/>
      <c r="BL7" s="482"/>
      <c r="BM7" s="483"/>
      <c r="BN7" s="447">
        <v>114111</v>
      </c>
      <c r="BO7" s="448"/>
      <c r="BP7" s="448"/>
      <c r="BQ7" s="448"/>
      <c r="BR7" s="448"/>
      <c r="BS7" s="448"/>
      <c r="BT7" s="448"/>
      <c r="BU7" s="449"/>
      <c r="BV7" s="447">
        <v>385743</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29508408</v>
      </c>
      <c r="CU7" s="448"/>
      <c r="CV7" s="448"/>
      <c r="CW7" s="448"/>
      <c r="CX7" s="448"/>
      <c r="CY7" s="448"/>
      <c r="CZ7" s="448"/>
      <c r="DA7" s="449"/>
      <c r="DB7" s="447">
        <v>28592098</v>
      </c>
      <c r="DC7" s="448"/>
      <c r="DD7" s="448"/>
      <c r="DE7" s="448"/>
      <c r="DF7" s="448"/>
      <c r="DG7" s="448"/>
      <c r="DH7" s="448"/>
      <c r="DI7" s="449"/>
    </row>
    <row r="8" spans="1:119" ht="18.75" customHeight="1" thickBot="1" x14ac:dyDescent="0.25">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94</v>
      </c>
      <c r="AV8" s="480"/>
      <c r="AW8" s="480"/>
      <c r="AX8" s="480"/>
      <c r="AY8" s="481" t="s">
        <v>108</v>
      </c>
      <c r="AZ8" s="482"/>
      <c r="BA8" s="482"/>
      <c r="BB8" s="482"/>
      <c r="BC8" s="482"/>
      <c r="BD8" s="482"/>
      <c r="BE8" s="482"/>
      <c r="BF8" s="482"/>
      <c r="BG8" s="482"/>
      <c r="BH8" s="482"/>
      <c r="BI8" s="482"/>
      <c r="BJ8" s="482"/>
      <c r="BK8" s="482"/>
      <c r="BL8" s="482"/>
      <c r="BM8" s="483"/>
      <c r="BN8" s="447">
        <v>4225874</v>
      </c>
      <c r="BO8" s="448"/>
      <c r="BP8" s="448"/>
      <c r="BQ8" s="448"/>
      <c r="BR8" s="448"/>
      <c r="BS8" s="448"/>
      <c r="BT8" s="448"/>
      <c r="BU8" s="449"/>
      <c r="BV8" s="447">
        <v>2187705</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0.62</v>
      </c>
      <c r="CU8" s="488"/>
      <c r="CV8" s="488"/>
      <c r="CW8" s="488"/>
      <c r="CX8" s="488"/>
      <c r="CY8" s="488"/>
      <c r="CZ8" s="488"/>
      <c r="DA8" s="489"/>
      <c r="DB8" s="487">
        <v>0.63</v>
      </c>
      <c r="DC8" s="488"/>
      <c r="DD8" s="488"/>
      <c r="DE8" s="488"/>
      <c r="DF8" s="488"/>
      <c r="DG8" s="488"/>
      <c r="DH8" s="488"/>
      <c r="DI8" s="489"/>
    </row>
    <row r="9" spans="1:119" ht="18.75" customHeight="1" thickBot="1" x14ac:dyDescent="0.25">
      <c r="A9" s="178"/>
      <c r="B9" s="441" t="s">
        <v>110</v>
      </c>
      <c r="C9" s="442"/>
      <c r="D9" s="442"/>
      <c r="E9" s="442"/>
      <c r="F9" s="442"/>
      <c r="G9" s="442"/>
      <c r="H9" s="442"/>
      <c r="I9" s="442"/>
      <c r="J9" s="442"/>
      <c r="K9" s="490"/>
      <c r="L9" s="491" t="s">
        <v>111</v>
      </c>
      <c r="M9" s="492"/>
      <c r="N9" s="492"/>
      <c r="O9" s="492"/>
      <c r="P9" s="492"/>
      <c r="Q9" s="493"/>
      <c r="R9" s="494">
        <v>117376</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2038169</v>
      </c>
      <c r="BO9" s="448"/>
      <c r="BP9" s="448"/>
      <c r="BQ9" s="448"/>
      <c r="BR9" s="448"/>
      <c r="BS9" s="448"/>
      <c r="BT9" s="448"/>
      <c r="BU9" s="449"/>
      <c r="BV9" s="447">
        <v>629843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11.4</v>
      </c>
      <c r="CU9" s="445"/>
      <c r="CV9" s="445"/>
      <c r="CW9" s="445"/>
      <c r="CX9" s="445"/>
      <c r="CY9" s="445"/>
      <c r="CZ9" s="445"/>
      <c r="DA9" s="446"/>
      <c r="DB9" s="444">
        <v>11.6</v>
      </c>
      <c r="DC9" s="445"/>
      <c r="DD9" s="445"/>
      <c r="DE9" s="445"/>
      <c r="DF9" s="445"/>
      <c r="DG9" s="445"/>
      <c r="DH9" s="445"/>
      <c r="DI9" s="446"/>
    </row>
    <row r="10" spans="1:119" ht="18.75" customHeight="1" thickBot="1" x14ac:dyDescent="0.25">
      <c r="A10" s="178"/>
      <c r="B10" s="441"/>
      <c r="C10" s="442"/>
      <c r="D10" s="442"/>
      <c r="E10" s="442"/>
      <c r="F10" s="442"/>
      <c r="G10" s="442"/>
      <c r="H10" s="442"/>
      <c r="I10" s="442"/>
      <c r="J10" s="442"/>
      <c r="K10" s="490"/>
      <c r="L10" s="497" t="s">
        <v>117</v>
      </c>
      <c r="M10" s="477"/>
      <c r="N10" s="477"/>
      <c r="O10" s="477"/>
      <c r="P10" s="477"/>
      <c r="Q10" s="478"/>
      <c r="R10" s="498">
        <v>124062</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94</v>
      </c>
      <c r="AV10" s="480"/>
      <c r="AW10" s="480"/>
      <c r="AX10" s="480"/>
      <c r="AY10" s="481" t="s">
        <v>119</v>
      </c>
      <c r="AZ10" s="482"/>
      <c r="BA10" s="482"/>
      <c r="BB10" s="482"/>
      <c r="BC10" s="482"/>
      <c r="BD10" s="482"/>
      <c r="BE10" s="482"/>
      <c r="BF10" s="482"/>
      <c r="BG10" s="482"/>
      <c r="BH10" s="482"/>
      <c r="BI10" s="482"/>
      <c r="BJ10" s="482"/>
      <c r="BK10" s="482"/>
      <c r="BL10" s="482"/>
      <c r="BM10" s="483"/>
      <c r="BN10" s="447">
        <v>37</v>
      </c>
      <c r="BO10" s="448"/>
      <c r="BP10" s="448"/>
      <c r="BQ10" s="448"/>
      <c r="BR10" s="448"/>
      <c r="BS10" s="448"/>
      <c r="BT10" s="448"/>
      <c r="BU10" s="449"/>
      <c r="BV10" s="447">
        <v>165</v>
      </c>
      <c r="BW10" s="448"/>
      <c r="BX10" s="448"/>
      <c r="BY10" s="448"/>
      <c r="BZ10" s="448"/>
      <c r="CA10" s="448"/>
      <c r="CB10" s="448"/>
      <c r="CC10" s="449"/>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1"/>
      <c r="C11" s="442"/>
      <c r="D11" s="442"/>
      <c r="E11" s="442"/>
      <c r="F11" s="442"/>
      <c r="G11" s="442"/>
      <c r="H11" s="442"/>
      <c r="I11" s="442"/>
      <c r="J11" s="442"/>
      <c r="K11" s="490"/>
      <c r="L11" s="501" t="s">
        <v>121</v>
      </c>
      <c r="M11" s="502"/>
      <c r="N11" s="502"/>
      <c r="O11" s="502"/>
      <c r="P11" s="502"/>
      <c r="Q11" s="503"/>
      <c r="R11" s="504" t="s">
        <v>122</v>
      </c>
      <c r="S11" s="505"/>
      <c r="T11" s="505"/>
      <c r="U11" s="505"/>
      <c r="V11" s="506"/>
      <c r="W11" s="435"/>
      <c r="X11" s="436"/>
      <c r="Y11" s="436"/>
      <c r="Z11" s="436"/>
      <c r="AA11" s="436"/>
      <c r="AB11" s="436"/>
      <c r="AC11" s="436"/>
      <c r="AD11" s="436"/>
      <c r="AE11" s="436"/>
      <c r="AF11" s="436"/>
      <c r="AG11" s="436"/>
      <c r="AH11" s="436"/>
      <c r="AI11" s="436"/>
      <c r="AJ11" s="436"/>
      <c r="AK11" s="436"/>
      <c r="AL11" s="439"/>
      <c r="AM11" s="476" t="s">
        <v>123</v>
      </c>
      <c r="AN11" s="477"/>
      <c r="AO11" s="477"/>
      <c r="AP11" s="477"/>
      <c r="AQ11" s="477"/>
      <c r="AR11" s="477"/>
      <c r="AS11" s="477"/>
      <c r="AT11" s="478"/>
      <c r="AU11" s="479" t="s">
        <v>124</v>
      </c>
      <c r="AV11" s="480"/>
      <c r="AW11" s="480"/>
      <c r="AX11" s="480"/>
      <c r="AY11" s="481" t="s">
        <v>125</v>
      </c>
      <c r="AZ11" s="482"/>
      <c r="BA11" s="482"/>
      <c r="BB11" s="482"/>
      <c r="BC11" s="482"/>
      <c r="BD11" s="482"/>
      <c r="BE11" s="482"/>
      <c r="BF11" s="482"/>
      <c r="BG11" s="482"/>
      <c r="BH11" s="482"/>
      <c r="BI11" s="482"/>
      <c r="BJ11" s="482"/>
      <c r="BK11" s="482"/>
      <c r="BL11" s="482"/>
      <c r="BM11" s="483"/>
      <c r="BN11" s="447">
        <v>0</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2">
      <c r="A12" s="178"/>
      <c r="B12" s="507" t="s">
        <v>128</v>
      </c>
      <c r="C12" s="508"/>
      <c r="D12" s="508"/>
      <c r="E12" s="508"/>
      <c r="F12" s="508"/>
      <c r="G12" s="508"/>
      <c r="H12" s="508"/>
      <c r="I12" s="508"/>
      <c r="J12" s="508"/>
      <c r="K12" s="509"/>
      <c r="L12" s="516" t="s">
        <v>129</v>
      </c>
      <c r="M12" s="517"/>
      <c r="N12" s="517"/>
      <c r="O12" s="517"/>
      <c r="P12" s="517"/>
      <c r="Q12" s="518"/>
      <c r="R12" s="519">
        <v>115556</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133</v>
      </c>
      <c r="AV12" s="480"/>
      <c r="AW12" s="480"/>
      <c r="AX12" s="480"/>
      <c r="AY12" s="481" t="s">
        <v>134</v>
      </c>
      <c r="AZ12" s="482"/>
      <c r="BA12" s="482"/>
      <c r="BB12" s="482"/>
      <c r="BC12" s="482"/>
      <c r="BD12" s="482"/>
      <c r="BE12" s="482"/>
      <c r="BF12" s="482"/>
      <c r="BG12" s="482"/>
      <c r="BH12" s="482"/>
      <c r="BI12" s="482"/>
      <c r="BJ12" s="482"/>
      <c r="BK12" s="482"/>
      <c r="BL12" s="482"/>
      <c r="BM12" s="483"/>
      <c r="BN12" s="447">
        <v>153895</v>
      </c>
      <c r="BO12" s="448"/>
      <c r="BP12" s="448"/>
      <c r="BQ12" s="448"/>
      <c r="BR12" s="448"/>
      <c r="BS12" s="448"/>
      <c r="BT12" s="448"/>
      <c r="BU12" s="449"/>
      <c r="BV12" s="447">
        <v>881589</v>
      </c>
      <c r="BW12" s="448"/>
      <c r="BX12" s="448"/>
      <c r="BY12" s="448"/>
      <c r="BZ12" s="448"/>
      <c r="CA12" s="448"/>
      <c r="CB12" s="448"/>
      <c r="CC12" s="449"/>
      <c r="CD12" s="450" t="s">
        <v>135</v>
      </c>
      <c r="CE12" s="451"/>
      <c r="CF12" s="451"/>
      <c r="CG12" s="451"/>
      <c r="CH12" s="451"/>
      <c r="CI12" s="451"/>
      <c r="CJ12" s="451"/>
      <c r="CK12" s="451"/>
      <c r="CL12" s="451"/>
      <c r="CM12" s="451"/>
      <c r="CN12" s="451"/>
      <c r="CO12" s="451"/>
      <c r="CP12" s="451"/>
      <c r="CQ12" s="451"/>
      <c r="CR12" s="451"/>
      <c r="CS12" s="452"/>
      <c r="CT12" s="487" t="s">
        <v>136</v>
      </c>
      <c r="CU12" s="488"/>
      <c r="CV12" s="488"/>
      <c r="CW12" s="488"/>
      <c r="CX12" s="488"/>
      <c r="CY12" s="488"/>
      <c r="CZ12" s="488"/>
      <c r="DA12" s="489"/>
      <c r="DB12" s="487" t="s">
        <v>127</v>
      </c>
      <c r="DC12" s="488"/>
      <c r="DD12" s="488"/>
      <c r="DE12" s="488"/>
      <c r="DF12" s="488"/>
      <c r="DG12" s="488"/>
      <c r="DH12" s="488"/>
      <c r="DI12" s="489"/>
    </row>
    <row r="13" spans="1:119" ht="18.75" customHeight="1" x14ac:dyDescent="0.2">
      <c r="A13" s="178"/>
      <c r="B13" s="510"/>
      <c r="C13" s="511"/>
      <c r="D13" s="511"/>
      <c r="E13" s="511"/>
      <c r="F13" s="511"/>
      <c r="G13" s="511"/>
      <c r="H13" s="511"/>
      <c r="I13" s="511"/>
      <c r="J13" s="511"/>
      <c r="K13" s="512"/>
      <c r="L13" s="187"/>
      <c r="M13" s="538" t="s">
        <v>137</v>
      </c>
      <c r="N13" s="539"/>
      <c r="O13" s="539"/>
      <c r="P13" s="539"/>
      <c r="Q13" s="540"/>
      <c r="R13" s="531">
        <v>114730</v>
      </c>
      <c r="S13" s="532"/>
      <c r="T13" s="532"/>
      <c r="U13" s="532"/>
      <c r="V13" s="533"/>
      <c r="W13" s="463" t="s">
        <v>138</v>
      </c>
      <c r="X13" s="464"/>
      <c r="Y13" s="464"/>
      <c r="Z13" s="464"/>
      <c r="AA13" s="464"/>
      <c r="AB13" s="454"/>
      <c r="AC13" s="498">
        <v>2507</v>
      </c>
      <c r="AD13" s="499"/>
      <c r="AE13" s="499"/>
      <c r="AF13" s="499"/>
      <c r="AG13" s="541"/>
      <c r="AH13" s="498">
        <v>3063</v>
      </c>
      <c r="AI13" s="499"/>
      <c r="AJ13" s="499"/>
      <c r="AK13" s="499"/>
      <c r="AL13" s="500"/>
      <c r="AM13" s="476" t="s">
        <v>139</v>
      </c>
      <c r="AN13" s="477"/>
      <c r="AO13" s="477"/>
      <c r="AP13" s="477"/>
      <c r="AQ13" s="477"/>
      <c r="AR13" s="477"/>
      <c r="AS13" s="477"/>
      <c r="AT13" s="478"/>
      <c r="AU13" s="479" t="s">
        <v>124</v>
      </c>
      <c r="AV13" s="480"/>
      <c r="AW13" s="480"/>
      <c r="AX13" s="480"/>
      <c r="AY13" s="481" t="s">
        <v>140</v>
      </c>
      <c r="AZ13" s="482"/>
      <c r="BA13" s="482"/>
      <c r="BB13" s="482"/>
      <c r="BC13" s="482"/>
      <c r="BD13" s="482"/>
      <c r="BE13" s="482"/>
      <c r="BF13" s="482"/>
      <c r="BG13" s="482"/>
      <c r="BH13" s="482"/>
      <c r="BI13" s="482"/>
      <c r="BJ13" s="482"/>
      <c r="BK13" s="482"/>
      <c r="BL13" s="482"/>
      <c r="BM13" s="483"/>
      <c r="BN13" s="447">
        <v>1884311</v>
      </c>
      <c r="BO13" s="448"/>
      <c r="BP13" s="448"/>
      <c r="BQ13" s="448"/>
      <c r="BR13" s="448"/>
      <c r="BS13" s="448"/>
      <c r="BT13" s="448"/>
      <c r="BU13" s="449"/>
      <c r="BV13" s="447">
        <v>-251581</v>
      </c>
      <c r="BW13" s="448"/>
      <c r="BX13" s="448"/>
      <c r="BY13" s="448"/>
      <c r="BZ13" s="448"/>
      <c r="CA13" s="448"/>
      <c r="CB13" s="448"/>
      <c r="CC13" s="449"/>
      <c r="CD13" s="450" t="s">
        <v>141</v>
      </c>
      <c r="CE13" s="451"/>
      <c r="CF13" s="451"/>
      <c r="CG13" s="451"/>
      <c r="CH13" s="451"/>
      <c r="CI13" s="451"/>
      <c r="CJ13" s="451"/>
      <c r="CK13" s="451"/>
      <c r="CL13" s="451"/>
      <c r="CM13" s="451"/>
      <c r="CN13" s="451"/>
      <c r="CO13" s="451"/>
      <c r="CP13" s="451"/>
      <c r="CQ13" s="451"/>
      <c r="CR13" s="451"/>
      <c r="CS13" s="452"/>
      <c r="CT13" s="444">
        <v>4.8</v>
      </c>
      <c r="CU13" s="445"/>
      <c r="CV13" s="445"/>
      <c r="CW13" s="445"/>
      <c r="CX13" s="445"/>
      <c r="CY13" s="445"/>
      <c r="CZ13" s="445"/>
      <c r="DA13" s="446"/>
      <c r="DB13" s="444">
        <v>5.0999999999999996</v>
      </c>
      <c r="DC13" s="445"/>
      <c r="DD13" s="445"/>
      <c r="DE13" s="445"/>
      <c r="DF13" s="445"/>
      <c r="DG13" s="445"/>
      <c r="DH13" s="445"/>
      <c r="DI13" s="446"/>
    </row>
    <row r="14" spans="1:119" ht="18.75" customHeight="1" thickBot="1" x14ac:dyDescent="0.25">
      <c r="A14" s="178"/>
      <c r="B14" s="510"/>
      <c r="C14" s="511"/>
      <c r="D14" s="511"/>
      <c r="E14" s="511"/>
      <c r="F14" s="511"/>
      <c r="G14" s="511"/>
      <c r="H14" s="511"/>
      <c r="I14" s="511"/>
      <c r="J14" s="511"/>
      <c r="K14" s="512"/>
      <c r="L14" s="528" t="s">
        <v>142</v>
      </c>
      <c r="M14" s="529"/>
      <c r="N14" s="529"/>
      <c r="O14" s="529"/>
      <c r="P14" s="529"/>
      <c r="Q14" s="530"/>
      <c r="R14" s="531">
        <v>117027</v>
      </c>
      <c r="S14" s="532"/>
      <c r="T14" s="532"/>
      <c r="U14" s="532"/>
      <c r="V14" s="533"/>
      <c r="W14" s="437"/>
      <c r="X14" s="438"/>
      <c r="Y14" s="438"/>
      <c r="Z14" s="438"/>
      <c r="AA14" s="438"/>
      <c r="AB14" s="427"/>
      <c r="AC14" s="534">
        <v>4.7</v>
      </c>
      <c r="AD14" s="535"/>
      <c r="AE14" s="535"/>
      <c r="AF14" s="535"/>
      <c r="AG14" s="536"/>
      <c r="AH14" s="534">
        <v>5.5</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143</v>
      </c>
      <c r="CE14" s="543"/>
      <c r="CF14" s="543"/>
      <c r="CG14" s="543"/>
      <c r="CH14" s="543"/>
      <c r="CI14" s="543"/>
      <c r="CJ14" s="543"/>
      <c r="CK14" s="543"/>
      <c r="CL14" s="543"/>
      <c r="CM14" s="543"/>
      <c r="CN14" s="543"/>
      <c r="CO14" s="543"/>
      <c r="CP14" s="543"/>
      <c r="CQ14" s="543"/>
      <c r="CR14" s="543"/>
      <c r="CS14" s="544"/>
      <c r="CT14" s="545">
        <v>30.8</v>
      </c>
      <c r="CU14" s="546"/>
      <c r="CV14" s="546"/>
      <c r="CW14" s="546"/>
      <c r="CX14" s="546"/>
      <c r="CY14" s="546"/>
      <c r="CZ14" s="546"/>
      <c r="DA14" s="547"/>
      <c r="DB14" s="545">
        <v>37.5</v>
      </c>
      <c r="DC14" s="546"/>
      <c r="DD14" s="546"/>
      <c r="DE14" s="546"/>
      <c r="DF14" s="546"/>
      <c r="DG14" s="546"/>
      <c r="DH14" s="546"/>
      <c r="DI14" s="547"/>
    </row>
    <row r="15" spans="1:119" ht="18.75" customHeight="1" x14ac:dyDescent="0.2">
      <c r="A15" s="178"/>
      <c r="B15" s="510"/>
      <c r="C15" s="511"/>
      <c r="D15" s="511"/>
      <c r="E15" s="511"/>
      <c r="F15" s="511"/>
      <c r="G15" s="511"/>
      <c r="H15" s="511"/>
      <c r="I15" s="511"/>
      <c r="J15" s="511"/>
      <c r="K15" s="512"/>
      <c r="L15" s="187"/>
      <c r="M15" s="538" t="s">
        <v>144</v>
      </c>
      <c r="N15" s="539"/>
      <c r="O15" s="539"/>
      <c r="P15" s="539"/>
      <c r="Q15" s="540"/>
      <c r="R15" s="531">
        <v>116166</v>
      </c>
      <c r="S15" s="532"/>
      <c r="T15" s="532"/>
      <c r="U15" s="532"/>
      <c r="V15" s="533"/>
      <c r="W15" s="463" t="s">
        <v>145</v>
      </c>
      <c r="X15" s="464"/>
      <c r="Y15" s="464"/>
      <c r="Z15" s="464"/>
      <c r="AA15" s="464"/>
      <c r="AB15" s="454"/>
      <c r="AC15" s="498">
        <v>13737</v>
      </c>
      <c r="AD15" s="499"/>
      <c r="AE15" s="499"/>
      <c r="AF15" s="499"/>
      <c r="AG15" s="541"/>
      <c r="AH15" s="498">
        <v>14133</v>
      </c>
      <c r="AI15" s="499"/>
      <c r="AJ15" s="499"/>
      <c r="AK15" s="499"/>
      <c r="AL15" s="500"/>
      <c r="AM15" s="476"/>
      <c r="AN15" s="477"/>
      <c r="AO15" s="477"/>
      <c r="AP15" s="477"/>
      <c r="AQ15" s="477"/>
      <c r="AR15" s="477"/>
      <c r="AS15" s="477"/>
      <c r="AT15" s="478"/>
      <c r="AU15" s="479"/>
      <c r="AV15" s="480"/>
      <c r="AW15" s="480"/>
      <c r="AX15" s="480"/>
      <c r="AY15" s="407" t="s">
        <v>146</v>
      </c>
      <c r="AZ15" s="408"/>
      <c r="BA15" s="408"/>
      <c r="BB15" s="408"/>
      <c r="BC15" s="408"/>
      <c r="BD15" s="408"/>
      <c r="BE15" s="408"/>
      <c r="BF15" s="408"/>
      <c r="BG15" s="408"/>
      <c r="BH15" s="408"/>
      <c r="BI15" s="408"/>
      <c r="BJ15" s="408"/>
      <c r="BK15" s="408"/>
      <c r="BL15" s="408"/>
      <c r="BM15" s="409"/>
      <c r="BN15" s="410">
        <v>14486928</v>
      </c>
      <c r="BO15" s="411"/>
      <c r="BP15" s="411"/>
      <c r="BQ15" s="411"/>
      <c r="BR15" s="411"/>
      <c r="BS15" s="411"/>
      <c r="BT15" s="411"/>
      <c r="BU15" s="412"/>
      <c r="BV15" s="410">
        <v>14911755</v>
      </c>
      <c r="BW15" s="411"/>
      <c r="BX15" s="411"/>
      <c r="BY15" s="411"/>
      <c r="BZ15" s="411"/>
      <c r="CA15" s="411"/>
      <c r="CB15" s="411"/>
      <c r="CC15" s="412"/>
      <c r="CD15" s="548" t="s">
        <v>147</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10"/>
      <c r="C16" s="511"/>
      <c r="D16" s="511"/>
      <c r="E16" s="511"/>
      <c r="F16" s="511"/>
      <c r="G16" s="511"/>
      <c r="H16" s="511"/>
      <c r="I16" s="511"/>
      <c r="J16" s="511"/>
      <c r="K16" s="512"/>
      <c r="L16" s="528" t="s">
        <v>148</v>
      </c>
      <c r="M16" s="551"/>
      <c r="N16" s="551"/>
      <c r="O16" s="551"/>
      <c r="P16" s="551"/>
      <c r="Q16" s="552"/>
      <c r="R16" s="553" t="s">
        <v>149</v>
      </c>
      <c r="S16" s="554"/>
      <c r="T16" s="554"/>
      <c r="U16" s="554"/>
      <c r="V16" s="555"/>
      <c r="W16" s="437"/>
      <c r="X16" s="438"/>
      <c r="Y16" s="438"/>
      <c r="Z16" s="438"/>
      <c r="AA16" s="438"/>
      <c r="AB16" s="427"/>
      <c r="AC16" s="534">
        <v>25.8</v>
      </c>
      <c r="AD16" s="535"/>
      <c r="AE16" s="535"/>
      <c r="AF16" s="535"/>
      <c r="AG16" s="536"/>
      <c r="AH16" s="534">
        <v>25.4</v>
      </c>
      <c r="AI16" s="535"/>
      <c r="AJ16" s="535"/>
      <c r="AK16" s="535"/>
      <c r="AL16" s="537"/>
      <c r="AM16" s="476"/>
      <c r="AN16" s="477"/>
      <c r="AO16" s="477"/>
      <c r="AP16" s="477"/>
      <c r="AQ16" s="477"/>
      <c r="AR16" s="477"/>
      <c r="AS16" s="477"/>
      <c r="AT16" s="478"/>
      <c r="AU16" s="479"/>
      <c r="AV16" s="480"/>
      <c r="AW16" s="480"/>
      <c r="AX16" s="480"/>
      <c r="AY16" s="481" t="s">
        <v>150</v>
      </c>
      <c r="AZ16" s="482"/>
      <c r="BA16" s="482"/>
      <c r="BB16" s="482"/>
      <c r="BC16" s="482"/>
      <c r="BD16" s="482"/>
      <c r="BE16" s="482"/>
      <c r="BF16" s="482"/>
      <c r="BG16" s="482"/>
      <c r="BH16" s="482"/>
      <c r="BI16" s="482"/>
      <c r="BJ16" s="482"/>
      <c r="BK16" s="482"/>
      <c r="BL16" s="482"/>
      <c r="BM16" s="483"/>
      <c r="BN16" s="447">
        <v>23775060</v>
      </c>
      <c r="BO16" s="448"/>
      <c r="BP16" s="448"/>
      <c r="BQ16" s="448"/>
      <c r="BR16" s="448"/>
      <c r="BS16" s="448"/>
      <c r="BT16" s="448"/>
      <c r="BU16" s="449"/>
      <c r="BV16" s="447">
        <v>23164908</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5">
      <c r="A17" s="178"/>
      <c r="B17" s="513"/>
      <c r="C17" s="514"/>
      <c r="D17" s="514"/>
      <c r="E17" s="514"/>
      <c r="F17" s="514"/>
      <c r="G17" s="514"/>
      <c r="H17" s="514"/>
      <c r="I17" s="514"/>
      <c r="J17" s="514"/>
      <c r="K17" s="515"/>
      <c r="L17" s="192"/>
      <c r="M17" s="558" t="s">
        <v>151</v>
      </c>
      <c r="N17" s="559"/>
      <c r="O17" s="559"/>
      <c r="P17" s="559"/>
      <c r="Q17" s="560"/>
      <c r="R17" s="553" t="s">
        <v>152</v>
      </c>
      <c r="S17" s="554"/>
      <c r="T17" s="554"/>
      <c r="U17" s="554"/>
      <c r="V17" s="555"/>
      <c r="W17" s="463" t="s">
        <v>153</v>
      </c>
      <c r="X17" s="464"/>
      <c r="Y17" s="464"/>
      <c r="Z17" s="464"/>
      <c r="AA17" s="464"/>
      <c r="AB17" s="454"/>
      <c r="AC17" s="498">
        <v>37089</v>
      </c>
      <c r="AD17" s="499"/>
      <c r="AE17" s="499"/>
      <c r="AF17" s="499"/>
      <c r="AG17" s="541"/>
      <c r="AH17" s="498">
        <v>38549</v>
      </c>
      <c r="AI17" s="499"/>
      <c r="AJ17" s="499"/>
      <c r="AK17" s="499"/>
      <c r="AL17" s="500"/>
      <c r="AM17" s="476"/>
      <c r="AN17" s="477"/>
      <c r="AO17" s="477"/>
      <c r="AP17" s="477"/>
      <c r="AQ17" s="477"/>
      <c r="AR17" s="477"/>
      <c r="AS17" s="477"/>
      <c r="AT17" s="478"/>
      <c r="AU17" s="479"/>
      <c r="AV17" s="480"/>
      <c r="AW17" s="480"/>
      <c r="AX17" s="480"/>
      <c r="AY17" s="481" t="s">
        <v>154</v>
      </c>
      <c r="AZ17" s="482"/>
      <c r="BA17" s="482"/>
      <c r="BB17" s="482"/>
      <c r="BC17" s="482"/>
      <c r="BD17" s="482"/>
      <c r="BE17" s="482"/>
      <c r="BF17" s="482"/>
      <c r="BG17" s="482"/>
      <c r="BH17" s="482"/>
      <c r="BI17" s="482"/>
      <c r="BJ17" s="482"/>
      <c r="BK17" s="482"/>
      <c r="BL17" s="482"/>
      <c r="BM17" s="483"/>
      <c r="BN17" s="447">
        <v>18331720</v>
      </c>
      <c r="BO17" s="448"/>
      <c r="BP17" s="448"/>
      <c r="BQ17" s="448"/>
      <c r="BR17" s="448"/>
      <c r="BS17" s="448"/>
      <c r="BT17" s="448"/>
      <c r="BU17" s="449"/>
      <c r="BV17" s="447">
        <v>18898017</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5">
      <c r="A18" s="178"/>
      <c r="B18" s="569" t="s">
        <v>155</v>
      </c>
      <c r="C18" s="490"/>
      <c r="D18" s="490"/>
      <c r="E18" s="570"/>
      <c r="F18" s="570"/>
      <c r="G18" s="570"/>
      <c r="H18" s="570"/>
      <c r="I18" s="570"/>
      <c r="J18" s="570"/>
      <c r="K18" s="570"/>
      <c r="L18" s="571">
        <v>382.97</v>
      </c>
      <c r="M18" s="571"/>
      <c r="N18" s="571"/>
      <c r="O18" s="571"/>
      <c r="P18" s="571"/>
      <c r="Q18" s="571"/>
      <c r="R18" s="572"/>
      <c r="S18" s="572"/>
      <c r="T18" s="572"/>
      <c r="U18" s="572"/>
      <c r="V18" s="573"/>
      <c r="W18" s="465"/>
      <c r="X18" s="466"/>
      <c r="Y18" s="466"/>
      <c r="Z18" s="466"/>
      <c r="AA18" s="466"/>
      <c r="AB18" s="457"/>
      <c r="AC18" s="574">
        <v>69.5</v>
      </c>
      <c r="AD18" s="575"/>
      <c r="AE18" s="575"/>
      <c r="AF18" s="575"/>
      <c r="AG18" s="576"/>
      <c r="AH18" s="574">
        <v>69.2</v>
      </c>
      <c r="AI18" s="575"/>
      <c r="AJ18" s="575"/>
      <c r="AK18" s="575"/>
      <c r="AL18" s="577"/>
      <c r="AM18" s="476"/>
      <c r="AN18" s="477"/>
      <c r="AO18" s="477"/>
      <c r="AP18" s="477"/>
      <c r="AQ18" s="477"/>
      <c r="AR18" s="477"/>
      <c r="AS18" s="477"/>
      <c r="AT18" s="478"/>
      <c r="AU18" s="479"/>
      <c r="AV18" s="480"/>
      <c r="AW18" s="480"/>
      <c r="AX18" s="480"/>
      <c r="AY18" s="481" t="s">
        <v>156</v>
      </c>
      <c r="AZ18" s="482"/>
      <c r="BA18" s="482"/>
      <c r="BB18" s="482"/>
      <c r="BC18" s="482"/>
      <c r="BD18" s="482"/>
      <c r="BE18" s="482"/>
      <c r="BF18" s="482"/>
      <c r="BG18" s="482"/>
      <c r="BH18" s="482"/>
      <c r="BI18" s="482"/>
      <c r="BJ18" s="482"/>
      <c r="BK18" s="482"/>
      <c r="BL18" s="482"/>
      <c r="BM18" s="483"/>
      <c r="BN18" s="447">
        <v>25883340</v>
      </c>
      <c r="BO18" s="448"/>
      <c r="BP18" s="448"/>
      <c r="BQ18" s="448"/>
      <c r="BR18" s="448"/>
      <c r="BS18" s="448"/>
      <c r="BT18" s="448"/>
      <c r="BU18" s="449"/>
      <c r="BV18" s="447">
        <v>26189764</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5">
      <c r="A19" s="178"/>
      <c r="B19" s="569" t="s">
        <v>157</v>
      </c>
      <c r="C19" s="490"/>
      <c r="D19" s="490"/>
      <c r="E19" s="570"/>
      <c r="F19" s="570"/>
      <c r="G19" s="570"/>
      <c r="H19" s="570"/>
      <c r="I19" s="570"/>
      <c r="J19" s="570"/>
      <c r="K19" s="570"/>
      <c r="L19" s="578">
        <v>306</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158</v>
      </c>
      <c r="AZ19" s="482"/>
      <c r="BA19" s="482"/>
      <c r="BB19" s="482"/>
      <c r="BC19" s="482"/>
      <c r="BD19" s="482"/>
      <c r="BE19" s="482"/>
      <c r="BF19" s="482"/>
      <c r="BG19" s="482"/>
      <c r="BH19" s="482"/>
      <c r="BI19" s="482"/>
      <c r="BJ19" s="482"/>
      <c r="BK19" s="482"/>
      <c r="BL19" s="482"/>
      <c r="BM19" s="483"/>
      <c r="BN19" s="447">
        <v>36402470</v>
      </c>
      <c r="BO19" s="448"/>
      <c r="BP19" s="448"/>
      <c r="BQ19" s="448"/>
      <c r="BR19" s="448"/>
      <c r="BS19" s="448"/>
      <c r="BT19" s="448"/>
      <c r="BU19" s="449"/>
      <c r="BV19" s="447">
        <v>34981164</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5">
      <c r="A20" s="178"/>
      <c r="B20" s="569" t="s">
        <v>159</v>
      </c>
      <c r="C20" s="490"/>
      <c r="D20" s="490"/>
      <c r="E20" s="570"/>
      <c r="F20" s="570"/>
      <c r="G20" s="570"/>
      <c r="H20" s="570"/>
      <c r="I20" s="570"/>
      <c r="J20" s="570"/>
      <c r="K20" s="570"/>
      <c r="L20" s="578">
        <v>49022</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5">
      <c r="A21" s="178"/>
      <c r="B21" s="587" t="s">
        <v>160</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2">
      <c r="A22" s="178"/>
      <c r="B22" s="617" t="s">
        <v>161</v>
      </c>
      <c r="C22" s="591"/>
      <c r="D22" s="592"/>
      <c r="E22" s="459" t="s">
        <v>1</v>
      </c>
      <c r="F22" s="464"/>
      <c r="G22" s="464"/>
      <c r="H22" s="464"/>
      <c r="I22" s="464"/>
      <c r="J22" s="464"/>
      <c r="K22" s="454"/>
      <c r="L22" s="459" t="s">
        <v>162</v>
      </c>
      <c r="M22" s="464"/>
      <c r="N22" s="464"/>
      <c r="O22" s="464"/>
      <c r="P22" s="454"/>
      <c r="Q22" s="622" t="s">
        <v>163</v>
      </c>
      <c r="R22" s="623"/>
      <c r="S22" s="623"/>
      <c r="T22" s="623"/>
      <c r="U22" s="623"/>
      <c r="V22" s="624"/>
      <c r="W22" s="590" t="s">
        <v>164</v>
      </c>
      <c r="X22" s="591"/>
      <c r="Y22" s="592"/>
      <c r="Z22" s="459" t="s">
        <v>1</v>
      </c>
      <c r="AA22" s="464"/>
      <c r="AB22" s="464"/>
      <c r="AC22" s="464"/>
      <c r="AD22" s="464"/>
      <c r="AE22" s="464"/>
      <c r="AF22" s="464"/>
      <c r="AG22" s="454"/>
      <c r="AH22" s="628" t="s">
        <v>165</v>
      </c>
      <c r="AI22" s="464"/>
      <c r="AJ22" s="464"/>
      <c r="AK22" s="464"/>
      <c r="AL22" s="454"/>
      <c r="AM22" s="628" t="s">
        <v>166</v>
      </c>
      <c r="AN22" s="629"/>
      <c r="AO22" s="629"/>
      <c r="AP22" s="629"/>
      <c r="AQ22" s="629"/>
      <c r="AR22" s="630"/>
      <c r="AS22" s="622" t="s">
        <v>163</v>
      </c>
      <c r="AT22" s="623"/>
      <c r="AU22" s="623"/>
      <c r="AV22" s="623"/>
      <c r="AW22" s="623"/>
      <c r="AX22" s="634"/>
      <c r="AY22" s="407" t="s">
        <v>167</v>
      </c>
      <c r="AZ22" s="408"/>
      <c r="BA22" s="408"/>
      <c r="BB22" s="408"/>
      <c r="BC22" s="408"/>
      <c r="BD22" s="408"/>
      <c r="BE22" s="408"/>
      <c r="BF22" s="408"/>
      <c r="BG22" s="408"/>
      <c r="BH22" s="408"/>
      <c r="BI22" s="408"/>
      <c r="BJ22" s="408"/>
      <c r="BK22" s="408"/>
      <c r="BL22" s="408"/>
      <c r="BM22" s="409"/>
      <c r="BN22" s="410">
        <v>44692419</v>
      </c>
      <c r="BO22" s="411"/>
      <c r="BP22" s="411"/>
      <c r="BQ22" s="411"/>
      <c r="BR22" s="411"/>
      <c r="BS22" s="411"/>
      <c r="BT22" s="411"/>
      <c r="BU22" s="412"/>
      <c r="BV22" s="410">
        <v>45764935</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2">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168</v>
      </c>
      <c r="AZ23" s="482"/>
      <c r="BA23" s="482"/>
      <c r="BB23" s="482"/>
      <c r="BC23" s="482"/>
      <c r="BD23" s="482"/>
      <c r="BE23" s="482"/>
      <c r="BF23" s="482"/>
      <c r="BG23" s="482"/>
      <c r="BH23" s="482"/>
      <c r="BI23" s="482"/>
      <c r="BJ23" s="482"/>
      <c r="BK23" s="482"/>
      <c r="BL23" s="482"/>
      <c r="BM23" s="483"/>
      <c r="BN23" s="447">
        <v>37807336</v>
      </c>
      <c r="BO23" s="448"/>
      <c r="BP23" s="448"/>
      <c r="BQ23" s="448"/>
      <c r="BR23" s="448"/>
      <c r="BS23" s="448"/>
      <c r="BT23" s="448"/>
      <c r="BU23" s="449"/>
      <c r="BV23" s="447">
        <v>38932842</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5">
      <c r="A24" s="178"/>
      <c r="B24" s="618"/>
      <c r="C24" s="594"/>
      <c r="D24" s="595"/>
      <c r="E24" s="497" t="s">
        <v>169</v>
      </c>
      <c r="F24" s="477"/>
      <c r="G24" s="477"/>
      <c r="H24" s="477"/>
      <c r="I24" s="477"/>
      <c r="J24" s="477"/>
      <c r="K24" s="478"/>
      <c r="L24" s="498">
        <v>1</v>
      </c>
      <c r="M24" s="499"/>
      <c r="N24" s="499"/>
      <c r="O24" s="499"/>
      <c r="P24" s="541"/>
      <c r="Q24" s="498">
        <v>9370</v>
      </c>
      <c r="R24" s="499"/>
      <c r="S24" s="499"/>
      <c r="T24" s="499"/>
      <c r="U24" s="499"/>
      <c r="V24" s="541"/>
      <c r="W24" s="593"/>
      <c r="X24" s="594"/>
      <c r="Y24" s="595"/>
      <c r="Z24" s="497" t="s">
        <v>170</v>
      </c>
      <c r="AA24" s="477"/>
      <c r="AB24" s="477"/>
      <c r="AC24" s="477"/>
      <c r="AD24" s="477"/>
      <c r="AE24" s="477"/>
      <c r="AF24" s="477"/>
      <c r="AG24" s="478"/>
      <c r="AH24" s="498">
        <v>837</v>
      </c>
      <c r="AI24" s="499"/>
      <c r="AJ24" s="499"/>
      <c r="AK24" s="499"/>
      <c r="AL24" s="541"/>
      <c r="AM24" s="498">
        <v>2746197</v>
      </c>
      <c r="AN24" s="499"/>
      <c r="AO24" s="499"/>
      <c r="AP24" s="499"/>
      <c r="AQ24" s="499"/>
      <c r="AR24" s="541"/>
      <c r="AS24" s="498">
        <v>3281</v>
      </c>
      <c r="AT24" s="499"/>
      <c r="AU24" s="499"/>
      <c r="AV24" s="499"/>
      <c r="AW24" s="499"/>
      <c r="AX24" s="500"/>
      <c r="AY24" s="563" t="s">
        <v>171</v>
      </c>
      <c r="AZ24" s="564"/>
      <c r="BA24" s="564"/>
      <c r="BB24" s="564"/>
      <c r="BC24" s="564"/>
      <c r="BD24" s="564"/>
      <c r="BE24" s="564"/>
      <c r="BF24" s="564"/>
      <c r="BG24" s="564"/>
      <c r="BH24" s="564"/>
      <c r="BI24" s="564"/>
      <c r="BJ24" s="564"/>
      <c r="BK24" s="564"/>
      <c r="BL24" s="564"/>
      <c r="BM24" s="565"/>
      <c r="BN24" s="447">
        <v>24747910</v>
      </c>
      <c r="BO24" s="448"/>
      <c r="BP24" s="448"/>
      <c r="BQ24" s="448"/>
      <c r="BR24" s="448"/>
      <c r="BS24" s="448"/>
      <c r="BT24" s="448"/>
      <c r="BU24" s="449"/>
      <c r="BV24" s="447">
        <v>25553251</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2">
      <c r="A25" s="178"/>
      <c r="B25" s="618"/>
      <c r="C25" s="594"/>
      <c r="D25" s="595"/>
      <c r="E25" s="497" t="s">
        <v>172</v>
      </c>
      <c r="F25" s="477"/>
      <c r="G25" s="477"/>
      <c r="H25" s="477"/>
      <c r="I25" s="477"/>
      <c r="J25" s="477"/>
      <c r="K25" s="478"/>
      <c r="L25" s="498">
        <v>1</v>
      </c>
      <c r="M25" s="499"/>
      <c r="N25" s="499"/>
      <c r="O25" s="499"/>
      <c r="P25" s="541"/>
      <c r="Q25" s="498">
        <v>7520</v>
      </c>
      <c r="R25" s="499"/>
      <c r="S25" s="499"/>
      <c r="T25" s="499"/>
      <c r="U25" s="499"/>
      <c r="V25" s="541"/>
      <c r="W25" s="593"/>
      <c r="X25" s="594"/>
      <c r="Y25" s="595"/>
      <c r="Z25" s="497" t="s">
        <v>173</v>
      </c>
      <c r="AA25" s="477"/>
      <c r="AB25" s="477"/>
      <c r="AC25" s="477"/>
      <c r="AD25" s="477"/>
      <c r="AE25" s="477"/>
      <c r="AF25" s="477"/>
      <c r="AG25" s="478"/>
      <c r="AH25" s="498" t="s">
        <v>127</v>
      </c>
      <c r="AI25" s="499"/>
      <c r="AJ25" s="499"/>
      <c r="AK25" s="499"/>
      <c r="AL25" s="541"/>
      <c r="AM25" s="498" t="s">
        <v>174</v>
      </c>
      <c r="AN25" s="499"/>
      <c r="AO25" s="499"/>
      <c r="AP25" s="499"/>
      <c r="AQ25" s="499"/>
      <c r="AR25" s="541"/>
      <c r="AS25" s="498" t="s">
        <v>127</v>
      </c>
      <c r="AT25" s="499"/>
      <c r="AU25" s="499"/>
      <c r="AV25" s="499"/>
      <c r="AW25" s="499"/>
      <c r="AX25" s="500"/>
      <c r="AY25" s="407" t="s">
        <v>175</v>
      </c>
      <c r="AZ25" s="408"/>
      <c r="BA25" s="408"/>
      <c r="BB25" s="408"/>
      <c r="BC25" s="408"/>
      <c r="BD25" s="408"/>
      <c r="BE25" s="408"/>
      <c r="BF25" s="408"/>
      <c r="BG25" s="408"/>
      <c r="BH25" s="408"/>
      <c r="BI25" s="408"/>
      <c r="BJ25" s="408"/>
      <c r="BK25" s="408"/>
      <c r="BL25" s="408"/>
      <c r="BM25" s="409"/>
      <c r="BN25" s="410">
        <v>4427083</v>
      </c>
      <c r="BO25" s="411"/>
      <c r="BP25" s="411"/>
      <c r="BQ25" s="411"/>
      <c r="BR25" s="411"/>
      <c r="BS25" s="411"/>
      <c r="BT25" s="411"/>
      <c r="BU25" s="412"/>
      <c r="BV25" s="410">
        <v>3242131</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2">
      <c r="A26" s="178"/>
      <c r="B26" s="618"/>
      <c r="C26" s="594"/>
      <c r="D26" s="595"/>
      <c r="E26" s="497" t="s">
        <v>176</v>
      </c>
      <c r="F26" s="477"/>
      <c r="G26" s="477"/>
      <c r="H26" s="477"/>
      <c r="I26" s="477"/>
      <c r="J26" s="477"/>
      <c r="K26" s="478"/>
      <c r="L26" s="498">
        <v>1</v>
      </c>
      <c r="M26" s="499"/>
      <c r="N26" s="499"/>
      <c r="O26" s="499"/>
      <c r="P26" s="541"/>
      <c r="Q26" s="498">
        <v>6680</v>
      </c>
      <c r="R26" s="499"/>
      <c r="S26" s="499"/>
      <c r="T26" s="499"/>
      <c r="U26" s="499"/>
      <c r="V26" s="541"/>
      <c r="W26" s="593"/>
      <c r="X26" s="594"/>
      <c r="Y26" s="595"/>
      <c r="Z26" s="497" t="s">
        <v>177</v>
      </c>
      <c r="AA26" s="599"/>
      <c r="AB26" s="599"/>
      <c r="AC26" s="599"/>
      <c r="AD26" s="599"/>
      <c r="AE26" s="599"/>
      <c r="AF26" s="599"/>
      <c r="AG26" s="600"/>
      <c r="AH26" s="498">
        <v>42</v>
      </c>
      <c r="AI26" s="499"/>
      <c r="AJ26" s="499"/>
      <c r="AK26" s="499"/>
      <c r="AL26" s="541"/>
      <c r="AM26" s="498">
        <v>151578</v>
      </c>
      <c r="AN26" s="499"/>
      <c r="AO26" s="499"/>
      <c r="AP26" s="499"/>
      <c r="AQ26" s="499"/>
      <c r="AR26" s="541"/>
      <c r="AS26" s="498">
        <v>3609</v>
      </c>
      <c r="AT26" s="499"/>
      <c r="AU26" s="499"/>
      <c r="AV26" s="499"/>
      <c r="AW26" s="499"/>
      <c r="AX26" s="500"/>
      <c r="AY26" s="450" t="s">
        <v>178</v>
      </c>
      <c r="AZ26" s="451"/>
      <c r="BA26" s="451"/>
      <c r="BB26" s="451"/>
      <c r="BC26" s="451"/>
      <c r="BD26" s="451"/>
      <c r="BE26" s="451"/>
      <c r="BF26" s="451"/>
      <c r="BG26" s="451"/>
      <c r="BH26" s="451"/>
      <c r="BI26" s="451"/>
      <c r="BJ26" s="451"/>
      <c r="BK26" s="451"/>
      <c r="BL26" s="451"/>
      <c r="BM26" s="452"/>
      <c r="BN26" s="447" t="s">
        <v>136</v>
      </c>
      <c r="BO26" s="448"/>
      <c r="BP26" s="448"/>
      <c r="BQ26" s="448"/>
      <c r="BR26" s="448"/>
      <c r="BS26" s="448"/>
      <c r="BT26" s="448"/>
      <c r="BU26" s="449"/>
      <c r="BV26" s="447" t="s">
        <v>127</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5">
      <c r="A27" s="178"/>
      <c r="B27" s="618"/>
      <c r="C27" s="594"/>
      <c r="D27" s="595"/>
      <c r="E27" s="497" t="s">
        <v>179</v>
      </c>
      <c r="F27" s="477"/>
      <c r="G27" s="477"/>
      <c r="H27" s="477"/>
      <c r="I27" s="477"/>
      <c r="J27" s="477"/>
      <c r="K27" s="478"/>
      <c r="L27" s="498">
        <v>1</v>
      </c>
      <c r="M27" s="499"/>
      <c r="N27" s="499"/>
      <c r="O27" s="499"/>
      <c r="P27" s="541"/>
      <c r="Q27" s="498">
        <v>5140</v>
      </c>
      <c r="R27" s="499"/>
      <c r="S27" s="499"/>
      <c r="T27" s="499"/>
      <c r="U27" s="499"/>
      <c r="V27" s="541"/>
      <c r="W27" s="593"/>
      <c r="X27" s="594"/>
      <c r="Y27" s="595"/>
      <c r="Z27" s="497" t="s">
        <v>180</v>
      </c>
      <c r="AA27" s="477"/>
      <c r="AB27" s="477"/>
      <c r="AC27" s="477"/>
      <c r="AD27" s="477"/>
      <c r="AE27" s="477"/>
      <c r="AF27" s="477"/>
      <c r="AG27" s="478"/>
      <c r="AH27" s="498">
        <v>13</v>
      </c>
      <c r="AI27" s="499"/>
      <c r="AJ27" s="499"/>
      <c r="AK27" s="499"/>
      <c r="AL27" s="541"/>
      <c r="AM27" s="498">
        <v>52745</v>
      </c>
      <c r="AN27" s="499"/>
      <c r="AO27" s="499"/>
      <c r="AP27" s="499"/>
      <c r="AQ27" s="499"/>
      <c r="AR27" s="541"/>
      <c r="AS27" s="498">
        <v>4057</v>
      </c>
      <c r="AT27" s="499"/>
      <c r="AU27" s="499"/>
      <c r="AV27" s="499"/>
      <c r="AW27" s="499"/>
      <c r="AX27" s="500"/>
      <c r="AY27" s="542" t="s">
        <v>181</v>
      </c>
      <c r="AZ27" s="543"/>
      <c r="BA27" s="543"/>
      <c r="BB27" s="543"/>
      <c r="BC27" s="543"/>
      <c r="BD27" s="543"/>
      <c r="BE27" s="543"/>
      <c r="BF27" s="543"/>
      <c r="BG27" s="543"/>
      <c r="BH27" s="543"/>
      <c r="BI27" s="543"/>
      <c r="BJ27" s="543"/>
      <c r="BK27" s="543"/>
      <c r="BL27" s="543"/>
      <c r="BM27" s="544"/>
      <c r="BN27" s="566" t="s">
        <v>127</v>
      </c>
      <c r="BO27" s="567"/>
      <c r="BP27" s="567"/>
      <c r="BQ27" s="567"/>
      <c r="BR27" s="567"/>
      <c r="BS27" s="567"/>
      <c r="BT27" s="567"/>
      <c r="BU27" s="568"/>
      <c r="BV27" s="566" t="s">
        <v>136</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2">
      <c r="A28" s="178"/>
      <c r="B28" s="618"/>
      <c r="C28" s="594"/>
      <c r="D28" s="595"/>
      <c r="E28" s="497" t="s">
        <v>182</v>
      </c>
      <c r="F28" s="477"/>
      <c r="G28" s="477"/>
      <c r="H28" s="477"/>
      <c r="I28" s="477"/>
      <c r="J28" s="477"/>
      <c r="K28" s="478"/>
      <c r="L28" s="498">
        <v>1</v>
      </c>
      <c r="M28" s="499"/>
      <c r="N28" s="499"/>
      <c r="O28" s="499"/>
      <c r="P28" s="541"/>
      <c r="Q28" s="498">
        <v>4770</v>
      </c>
      <c r="R28" s="499"/>
      <c r="S28" s="499"/>
      <c r="T28" s="499"/>
      <c r="U28" s="499"/>
      <c r="V28" s="541"/>
      <c r="W28" s="593"/>
      <c r="X28" s="594"/>
      <c r="Y28" s="595"/>
      <c r="Z28" s="497" t="s">
        <v>183</v>
      </c>
      <c r="AA28" s="477"/>
      <c r="AB28" s="477"/>
      <c r="AC28" s="477"/>
      <c r="AD28" s="477"/>
      <c r="AE28" s="477"/>
      <c r="AF28" s="477"/>
      <c r="AG28" s="478"/>
      <c r="AH28" s="498">
        <v>2</v>
      </c>
      <c r="AI28" s="499"/>
      <c r="AJ28" s="499"/>
      <c r="AK28" s="499"/>
      <c r="AL28" s="541"/>
      <c r="AM28" s="498" t="s">
        <v>184</v>
      </c>
      <c r="AN28" s="499"/>
      <c r="AO28" s="499"/>
      <c r="AP28" s="499"/>
      <c r="AQ28" s="499"/>
      <c r="AR28" s="541"/>
      <c r="AS28" s="498" t="s">
        <v>184</v>
      </c>
      <c r="AT28" s="499"/>
      <c r="AU28" s="499"/>
      <c r="AV28" s="499"/>
      <c r="AW28" s="499"/>
      <c r="AX28" s="500"/>
      <c r="AY28" s="601" t="s">
        <v>185</v>
      </c>
      <c r="AZ28" s="602"/>
      <c r="BA28" s="602"/>
      <c r="BB28" s="603"/>
      <c r="BC28" s="407" t="s">
        <v>48</v>
      </c>
      <c r="BD28" s="408"/>
      <c r="BE28" s="408"/>
      <c r="BF28" s="408"/>
      <c r="BG28" s="408"/>
      <c r="BH28" s="408"/>
      <c r="BI28" s="408"/>
      <c r="BJ28" s="408"/>
      <c r="BK28" s="408"/>
      <c r="BL28" s="408"/>
      <c r="BM28" s="409"/>
      <c r="BN28" s="410">
        <v>1703889</v>
      </c>
      <c r="BO28" s="411"/>
      <c r="BP28" s="411"/>
      <c r="BQ28" s="411"/>
      <c r="BR28" s="411"/>
      <c r="BS28" s="411"/>
      <c r="BT28" s="411"/>
      <c r="BU28" s="412"/>
      <c r="BV28" s="410">
        <v>1857747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2">
      <c r="A29" s="178"/>
      <c r="B29" s="618"/>
      <c r="C29" s="594"/>
      <c r="D29" s="595"/>
      <c r="E29" s="497" t="s">
        <v>186</v>
      </c>
      <c r="F29" s="477"/>
      <c r="G29" s="477"/>
      <c r="H29" s="477"/>
      <c r="I29" s="477"/>
      <c r="J29" s="477"/>
      <c r="K29" s="478"/>
      <c r="L29" s="498">
        <v>26</v>
      </c>
      <c r="M29" s="499"/>
      <c r="N29" s="499"/>
      <c r="O29" s="499"/>
      <c r="P29" s="541"/>
      <c r="Q29" s="498">
        <v>4470</v>
      </c>
      <c r="R29" s="499"/>
      <c r="S29" s="499"/>
      <c r="T29" s="499"/>
      <c r="U29" s="499"/>
      <c r="V29" s="541"/>
      <c r="W29" s="596"/>
      <c r="X29" s="597"/>
      <c r="Y29" s="598"/>
      <c r="Z29" s="497" t="s">
        <v>187</v>
      </c>
      <c r="AA29" s="477"/>
      <c r="AB29" s="477"/>
      <c r="AC29" s="477"/>
      <c r="AD29" s="477"/>
      <c r="AE29" s="477"/>
      <c r="AF29" s="477"/>
      <c r="AG29" s="478"/>
      <c r="AH29" s="498">
        <v>852</v>
      </c>
      <c r="AI29" s="499"/>
      <c r="AJ29" s="499"/>
      <c r="AK29" s="499"/>
      <c r="AL29" s="541"/>
      <c r="AM29" s="498">
        <v>2803760</v>
      </c>
      <c r="AN29" s="499"/>
      <c r="AO29" s="499"/>
      <c r="AP29" s="499"/>
      <c r="AQ29" s="499"/>
      <c r="AR29" s="541"/>
      <c r="AS29" s="498">
        <v>3291</v>
      </c>
      <c r="AT29" s="499"/>
      <c r="AU29" s="499"/>
      <c r="AV29" s="499"/>
      <c r="AW29" s="499"/>
      <c r="AX29" s="500"/>
      <c r="AY29" s="604"/>
      <c r="AZ29" s="605"/>
      <c r="BA29" s="605"/>
      <c r="BB29" s="606"/>
      <c r="BC29" s="481" t="s">
        <v>188</v>
      </c>
      <c r="BD29" s="482"/>
      <c r="BE29" s="482"/>
      <c r="BF29" s="482"/>
      <c r="BG29" s="482"/>
      <c r="BH29" s="482"/>
      <c r="BI29" s="482"/>
      <c r="BJ29" s="482"/>
      <c r="BK29" s="482"/>
      <c r="BL29" s="482"/>
      <c r="BM29" s="483"/>
      <c r="BN29" s="447">
        <v>506801</v>
      </c>
      <c r="BO29" s="448"/>
      <c r="BP29" s="448"/>
      <c r="BQ29" s="448"/>
      <c r="BR29" s="448"/>
      <c r="BS29" s="448"/>
      <c r="BT29" s="448"/>
      <c r="BU29" s="449"/>
      <c r="BV29" s="447">
        <v>606689</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5">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189</v>
      </c>
      <c r="X30" s="615"/>
      <c r="Y30" s="615"/>
      <c r="Z30" s="615"/>
      <c r="AA30" s="615"/>
      <c r="AB30" s="615"/>
      <c r="AC30" s="615"/>
      <c r="AD30" s="615"/>
      <c r="AE30" s="615"/>
      <c r="AF30" s="615"/>
      <c r="AG30" s="616"/>
      <c r="AH30" s="574">
        <v>100.4</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50</v>
      </c>
      <c r="BD30" s="564"/>
      <c r="BE30" s="564"/>
      <c r="BF30" s="564"/>
      <c r="BG30" s="564"/>
      <c r="BH30" s="564"/>
      <c r="BI30" s="564"/>
      <c r="BJ30" s="564"/>
      <c r="BK30" s="564"/>
      <c r="BL30" s="564"/>
      <c r="BM30" s="565"/>
      <c r="BN30" s="566">
        <v>6446499</v>
      </c>
      <c r="BO30" s="567"/>
      <c r="BP30" s="567"/>
      <c r="BQ30" s="567"/>
      <c r="BR30" s="567"/>
      <c r="BS30" s="567"/>
      <c r="BT30" s="567"/>
      <c r="BU30" s="568"/>
      <c r="BV30" s="566">
        <v>6704283</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10" t="s">
        <v>190</v>
      </c>
      <c r="D32" s="610"/>
      <c r="E32" s="610"/>
      <c r="F32" s="610"/>
      <c r="G32" s="610"/>
      <c r="H32" s="610"/>
      <c r="I32" s="610"/>
      <c r="J32" s="610"/>
      <c r="K32" s="610"/>
      <c r="L32" s="610"/>
      <c r="M32" s="610"/>
      <c r="N32" s="610"/>
      <c r="O32" s="610"/>
      <c r="P32" s="610"/>
      <c r="Q32" s="610"/>
      <c r="R32" s="610"/>
      <c r="S32" s="610"/>
      <c r="U32" s="451" t="s">
        <v>191</v>
      </c>
      <c r="V32" s="451"/>
      <c r="W32" s="451"/>
      <c r="X32" s="451"/>
      <c r="Y32" s="451"/>
      <c r="Z32" s="451"/>
      <c r="AA32" s="451"/>
      <c r="AB32" s="451"/>
      <c r="AC32" s="451"/>
      <c r="AD32" s="451"/>
      <c r="AE32" s="451"/>
      <c r="AF32" s="451"/>
      <c r="AG32" s="451"/>
      <c r="AH32" s="451"/>
      <c r="AI32" s="451"/>
      <c r="AJ32" s="451"/>
      <c r="AK32" s="451"/>
      <c r="AM32" s="451" t="s">
        <v>192</v>
      </c>
      <c r="AN32" s="451"/>
      <c r="AO32" s="451"/>
      <c r="AP32" s="451"/>
      <c r="AQ32" s="451"/>
      <c r="AR32" s="451"/>
      <c r="AS32" s="451"/>
      <c r="AT32" s="451"/>
      <c r="AU32" s="451"/>
      <c r="AV32" s="451"/>
      <c r="AW32" s="451"/>
      <c r="AX32" s="451"/>
      <c r="AY32" s="451"/>
      <c r="AZ32" s="451"/>
      <c r="BA32" s="451"/>
      <c r="BB32" s="451"/>
      <c r="BC32" s="451"/>
      <c r="BE32" s="451" t="s">
        <v>193</v>
      </c>
      <c r="BF32" s="451"/>
      <c r="BG32" s="451"/>
      <c r="BH32" s="451"/>
      <c r="BI32" s="451"/>
      <c r="BJ32" s="451"/>
      <c r="BK32" s="451"/>
      <c r="BL32" s="451"/>
      <c r="BM32" s="451"/>
      <c r="BN32" s="451"/>
      <c r="BO32" s="451"/>
      <c r="BP32" s="451"/>
      <c r="BQ32" s="451"/>
      <c r="BR32" s="451"/>
      <c r="BS32" s="451"/>
      <c r="BT32" s="451"/>
      <c r="BU32" s="451"/>
      <c r="BW32" s="451" t="s">
        <v>194</v>
      </c>
      <c r="BX32" s="451"/>
      <c r="BY32" s="451"/>
      <c r="BZ32" s="451"/>
      <c r="CA32" s="451"/>
      <c r="CB32" s="451"/>
      <c r="CC32" s="451"/>
      <c r="CD32" s="451"/>
      <c r="CE32" s="451"/>
      <c r="CF32" s="451"/>
      <c r="CG32" s="451"/>
      <c r="CH32" s="451"/>
      <c r="CI32" s="451"/>
      <c r="CJ32" s="451"/>
      <c r="CK32" s="451"/>
      <c r="CL32" s="451"/>
      <c r="CM32" s="451"/>
      <c r="CO32" s="451" t="s">
        <v>195</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2">
      <c r="A33" s="178"/>
      <c r="B33" s="202"/>
      <c r="C33" s="471" t="s">
        <v>196</v>
      </c>
      <c r="D33" s="471"/>
      <c r="E33" s="436" t="s">
        <v>197</v>
      </c>
      <c r="F33" s="436"/>
      <c r="G33" s="436"/>
      <c r="H33" s="436"/>
      <c r="I33" s="436"/>
      <c r="J33" s="436"/>
      <c r="K33" s="436"/>
      <c r="L33" s="436"/>
      <c r="M33" s="436"/>
      <c r="N33" s="436"/>
      <c r="O33" s="436"/>
      <c r="P33" s="436"/>
      <c r="Q33" s="436"/>
      <c r="R33" s="436"/>
      <c r="S33" s="436"/>
      <c r="T33" s="203"/>
      <c r="U33" s="471" t="s">
        <v>196</v>
      </c>
      <c r="V33" s="471"/>
      <c r="W33" s="436" t="s">
        <v>198</v>
      </c>
      <c r="X33" s="436"/>
      <c r="Y33" s="436"/>
      <c r="Z33" s="436"/>
      <c r="AA33" s="436"/>
      <c r="AB33" s="436"/>
      <c r="AC33" s="436"/>
      <c r="AD33" s="436"/>
      <c r="AE33" s="436"/>
      <c r="AF33" s="436"/>
      <c r="AG33" s="436"/>
      <c r="AH33" s="436"/>
      <c r="AI33" s="436"/>
      <c r="AJ33" s="436"/>
      <c r="AK33" s="436"/>
      <c r="AL33" s="203"/>
      <c r="AM33" s="471" t="s">
        <v>199</v>
      </c>
      <c r="AN33" s="471"/>
      <c r="AO33" s="436" t="s">
        <v>197</v>
      </c>
      <c r="AP33" s="436"/>
      <c r="AQ33" s="436"/>
      <c r="AR33" s="436"/>
      <c r="AS33" s="436"/>
      <c r="AT33" s="436"/>
      <c r="AU33" s="436"/>
      <c r="AV33" s="436"/>
      <c r="AW33" s="436"/>
      <c r="AX33" s="436"/>
      <c r="AY33" s="436"/>
      <c r="AZ33" s="436"/>
      <c r="BA33" s="436"/>
      <c r="BB33" s="436"/>
      <c r="BC33" s="436"/>
      <c r="BD33" s="204"/>
      <c r="BE33" s="436" t="s">
        <v>200</v>
      </c>
      <c r="BF33" s="436"/>
      <c r="BG33" s="436" t="s">
        <v>201</v>
      </c>
      <c r="BH33" s="436"/>
      <c r="BI33" s="436"/>
      <c r="BJ33" s="436"/>
      <c r="BK33" s="436"/>
      <c r="BL33" s="436"/>
      <c r="BM33" s="436"/>
      <c r="BN33" s="436"/>
      <c r="BO33" s="436"/>
      <c r="BP33" s="436"/>
      <c r="BQ33" s="436"/>
      <c r="BR33" s="436"/>
      <c r="BS33" s="436"/>
      <c r="BT33" s="436"/>
      <c r="BU33" s="436"/>
      <c r="BV33" s="204"/>
      <c r="BW33" s="471" t="s">
        <v>200</v>
      </c>
      <c r="BX33" s="471"/>
      <c r="BY33" s="436" t="s">
        <v>202</v>
      </c>
      <c r="BZ33" s="436"/>
      <c r="CA33" s="436"/>
      <c r="CB33" s="436"/>
      <c r="CC33" s="436"/>
      <c r="CD33" s="436"/>
      <c r="CE33" s="436"/>
      <c r="CF33" s="436"/>
      <c r="CG33" s="436"/>
      <c r="CH33" s="436"/>
      <c r="CI33" s="436"/>
      <c r="CJ33" s="436"/>
      <c r="CK33" s="436"/>
      <c r="CL33" s="436"/>
      <c r="CM33" s="436"/>
      <c r="CN33" s="203"/>
      <c r="CO33" s="471" t="s">
        <v>203</v>
      </c>
      <c r="CP33" s="471"/>
      <c r="CQ33" s="436" t="s">
        <v>204</v>
      </c>
      <c r="CR33" s="436"/>
      <c r="CS33" s="436"/>
      <c r="CT33" s="436"/>
      <c r="CU33" s="436"/>
      <c r="CV33" s="436"/>
      <c r="CW33" s="436"/>
      <c r="CX33" s="436"/>
      <c r="CY33" s="436"/>
      <c r="CZ33" s="436"/>
      <c r="DA33" s="436"/>
      <c r="DB33" s="436"/>
      <c r="DC33" s="436"/>
      <c r="DD33" s="436"/>
      <c r="DE33" s="436"/>
      <c r="DF33" s="203"/>
      <c r="DG33" s="636" t="s">
        <v>205</v>
      </c>
      <c r="DH33" s="636"/>
      <c r="DI33" s="205"/>
    </row>
    <row r="34" spans="1:113" ht="32.25" customHeight="1" x14ac:dyDescent="0.2">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国民健康保険特別会計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観光施設事業特別会計</v>
      </c>
      <c r="BH34" s="638"/>
      <c r="BI34" s="638"/>
      <c r="BJ34" s="638"/>
      <c r="BK34" s="638"/>
      <c r="BL34" s="638"/>
      <c r="BM34" s="638"/>
      <c r="BN34" s="638"/>
      <c r="BO34" s="638"/>
      <c r="BP34" s="638"/>
      <c r="BQ34" s="638"/>
      <c r="BR34" s="638"/>
      <c r="BS34" s="638"/>
      <c r="BT34" s="638"/>
      <c r="BU34" s="638"/>
      <c r="BV34" s="178"/>
      <c r="BW34" s="637">
        <f>IF(BY34="","",MAX(C34:D43,U34:V43,AM34:AN43,BE34:BF43)+1)</f>
        <v>12</v>
      </c>
      <c r="BX34" s="637"/>
      <c r="BY34" s="638" t="str">
        <f>IF('各会計、関係団体の財政状況及び健全化判断比率'!B68="","",'各会計、関係団体の財政状況及び健全化判断比率'!B68)</f>
        <v>会津若松地方広域市町村圏整備組合一般会計</v>
      </c>
      <c r="BZ34" s="638"/>
      <c r="CA34" s="638"/>
      <c r="CB34" s="638"/>
      <c r="CC34" s="638"/>
      <c r="CD34" s="638"/>
      <c r="CE34" s="638"/>
      <c r="CF34" s="638"/>
      <c r="CG34" s="638"/>
      <c r="CH34" s="638"/>
      <c r="CI34" s="638"/>
      <c r="CJ34" s="638"/>
      <c r="CK34" s="638"/>
      <c r="CL34" s="638"/>
      <c r="CM34" s="638"/>
      <c r="CN34" s="178"/>
      <c r="CO34" s="637">
        <f>IF(CQ34="","",MAX(C34:D43,U34:V43,AM34:AN43,BE34:BF43,BW34:BX43)+1)</f>
        <v>22</v>
      </c>
      <c r="CP34" s="637"/>
      <c r="CQ34" s="638" t="str">
        <f>IF('各会計、関係団体の財政状況及び健全化判断比率'!BS7="","",'各会計、関係団体の財政状況及び健全化判断比率'!BS7)</f>
        <v>まちづくり会津</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2">
      <c r="A35" s="178"/>
      <c r="B35" s="202"/>
      <c r="C35" s="637">
        <f>IF(E35="","",C34+1)</f>
        <v>2</v>
      </c>
      <c r="D35" s="637"/>
      <c r="E35" s="638" t="str">
        <f>IF('各会計、関係団体の財政状況及び健全化判断比率'!B8="","",'各会計、関係団体の財政状況及び健全化判断比率'!B8)</f>
        <v>扇町土地区画整理事業特別会計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介護保険特別会計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簡易水道事業会計</v>
      </c>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IF('各会計、関係団体の財政状況及び健全化判断比率'!B35="","",'各会計、関係団体の財政状況及び健全化判断比率'!B35)</f>
        <v>地方卸売市場事業特別会計</v>
      </c>
      <c r="BH35" s="638"/>
      <c r="BI35" s="638"/>
      <c r="BJ35" s="638"/>
      <c r="BK35" s="638"/>
      <c r="BL35" s="638"/>
      <c r="BM35" s="638"/>
      <c r="BN35" s="638"/>
      <c r="BO35" s="638"/>
      <c r="BP35" s="638"/>
      <c r="BQ35" s="638"/>
      <c r="BR35" s="638"/>
      <c r="BS35" s="638"/>
      <c r="BT35" s="638"/>
      <c r="BU35" s="638"/>
      <c r="BV35" s="178"/>
      <c r="BW35" s="637">
        <f t="shared" ref="BW35:BW43" si="2">IF(BY35="","",BW34+1)</f>
        <v>13</v>
      </c>
      <c r="BX35" s="637"/>
      <c r="BY35" s="638" t="str">
        <f>IF('各会計、関係団体の財政状況及び健全化判断比率'!B69="","",'各会計、関係団体の財政状況及び健全化判断比率'!B69)</f>
        <v>会津若松地方広域市町村整備組合会津若松地方水道用水供給事業会計</v>
      </c>
      <c r="BZ35" s="638"/>
      <c r="CA35" s="638"/>
      <c r="CB35" s="638"/>
      <c r="CC35" s="638"/>
      <c r="CD35" s="638"/>
      <c r="CE35" s="638"/>
      <c r="CF35" s="638"/>
      <c r="CG35" s="638"/>
      <c r="CH35" s="638"/>
      <c r="CI35" s="638"/>
      <c r="CJ35" s="638"/>
      <c r="CK35" s="638"/>
      <c r="CL35" s="638"/>
      <c r="CM35" s="638"/>
      <c r="CN35" s="178"/>
      <c r="CO35" s="637">
        <f t="shared" ref="CO35:CO43" si="3">IF(CQ35="","",CO34+1)</f>
        <v>23</v>
      </c>
      <c r="CP35" s="637"/>
      <c r="CQ35" s="638" t="str">
        <f>IF('各会計、関係団体の財政状況及び健全化判断比率'!BS8="","",'各会計、関係団体の財政状況及び健全化判断比率'!BS8)</f>
        <v>会津若松市勤労者福祉サービスセンター</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2">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後期高齢者医療特別会計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f t="shared" si="1"/>
        <v>11</v>
      </c>
      <c r="BF36" s="637"/>
      <c r="BG36" s="638" t="str">
        <f>IF('各会計、関係団体の財政状況及び健全化判断比率'!B36="","",'各会計、関係団体の財政状況及び健全化判断比率'!B36)</f>
        <v>三本松地区宅地整備事業特別会計</v>
      </c>
      <c r="BH36" s="638"/>
      <c r="BI36" s="638"/>
      <c r="BJ36" s="638"/>
      <c r="BK36" s="638"/>
      <c r="BL36" s="638"/>
      <c r="BM36" s="638"/>
      <c r="BN36" s="638"/>
      <c r="BO36" s="638"/>
      <c r="BP36" s="638"/>
      <c r="BQ36" s="638"/>
      <c r="BR36" s="638"/>
      <c r="BS36" s="638"/>
      <c r="BT36" s="638"/>
      <c r="BU36" s="638"/>
      <c r="BV36" s="178"/>
      <c r="BW36" s="637">
        <f t="shared" si="2"/>
        <v>14</v>
      </c>
      <c r="BX36" s="637"/>
      <c r="BY36" s="638" t="str">
        <f>IF('各会計、関係団体の財政状況及び健全化判断比率'!B70="","",'各会計、関係団体の財政状況及び健全化判断比率'!B70)</f>
        <v>福島県後期高齢者医療広域連合一般会計</v>
      </c>
      <c r="BZ36" s="638"/>
      <c r="CA36" s="638"/>
      <c r="CB36" s="638"/>
      <c r="CC36" s="638"/>
      <c r="CD36" s="638"/>
      <c r="CE36" s="638"/>
      <c r="CF36" s="638"/>
      <c r="CG36" s="638"/>
      <c r="CH36" s="638"/>
      <c r="CI36" s="638"/>
      <c r="CJ36" s="638"/>
      <c r="CK36" s="638"/>
      <c r="CL36" s="638"/>
      <c r="CM36" s="638"/>
      <c r="CN36" s="178"/>
      <c r="CO36" s="637">
        <f t="shared" si="3"/>
        <v>24</v>
      </c>
      <c r="CP36" s="637"/>
      <c r="CQ36" s="638" t="str">
        <f>IF('各会計、関係団体の財政状況及び健全化判断比率'!BS9="","",'各会計、関係団体の財政状況及び健全化判断比率'!BS9)</f>
        <v>会津若松文化振興財団</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2">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t="str">
        <f t="shared" si="1"/>
        <v/>
      </c>
      <c r="BF37" s="637"/>
      <c r="BG37" s="638"/>
      <c r="BH37" s="638"/>
      <c r="BI37" s="638"/>
      <c r="BJ37" s="638"/>
      <c r="BK37" s="638"/>
      <c r="BL37" s="638"/>
      <c r="BM37" s="638"/>
      <c r="BN37" s="638"/>
      <c r="BO37" s="638"/>
      <c r="BP37" s="638"/>
      <c r="BQ37" s="638"/>
      <c r="BR37" s="638"/>
      <c r="BS37" s="638"/>
      <c r="BT37" s="638"/>
      <c r="BU37" s="638"/>
      <c r="BV37" s="178"/>
      <c r="BW37" s="637">
        <f t="shared" si="2"/>
        <v>15</v>
      </c>
      <c r="BX37" s="637"/>
      <c r="BY37" s="638" t="str">
        <f>IF('各会計、関係団体の財政状況及び健全化判断比率'!B71="","",'各会計、関係団体の財政状況及び健全化判断比率'!B71)</f>
        <v>福島県後期高齢者医療広域連合後期高齢者医療特別会計</v>
      </c>
      <c r="BZ37" s="638"/>
      <c r="CA37" s="638"/>
      <c r="CB37" s="638"/>
      <c r="CC37" s="638"/>
      <c r="CD37" s="638"/>
      <c r="CE37" s="638"/>
      <c r="CF37" s="638"/>
      <c r="CG37" s="638"/>
      <c r="CH37" s="638"/>
      <c r="CI37" s="638"/>
      <c r="CJ37" s="638"/>
      <c r="CK37" s="638"/>
      <c r="CL37" s="638"/>
      <c r="CM37" s="638"/>
      <c r="CN37" s="178"/>
      <c r="CO37" s="637">
        <f t="shared" si="3"/>
        <v>25</v>
      </c>
      <c r="CP37" s="637"/>
      <c r="CQ37" s="638" t="str">
        <f>IF('各会計、関係団体の財政状況及び健全化判断比率'!BS10="","",'各会計、関係団体の財政状況及び健全化判断比率'!BS10)</f>
        <v>会津若松地方土地開発公社</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2">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f t="shared" si="2"/>
        <v>16</v>
      </c>
      <c r="BX38" s="637"/>
      <c r="BY38" s="638" t="str">
        <f>IF('各会計、関係団体の財政状況及び健全化判断比率'!B72="","",'各会計、関係団体の財政状況及び健全化判断比率'!B72)</f>
        <v>福島県市町村総合事務組合一般会計</v>
      </c>
      <c r="BZ38" s="638"/>
      <c r="CA38" s="638"/>
      <c r="CB38" s="638"/>
      <c r="CC38" s="638"/>
      <c r="CD38" s="638"/>
      <c r="CE38" s="638"/>
      <c r="CF38" s="638"/>
      <c r="CG38" s="638"/>
      <c r="CH38" s="638"/>
      <c r="CI38" s="638"/>
      <c r="CJ38" s="638"/>
      <c r="CK38" s="638"/>
      <c r="CL38" s="638"/>
      <c r="CM38" s="638"/>
      <c r="CN38" s="178"/>
      <c r="CO38" s="637">
        <f t="shared" si="3"/>
        <v>26</v>
      </c>
      <c r="CP38" s="637"/>
      <c r="CQ38" s="638" t="str">
        <f>IF('各会計、関係団体の財政状況及び健全化判断比率'!BS11="","",'各会計、関係団体の財政状況及び健全化判断比率'!BS11)</f>
        <v>会津若松観光ビューロー</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2">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f t="shared" si="2"/>
        <v>17</v>
      </c>
      <c r="BX39" s="637"/>
      <c r="BY39" s="638" t="str">
        <f>IF('各会計、関係団体の財政状況及び健全化判断比率'!B73="","",'各会計、関係団体の財政状況及び健全化判断比率'!B73)</f>
        <v>福島県市町村総合事務組合消防補償等特別会計</v>
      </c>
      <c r="BZ39" s="638"/>
      <c r="CA39" s="638"/>
      <c r="CB39" s="638"/>
      <c r="CC39" s="638"/>
      <c r="CD39" s="638"/>
      <c r="CE39" s="638"/>
      <c r="CF39" s="638"/>
      <c r="CG39" s="638"/>
      <c r="CH39" s="638"/>
      <c r="CI39" s="638"/>
      <c r="CJ39" s="638"/>
      <c r="CK39" s="638"/>
      <c r="CL39" s="638"/>
      <c r="CM39" s="638"/>
      <c r="CN39" s="178"/>
      <c r="CO39" s="637">
        <f t="shared" si="3"/>
        <v>27</v>
      </c>
      <c r="CP39" s="637"/>
      <c r="CQ39" s="638" t="str">
        <f>IF('各会計、関係団体の財政状況及び健全化判断比率'!BS12="","",'各会計、関係団体の財政状況及び健全化判断比率'!BS12)</f>
        <v>会津地域教育・学術振興財団</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2">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f t="shared" si="2"/>
        <v>18</v>
      </c>
      <c r="BX40" s="637"/>
      <c r="BY40" s="638" t="str">
        <f>IF('各会計、関係団体の財政状況及び健全化判断比率'!B74="","",'各会計、関係団体の財政状況及び健全化判断比率'!B74)</f>
        <v>福島県市町村総合事務組合消防賞じゅつ金特別会計</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2">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f t="shared" si="2"/>
        <v>19</v>
      </c>
      <c r="BX41" s="637"/>
      <c r="BY41" s="638" t="str">
        <f>IF('各会計、関係団体の財政状況及び健全化判断比率'!B75="","",'各会計、関係団体の財政状況及び健全化判断比率'!B75)</f>
        <v>福島県市町村総合事務組合非常勤職員公務災害補償特別会計</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2">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f t="shared" si="2"/>
        <v>20</v>
      </c>
      <c r="BX42" s="637"/>
      <c r="BY42" s="638" t="str">
        <f>IF('各会計、関係団体の財政状況及び健全化判断比率'!B76="","",'各会計、関係団体の財政状況及び健全化判断比率'!B76)</f>
        <v>福島県市町村総合事務組合自治会館管理特別会計</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2">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f t="shared" si="2"/>
        <v>21</v>
      </c>
      <c r="BX43" s="637"/>
      <c r="BY43" s="638" t="str">
        <f>IF('各会計、関係団体の財政状況及び健全化判断比率'!B77="","",'各会計、関係団体の財政状況及び健全化判断比率'!B77)</f>
        <v>福島県市民交通災害共済組合一般会計</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206</v>
      </c>
      <c r="E46" s="640" t="s">
        <v>207</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2">
      <c r="E47" s="640" t="s">
        <v>208</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2">
      <c r="E48" s="640" t="s">
        <v>209</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2">
      <c r="E49" s="641" t="s">
        <v>210</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2">
      <c r="E50" s="640" t="s">
        <v>211</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2">
      <c r="E51" s="640" t="s">
        <v>212</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2">
      <c r="E52" s="640" t="s">
        <v>213</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2">
      <c r="E53" s="367" t="s">
        <v>617</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BS17" sqref="BT17"/>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219" t="s">
        <v>576</v>
      </c>
      <c r="D34" s="1219"/>
      <c r="E34" s="1220"/>
      <c r="F34" s="32">
        <v>6.59</v>
      </c>
      <c r="G34" s="33">
        <v>7.19</v>
      </c>
      <c r="H34" s="33">
        <v>5.53</v>
      </c>
      <c r="I34" s="33">
        <v>7.65</v>
      </c>
      <c r="J34" s="34">
        <v>14.32</v>
      </c>
      <c r="K34" s="22"/>
      <c r="L34" s="22"/>
      <c r="M34" s="22"/>
      <c r="N34" s="22"/>
      <c r="O34" s="22"/>
      <c r="P34" s="22"/>
    </row>
    <row r="35" spans="1:16" ht="39" customHeight="1" x14ac:dyDescent="0.2">
      <c r="A35" s="22"/>
      <c r="B35" s="35"/>
      <c r="C35" s="1213" t="s">
        <v>577</v>
      </c>
      <c r="D35" s="1214"/>
      <c r="E35" s="1215"/>
      <c r="F35" s="36">
        <v>4.3099999999999996</v>
      </c>
      <c r="G35" s="37">
        <v>6.31</v>
      </c>
      <c r="H35" s="37">
        <v>7.99</v>
      </c>
      <c r="I35" s="37">
        <v>9.65</v>
      </c>
      <c r="J35" s="38">
        <v>11.19</v>
      </c>
      <c r="K35" s="22"/>
      <c r="L35" s="22"/>
      <c r="M35" s="22"/>
      <c r="N35" s="22"/>
      <c r="O35" s="22"/>
      <c r="P35" s="22"/>
    </row>
    <row r="36" spans="1:16" ht="39" customHeight="1" x14ac:dyDescent="0.2">
      <c r="A36" s="22"/>
      <c r="B36" s="35"/>
      <c r="C36" s="1213" t="s">
        <v>578</v>
      </c>
      <c r="D36" s="1214"/>
      <c r="E36" s="1215"/>
      <c r="F36" s="36" t="s">
        <v>528</v>
      </c>
      <c r="G36" s="37" t="s">
        <v>528</v>
      </c>
      <c r="H36" s="37" t="s">
        <v>528</v>
      </c>
      <c r="I36" s="37">
        <v>0.94</v>
      </c>
      <c r="J36" s="38">
        <v>1.1499999999999999</v>
      </c>
      <c r="K36" s="22"/>
      <c r="L36" s="22"/>
      <c r="M36" s="22"/>
      <c r="N36" s="22"/>
      <c r="O36" s="22"/>
      <c r="P36" s="22"/>
    </row>
    <row r="37" spans="1:16" ht="39" customHeight="1" x14ac:dyDescent="0.2">
      <c r="A37" s="22"/>
      <c r="B37" s="35"/>
      <c r="C37" s="1213" t="s">
        <v>579</v>
      </c>
      <c r="D37" s="1214"/>
      <c r="E37" s="1215"/>
      <c r="F37" s="36">
        <v>1.29</v>
      </c>
      <c r="G37" s="37">
        <v>0.57999999999999996</v>
      </c>
      <c r="H37" s="37">
        <v>0.84</v>
      </c>
      <c r="I37" s="37">
        <v>1.05</v>
      </c>
      <c r="J37" s="38">
        <v>1.0900000000000001</v>
      </c>
      <c r="K37" s="22"/>
      <c r="L37" s="22"/>
      <c r="M37" s="22"/>
      <c r="N37" s="22"/>
      <c r="O37" s="22"/>
      <c r="P37" s="22"/>
    </row>
    <row r="38" spans="1:16" ht="39" customHeight="1" x14ac:dyDescent="0.2">
      <c r="A38" s="22"/>
      <c r="B38" s="35"/>
      <c r="C38" s="1213" t="s">
        <v>580</v>
      </c>
      <c r="D38" s="1214"/>
      <c r="E38" s="1215"/>
      <c r="F38" s="36">
        <v>0.84</v>
      </c>
      <c r="G38" s="37">
        <v>1.25</v>
      </c>
      <c r="H38" s="37">
        <v>1.1000000000000001</v>
      </c>
      <c r="I38" s="37">
        <v>2.31</v>
      </c>
      <c r="J38" s="38">
        <v>1.05</v>
      </c>
      <c r="K38" s="22"/>
      <c r="L38" s="22"/>
      <c r="M38" s="22"/>
      <c r="N38" s="22"/>
      <c r="O38" s="22"/>
      <c r="P38" s="22"/>
    </row>
    <row r="39" spans="1:16" ht="39" customHeight="1" x14ac:dyDescent="0.2">
      <c r="A39" s="22"/>
      <c r="B39" s="35"/>
      <c r="C39" s="1213" t="s">
        <v>581</v>
      </c>
      <c r="D39" s="1214"/>
      <c r="E39" s="1215"/>
      <c r="F39" s="36">
        <v>0.09</v>
      </c>
      <c r="G39" s="37">
        <v>0.3</v>
      </c>
      <c r="H39" s="37">
        <v>0.21</v>
      </c>
      <c r="I39" s="37">
        <v>0.25</v>
      </c>
      <c r="J39" s="38">
        <v>0.4</v>
      </c>
      <c r="K39" s="22"/>
      <c r="L39" s="22"/>
      <c r="M39" s="22"/>
      <c r="N39" s="22"/>
      <c r="O39" s="22"/>
      <c r="P39" s="22"/>
    </row>
    <row r="40" spans="1:16" ht="39" customHeight="1" x14ac:dyDescent="0.2">
      <c r="A40" s="22"/>
      <c r="B40" s="35"/>
      <c r="C40" s="1213" t="s">
        <v>582</v>
      </c>
      <c r="D40" s="1214"/>
      <c r="E40" s="1215"/>
      <c r="F40" s="36">
        <v>0.4</v>
      </c>
      <c r="G40" s="37">
        <v>0.41</v>
      </c>
      <c r="H40" s="37">
        <v>0.39</v>
      </c>
      <c r="I40" s="37">
        <v>0.38</v>
      </c>
      <c r="J40" s="38">
        <v>0.37</v>
      </c>
      <c r="K40" s="22"/>
      <c r="L40" s="22"/>
      <c r="M40" s="22"/>
      <c r="N40" s="22"/>
      <c r="O40" s="22"/>
      <c r="P40" s="22"/>
    </row>
    <row r="41" spans="1:16" ht="39" customHeight="1" x14ac:dyDescent="0.2">
      <c r="A41" s="22"/>
      <c r="B41" s="35"/>
      <c r="C41" s="1213" t="s">
        <v>583</v>
      </c>
      <c r="D41" s="1214"/>
      <c r="E41" s="1215"/>
      <c r="F41" s="36">
        <v>0.12</v>
      </c>
      <c r="G41" s="37">
        <v>0.02</v>
      </c>
      <c r="H41" s="37">
        <v>0.03</v>
      </c>
      <c r="I41" s="37">
        <v>0.02</v>
      </c>
      <c r="J41" s="38">
        <v>0.03</v>
      </c>
      <c r="K41" s="22"/>
      <c r="L41" s="22"/>
      <c r="M41" s="22"/>
      <c r="N41" s="22"/>
      <c r="O41" s="22"/>
      <c r="P41" s="22"/>
    </row>
    <row r="42" spans="1:16" ht="39" customHeight="1" x14ac:dyDescent="0.2">
      <c r="A42" s="22"/>
      <c r="B42" s="39"/>
      <c r="C42" s="1213" t="s">
        <v>584</v>
      </c>
      <c r="D42" s="1214"/>
      <c r="E42" s="1215"/>
      <c r="F42" s="36" t="s">
        <v>528</v>
      </c>
      <c r="G42" s="37" t="s">
        <v>528</v>
      </c>
      <c r="H42" s="37" t="s">
        <v>528</v>
      </c>
      <c r="I42" s="37" t="s">
        <v>528</v>
      </c>
      <c r="J42" s="38" t="s">
        <v>528</v>
      </c>
      <c r="K42" s="22"/>
      <c r="L42" s="22"/>
      <c r="M42" s="22"/>
      <c r="N42" s="22"/>
      <c r="O42" s="22"/>
      <c r="P42" s="22"/>
    </row>
    <row r="43" spans="1:16" ht="39" customHeight="1" thickBot="1" x14ac:dyDescent="0.25">
      <c r="A43" s="22"/>
      <c r="B43" s="40"/>
      <c r="C43" s="1216" t="s">
        <v>585</v>
      </c>
      <c r="D43" s="1217"/>
      <c r="E43" s="1218"/>
      <c r="F43" s="41">
        <v>0.46</v>
      </c>
      <c r="G43" s="42">
        <v>0.46</v>
      </c>
      <c r="H43" s="42">
        <v>1.04</v>
      </c>
      <c r="I43" s="42">
        <v>0.03</v>
      </c>
      <c r="J43" s="43">
        <v>0.04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QgTiJhABjPT0D3RQyYAIIgXbCZSw/acorxT9B9oQieL8zMeqCEUp+/9t4O3RJvlzW5I5JkfwF1dQjONyXjzFqQ==" saltValue="f5ry9J9Rt0WhD2GHMVYCm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BS17" sqref="BT17"/>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221" t="s">
        <v>11</v>
      </c>
      <c r="C45" s="1222"/>
      <c r="D45" s="58"/>
      <c r="E45" s="1227" t="s">
        <v>12</v>
      </c>
      <c r="F45" s="1227"/>
      <c r="G45" s="1227"/>
      <c r="H45" s="1227"/>
      <c r="I45" s="1227"/>
      <c r="J45" s="1228"/>
      <c r="K45" s="59">
        <v>4769</v>
      </c>
      <c r="L45" s="60">
        <v>4542</v>
      </c>
      <c r="M45" s="60">
        <v>4247</v>
      </c>
      <c r="N45" s="60">
        <v>4207</v>
      </c>
      <c r="O45" s="61">
        <v>4285</v>
      </c>
      <c r="P45" s="48"/>
      <c r="Q45" s="48"/>
      <c r="R45" s="48"/>
      <c r="S45" s="48"/>
      <c r="T45" s="48"/>
      <c r="U45" s="48"/>
    </row>
    <row r="46" spans="1:21" ht="30.75" customHeight="1" x14ac:dyDescent="0.2">
      <c r="A46" s="48"/>
      <c r="B46" s="1223"/>
      <c r="C46" s="1224"/>
      <c r="D46" s="62"/>
      <c r="E46" s="1229" t="s">
        <v>13</v>
      </c>
      <c r="F46" s="1229"/>
      <c r="G46" s="1229"/>
      <c r="H46" s="1229"/>
      <c r="I46" s="1229"/>
      <c r="J46" s="1230"/>
      <c r="K46" s="63" t="s">
        <v>528</v>
      </c>
      <c r="L46" s="64" t="s">
        <v>528</v>
      </c>
      <c r="M46" s="64" t="s">
        <v>528</v>
      </c>
      <c r="N46" s="64" t="s">
        <v>528</v>
      </c>
      <c r="O46" s="65" t="s">
        <v>528</v>
      </c>
      <c r="P46" s="48"/>
      <c r="Q46" s="48"/>
      <c r="R46" s="48"/>
      <c r="S46" s="48"/>
      <c r="T46" s="48"/>
      <c r="U46" s="48"/>
    </row>
    <row r="47" spans="1:21" ht="30.75" customHeight="1" x14ac:dyDescent="0.2">
      <c r="A47" s="48"/>
      <c r="B47" s="1223"/>
      <c r="C47" s="1224"/>
      <c r="D47" s="62"/>
      <c r="E47" s="1229" t="s">
        <v>14</v>
      </c>
      <c r="F47" s="1229"/>
      <c r="G47" s="1229"/>
      <c r="H47" s="1229"/>
      <c r="I47" s="1229"/>
      <c r="J47" s="1230"/>
      <c r="K47" s="63" t="s">
        <v>528</v>
      </c>
      <c r="L47" s="64" t="s">
        <v>528</v>
      </c>
      <c r="M47" s="64" t="s">
        <v>528</v>
      </c>
      <c r="N47" s="64" t="s">
        <v>528</v>
      </c>
      <c r="O47" s="65" t="s">
        <v>528</v>
      </c>
      <c r="P47" s="48"/>
      <c r="Q47" s="48"/>
      <c r="R47" s="48"/>
      <c r="S47" s="48"/>
      <c r="T47" s="48"/>
      <c r="U47" s="48"/>
    </row>
    <row r="48" spans="1:21" ht="30.75" customHeight="1" x14ac:dyDescent="0.2">
      <c r="A48" s="48"/>
      <c r="B48" s="1223"/>
      <c r="C48" s="1224"/>
      <c r="D48" s="62"/>
      <c r="E48" s="1229" t="s">
        <v>15</v>
      </c>
      <c r="F48" s="1229"/>
      <c r="G48" s="1229"/>
      <c r="H48" s="1229"/>
      <c r="I48" s="1229"/>
      <c r="J48" s="1230"/>
      <c r="K48" s="63">
        <v>796</v>
      </c>
      <c r="L48" s="64">
        <v>758</v>
      </c>
      <c r="M48" s="64">
        <v>876</v>
      </c>
      <c r="N48" s="64">
        <v>818</v>
      </c>
      <c r="O48" s="65">
        <v>729</v>
      </c>
      <c r="P48" s="48"/>
      <c r="Q48" s="48"/>
      <c r="R48" s="48"/>
      <c r="S48" s="48"/>
      <c r="T48" s="48"/>
      <c r="U48" s="48"/>
    </row>
    <row r="49" spans="1:21" ht="30.75" customHeight="1" x14ac:dyDescent="0.2">
      <c r="A49" s="48"/>
      <c r="B49" s="1223"/>
      <c r="C49" s="1224"/>
      <c r="D49" s="62"/>
      <c r="E49" s="1229" t="s">
        <v>16</v>
      </c>
      <c r="F49" s="1229"/>
      <c r="G49" s="1229"/>
      <c r="H49" s="1229"/>
      <c r="I49" s="1229"/>
      <c r="J49" s="1230"/>
      <c r="K49" s="63">
        <v>64</v>
      </c>
      <c r="L49" s="64">
        <v>63</v>
      </c>
      <c r="M49" s="64">
        <v>58</v>
      </c>
      <c r="N49" s="64">
        <v>53</v>
      </c>
      <c r="O49" s="65">
        <v>61</v>
      </c>
      <c r="P49" s="48"/>
      <c r="Q49" s="48"/>
      <c r="R49" s="48"/>
      <c r="S49" s="48"/>
      <c r="T49" s="48"/>
      <c r="U49" s="48"/>
    </row>
    <row r="50" spans="1:21" ht="30.75" customHeight="1" x14ac:dyDescent="0.2">
      <c r="A50" s="48"/>
      <c r="B50" s="1223"/>
      <c r="C50" s="1224"/>
      <c r="D50" s="62"/>
      <c r="E50" s="1229" t="s">
        <v>17</v>
      </c>
      <c r="F50" s="1229"/>
      <c r="G50" s="1229"/>
      <c r="H50" s="1229"/>
      <c r="I50" s="1229"/>
      <c r="J50" s="1230"/>
      <c r="K50" s="63">
        <v>102</v>
      </c>
      <c r="L50" s="64">
        <v>75</v>
      </c>
      <c r="M50" s="64">
        <v>49</v>
      </c>
      <c r="N50" s="64">
        <v>14</v>
      </c>
      <c r="O50" s="65">
        <v>14</v>
      </c>
      <c r="P50" s="48"/>
      <c r="Q50" s="48"/>
      <c r="R50" s="48"/>
      <c r="S50" s="48"/>
      <c r="T50" s="48"/>
      <c r="U50" s="48"/>
    </row>
    <row r="51" spans="1:21" ht="30.75" customHeight="1" x14ac:dyDescent="0.2">
      <c r="A51" s="48"/>
      <c r="B51" s="1225"/>
      <c r="C51" s="1226"/>
      <c r="D51" s="66"/>
      <c r="E51" s="1229" t="s">
        <v>18</v>
      </c>
      <c r="F51" s="1229"/>
      <c r="G51" s="1229"/>
      <c r="H51" s="1229"/>
      <c r="I51" s="1229"/>
      <c r="J51" s="1230"/>
      <c r="K51" s="63">
        <v>0</v>
      </c>
      <c r="L51" s="64" t="s">
        <v>528</v>
      </c>
      <c r="M51" s="64" t="s">
        <v>528</v>
      </c>
      <c r="N51" s="64" t="s">
        <v>528</v>
      </c>
      <c r="O51" s="65" t="s">
        <v>528</v>
      </c>
      <c r="P51" s="48"/>
      <c r="Q51" s="48"/>
      <c r="R51" s="48"/>
      <c r="S51" s="48"/>
      <c r="T51" s="48"/>
      <c r="U51" s="48"/>
    </row>
    <row r="52" spans="1:21" ht="30.75" customHeight="1" x14ac:dyDescent="0.2">
      <c r="A52" s="48"/>
      <c r="B52" s="1231" t="s">
        <v>19</v>
      </c>
      <c r="C52" s="1232"/>
      <c r="D52" s="66"/>
      <c r="E52" s="1229" t="s">
        <v>20</v>
      </c>
      <c r="F52" s="1229"/>
      <c r="G52" s="1229"/>
      <c r="H52" s="1229"/>
      <c r="I52" s="1229"/>
      <c r="J52" s="1230"/>
      <c r="K52" s="63">
        <v>4235</v>
      </c>
      <c r="L52" s="64">
        <v>4097</v>
      </c>
      <c r="M52" s="64">
        <v>3957</v>
      </c>
      <c r="N52" s="64">
        <v>3965</v>
      </c>
      <c r="O52" s="65">
        <v>3898</v>
      </c>
      <c r="P52" s="48"/>
      <c r="Q52" s="48"/>
      <c r="R52" s="48"/>
      <c r="S52" s="48"/>
      <c r="T52" s="48"/>
      <c r="U52" s="48"/>
    </row>
    <row r="53" spans="1:21" ht="30.75" customHeight="1" thickBot="1" x14ac:dyDescent="0.25">
      <c r="A53" s="48"/>
      <c r="B53" s="1233" t="s">
        <v>21</v>
      </c>
      <c r="C53" s="1234"/>
      <c r="D53" s="67"/>
      <c r="E53" s="1235" t="s">
        <v>22</v>
      </c>
      <c r="F53" s="1235"/>
      <c r="G53" s="1235"/>
      <c r="H53" s="1235"/>
      <c r="I53" s="1235"/>
      <c r="J53" s="1236"/>
      <c r="K53" s="68">
        <v>1496</v>
      </c>
      <c r="L53" s="69">
        <v>1341</v>
      </c>
      <c r="M53" s="69">
        <v>1273</v>
      </c>
      <c r="N53" s="69">
        <v>1127</v>
      </c>
      <c r="O53" s="70">
        <v>1191</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5">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2">
      <c r="B57" s="1237" t="s">
        <v>25</v>
      </c>
      <c r="C57" s="1238"/>
      <c r="D57" s="1241" t="s">
        <v>26</v>
      </c>
      <c r="E57" s="1242"/>
      <c r="F57" s="1242"/>
      <c r="G57" s="1242"/>
      <c r="H57" s="1242"/>
      <c r="I57" s="1242"/>
      <c r="J57" s="1243"/>
      <c r="K57" s="83"/>
      <c r="L57" s="84"/>
      <c r="M57" s="84"/>
      <c r="N57" s="84"/>
      <c r="O57" s="85"/>
    </row>
    <row r="58" spans="1:21" ht="31.5" customHeight="1" thickBot="1" x14ac:dyDescent="0.25">
      <c r="B58" s="1239"/>
      <c r="C58" s="1240"/>
      <c r="D58" s="1244" t="s">
        <v>27</v>
      </c>
      <c r="E58" s="1245"/>
      <c r="F58" s="1245"/>
      <c r="G58" s="1245"/>
      <c r="H58" s="1245"/>
      <c r="I58" s="1245"/>
      <c r="J58" s="1246"/>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KkNN6osM1b3VUAZRRvuqMeixpEwMDqFZx9CuDt+xJ/Ulsl4EwB9I8UKpFC2tA8iBQ7uIeOvfdP855OoepBooA==" saltValue="G9AZCaErSXpAZjOZY3L/4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BS17" sqref="BT17"/>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569</v>
      </c>
      <c r="J40" s="100" t="s">
        <v>570</v>
      </c>
      <c r="K40" s="100" t="s">
        <v>571</v>
      </c>
      <c r="L40" s="100" t="s">
        <v>572</v>
      </c>
      <c r="M40" s="101" t="s">
        <v>573</v>
      </c>
    </row>
    <row r="41" spans="2:13" ht="27.75" customHeight="1" x14ac:dyDescent="0.2">
      <c r="B41" s="1247" t="s">
        <v>30</v>
      </c>
      <c r="C41" s="1248"/>
      <c r="D41" s="102"/>
      <c r="E41" s="1253" t="s">
        <v>31</v>
      </c>
      <c r="F41" s="1253"/>
      <c r="G41" s="1253"/>
      <c r="H41" s="1254"/>
      <c r="I41" s="351">
        <v>45273</v>
      </c>
      <c r="J41" s="352">
        <v>45825</v>
      </c>
      <c r="K41" s="352">
        <v>45732</v>
      </c>
      <c r="L41" s="352">
        <v>45765</v>
      </c>
      <c r="M41" s="353">
        <v>44692</v>
      </c>
    </row>
    <row r="42" spans="2:13" ht="27.75" customHeight="1" x14ac:dyDescent="0.2">
      <c r="B42" s="1249"/>
      <c r="C42" s="1250"/>
      <c r="D42" s="103"/>
      <c r="E42" s="1255" t="s">
        <v>32</v>
      </c>
      <c r="F42" s="1255"/>
      <c r="G42" s="1255"/>
      <c r="H42" s="1256"/>
      <c r="I42" s="354">
        <v>105</v>
      </c>
      <c r="J42" s="355">
        <v>44</v>
      </c>
      <c r="K42" s="355">
        <v>9</v>
      </c>
      <c r="L42" s="355">
        <v>8</v>
      </c>
      <c r="M42" s="356">
        <v>8</v>
      </c>
    </row>
    <row r="43" spans="2:13" ht="27.75" customHeight="1" x14ac:dyDescent="0.2">
      <c r="B43" s="1249"/>
      <c r="C43" s="1250"/>
      <c r="D43" s="103"/>
      <c r="E43" s="1255" t="s">
        <v>33</v>
      </c>
      <c r="F43" s="1255"/>
      <c r="G43" s="1255"/>
      <c r="H43" s="1256"/>
      <c r="I43" s="354">
        <v>9443</v>
      </c>
      <c r="J43" s="355">
        <v>9360</v>
      </c>
      <c r="K43" s="355">
        <v>9256</v>
      </c>
      <c r="L43" s="355">
        <v>8606</v>
      </c>
      <c r="M43" s="356">
        <v>7178</v>
      </c>
    </row>
    <row r="44" spans="2:13" ht="27.75" customHeight="1" x14ac:dyDescent="0.2">
      <c r="B44" s="1249"/>
      <c r="C44" s="1250"/>
      <c r="D44" s="103"/>
      <c r="E44" s="1255" t="s">
        <v>34</v>
      </c>
      <c r="F44" s="1255"/>
      <c r="G44" s="1255"/>
      <c r="H44" s="1256"/>
      <c r="I44" s="354">
        <v>282</v>
      </c>
      <c r="J44" s="355">
        <v>323</v>
      </c>
      <c r="K44" s="355">
        <v>855</v>
      </c>
      <c r="L44" s="355">
        <v>3647</v>
      </c>
      <c r="M44" s="356">
        <v>3835</v>
      </c>
    </row>
    <row r="45" spans="2:13" ht="27.75" customHeight="1" x14ac:dyDescent="0.2">
      <c r="B45" s="1249"/>
      <c r="C45" s="1250"/>
      <c r="D45" s="103"/>
      <c r="E45" s="1255" t="s">
        <v>35</v>
      </c>
      <c r="F45" s="1255"/>
      <c r="G45" s="1255"/>
      <c r="H45" s="1256"/>
      <c r="I45" s="354">
        <v>8205</v>
      </c>
      <c r="J45" s="355">
        <v>8041</v>
      </c>
      <c r="K45" s="355">
        <v>8090</v>
      </c>
      <c r="L45" s="355">
        <v>8063</v>
      </c>
      <c r="M45" s="356">
        <v>7764</v>
      </c>
    </row>
    <row r="46" spans="2:13" ht="27.75" customHeight="1" x14ac:dyDescent="0.2">
      <c r="B46" s="1249"/>
      <c r="C46" s="1250"/>
      <c r="D46" s="104"/>
      <c r="E46" s="1255" t="s">
        <v>36</v>
      </c>
      <c r="F46" s="1255"/>
      <c r="G46" s="1255"/>
      <c r="H46" s="1256"/>
      <c r="I46" s="354" t="s">
        <v>528</v>
      </c>
      <c r="J46" s="355" t="s">
        <v>528</v>
      </c>
      <c r="K46" s="355" t="s">
        <v>528</v>
      </c>
      <c r="L46" s="355" t="s">
        <v>528</v>
      </c>
      <c r="M46" s="356" t="s">
        <v>528</v>
      </c>
    </row>
    <row r="47" spans="2:13" ht="27.75" customHeight="1" x14ac:dyDescent="0.2">
      <c r="B47" s="1249"/>
      <c r="C47" s="1250"/>
      <c r="D47" s="105"/>
      <c r="E47" s="1257" t="s">
        <v>37</v>
      </c>
      <c r="F47" s="1258"/>
      <c r="G47" s="1258"/>
      <c r="H47" s="1259"/>
      <c r="I47" s="354" t="s">
        <v>528</v>
      </c>
      <c r="J47" s="355" t="s">
        <v>528</v>
      </c>
      <c r="K47" s="355" t="s">
        <v>528</v>
      </c>
      <c r="L47" s="355" t="s">
        <v>528</v>
      </c>
      <c r="M47" s="356" t="s">
        <v>528</v>
      </c>
    </row>
    <row r="48" spans="2:13" ht="27.75" customHeight="1" x14ac:dyDescent="0.2">
      <c r="B48" s="1249"/>
      <c r="C48" s="1250"/>
      <c r="D48" s="103"/>
      <c r="E48" s="1255" t="s">
        <v>38</v>
      </c>
      <c r="F48" s="1255"/>
      <c r="G48" s="1255"/>
      <c r="H48" s="1256"/>
      <c r="I48" s="354" t="s">
        <v>528</v>
      </c>
      <c r="J48" s="355" t="s">
        <v>528</v>
      </c>
      <c r="K48" s="355" t="s">
        <v>528</v>
      </c>
      <c r="L48" s="355" t="s">
        <v>528</v>
      </c>
      <c r="M48" s="356" t="s">
        <v>528</v>
      </c>
    </row>
    <row r="49" spans="2:13" ht="27.75" customHeight="1" x14ac:dyDescent="0.2">
      <c r="B49" s="1251"/>
      <c r="C49" s="1252"/>
      <c r="D49" s="103"/>
      <c r="E49" s="1255" t="s">
        <v>39</v>
      </c>
      <c r="F49" s="1255"/>
      <c r="G49" s="1255"/>
      <c r="H49" s="1256"/>
      <c r="I49" s="354" t="s">
        <v>528</v>
      </c>
      <c r="J49" s="355" t="s">
        <v>528</v>
      </c>
      <c r="K49" s="355" t="s">
        <v>528</v>
      </c>
      <c r="L49" s="355" t="s">
        <v>528</v>
      </c>
      <c r="M49" s="356" t="s">
        <v>528</v>
      </c>
    </row>
    <row r="50" spans="2:13" ht="27.75" customHeight="1" x14ac:dyDescent="0.2">
      <c r="B50" s="1260" t="s">
        <v>40</v>
      </c>
      <c r="C50" s="1261"/>
      <c r="D50" s="106"/>
      <c r="E50" s="1255" t="s">
        <v>41</v>
      </c>
      <c r="F50" s="1255"/>
      <c r="G50" s="1255"/>
      <c r="H50" s="1256"/>
      <c r="I50" s="354">
        <v>8767</v>
      </c>
      <c r="J50" s="355">
        <v>10350</v>
      </c>
      <c r="K50" s="355">
        <v>10651</v>
      </c>
      <c r="L50" s="355">
        <v>10167</v>
      </c>
      <c r="M50" s="356">
        <v>10053</v>
      </c>
    </row>
    <row r="51" spans="2:13" ht="27.75" customHeight="1" x14ac:dyDescent="0.2">
      <c r="B51" s="1249"/>
      <c r="C51" s="1250"/>
      <c r="D51" s="103"/>
      <c r="E51" s="1255" t="s">
        <v>42</v>
      </c>
      <c r="F51" s="1255"/>
      <c r="G51" s="1255"/>
      <c r="H51" s="1256"/>
      <c r="I51" s="354">
        <v>1195</v>
      </c>
      <c r="J51" s="355">
        <v>1172</v>
      </c>
      <c r="K51" s="355">
        <v>1206</v>
      </c>
      <c r="L51" s="355">
        <v>1291</v>
      </c>
      <c r="M51" s="356">
        <v>1321</v>
      </c>
    </row>
    <row r="52" spans="2:13" ht="27.75" customHeight="1" x14ac:dyDescent="0.2">
      <c r="B52" s="1251"/>
      <c r="C52" s="1252"/>
      <c r="D52" s="103"/>
      <c r="E52" s="1255" t="s">
        <v>43</v>
      </c>
      <c r="F52" s="1255"/>
      <c r="G52" s="1255"/>
      <c r="H52" s="1256"/>
      <c r="I52" s="354">
        <v>45592</v>
      </c>
      <c r="J52" s="355">
        <v>45271</v>
      </c>
      <c r="K52" s="355">
        <v>45462</v>
      </c>
      <c r="L52" s="355">
        <v>45327</v>
      </c>
      <c r="M52" s="356">
        <v>44175</v>
      </c>
    </row>
    <row r="53" spans="2:13" ht="27.75" customHeight="1" thickBot="1" x14ac:dyDescent="0.25">
      <c r="B53" s="1262" t="s">
        <v>44</v>
      </c>
      <c r="C53" s="1263"/>
      <c r="D53" s="107"/>
      <c r="E53" s="1264" t="s">
        <v>45</v>
      </c>
      <c r="F53" s="1264"/>
      <c r="G53" s="1264"/>
      <c r="H53" s="1265"/>
      <c r="I53" s="357">
        <v>7754</v>
      </c>
      <c r="J53" s="358">
        <v>6801</v>
      </c>
      <c r="K53" s="358">
        <v>6624</v>
      </c>
      <c r="L53" s="358">
        <v>9304</v>
      </c>
      <c r="M53" s="359">
        <v>7928</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MeSaZbiyhjKhXB7feJrC/lYpMSLHVBx7w0lMcGJ8Ub1bL3EW0x4eDsLsUp/CSIqveZifqbRx7JGkzsgtorR00A==" saltValue="bw1c4VJ8XIUc6Hwl1Qrhv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BS17" sqref="BT17"/>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571</v>
      </c>
      <c r="G54" s="116" t="s">
        <v>572</v>
      </c>
      <c r="H54" s="117" t="s">
        <v>573</v>
      </c>
    </row>
    <row r="55" spans="2:8" ht="52.5" customHeight="1" x14ac:dyDescent="0.2">
      <c r="B55" s="118"/>
      <c r="C55" s="1274" t="s">
        <v>48</v>
      </c>
      <c r="D55" s="1274"/>
      <c r="E55" s="1275"/>
      <c r="F55" s="119">
        <v>2739</v>
      </c>
      <c r="G55" s="119">
        <v>1858</v>
      </c>
      <c r="H55" s="120">
        <v>1704</v>
      </c>
    </row>
    <row r="56" spans="2:8" ht="52.5" customHeight="1" x14ac:dyDescent="0.2">
      <c r="B56" s="121"/>
      <c r="C56" s="1276" t="s">
        <v>49</v>
      </c>
      <c r="D56" s="1276"/>
      <c r="E56" s="1277"/>
      <c r="F56" s="122">
        <v>607</v>
      </c>
      <c r="G56" s="122">
        <v>607</v>
      </c>
      <c r="H56" s="123">
        <v>507</v>
      </c>
    </row>
    <row r="57" spans="2:8" ht="53.25" customHeight="1" x14ac:dyDescent="0.2">
      <c r="B57" s="121"/>
      <c r="C57" s="1278" t="s">
        <v>50</v>
      </c>
      <c r="D57" s="1278"/>
      <c r="E57" s="1279"/>
      <c r="F57" s="124">
        <v>6300</v>
      </c>
      <c r="G57" s="124">
        <v>6704</v>
      </c>
      <c r="H57" s="125">
        <v>6446</v>
      </c>
    </row>
    <row r="58" spans="2:8" ht="45.75" customHeight="1" x14ac:dyDescent="0.2">
      <c r="B58" s="126"/>
      <c r="C58" s="1266" t="s">
        <v>592</v>
      </c>
      <c r="D58" s="1267"/>
      <c r="E58" s="1268"/>
      <c r="F58" s="127">
        <v>4193</v>
      </c>
      <c r="G58" s="127">
        <v>4092</v>
      </c>
      <c r="H58" s="128">
        <v>3951</v>
      </c>
    </row>
    <row r="59" spans="2:8" ht="45.75" customHeight="1" x14ac:dyDescent="0.2">
      <c r="B59" s="126"/>
      <c r="C59" s="1266" t="s">
        <v>593</v>
      </c>
      <c r="D59" s="1267"/>
      <c r="E59" s="1268"/>
      <c r="F59" s="127">
        <v>1128</v>
      </c>
      <c r="G59" s="127">
        <v>1128</v>
      </c>
      <c r="H59" s="128">
        <v>1116</v>
      </c>
    </row>
    <row r="60" spans="2:8" ht="45.75" customHeight="1" x14ac:dyDescent="0.2">
      <c r="B60" s="126"/>
      <c r="C60" s="1266" t="s">
        <v>594</v>
      </c>
      <c r="D60" s="1267"/>
      <c r="E60" s="1268"/>
      <c r="F60" s="127">
        <v>586</v>
      </c>
      <c r="G60" s="127">
        <v>1111</v>
      </c>
      <c r="H60" s="128">
        <v>972</v>
      </c>
    </row>
    <row r="61" spans="2:8" ht="45.75" customHeight="1" x14ac:dyDescent="0.2">
      <c r="B61" s="126"/>
      <c r="C61" s="1266" t="s">
        <v>595</v>
      </c>
      <c r="D61" s="1267"/>
      <c r="E61" s="1268"/>
      <c r="F61" s="127">
        <v>196</v>
      </c>
      <c r="G61" s="127">
        <v>180</v>
      </c>
      <c r="H61" s="128">
        <v>163</v>
      </c>
    </row>
    <row r="62" spans="2:8" ht="45.75" customHeight="1" thickBot="1" x14ac:dyDescent="0.25">
      <c r="B62" s="129"/>
      <c r="C62" s="1269" t="s">
        <v>596</v>
      </c>
      <c r="D62" s="1270"/>
      <c r="E62" s="1271"/>
      <c r="F62" s="130">
        <v>59</v>
      </c>
      <c r="G62" s="130">
        <v>63</v>
      </c>
      <c r="H62" s="131">
        <v>68</v>
      </c>
    </row>
    <row r="63" spans="2:8" ht="52.5" customHeight="1" thickBot="1" x14ac:dyDescent="0.25">
      <c r="B63" s="132"/>
      <c r="C63" s="1272" t="s">
        <v>51</v>
      </c>
      <c r="D63" s="1272"/>
      <c r="E63" s="1273"/>
      <c r="F63" s="133">
        <v>9646</v>
      </c>
      <c r="G63" s="133">
        <v>9169</v>
      </c>
      <c r="H63" s="134">
        <v>8657</v>
      </c>
    </row>
    <row r="64" spans="2:8" ht="13.2" x14ac:dyDescent="0.2"/>
  </sheetData>
  <sheetProtection algorithmName="SHA-512" hashValue="1YBpzvsJ3BDAU4wLjRe+Y7pTXfRQOgMQx1v4okflNt1pzmXnOkv4YipXzdWna+LAuR6wIXMgQrcw9eA5dzxmdw==" saltValue="TNBZi06/ILGPz7S6Ak1q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BS17" sqref="BT17"/>
    </sheetView>
  </sheetViews>
  <sheetFormatPr defaultColWidth="0" defaultRowHeight="13.5" customHeight="1" zeroHeight="1" x14ac:dyDescent="0.2"/>
  <cols>
    <col min="1" max="1" width="6.33203125" style="370" customWidth="1"/>
    <col min="2" max="107" width="2.44140625" style="370" customWidth="1"/>
    <col min="108" max="108" width="6.109375" style="377" customWidth="1"/>
    <col min="109" max="109" width="5.88671875" style="376" customWidth="1"/>
    <col min="110" max="16384" width="8.6640625" style="370" hidden="1"/>
  </cols>
  <sheetData>
    <row r="1" spans="1:109" ht="42.75" customHeight="1" x14ac:dyDescent="0.2">
      <c r="A1" s="368"/>
      <c r="B1" s="369"/>
      <c r="DD1" s="370"/>
      <c r="DE1" s="370"/>
    </row>
    <row r="2" spans="1:109" ht="25.5" customHeight="1" x14ac:dyDescent="0.2">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2">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ht="13.2" x14ac:dyDescent="0.2">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ht="13.2" x14ac:dyDescent="0.2">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ht="13.2" x14ac:dyDescent="0.2">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ht="13.2" x14ac:dyDescent="0.2">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ht="13.2" x14ac:dyDescent="0.2">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ht="13.2" x14ac:dyDescent="0.2">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ht="13.2" x14ac:dyDescent="0.2">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ht="13.2" x14ac:dyDescent="0.2">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ht="13.2" x14ac:dyDescent="0.2">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ht="13.2" x14ac:dyDescent="0.2">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ht="13.2" x14ac:dyDescent="0.2">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ht="13.2" x14ac:dyDescent="0.2">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ht="13.2" x14ac:dyDescent="0.2">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ht="13.2" x14ac:dyDescent="0.2">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ht="13.2" x14ac:dyDescent="0.2">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ht="13.2" x14ac:dyDescent="0.2">
      <c r="DD19" s="370"/>
      <c r="DE19" s="370"/>
    </row>
    <row r="20" spans="1:109" ht="13.2" x14ac:dyDescent="0.2">
      <c r="DD20" s="370"/>
      <c r="DE20" s="370"/>
    </row>
    <row r="21" spans="1:109" ht="17.25" customHeight="1" x14ac:dyDescent="0.2">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2">
      <c r="B22" s="376"/>
    </row>
    <row r="23" spans="1:109" ht="13.2" x14ac:dyDescent="0.2">
      <c r="B23" s="376"/>
    </row>
    <row r="24" spans="1:109" ht="13.2" x14ac:dyDescent="0.2">
      <c r="B24" s="376"/>
    </row>
    <row r="25" spans="1:109" ht="13.2" x14ac:dyDescent="0.2">
      <c r="B25" s="376"/>
    </row>
    <row r="26" spans="1:109" ht="13.2" x14ac:dyDescent="0.2">
      <c r="B26" s="376"/>
    </row>
    <row r="27" spans="1:109" ht="13.2" x14ac:dyDescent="0.2">
      <c r="B27" s="376"/>
    </row>
    <row r="28" spans="1:109" ht="13.2" x14ac:dyDescent="0.2">
      <c r="B28" s="376"/>
    </row>
    <row r="29" spans="1:109" ht="13.2" x14ac:dyDescent="0.2">
      <c r="B29" s="376"/>
    </row>
    <row r="30" spans="1:109" ht="13.2" x14ac:dyDescent="0.2">
      <c r="B30" s="376"/>
    </row>
    <row r="31" spans="1:109" ht="13.2" x14ac:dyDescent="0.2">
      <c r="B31" s="376"/>
    </row>
    <row r="32" spans="1:109" ht="13.2" x14ac:dyDescent="0.2">
      <c r="B32" s="376"/>
    </row>
    <row r="33" spans="2:109" ht="13.2" x14ac:dyDescent="0.2">
      <c r="B33" s="376"/>
    </row>
    <row r="34" spans="2:109" ht="13.2" x14ac:dyDescent="0.2">
      <c r="B34" s="376"/>
    </row>
    <row r="35" spans="2:109" ht="13.2" x14ac:dyDescent="0.2">
      <c r="B35" s="376"/>
    </row>
    <row r="36" spans="2:109" ht="13.2" x14ac:dyDescent="0.2">
      <c r="B36" s="376"/>
    </row>
    <row r="37" spans="2:109" ht="13.2" x14ac:dyDescent="0.2">
      <c r="B37" s="376"/>
    </row>
    <row r="38" spans="2:109" ht="13.2" x14ac:dyDescent="0.2">
      <c r="B38" s="376"/>
    </row>
    <row r="39" spans="2:109" ht="13.2" x14ac:dyDescent="0.2">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ht="13.2" x14ac:dyDescent="0.2">
      <c r="B40" s="381"/>
      <c r="DD40" s="381"/>
      <c r="DE40" s="370"/>
    </row>
    <row r="41" spans="2:109" ht="16.2" x14ac:dyDescent="0.2">
      <c r="B41" s="382" t="s">
        <v>618</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ht="13.2" x14ac:dyDescent="0.2">
      <c r="B42" s="376"/>
      <c r="G42" s="383"/>
      <c r="I42" s="384"/>
      <c r="J42" s="384"/>
      <c r="K42" s="384"/>
      <c r="AM42" s="383"/>
      <c r="AN42" s="383" t="s">
        <v>619</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2">
      <c r="B43" s="376"/>
      <c r="AN43" s="1288" t="s">
        <v>627</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6"/>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6"/>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6"/>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6"/>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ht="13.2" x14ac:dyDescent="0.2">
      <c r="B49" s="376"/>
      <c r="AN49" s="370" t="s">
        <v>620</v>
      </c>
    </row>
    <row r="50" spans="1:109" ht="13.2" x14ac:dyDescent="0.2">
      <c r="B50" s="376"/>
      <c r="G50" s="1280"/>
      <c r="H50" s="1280"/>
      <c r="I50" s="1280"/>
      <c r="J50" s="1280"/>
      <c r="K50" s="386"/>
      <c r="L50" s="386"/>
      <c r="M50" s="387"/>
      <c r="N50" s="387"/>
      <c r="AN50" s="1298"/>
      <c r="AO50" s="1299"/>
      <c r="AP50" s="1299"/>
      <c r="AQ50" s="1299"/>
      <c r="AR50" s="1299"/>
      <c r="AS50" s="1299"/>
      <c r="AT50" s="1299"/>
      <c r="AU50" s="1299"/>
      <c r="AV50" s="1299"/>
      <c r="AW50" s="1299"/>
      <c r="AX50" s="1299"/>
      <c r="AY50" s="1299"/>
      <c r="AZ50" s="1299"/>
      <c r="BA50" s="1299"/>
      <c r="BB50" s="1299"/>
      <c r="BC50" s="1299"/>
      <c r="BD50" s="1299"/>
      <c r="BE50" s="1299"/>
      <c r="BF50" s="1299"/>
      <c r="BG50" s="1299"/>
      <c r="BH50" s="1299"/>
      <c r="BI50" s="1299"/>
      <c r="BJ50" s="1299"/>
      <c r="BK50" s="1299"/>
      <c r="BL50" s="1299"/>
      <c r="BM50" s="1299"/>
      <c r="BN50" s="1299"/>
      <c r="BO50" s="1300"/>
      <c r="BP50" s="1286" t="s">
        <v>569</v>
      </c>
      <c r="BQ50" s="1286"/>
      <c r="BR50" s="1286"/>
      <c r="BS50" s="1286"/>
      <c r="BT50" s="1286"/>
      <c r="BU50" s="1286"/>
      <c r="BV50" s="1286"/>
      <c r="BW50" s="1286"/>
      <c r="BX50" s="1286" t="s">
        <v>570</v>
      </c>
      <c r="BY50" s="1286"/>
      <c r="BZ50" s="1286"/>
      <c r="CA50" s="1286"/>
      <c r="CB50" s="1286"/>
      <c r="CC50" s="1286"/>
      <c r="CD50" s="1286"/>
      <c r="CE50" s="1286"/>
      <c r="CF50" s="1286" t="s">
        <v>571</v>
      </c>
      <c r="CG50" s="1286"/>
      <c r="CH50" s="1286"/>
      <c r="CI50" s="1286"/>
      <c r="CJ50" s="1286"/>
      <c r="CK50" s="1286"/>
      <c r="CL50" s="1286"/>
      <c r="CM50" s="1286"/>
      <c r="CN50" s="1286" t="s">
        <v>572</v>
      </c>
      <c r="CO50" s="1286"/>
      <c r="CP50" s="1286"/>
      <c r="CQ50" s="1286"/>
      <c r="CR50" s="1286"/>
      <c r="CS50" s="1286"/>
      <c r="CT50" s="1286"/>
      <c r="CU50" s="1286"/>
      <c r="CV50" s="1286" t="s">
        <v>573</v>
      </c>
      <c r="CW50" s="1286"/>
      <c r="CX50" s="1286"/>
      <c r="CY50" s="1286"/>
      <c r="CZ50" s="1286"/>
      <c r="DA50" s="1286"/>
      <c r="DB50" s="1286"/>
      <c r="DC50" s="1286"/>
    </row>
    <row r="51" spans="1:109" ht="13.5" customHeight="1" x14ac:dyDescent="0.2">
      <c r="B51" s="376"/>
      <c r="G51" s="1297"/>
      <c r="H51" s="1297"/>
      <c r="I51" s="1301"/>
      <c r="J51" s="1301"/>
      <c r="K51" s="1287"/>
      <c r="L51" s="1287"/>
      <c r="M51" s="1287"/>
      <c r="N51" s="1287"/>
      <c r="AM51" s="385"/>
      <c r="AN51" s="1285" t="s">
        <v>621</v>
      </c>
      <c r="AO51" s="1285"/>
      <c r="AP51" s="1285"/>
      <c r="AQ51" s="1285"/>
      <c r="AR51" s="1285"/>
      <c r="AS51" s="1285"/>
      <c r="AT51" s="1285"/>
      <c r="AU51" s="1285"/>
      <c r="AV51" s="1285"/>
      <c r="AW51" s="1285"/>
      <c r="AX51" s="1285"/>
      <c r="AY51" s="1285"/>
      <c r="AZ51" s="1285"/>
      <c r="BA51" s="1285"/>
      <c r="BB51" s="1285" t="s">
        <v>622</v>
      </c>
      <c r="BC51" s="1285"/>
      <c r="BD51" s="1285"/>
      <c r="BE51" s="1285"/>
      <c r="BF51" s="1285"/>
      <c r="BG51" s="1285"/>
      <c r="BH51" s="1285"/>
      <c r="BI51" s="1285"/>
      <c r="BJ51" s="1285"/>
      <c r="BK51" s="1285"/>
      <c r="BL51" s="1285"/>
      <c r="BM51" s="1285"/>
      <c r="BN51" s="1285"/>
      <c r="BO51" s="1285"/>
      <c r="BP51" s="1282">
        <v>31.7</v>
      </c>
      <c r="BQ51" s="1282"/>
      <c r="BR51" s="1282"/>
      <c r="BS51" s="1282"/>
      <c r="BT51" s="1282"/>
      <c r="BU51" s="1282"/>
      <c r="BV51" s="1282"/>
      <c r="BW51" s="1282"/>
      <c r="BX51" s="1282">
        <v>28</v>
      </c>
      <c r="BY51" s="1282"/>
      <c r="BZ51" s="1282"/>
      <c r="CA51" s="1282"/>
      <c r="CB51" s="1282"/>
      <c r="CC51" s="1282"/>
      <c r="CD51" s="1282"/>
      <c r="CE51" s="1282"/>
      <c r="CF51" s="1282">
        <v>27.2</v>
      </c>
      <c r="CG51" s="1282"/>
      <c r="CH51" s="1282"/>
      <c r="CI51" s="1282"/>
      <c r="CJ51" s="1282"/>
      <c r="CK51" s="1282"/>
      <c r="CL51" s="1282"/>
      <c r="CM51" s="1282"/>
      <c r="CN51" s="1282">
        <v>37.5</v>
      </c>
      <c r="CO51" s="1282"/>
      <c r="CP51" s="1282"/>
      <c r="CQ51" s="1282"/>
      <c r="CR51" s="1282"/>
      <c r="CS51" s="1282"/>
      <c r="CT51" s="1282"/>
      <c r="CU51" s="1282"/>
      <c r="CV51" s="1282">
        <v>30.8</v>
      </c>
      <c r="CW51" s="1282"/>
      <c r="CX51" s="1282"/>
      <c r="CY51" s="1282"/>
      <c r="CZ51" s="1282"/>
      <c r="DA51" s="1282"/>
      <c r="DB51" s="1282"/>
      <c r="DC51" s="1282"/>
    </row>
    <row r="52" spans="1:109" ht="13.2" x14ac:dyDescent="0.2">
      <c r="B52" s="376"/>
      <c r="G52" s="1297"/>
      <c r="H52" s="1297"/>
      <c r="I52" s="1301"/>
      <c r="J52" s="1301"/>
      <c r="K52" s="1287"/>
      <c r="L52" s="1287"/>
      <c r="M52" s="1287"/>
      <c r="N52" s="1287"/>
      <c r="AM52" s="385"/>
      <c r="AN52" s="1285"/>
      <c r="AO52" s="1285"/>
      <c r="AP52" s="1285"/>
      <c r="AQ52" s="1285"/>
      <c r="AR52" s="1285"/>
      <c r="AS52" s="1285"/>
      <c r="AT52" s="1285"/>
      <c r="AU52" s="1285"/>
      <c r="AV52" s="1285"/>
      <c r="AW52" s="1285"/>
      <c r="AX52" s="1285"/>
      <c r="AY52" s="1285"/>
      <c r="AZ52" s="1285"/>
      <c r="BA52" s="1285"/>
      <c r="BB52" s="1285"/>
      <c r="BC52" s="1285"/>
      <c r="BD52" s="1285"/>
      <c r="BE52" s="1285"/>
      <c r="BF52" s="1285"/>
      <c r="BG52" s="1285"/>
      <c r="BH52" s="1285"/>
      <c r="BI52" s="1285"/>
      <c r="BJ52" s="1285"/>
      <c r="BK52" s="1285"/>
      <c r="BL52" s="1285"/>
      <c r="BM52" s="1285"/>
      <c r="BN52" s="1285"/>
      <c r="BO52" s="1285"/>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2" x14ac:dyDescent="0.2">
      <c r="A53" s="384"/>
      <c r="B53" s="376"/>
      <c r="G53" s="1297"/>
      <c r="H53" s="1297"/>
      <c r="I53" s="1280"/>
      <c r="J53" s="1280"/>
      <c r="K53" s="1287"/>
      <c r="L53" s="1287"/>
      <c r="M53" s="1287"/>
      <c r="N53" s="1287"/>
      <c r="AM53" s="385"/>
      <c r="AN53" s="1285"/>
      <c r="AO53" s="1285"/>
      <c r="AP53" s="1285"/>
      <c r="AQ53" s="1285"/>
      <c r="AR53" s="1285"/>
      <c r="AS53" s="1285"/>
      <c r="AT53" s="1285"/>
      <c r="AU53" s="1285"/>
      <c r="AV53" s="1285"/>
      <c r="AW53" s="1285"/>
      <c r="AX53" s="1285"/>
      <c r="AY53" s="1285"/>
      <c r="AZ53" s="1285"/>
      <c r="BA53" s="1285"/>
      <c r="BB53" s="1285" t="s">
        <v>623</v>
      </c>
      <c r="BC53" s="1285"/>
      <c r="BD53" s="1285"/>
      <c r="BE53" s="1285"/>
      <c r="BF53" s="1285"/>
      <c r="BG53" s="1285"/>
      <c r="BH53" s="1285"/>
      <c r="BI53" s="1285"/>
      <c r="BJ53" s="1285"/>
      <c r="BK53" s="1285"/>
      <c r="BL53" s="1285"/>
      <c r="BM53" s="1285"/>
      <c r="BN53" s="1285"/>
      <c r="BO53" s="1285"/>
      <c r="BP53" s="1282">
        <v>53.5</v>
      </c>
      <c r="BQ53" s="1282"/>
      <c r="BR53" s="1282"/>
      <c r="BS53" s="1282"/>
      <c r="BT53" s="1282"/>
      <c r="BU53" s="1282"/>
      <c r="BV53" s="1282"/>
      <c r="BW53" s="1282"/>
      <c r="BX53" s="1282">
        <v>54.4</v>
      </c>
      <c r="BY53" s="1282"/>
      <c r="BZ53" s="1282"/>
      <c r="CA53" s="1282"/>
      <c r="CB53" s="1282"/>
      <c r="CC53" s="1282"/>
      <c r="CD53" s="1282"/>
      <c r="CE53" s="1282"/>
      <c r="CF53" s="1282">
        <v>55.3</v>
      </c>
      <c r="CG53" s="1282"/>
      <c r="CH53" s="1282"/>
      <c r="CI53" s="1282"/>
      <c r="CJ53" s="1282"/>
      <c r="CK53" s="1282"/>
      <c r="CL53" s="1282"/>
      <c r="CM53" s="1282"/>
      <c r="CN53" s="1282">
        <v>56</v>
      </c>
      <c r="CO53" s="1282"/>
      <c r="CP53" s="1282"/>
      <c r="CQ53" s="1282"/>
      <c r="CR53" s="1282"/>
      <c r="CS53" s="1282"/>
      <c r="CT53" s="1282"/>
      <c r="CU53" s="1282"/>
      <c r="CV53" s="1282">
        <v>57.2</v>
      </c>
      <c r="CW53" s="1282"/>
      <c r="CX53" s="1282"/>
      <c r="CY53" s="1282"/>
      <c r="CZ53" s="1282"/>
      <c r="DA53" s="1282"/>
      <c r="DB53" s="1282"/>
      <c r="DC53" s="1282"/>
    </row>
    <row r="54" spans="1:109" ht="13.2" x14ac:dyDescent="0.2">
      <c r="A54" s="384"/>
      <c r="B54" s="376"/>
      <c r="G54" s="1297"/>
      <c r="H54" s="1297"/>
      <c r="I54" s="1280"/>
      <c r="J54" s="1280"/>
      <c r="K54" s="1287"/>
      <c r="L54" s="1287"/>
      <c r="M54" s="1287"/>
      <c r="N54" s="1287"/>
      <c r="AM54" s="385"/>
      <c r="AN54" s="1285"/>
      <c r="AO54" s="1285"/>
      <c r="AP54" s="1285"/>
      <c r="AQ54" s="1285"/>
      <c r="AR54" s="1285"/>
      <c r="AS54" s="1285"/>
      <c r="AT54" s="1285"/>
      <c r="AU54" s="1285"/>
      <c r="AV54" s="1285"/>
      <c r="AW54" s="1285"/>
      <c r="AX54" s="1285"/>
      <c r="AY54" s="1285"/>
      <c r="AZ54" s="1285"/>
      <c r="BA54" s="1285"/>
      <c r="BB54" s="1285"/>
      <c r="BC54" s="1285"/>
      <c r="BD54" s="1285"/>
      <c r="BE54" s="1285"/>
      <c r="BF54" s="1285"/>
      <c r="BG54" s="1285"/>
      <c r="BH54" s="1285"/>
      <c r="BI54" s="1285"/>
      <c r="BJ54" s="1285"/>
      <c r="BK54" s="1285"/>
      <c r="BL54" s="1285"/>
      <c r="BM54" s="1285"/>
      <c r="BN54" s="1285"/>
      <c r="BO54" s="1285"/>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2" x14ac:dyDescent="0.2">
      <c r="A55" s="384"/>
      <c r="B55" s="376"/>
      <c r="G55" s="1280"/>
      <c r="H55" s="1280"/>
      <c r="I55" s="1280"/>
      <c r="J55" s="1280"/>
      <c r="K55" s="1287"/>
      <c r="L55" s="1287"/>
      <c r="M55" s="1287"/>
      <c r="N55" s="1287"/>
      <c r="AN55" s="1286" t="s">
        <v>624</v>
      </c>
      <c r="AO55" s="1286"/>
      <c r="AP55" s="1286"/>
      <c r="AQ55" s="1286"/>
      <c r="AR55" s="1286"/>
      <c r="AS55" s="1286"/>
      <c r="AT55" s="1286"/>
      <c r="AU55" s="1286"/>
      <c r="AV55" s="1286"/>
      <c r="AW55" s="1286"/>
      <c r="AX55" s="1286"/>
      <c r="AY55" s="1286"/>
      <c r="AZ55" s="1286"/>
      <c r="BA55" s="1286"/>
      <c r="BB55" s="1285" t="s">
        <v>622</v>
      </c>
      <c r="BC55" s="1285"/>
      <c r="BD55" s="1285"/>
      <c r="BE55" s="1285"/>
      <c r="BF55" s="1285"/>
      <c r="BG55" s="1285"/>
      <c r="BH55" s="1285"/>
      <c r="BI55" s="1285"/>
      <c r="BJ55" s="1285"/>
      <c r="BK55" s="1285"/>
      <c r="BL55" s="1285"/>
      <c r="BM55" s="1285"/>
      <c r="BN55" s="1285"/>
      <c r="BO55" s="1285"/>
      <c r="BP55" s="1282">
        <v>12.2</v>
      </c>
      <c r="BQ55" s="1282"/>
      <c r="BR55" s="1282"/>
      <c r="BS55" s="1282"/>
      <c r="BT55" s="1282"/>
      <c r="BU55" s="1282"/>
      <c r="BV55" s="1282"/>
      <c r="BW55" s="1282"/>
      <c r="BX55" s="1282">
        <v>5</v>
      </c>
      <c r="BY55" s="1282"/>
      <c r="BZ55" s="1282"/>
      <c r="CA55" s="1282"/>
      <c r="CB55" s="1282"/>
      <c r="CC55" s="1282"/>
      <c r="CD55" s="1282"/>
      <c r="CE55" s="1282"/>
      <c r="CF55" s="1282">
        <v>5.4</v>
      </c>
      <c r="CG55" s="1282"/>
      <c r="CH55" s="1282"/>
      <c r="CI55" s="1282"/>
      <c r="CJ55" s="1282"/>
      <c r="CK55" s="1282"/>
      <c r="CL55" s="1282"/>
      <c r="CM55" s="1282"/>
      <c r="CN55" s="1282">
        <v>3.9</v>
      </c>
      <c r="CO55" s="1282"/>
      <c r="CP55" s="1282"/>
      <c r="CQ55" s="1282"/>
      <c r="CR55" s="1282"/>
      <c r="CS55" s="1282"/>
      <c r="CT55" s="1282"/>
      <c r="CU55" s="1282"/>
      <c r="CV55" s="1282">
        <v>0</v>
      </c>
      <c r="CW55" s="1282"/>
      <c r="CX55" s="1282"/>
      <c r="CY55" s="1282"/>
      <c r="CZ55" s="1282"/>
      <c r="DA55" s="1282"/>
      <c r="DB55" s="1282"/>
      <c r="DC55" s="1282"/>
    </row>
    <row r="56" spans="1:109" ht="13.2" x14ac:dyDescent="0.2">
      <c r="A56" s="384"/>
      <c r="B56" s="376"/>
      <c r="G56" s="1280"/>
      <c r="H56" s="1280"/>
      <c r="I56" s="1280"/>
      <c r="J56" s="1280"/>
      <c r="K56" s="1287"/>
      <c r="L56" s="1287"/>
      <c r="M56" s="1287"/>
      <c r="N56" s="1287"/>
      <c r="AN56" s="1286"/>
      <c r="AO56" s="1286"/>
      <c r="AP56" s="1286"/>
      <c r="AQ56" s="1286"/>
      <c r="AR56" s="1286"/>
      <c r="AS56" s="1286"/>
      <c r="AT56" s="1286"/>
      <c r="AU56" s="1286"/>
      <c r="AV56" s="1286"/>
      <c r="AW56" s="1286"/>
      <c r="AX56" s="1286"/>
      <c r="AY56" s="1286"/>
      <c r="AZ56" s="1286"/>
      <c r="BA56" s="1286"/>
      <c r="BB56" s="1285"/>
      <c r="BC56" s="1285"/>
      <c r="BD56" s="1285"/>
      <c r="BE56" s="1285"/>
      <c r="BF56" s="1285"/>
      <c r="BG56" s="1285"/>
      <c r="BH56" s="1285"/>
      <c r="BI56" s="1285"/>
      <c r="BJ56" s="1285"/>
      <c r="BK56" s="1285"/>
      <c r="BL56" s="1285"/>
      <c r="BM56" s="1285"/>
      <c r="BN56" s="1285"/>
      <c r="BO56" s="1285"/>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384" customFormat="1" ht="13.2" x14ac:dyDescent="0.2">
      <c r="B57" s="388"/>
      <c r="G57" s="1280"/>
      <c r="H57" s="1280"/>
      <c r="I57" s="1283"/>
      <c r="J57" s="1283"/>
      <c r="K57" s="1287"/>
      <c r="L57" s="1287"/>
      <c r="M57" s="1287"/>
      <c r="N57" s="1287"/>
      <c r="AM57" s="370"/>
      <c r="AN57" s="1286"/>
      <c r="AO57" s="1286"/>
      <c r="AP57" s="1286"/>
      <c r="AQ57" s="1286"/>
      <c r="AR57" s="1286"/>
      <c r="AS57" s="1286"/>
      <c r="AT57" s="1286"/>
      <c r="AU57" s="1286"/>
      <c r="AV57" s="1286"/>
      <c r="AW57" s="1286"/>
      <c r="AX57" s="1286"/>
      <c r="AY57" s="1286"/>
      <c r="AZ57" s="1286"/>
      <c r="BA57" s="1286"/>
      <c r="BB57" s="1285" t="s">
        <v>623</v>
      </c>
      <c r="BC57" s="1285"/>
      <c r="BD57" s="1285"/>
      <c r="BE57" s="1285"/>
      <c r="BF57" s="1285"/>
      <c r="BG57" s="1285"/>
      <c r="BH57" s="1285"/>
      <c r="BI57" s="1285"/>
      <c r="BJ57" s="1285"/>
      <c r="BK57" s="1285"/>
      <c r="BL57" s="1285"/>
      <c r="BM57" s="1285"/>
      <c r="BN57" s="1285"/>
      <c r="BO57" s="1285"/>
      <c r="BP57" s="1282">
        <v>61.2</v>
      </c>
      <c r="BQ57" s="1282"/>
      <c r="BR57" s="1282"/>
      <c r="BS57" s="1282"/>
      <c r="BT57" s="1282"/>
      <c r="BU57" s="1282"/>
      <c r="BV57" s="1282"/>
      <c r="BW57" s="1282"/>
      <c r="BX57" s="1282">
        <v>61.6</v>
      </c>
      <c r="BY57" s="1282"/>
      <c r="BZ57" s="1282"/>
      <c r="CA57" s="1282"/>
      <c r="CB57" s="1282"/>
      <c r="CC57" s="1282"/>
      <c r="CD57" s="1282"/>
      <c r="CE57" s="1282"/>
      <c r="CF57" s="1282">
        <v>62.5</v>
      </c>
      <c r="CG57" s="1282"/>
      <c r="CH57" s="1282"/>
      <c r="CI57" s="1282"/>
      <c r="CJ57" s="1282"/>
      <c r="CK57" s="1282"/>
      <c r="CL57" s="1282"/>
      <c r="CM57" s="1282"/>
      <c r="CN57" s="1282">
        <v>63.1</v>
      </c>
      <c r="CO57" s="1282"/>
      <c r="CP57" s="1282"/>
      <c r="CQ57" s="1282"/>
      <c r="CR57" s="1282"/>
      <c r="CS57" s="1282"/>
      <c r="CT57" s="1282"/>
      <c r="CU57" s="1282"/>
      <c r="CV57" s="1282">
        <v>63</v>
      </c>
      <c r="CW57" s="1282"/>
      <c r="CX57" s="1282"/>
      <c r="CY57" s="1282"/>
      <c r="CZ57" s="1282"/>
      <c r="DA57" s="1282"/>
      <c r="DB57" s="1282"/>
      <c r="DC57" s="1282"/>
      <c r="DD57" s="389"/>
      <c r="DE57" s="388"/>
    </row>
    <row r="58" spans="1:109" s="384" customFormat="1" ht="13.2" x14ac:dyDescent="0.2">
      <c r="A58" s="370"/>
      <c r="B58" s="388"/>
      <c r="G58" s="1280"/>
      <c r="H58" s="1280"/>
      <c r="I58" s="1283"/>
      <c r="J58" s="1283"/>
      <c r="K58" s="1287"/>
      <c r="L58" s="1287"/>
      <c r="M58" s="1287"/>
      <c r="N58" s="1287"/>
      <c r="AM58" s="370"/>
      <c r="AN58" s="1286"/>
      <c r="AO58" s="1286"/>
      <c r="AP58" s="1286"/>
      <c r="AQ58" s="1286"/>
      <c r="AR58" s="1286"/>
      <c r="AS58" s="1286"/>
      <c r="AT58" s="1286"/>
      <c r="AU58" s="1286"/>
      <c r="AV58" s="1286"/>
      <c r="AW58" s="1286"/>
      <c r="AX58" s="1286"/>
      <c r="AY58" s="1286"/>
      <c r="AZ58" s="1286"/>
      <c r="BA58" s="1286"/>
      <c r="BB58" s="1285"/>
      <c r="BC58" s="1285"/>
      <c r="BD58" s="1285"/>
      <c r="BE58" s="1285"/>
      <c r="BF58" s="1285"/>
      <c r="BG58" s="1285"/>
      <c r="BH58" s="1285"/>
      <c r="BI58" s="1285"/>
      <c r="BJ58" s="1285"/>
      <c r="BK58" s="1285"/>
      <c r="BL58" s="1285"/>
      <c r="BM58" s="1285"/>
      <c r="BN58" s="1285"/>
      <c r="BO58" s="1285"/>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389"/>
      <c r="DE58" s="388"/>
    </row>
    <row r="59" spans="1:109" s="384" customFormat="1" ht="13.2" x14ac:dyDescent="0.2">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ht="13.2" x14ac:dyDescent="0.2">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ht="13.2" x14ac:dyDescent="0.2">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ht="13.2" x14ac:dyDescent="0.2">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6.2" x14ac:dyDescent="0.2">
      <c r="B63" s="395" t="s">
        <v>625</v>
      </c>
    </row>
    <row r="64" spans="1:109" ht="13.2" x14ac:dyDescent="0.2">
      <c r="B64" s="376"/>
      <c r="G64" s="383"/>
      <c r="I64" s="396"/>
      <c r="J64" s="396"/>
      <c r="K64" s="396"/>
      <c r="L64" s="396"/>
      <c r="M64" s="396"/>
      <c r="N64" s="397"/>
      <c r="AM64" s="383"/>
      <c r="AN64" s="383" t="s">
        <v>619</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ht="13.2" x14ac:dyDescent="0.2">
      <c r="B65" s="376"/>
      <c r="AN65" s="1288" t="s">
        <v>628</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6"/>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6"/>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6"/>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6"/>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ht="13.2" x14ac:dyDescent="0.2">
      <c r="B71" s="376"/>
      <c r="G71" s="401"/>
      <c r="I71" s="402"/>
      <c r="J71" s="399"/>
      <c r="K71" s="399"/>
      <c r="L71" s="400"/>
      <c r="M71" s="399"/>
      <c r="N71" s="400"/>
      <c r="AM71" s="401"/>
      <c r="AN71" s="370" t="s">
        <v>620</v>
      </c>
    </row>
    <row r="72" spans="2:107" ht="13.2" x14ac:dyDescent="0.2">
      <c r="B72" s="376"/>
      <c r="G72" s="1280"/>
      <c r="H72" s="1280"/>
      <c r="I72" s="1280"/>
      <c r="J72" s="1280"/>
      <c r="K72" s="386"/>
      <c r="L72" s="386"/>
      <c r="M72" s="387"/>
      <c r="N72" s="387"/>
      <c r="AN72" s="1298"/>
      <c r="AO72" s="1299"/>
      <c r="AP72" s="1299"/>
      <c r="AQ72" s="1299"/>
      <c r="AR72" s="1299"/>
      <c r="AS72" s="1299"/>
      <c r="AT72" s="1299"/>
      <c r="AU72" s="1299"/>
      <c r="AV72" s="1299"/>
      <c r="AW72" s="1299"/>
      <c r="AX72" s="1299"/>
      <c r="AY72" s="1299"/>
      <c r="AZ72" s="1299"/>
      <c r="BA72" s="1299"/>
      <c r="BB72" s="1299"/>
      <c r="BC72" s="1299"/>
      <c r="BD72" s="1299"/>
      <c r="BE72" s="1299"/>
      <c r="BF72" s="1299"/>
      <c r="BG72" s="1299"/>
      <c r="BH72" s="1299"/>
      <c r="BI72" s="1299"/>
      <c r="BJ72" s="1299"/>
      <c r="BK72" s="1299"/>
      <c r="BL72" s="1299"/>
      <c r="BM72" s="1299"/>
      <c r="BN72" s="1299"/>
      <c r="BO72" s="1300"/>
      <c r="BP72" s="1286" t="s">
        <v>569</v>
      </c>
      <c r="BQ72" s="1286"/>
      <c r="BR72" s="1286"/>
      <c r="BS72" s="1286"/>
      <c r="BT72" s="1286"/>
      <c r="BU72" s="1286"/>
      <c r="BV72" s="1286"/>
      <c r="BW72" s="1286"/>
      <c r="BX72" s="1286" t="s">
        <v>570</v>
      </c>
      <c r="BY72" s="1286"/>
      <c r="BZ72" s="1286"/>
      <c r="CA72" s="1286"/>
      <c r="CB72" s="1286"/>
      <c r="CC72" s="1286"/>
      <c r="CD72" s="1286"/>
      <c r="CE72" s="1286"/>
      <c r="CF72" s="1286" t="s">
        <v>571</v>
      </c>
      <c r="CG72" s="1286"/>
      <c r="CH72" s="1286"/>
      <c r="CI72" s="1286"/>
      <c r="CJ72" s="1286"/>
      <c r="CK72" s="1286"/>
      <c r="CL72" s="1286"/>
      <c r="CM72" s="1286"/>
      <c r="CN72" s="1286" t="s">
        <v>572</v>
      </c>
      <c r="CO72" s="1286"/>
      <c r="CP72" s="1286"/>
      <c r="CQ72" s="1286"/>
      <c r="CR72" s="1286"/>
      <c r="CS72" s="1286"/>
      <c r="CT72" s="1286"/>
      <c r="CU72" s="1286"/>
      <c r="CV72" s="1286" t="s">
        <v>573</v>
      </c>
      <c r="CW72" s="1286"/>
      <c r="CX72" s="1286"/>
      <c r="CY72" s="1286"/>
      <c r="CZ72" s="1286"/>
      <c r="DA72" s="1286"/>
      <c r="DB72" s="1286"/>
      <c r="DC72" s="1286"/>
    </row>
    <row r="73" spans="2:107" ht="13.2" x14ac:dyDescent="0.2">
      <c r="B73" s="376"/>
      <c r="G73" s="1297"/>
      <c r="H73" s="1297"/>
      <c r="I73" s="1297"/>
      <c r="J73" s="1297"/>
      <c r="K73" s="1281"/>
      <c r="L73" s="1281"/>
      <c r="M73" s="1281"/>
      <c r="N73" s="1281"/>
      <c r="AM73" s="385"/>
      <c r="AN73" s="1285" t="s">
        <v>621</v>
      </c>
      <c r="AO73" s="1285"/>
      <c r="AP73" s="1285"/>
      <c r="AQ73" s="1285"/>
      <c r="AR73" s="1285"/>
      <c r="AS73" s="1285"/>
      <c r="AT73" s="1285"/>
      <c r="AU73" s="1285"/>
      <c r="AV73" s="1285"/>
      <c r="AW73" s="1285"/>
      <c r="AX73" s="1285"/>
      <c r="AY73" s="1285"/>
      <c r="AZ73" s="1285"/>
      <c r="BA73" s="1285"/>
      <c r="BB73" s="1285" t="s">
        <v>622</v>
      </c>
      <c r="BC73" s="1285"/>
      <c r="BD73" s="1285"/>
      <c r="BE73" s="1285"/>
      <c r="BF73" s="1285"/>
      <c r="BG73" s="1285"/>
      <c r="BH73" s="1285"/>
      <c r="BI73" s="1285"/>
      <c r="BJ73" s="1285"/>
      <c r="BK73" s="1285"/>
      <c r="BL73" s="1285"/>
      <c r="BM73" s="1285"/>
      <c r="BN73" s="1285"/>
      <c r="BO73" s="1285"/>
      <c r="BP73" s="1282">
        <v>31.7</v>
      </c>
      <c r="BQ73" s="1282"/>
      <c r="BR73" s="1282"/>
      <c r="BS73" s="1282"/>
      <c r="BT73" s="1282"/>
      <c r="BU73" s="1282"/>
      <c r="BV73" s="1282"/>
      <c r="BW73" s="1282"/>
      <c r="BX73" s="1282">
        <v>28</v>
      </c>
      <c r="BY73" s="1282"/>
      <c r="BZ73" s="1282"/>
      <c r="CA73" s="1282"/>
      <c r="CB73" s="1282"/>
      <c r="CC73" s="1282"/>
      <c r="CD73" s="1282"/>
      <c r="CE73" s="1282"/>
      <c r="CF73" s="1282">
        <v>27.2</v>
      </c>
      <c r="CG73" s="1282"/>
      <c r="CH73" s="1282"/>
      <c r="CI73" s="1282"/>
      <c r="CJ73" s="1282"/>
      <c r="CK73" s="1282"/>
      <c r="CL73" s="1282"/>
      <c r="CM73" s="1282"/>
      <c r="CN73" s="1282">
        <v>37.5</v>
      </c>
      <c r="CO73" s="1282"/>
      <c r="CP73" s="1282"/>
      <c r="CQ73" s="1282"/>
      <c r="CR73" s="1282"/>
      <c r="CS73" s="1282"/>
      <c r="CT73" s="1282"/>
      <c r="CU73" s="1282"/>
      <c r="CV73" s="1282">
        <v>30.8</v>
      </c>
      <c r="CW73" s="1282"/>
      <c r="CX73" s="1282"/>
      <c r="CY73" s="1282"/>
      <c r="CZ73" s="1282"/>
      <c r="DA73" s="1282"/>
      <c r="DB73" s="1282"/>
      <c r="DC73" s="1282"/>
    </row>
    <row r="74" spans="2:107" ht="13.2" x14ac:dyDescent="0.2">
      <c r="B74" s="376"/>
      <c r="G74" s="1297"/>
      <c r="H74" s="1297"/>
      <c r="I74" s="1297"/>
      <c r="J74" s="1297"/>
      <c r="K74" s="1281"/>
      <c r="L74" s="1281"/>
      <c r="M74" s="1281"/>
      <c r="N74" s="1281"/>
      <c r="AM74" s="385"/>
      <c r="AN74" s="1285"/>
      <c r="AO74" s="1285"/>
      <c r="AP74" s="1285"/>
      <c r="AQ74" s="1285"/>
      <c r="AR74" s="1285"/>
      <c r="AS74" s="1285"/>
      <c r="AT74" s="1285"/>
      <c r="AU74" s="1285"/>
      <c r="AV74" s="1285"/>
      <c r="AW74" s="1285"/>
      <c r="AX74" s="1285"/>
      <c r="AY74" s="1285"/>
      <c r="AZ74" s="1285"/>
      <c r="BA74" s="1285"/>
      <c r="BB74" s="1285"/>
      <c r="BC74" s="1285"/>
      <c r="BD74" s="1285"/>
      <c r="BE74" s="1285"/>
      <c r="BF74" s="1285"/>
      <c r="BG74" s="1285"/>
      <c r="BH74" s="1285"/>
      <c r="BI74" s="1285"/>
      <c r="BJ74" s="1285"/>
      <c r="BK74" s="1285"/>
      <c r="BL74" s="1285"/>
      <c r="BM74" s="1285"/>
      <c r="BN74" s="1285"/>
      <c r="BO74" s="1285"/>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2" x14ac:dyDescent="0.2">
      <c r="B75" s="376"/>
      <c r="G75" s="1297"/>
      <c r="H75" s="1297"/>
      <c r="I75" s="1280"/>
      <c r="J75" s="1280"/>
      <c r="K75" s="1287"/>
      <c r="L75" s="1287"/>
      <c r="M75" s="1287"/>
      <c r="N75" s="1287"/>
      <c r="AM75" s="385"/>
      <c r="AN75" s="1285"/>
      <c r="AO75" s="1285"/>
      <c r="AP75" s="1285"/>
      <c r="AQ75" s="1285"/>
      <c r="AR75" s="1285"/>
      <c r="AS75" s="1285"/>
      <c r="AT75" s="1285"/>
      <c r="AU75" s="1285"/>
      <c r="AV75" s="1285"/>
      <c r="AW75" s="1285"/>
      <c r="AX75" s="1285"/>
      <c r="AY75" s="1285"/>
      <c r="AZ75" s="1285"/>
      <c r="BA75" s="1285"/>
      <c r="BB75" s="1285" t="s">
        <v>626</v>
      </c>
      <c r="BC75" s="1285"/>
      <c r="BD75" s="1285"/>
      <c r="BE75" s="1285"/>
      <c r="BF75" s="1285"/>
      <c r="BG75" s="1285"/>
      <c r="BH75" s="1285"/>
      <c r="BI75" s="1285"/>
      <c r="BJ75" s="1285"/>
      <c r="BK75" s="1285"/>
      <c r="BL75" s="1285"/>
      <c r="BM75" s="1285"/>
      <c r="BN75" s="1285"/>
      <c r="BO75" s="1285"/>
      <c r="BP75" s="1282">
        <v>7.3</v>
      </c>
      <c r="BQ75" s="1282"/>
      <c r="BR75" s="1282"/>
      <c r="BS75" s="1282"/>
      <c r="BT75" s="1282"/>
      <c r="BU75" s="1282"/>
      <c r="BV75" s="1282"/>
      <c r="BW75" s="1282"/>
      <c r="BX75" s="1282">
        <v>6.2</v>
      </c>
      <c r="BY75" s="1282"/>
      <c r="BZ75" s="1282"/>
      <c r="CA75" s="1282"/>
      <c r="CB75" s="1282"/>
      <c r="CC75" s="1282"/>
      <c r="CD75" s="1282"/>
      <c r="CE75" s="1282"/>
      <c r="CF75" s="1282">
        <v>5.6</v>
      </c>
      <c r="CG75" s="1282"/>
      <c r="CH75" s="1282"/>
      <c r="CI75" s="1282"/>
      <c r="CJ75" s="1282"/>
      <c r="CK75" s="1282"/>
      <c r="CL75" s="1282"/>
      <c r="CM75" s="1282"/>
      <c r="CN75" s="1282">
        <v>5.0999999999999996</v>
      </c>
      <c r="CO75" s="1282"/>
      <c r="CP75" s="1282"/>
      <c r="CQ75" s="1282"/>
      <c r="CR75" s="1282"/>
      <c r="CS75" s="1282"/>
      <c r="CT75" s="1282"/>
      <c r="CU75" s="1282"/>
      <c r="CV75" s="1282">
        <v>4.8</v>
      </c>
      <c r="CW75" s="1282"/>
      <c r="CX75" s="1282"/>
      <c r="CY75" s="1282"/>
      <c r="CZ75" s="1282"/>
      <c r="DA75" s="1282"/>
      <c r="DB75" s="1282"/>
      <c r="DC75" s="1282"/>
    </row>
    <row r="76" spans="2:107" ht="13.2" x14ac:dyDescent="0.2">
      <c r="B76" s="376"/>
      <c r="G76" s="1297"/>
      <c r="H76" s="1297"/>
      <c r="I76" s="1280"/>
      <c r="J76" s="1280"/>
      <c r="K76" s="1287"/>
      <c r="L76" s="1287"/>
      <c r="M76" s="1287"/>
      <c r="N76" s="1287"/>
      <c r="AM76" s="385"/>
      <c r="AN76" s="1285"/>
      <c r="AO76" s="1285"/>
      <c r="AP76" s="1285"/>
      <c r="AQ76" s="1285"/>
      <c r="AR76" s="1285"/>
      <c r="AS76" s="1285"/>
      <c r="AT76" s="1285"/>
      <c r="AU76" s="1285"/>
      <c r="AV76" s="1285"/>
      <c r="AW76" s="1285"/>
      <c r="AX76" s="1285"/>
      <c r="AY76" s="1285"/>
      <c r="AZ76" s="1285"/>
      <c r="BA76" s="1285"/>
      <c r="BB76" s="1285"/>
      <c r="BC76" s="1285"/>
      <c r="BD76" s="1285"/>
      <c r="BE76" s="1285"/>
      <c r="BF76" s="1285"/>
      <c r="BG76" s="1285"/>
      <c r="BH76" s="1285"/>
      <c r="BI76" s="1285"/>
      <c r="BJ76" s="1285"/>
      <c r="BK76" s="1285"/>
      <c r="BL76" s="1285"/>
      <c r="BM76" s="1285"/>
      <c r="BN76" s="1285"/>
      <c r="BO76" s="1285"/>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2" x14ac:dyDescent="0.2">
      <c r="B77" s="376"/>
      <c r="G77" s="1280"/>
      <c r="H77" s="1280"/>
      <c r="I77" s="1280"/>
      <c r="J77" s="1280"/>
      <c r="K77" s="1281"/>
      <c r="L77" s="1281"/>
      <c r="M77" s="1281"/>
      <c r="N77" s="1281"/>
      <c r="AN77" s="1286" t="s">
        <v>624</v>
      </c>
      <c r="AO77" s="1286"/>
      <c r="AP77" s="1286"/>
      <c r="AQ77" s="1286"/>
      <c r="AR77" s="1286"/>
      <c r="AS77" s="1286"/>
      <c r="AT77" s="1286"/>
      <c r="AU77" s="1286"/>
      <c r="AV77" s="1286"/>
      <c r="AW77" s="1286"/>
      <c r="AX77" s="1286"/>
      <c r="AY77" s="1286"/>
      <c r="AZ77" s="1286"/>
      <c r="BA77" s="1286"/>
      <c r="BB77" s="1285" t="s">
        <v>622</v>
      </c>
      <c r="BC77" s="1285"/>
      <c r="BD77" s="1285"/>
      <c r="BE77" s="1285"/>
      <c r="BF77" s="1285"/>
      <c r="BG77" s="1285"/>
      <c r="BH77" s="1285"/>
      <c r="BI77" s="1285"/>
      <c r="BJ77" s="1285"/>
      <c r="BK77" s="1285"/>
      <c r="BL77" s="1285"/>
      <c r="BM77" s="1285"/>
      <c r="BN77" s="1285"/>
      <c r="BO77" s="1285"/>
      <c r="BP77" s="1282">
        <v>12.2</v>
      </c>
      <c r="BQ77" s="1282"/>
      <c r="BR77" s="1282"/>
      <c r="BS77" s="1282"/>
      <c r="BT77" s="1282"/>
      <c r="BU77" s="1282"/>
      <c r="BV77" s="1282"/>
      <c r="BW77" s="1282"/>
      <c r="BX77" s="1282">
        <v>5</v>
      </c>
      <c r="BY77" s="1282"/>
      <c r="BZ77" s="1282"/>
      <c r="CA77" s="1282"/>
      <c r="CB77" s="1282"/>
      <c r="CC77" s="1282"/>
      <c r="CD77" s="1282"/>
      <c r="CE77" s="1282"/>
      <c r="CF77" s="1282">
        <v>5.4</v>
      </c>
      <c r="CG77" s="1282"/>
      <c r="CH77" s="1282"/>
      <c r="CI77" s="1282"/>
      <c r="CJ77" s="1282"/>
      <c r="CK77" s="1282"/>
      <c r="CL77" s="1282"/>
      <c r="CM77" s="1282"/>
      <c r="CN77" s="1282">
        <v>3.9</v>
      </c>
      <c r="CO77" s="1282"/>
      <c r="CP77" s="1282"/>
      <c r="CQ77" s="1282"/>
      <c r="CR77" s="1282"/>
      <c r="CS77" s="1282"/>
      <c r="CT77" s="1282"/>
      <c r="CU77" s="1282"/>
      <c r="CV77" s="1282">
        <v>0</v>
      </c>
      <c r="CW77" s="1282"/>
      <c r="CX77" s="1282"/>
      <c r="CY77" s="1282"/>
      <c r="CZ77" s="1282"/>
      <c r="DA77" s="1282"/>
      <c r="DB77" s="1282"/>
      <c r="DC77" s="1282"/>
    </row>
    <row r="78" spans="2:107" ht="13.2" x14ac:dyDescent="0.2">
      <c r="B78" s="376"/>
      <c r="G78" s="1280"/>
      <c r="H78" s="1280"/>
      <c r="I78" s="1280"/>
      <c r="J78" s="1280"/>
      <c r="K78" s="1281"/>
      <c r="L78" s="1281"/>
      <c r="M78" s="1281"/>
      <c r="N78" s="1281"/>
      <c r="AN78" s="1286"/>
      <c r="AO78" s="1286"/>
      <c r="AP78" s="1286"/>
      <c r="AQ78" s="1286"/>
      <c r="AR78" s="1286"/>
      <c r="AS78" s="1286"/>
      <c r="AT78" s="1286"/>
      <c r="AU78" s="1286"/>
      <c r="AV78" s="1286"/>
      <c r="AW78" s="1286"/>
      <c r="AX78" s="1286"/>
      <c r="AY78" s="1286"/>
      <c r="AZ78" s="1286"/>
      <c r="BA78" s="1286"/>
      <c r="BB78" s="1285"/>
      <c r="BC78" s="1285"/>
      <c r="BD78" s="1285"/>
      <c r="BE78" s="1285"/>
      <c r="BF78" s="1285"/>
      <c r="BG78" s="1285"/>
      <c r="BH78" s="1285"/>
      <c r="BI78" s="1285"/>
      <c r="BJ78" s="1285"/>
      <c r="BK78" s="1285"/>
      <c r="BL78" s="1285"/>
      <c r="BM78" s="1285"/>
      <c r="BN78" s="1285"/>
      <c r="BO78" s="1285"/>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2" x14ac:dyDescent="0.2">
      <c r="B79" s="376"/>
      <c r="G79" s="1280"/>
      <c r="H79" s="1280"/>
      <c r="I79" s="1283"/>
      <c r="J79" s="1283"/>
      <c r="K79" s="1284"/>
      <c r="L79" s="1284"/>
      <c r="M79" s="1284"/>
      <c r="N79" s="1284"/>
      <c r="AN79" s="1286"/>
      <c r="AO79" s="1286"/>
      <c r="AP79" s="1286"/>
      <c r="AQ79" s="1286"/>
      <c r="AR79" s="1286"/>
      <c r="AS79" s="1286"/>
      <c r="AT79" s="1286"/>
      <c r="AU79" s="1286"/>
      <c r="AV79" s="1286"/>
      <c r="AW79" s="1286"/>
      <c r="AX79" s="1286"/>
      <c r="AY79" s="1286"/>
      <c r="AZ79" s="1286"/>
      <c r="BA79" s="1286"/>
      <c r="BB79" s="1285" t="s">
        <v>626</v>
      </c>
      <c r="BC79" s="1285"/>
      <c r="BD79" s="1285"/>
      <c r="BE79" s="1285"/>
      <c r="BF79" s="1285"/>
      <c r="BG79" s="1285"/>
      <c r="BH79" s="1285"/>
      <c r="BI79" s="1285"/>
      <c r="BJ79" s="1285"/>
      <c r="BK79" s="1285"/>
      <c r="BL79" s="1285"/>
      <c r="BM79" s="1285"/>
      <c r="BN79" s="1285"/>
      <c r="BO79" s="1285"/>
      <c r="BP79" s="1282">
        <v>4.8</v>
      </c>
      <c r="BQ79" s="1282"/>
      <c r="BR79" s="1282"/>
      <c r="BS79" s="1282"/>
      <c r="BT79" s="1282"/>
      <c r="BU79" s="1282"/>
      <c r="BV79" s="1282"/>
      <c r="BW79" s="1282"/>
      <c r="BX79" s="1282">
        <v>4.5</v>
      </c>
      <c r="BY79" s="1282"/>
      <c r="BZ79" s="1282"/>
      <c r="CA79" s="1282"/>
      <c r="CB79" s="1282"/>
      <c r="CC79" s="1282"/>
      <c r="CD79" s="1282"/>
      <c r="CE79" s="1282"/>
      <c r="CF79" s="1282">
        <v>4.2</v>
      </c>
      <c r="CG79" s="1282"/>
      <c r="CH79" s="1282"/>
      <c r="CI79" s="1282"/>
      <c r="CJ79" s="1282"/>
      <c r="CK79" s="1282"/>
      <c r="CL79" s="1282"/>
      <c r="CM79" s="1282"/>
      <c r="CN79" s="1282">
        <v>4.2</v>
      </c>
      <c r="CO79" s="1282"/>
      <c r="CP79" s="1282"/>
      <c r="CQ79" s="1282"/>
      <c r="CR79" s="1282"/>
      <c r="CS79" s="1282"/>
      <c r="CT79" s="1282"/>
      <c r="CU79" s="1282"/>
      <c r="CV79" s="1282">
        <v>4.5</v>
      </c>
      <c r="CW79" s="1282"/>
      <c r="CX79" s="1282"/>
      <c r="CY79" s="1282"/>
      <c r="CZ79" s="1282"/>
      <c r="DA79" s="1282"/>
      <c r="DB79" s="1282"/>
      <c r="DC79" s="1282"/>
    </row>
    <row r="80" spans="2:107" ht="13.2" x14ac:dyDescent="0.2">
      <c r="B80" s="376"/>
      <c r="G80" s="1280"/>
      <c r="H80" s="1280"/>
      <c r="I80" s="1283"/>
      <c r="J80" s="1283"/>
      <c r="K80" s="1284"/>
      <c r="L80" s="1284"/>
      <c r="M80" s="1284"/>
      <c r="N80" s="1284"/>
      <c r="AN80" s="1286"/>
      <c r="AO80" s="1286"/>
      <c r="AP80" s="1286"/>
      <c r="AQ80" s="1286"/>
      <c r="AR80" s="1286"/>
      <c r="AS80" s="1286"/>
      <c r="AT80" s="1286"/>
      <c r="AU80" s="1286"/>
      <c r="AV80" s="1286"/>
      <c r="AW80" s="1286"/>
      <c r="AX80" s="1286"/>
      <c r="AY80" s="1286"/>
      <c r="AZ80" s="1286"/>
      <c r="BA80" s="1286"/>
      <c r="BB80" s="1285"/>
      <c r="BC80" s="1285"/>
      <c r="BD80" s="1285"/>
      <c r="BE80" s="1285"/>
      <c r="BF80" s="1285"/>
      <c r="BG80" s="1285"/>
      <c r="BH80" s="1285"/>
      <c r="BI80" s="1285"/>
      <c r="BJ80" s="1285"/>
      <c r="BK80" s="1285"/>
      <c r="BL80" s="1285"/>
      <c r="BM80" s="1285"/>
      <c r="BN80" s="1285"/>
      <c r="BO80" s="1285"/>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2" x14ac:dyDescent="0.2">
      <c r="B81" s="376"/>
    </row>
    <row r="82" spans="2:109" ht="16.2" x14ac:dyDescent="0.2">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ht="13.2" x14ac:dyDescent="0.2">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ht="13.2" x14ac:dyDescent="0.2">
      <c r="DD84" s="370"/>
      <c r="DE84" s="370"/>
    </row>
    <row r="85" spans="2:109" ht="13.2" x14ac:dyDescent="0.2">
      <c r="DD85" s="370"/>
      <c r="DE85" s="370"/>
    </row>
  </sheetData>
  <sheetProtection algorithmName="SHA-512" hashValue="lQZlGHqFI9i8Nh45+A1OZRW0Z4ZFZgOa4TsuKydEhj7S6aFgpI8mO47Je0/2s7sfabURh60zF50/jEqM8DD+Vw==" saltValue="QVVKEXPJhIdE0F1mR9HZ/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BS17" sqref="BT1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rIt+2sQAq3FgbfJ4eqbmSsLPq+FKGs04Zg7unEkFla0dmX7A/yf5upRak1iJyjaqNC6XcKdvNH5NuE8FH7A0uA==" saltValue="eSPDsmU4mfGQ7c7l82+J1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BS17" sqref="BT17"/>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516</v>
      </c>
    </row>
  </sheetData>
  <sheetProtection algorithmName="SHA-512" hashValue="q1+evSgoYSXg4sWfIfByjPOXO/xHjYQLOtp33C9ZsXFWkm7t+hxa9fBIHbgZAdIKC2mjFqXtsqe+yZLI+urKyQ==" saltValue="+0Wo1Kfr/NiHxWtydNLiL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566</v>
      </c>
      <c r="G2" s="148"/>
      <c r="H2" s="149"/>
    </row>
    <row r="3" spans="1:8" x14ac:dyDescent="0.2">
      <c r="A3" s="145" t="s">
        <v>559</v>
      </c>
      <c r="B3" s="150"/>
      <c r="C3" s="151"/>
      <c r="D3" s="152">
        <v>53973</v>
      </c>
      <c r="E3" s="153"/>
      <c r="F3" s="154">
        <v>42651</v>
      </c>
      <c r="G3" s="155"/>
      <c r="H3" s="156"/>
    </row>
    <row r="4" spans="1:8" x14ac:dyDescent="0.2">
      <c r="A4" s="157"/>
      <c r="B4" s="158"/>
      <c r="C4" s="159"/>
      <c r="D4" s="160">
        <v>24342</v>
      </c>
      <c r="E4" s="161"/>
      <c r="F4" s="162">
        <v>22675</v>
      </c>
      <c r="G4" s="163"/>
      <c r="H4" s="164"/>
    </row>
    <row r="5" spans="1:8" x14ac:dyDescent="0.2">
      <c r="A5" s="145" t="s">
        <v>561</v>
      </c>
      <c r="B5" s="150"/>
      <c r="C5" s="151"/>
      <c r="D5" s="152">
        <v>43796</v>
      </c>
      <c r="E5" s="153"/>
      <c r="F5" s="154">
        <v>43226</v>
      </c>
      <c r="G5" s="155"/>
      <c r="H5" s="156"/>
    </row>
    <row r="6" spans="1:8" x14ac:dyDescent="0.2">
      <c r="A6" s="157"/>
      <c r="B6" s="158"/>
      <c r="C6" s="159"/>
      <c r="D6" s="160">
        <v>19198</v>
      </c>
      <c r="E6" s="161"/>
      <c r="F6" s="162">
        <v>22622</v>
      </c>
      <c r="G6" s="163"/>
      <c r="H6" s="164"/>
    </row>
    <row r="7" spans="1:8" x14ac:dyDescent="0.2">
      <c r="A7" s="145" t="s">
        <v>562</v>
      </c>
      <c r="B7" s="150"/>
      <c r="C7" s="151"/>
      <c r="D7" s="152">
        <v>40791</v>
      </c>
      <c r="E7" s="153"/>
      <c r="F7" s="154">
        <v>42836</v>
      </c>
      <c r="G7" s="155"/>
      <c r="H7" s="156"/>
    </row>
    <row r="8" spans="1:8" x14ac:dyDescent="0.2">
      <c r="A8" s="157"/>
      <c r="B8" s="158"/>
      <c r="C8" s="159"/>
      <c r="D8" s="160">
        <v>11889</v>
      </c>
      <c r="E8" s="161"/>
      <c r="F8" s="162">
        <v>22936</v>
      </c>
      <c r="G8" s="163"/>
      <c r="H8" s="164"/>
    </row>
    <row r="9" spans="1:8" x14ac:dyDescent="0.2">
      <c r="A9" s="145" t="s">
        <v>563</v>
      </c>
      <c r="B9" s="150"/>
      <c r="C9" s="151"/>
      <c r="D9" s="152">
        <v>37798</v>
      </c>
      <c r="E9" s="153"/>
      <c r="F9" s="154">
        <v>44161</v>
      </c>
      <c r="G9" s="155"/>
      <c r="H9" s="156"/>
    </row>
    <row r="10" spans="1:8" x14ac:dyDescent="0.2">
      <c r="A10" s="157"/>
      <c r="B10" s="158"/>
      <c r="C10" s="159"/>
      <c r="D10" s="160">
        <v>13686</v>
      </c>
      <c r="E10" s="161"/>
      <c r="F10" s="162">
        <v>23644</v>
      </c>
      <c r="G10" s="163"/>
      <c r="H10" s="164"/>
    </row>
    <row r="11" spans="1:8" x14ac:dyDescent="0.2">
      <c r="A11" s="145" t="s">
        <v>564</v>
      </c>
      <c r="B11" s="150"/>
      <c r="C11" s="151"/>
      <c r="D11" s="152">
        <v>26799</v>
      </c>
      <c r="E11" s="153"/>
      <c r="F11" s="154">
        <v>43955</v>
      </c>
      <c r="G11" s="155"/>
      <c r="H11" s="156"/>
    </row>
    <row r="12" spans="1:8" x14ac:dyDescent="0.2">
      <c r="A12" s="157"/>
      <c r="B12" s="158"/>
      <c r="C12" s="165"/>
      <c r="D12" s="160">
        <v>11705</v>
      </c>
      <c r="E12" s="161"/>
      <c r="F12" s="162">
        <v>21318</v>
      </c>
      <c r="G12" s="163"/>
      <c r="H12" s="164"/>
    </row>
    <row r="13" spans="1:8" x14ac:dyDescent="0.2">
      <c r="A13" s="145"/>
      <c r="B13" s="150"/>
      <c r="C13" s="166"/>
      <c r="D13" s="167">
        <v>40631</v>
      </c>
      <c r="E13" s="168"/>
      <c r="F13" s="169">
        <v>43366</v>
      </c>
      <c r="G13" s="170"/>
      <c r="H13" s="156"/>
    </row>
    <row r="14" spans="1:8" x14ac:dyDescent="0.2">
      <c r="A14" s="157"/>
      <c r="B14" s="158"/>
      <c r="C14" s="159"/>
      <c r="D14" s="160">
        <v>16164</v>
      </c>
      <c r="E14" s="161"/>
      <c r="F14" s="162">
        <v>22639</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6.6</v>
      </c>
      <c r="C19" s="171">
        <f>ROUND(VALUE(SUBSTITUTE(実質収支比率等に係る経年分析!G$48,"▲","-")),2)</f>
        <v>7.19</v>
      </c>
      <c r="D19" s="171">
        <f>ROUND(VALUE(SUBSTITUTE(実質収支比率等に係る経年分析!H$48,"▲","-")),2)</f>
        <v>5.53</v>
      </c>
      <c r="E19" s="171">
        <f>ROUND(VALUE(SUBSTITUTE(実質収支比率等に係る経年分析!I$48,"▲","-")),2)</f>
        <v>7.65</v>
      </c>
      <c r="F19" s="171">
        <f>ROUND(VALUE(SUBSTITUTE(実質収支比率等に係る経年分析!J$48,"▲","-")),2)</f>
        <v>14.32</v>
      </c>
    </row>
    <row r="20" spans="1:11" x14ac:dyDescent="0.2">
      <c r="A20" s="171" t="s">
        <v>55</v>
      </c>
      <c r="B20" s="171">
        <f>ROUND(VALUE(SUBSTITUTE(実質収支比率等に係る経年分析!F$47,"▲","-")),2)</f>
        <v>9.8000000000000007</v>
      </c>
      <c r="C20" s="171">
        <f>ROUND(VALUE(SUBSTITUTE(実質収支比率等に係る経年分析!G$47,"▲","-")),2)</f>
        <v>10.97</v>
      </c>
      <c r="D20" s="171">
        <f>ROUND(VALUE(SUBSTITUTE(実質収支比率等に係る経年分析!H$47,"▲","-")),2)</f>
        <v>9.73</v>
      </c>
      <c r="E20" s="171">
        <f>ROUND(VALUE(SUBSTITUTE(実質収支比率等に係る経年分析!I$47,"▲","-")),2)</f>
        <v>6.5</v>
      </c>
      <c r="F20" s="171">
        <f>ROUND(VALUE(SUBSTITUTE(実質収支比率等に係る経年分析!J$47,"▲","-")),2)</f>
        <v>5.77</v>
      </c>
    </row>
    <row r="21" spans="1:11" x14ac:dyDescent="0.2">
      <c r="A21" s="171" t="s">
        <v>56</v>
      </c>
      <c r="B21" s="171">
        <f>IF(ISNUMBER(VALUE(SUBSTITUTE(実質収支比率等に係る経年分析!F$49,"▲","-"))),ROUND(VALUE(SUBSTITUTE(実質収支比率等に係る経年分析!F$49,"▲","-")),2),NA())</f>
        <v>0.01</v>
      </c>
      <c r="C21" s="171">
        <f>IF(ISNUMBER(VALUE(SUBSTITUTE(実質収支比率等に係る経年分析!G$49,"▲","-"))),ROUND(VALUE(SUBSTITUTE(実質収支比率等に係る経年分析!G$49,"▲","-")),2),NA())</f>
        <v>1.6</v>
      </c>
      <c r="D21" s="171">
        <f>IF(ISNUMBER(VALUE(SUBSTITUTE(実質収支比率等に係る経年分析!H$49,"▲","-"))),ROUND(VALUE(SUBSTITUTE(実質収支比率等に係る経年分析!H$49,"▲","-")),2),NA())</f>
        <v>-2.95</v>
      </c>
      <c r="E21" s="171">
        <f>IF(ISNUMBER(VALUE(SUBSTITUTE(実質収支比率等に係る経年分析!I$49,"▲","-"))),ROUND(VALUE(SUBSTITUTE(実質収支比率等に係る経年分析!I$49,"▲","-")),2),NA())</f>
        <v>-0.88</v>
      </c>
      <c r="F21" s="171">
        <f>IF(ISNUMBER(VALUE(SUBSTITUTE(実質収支比率等に係る経年分析!J$49,"▲","-"))),ROUND(VALUE(SUBSTITUTE(実質収支比率等に係る経年分析!J$49,"▲","-")),2),NA())</f>
        <v>6.39</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0.46</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0.46</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1.04</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0.03</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2">
      <c r="A30" s="172" t="str">
        <f>IF(連結実質赤字比率に係る赤字・黒字の構成分析!C$40="",NA(),連結実質赤字比率に係る赤字・黒字の構成分析!C$40)</f>
        <v>三本松地区宅地整備事業特別会計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0.41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0.38</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0.37</v>
      </c>
    </row>
    <row r="31" spans="1:11" x14ac:dyDescent="0.2">
      <c r="A31" s="172" t="str">
        <f>IF(連結実質赤字比率に係る赤字・黒字の構成分析!C$39="",NA(),連結実質赤字比率に係る赤字・黒字の構成分析!C$39)</f>
        <v>扇町土地区画整理事業特別会計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0.4</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0.84</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1.25</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1.1000000000000001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2.31</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1.05</v>
      </c>
    </row>
    <row r="33" spans="1:16" x14ac:dyDescent="0.2">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1.29</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0.57999999999999996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1.05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1.0900000000000001</v>
      </c>
    </row>
    <row r="34" spans="1:16" x14ac:dyDescent="0.2">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0.94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1.1499999999999999</v>
      </c>
    </row>
    <row r="35" spans="1:16" x14ac:dyDescent="0.2">
      <c r="A35" s="172" t="str">
        <f>IF(連結実質赤字比率に係る赤字・黒字の構成分析!C$35="",NA(),連結実質赤字比率に係る赤字・黒字の構成分析!C$35)</f>
        <v>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4.3099999999999996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6.31</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9.65</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11.19</v>
      </c>
    </row>
    <row r="36" spans="1:16" x14ac:dyDescent="0.2">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7.19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5.53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7.65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14.32</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4235</v>
      </c>
      <c r="E42" s="173"/>
      <c r="F42" s="173"/>
      <c r="G42" s="173">
        <f>'実質公債費比率（分子）の構造'!L$52</f>
        <v>4097</v>
      </c>
      <c r="H42" s="173"/>
      <c r="I42" s="173"/>
      <c r="J42" s="173">
        <f>'実質公債費比率（分子）の構造'!M$52</f>
        <v>3957</v>
      </c>
      <c r="K42" s="173"/>
      <c r="L42" s="173"/>
      <c r="M42" s="173">
        <f>'実質公債費比率（分子）の構造'!N$52</f>
        <v>3965</v>
      </c>
      <c r="N42" s="173"/>
      <c r="O42" s="173"/>
      <c r="P42" s="173">
        <f>'実質公債費比率（分子）の構造'!O$52</f>
        <v>3898</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102</v>
      </c>
      <c r="C44" s="173"/>
      <c r="D44" s="173"/>
      <c r="E44" s="173">
        <f>'実質公債費比率（分子）の構造'!L$50</f>
        <v>75</v>
      </c>
      <c r="F44" s="173"/>
      <c r="G44" s="173"/>
      <c r="H44" s="173">
        <f>'実質公債費比率（分子）の構造'!M$50</f>
        <v>49</v>
      </c>
      <c r="I44" s="173"/>
      <c r="J44" s="173"/>
      <c r="K44" s="173">
        <f>'実質公債費比率（分子）の構造'!N$50</f>
        <v>14</v>
      </c>
      <c r="L44" s="173"/>
      <c r="M44" s="173"/>
      <c r="N44" s="173">
        <f>'実質公債費比率（分子）の構造'!O$50</f>
        <v>14</v>
      </c>
      <c r="O44" s="173"/>
      <c r="P44" s="173"/>
    </row>
    <row r="45" spans="1:16" x14ac:dyDescent="0.2">
      <c r="A45" s="173" t="s">
        <v>66</v>
      </c>
      <c r="B45" s="173">
        <f>'実質公債費比率（分子）の構造'!K$49</f>
        <v>64</v>
      </c>
      <c r="C45" s="173"/>
      <c r="D45" s="173"/>
      <c r="E45" s="173">
        <f>'実質公債費比率（分子）の構造'!L$49</f>
        <v>63</v>
      </c>
      <c r="F45" s="173"/>
      <c r="G45" s="173"/>
      <c r="H45" s="173">
        <f>'実質公債費比率（分子）の構造'!M$49</f>
        <v>58</v>
      </c>
      <c r="I45" s="173"/>
      <c r="J45" s="173"/>
      <c r="K45" s="173">
        <f>'実質公債費比率（分子）の構造'!N$49</f>
        <v>53</v>
      </c>
      <c r="L45" s="173"/>
      <c r="M45" s="173"/>
      <c r="N45" s="173">
        <f>'実質公債費比率（分子）の構造'!O$49</f>
        <v>61</v>
      </c>
      <c r="O45" s="173"/>
      <c r="P45" s="173"/>
    </row>
    <row r="46" spans="1:16" x14ac:dyDescent="0.2">
      <c r="A46" s="173" t="s">
        <v>67</v>
      </c>
      <c r="B46" s="173">
        <f>'実質公債費比率（分子）の構造'!K$48</f>
        <v>796</v>
      </c>
      <c r="C46" s="173"/>
      <c r="D46" s="173"/>
      <c r="E46" s="173">
        <f>'実質公債費比率（分子）の構造'!L$48</f>
        <v>758</v>
      </c>
      <c r="F46" s="173"/>
      <c r="G46" s="173"/>
      <c r="H46" s="173">
        <f>'実質公債費比率（分子）の構造'!M$48</f>
        <v>876</v>
      </c>
      <c r="I46" s="173"/>
      <c r="J46" s="173"/>
      <c r="K46" s="173">
        <f>'実質公債費比率（分子）の構造'!N$48</f>
        <v>818</v>
      </c>
      <c r="L46" s="173"/>
      <c r="M46" s="173"/>
      <c r="N46" s="173">
        <f>'実質公債費比率（分子）の構造'!O$48</f>
        <v>729</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4769</v>
      </c>
      <c r="C49" s="173"/>
      <c r="D49" s="173"/>
      <c r="E49" s="173">
        <f>'実質公債費比率（分子）の構造'!L$45</f>
        <v>4542</v>
      </c>
      <c r="F49" s="173"/>
      <c r="G49" s="173"/>
      <c r="H49" s="173">
        <f>'実質公債費比率（分子）の構造'!M$45</f>
        <v>4247</v>
      </c>
      <c r="I49" s="173"/>
      <c r="J49" s="173"/>
      <c r="K49" s="173">
        <f>'実質公債費比率（分子）の構造'!N$45</f>
        <v>4207</v>
      </c>
      <c r="L49" s="173"/>
      <c r="M49" s="173"/>
      <c r="N49" s="173">
        <f>'実質公債費比率（分子）の構造'!O$45</f>
        <v>4285</v>
      </c>
      <c r="O49" s="173"/>
      <c r="P49" s="173"/>
    </row>
    <row r="50" spans="1:16" x14ac:dyDescent="0.2">
      <c r="A50" s="173" t="s">
        <v>71</v>
      </c>
      <c r="B50" s="173" t="e">
        <f>NA()</f>
        <v>#N/A</v>
      </c>
      <c r="C50" s="173">
        <f>IF(ISNUMBER('実質公債費比率（分子）の構造'!K$53),'実質公債費比率（分子）の構造'!K$53,NA())</f>
        <v>1496</v>
      </c>
      <c r="D50" s="173" t="e">
        <f>NA()</f>
        <v>#N/A</v>
      </c>
      <c r="E50" s="173" t="e">
        <f>NA()</f>
        <v>#N/A</v>
      </c>
      <c r="F50" s="173">
        <f>IF(ISNUMBER('実質公債費比率（分子）の構造'!L$53),'実質公債費比率（分子）の構造'!L$53,NA())</f>
        <v>1341</v>
      </c>
      <c r="G50" s="173" t="e">
        <f>NA()</f>
        <v>#N/A</v>
      </c>
      <c r="H50" s="173" t="e">
        <f>NA()</f>
        <v>#N/A</v>
      </c>
      <c r="I50" s="173">
        <f>IF(ISNUMBER('実質公債費比率（分子）の構造'!M$53),'実質公債費比率（分子）の構造'!M$53,NA())</f>
        <v>1273</v>
      </c>
      <c r="J50" s="173" t="e">
        <f>NA()</f>
        <v>#N/A</v>
      </c>
      <c r="K50" s="173" t="e">
        <f>NA()</f>
        <v>#N/A</v>
      </c>
      <c r="L50" s="173">
        <f>IF(ISNUMBER('実質公債費比率（分子）の構造'!N$53),'実質公債費比率（分子）の構造'!N$53,NA())</f>
        <v>1127</v>
      </c>
      <c r="M50" s="173" t="e">
        <f>NA()</f>
        <v>#N/A</v>
      </c>
      <c r="N50" s="173" t="e">
        <f>NA()</f>
        <v>#N/A</v>
      </c>
      <c r="O50" s="173">
        <f>IF(ISNUMBER('実質公債費比率（分子）の構造'!O$53),'実質公債費比率（分子）の構造'!O$53,NA())</f>
        <v>1191</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45592</v>
      </c>
      <c r="E56" s="172"/>
      <c r="F56" s="172"/>
      <c r="G56" s="172">
        <f>'将来負担比率（分子）の構造'!J$52</f>
        <v>45271</v>
      </c>
      <c r="H56" s="172"/>
      <c r="I56" s="172"/>
      <c r="J56" s="172">
        <f>'将来負担比率（分子）の構造'!K$52</f>
        <v>45462</v>
      </c>
      <c r="K56" s="172"/>
      <c r="L56" s="172"/>
      <c r="M56" s="172">
        <f>'将来負担比率（分子）の構造'!L$52</f>
        <v>45327</v>
      </c>
      <c r="N56" s="172"/>
      <c r="O56" s="172"/>
      <c r="P56" s="172">
        <f>'将来負担比率（分子）の構造'!M$52</f>
        <v>44175</v>
      </c>
    </row>
    <row r="57" spans="1:16" x14ac:dyDescent="0.2">
      <c r="A57" s="172" t="s">
        <v>42</v>
      </c>
      <c r="B57" s="172"/>
      <c r="C57" s="172"/>
      <c r="D57" s="172">
        <f>'将来負担比率（分子）の構造'!I$51</f>
        <v>1195</v>
      </c>
      <c r="E57" s="172"/>
      <c r="F57" s="172"/>
      <c r="G57" s="172">
        <f>'将来負担比率（分子）の構造'!J$51</f>
        <v>1172</v>
      </c>
      <c r="H57" s="172"/>
      <c r="I57" s="172"/>
      <c r="J57" s="172">
        <f>'将来負担比率（分子）の構造'!K$51</f>
        <v>1206</v>
      </c>
      <c r="K57" s="172"/>
      <c r="L57" s="172"/>
      <c r="M57" s="172">
        <f>'将来負担比率（分子）の構造'!L$51</f>
        <v>1291</v>
      </c>
      <c r="N57" s="172"/>
      <c r="O57" s="172"/>
      <c r="P57" s="172">
        <f>'将来負担比率（分子）の構造'!M$51</f>
        <v>1321</v>
      </c>
    </row>
    <row r="58" spans="1:16" x14ac:dyDescent="0.2">
      <c r="A58" s="172" t="s">
        <v>41</v>
      </c>
      <c r="B58" s="172"/>
      <c r="C58" s="172"/>
      <c r="D58" s="172">
        <f>'将来負担比率（分子）の構造'!I$50</f>
        <v>8767</v>
      </c>
      <c r="E58" s="172"/>
      <c r="F58" s="172"/>
      <c r="G58" s="172">
        <f>'将来負担比率（分子）の構造'!J$50</f>
        <v>10350</v>
      </c>
      <c r="H58" s="172"/>
      <c r="I58" s="172"/>
      <c r="J58" s="172">
        <f>'将来負担比率（分子）の構造'!K$50</f>
        <v>10651</v>
      </c>
      <c r="K58" s="172"/>
      <c r="L58" s="172"/>
      <c r="M58" s="172">
        <f>'将来負担比率（分子）の構造'!L$50</f>
        <v>10167</v>
      </c>
      <c r="N58" s="172"/>
      <c r="O58" s="172"/>
      <c r="P58" s="172">
        <f>'将来負担比率（分子）の構造'!M$50</f>
        <v>10053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8205</v>
      </c>
      <c r="C62" s="172"/>
      <c r="D62" s="172"/>
      <c r="E62" s="172">
        <f>'将来負担比率（分子）の構造'!J$45</f>
        <v>8041</v>
      </c>
      <c r="F62" s="172"/>
      <c r="G62" s="172"/>
      <c r="H62" s="172">
        <f>'将来負担比率（分子）の構造'!K$45</f>
        <v>8090</v>
      </c>
      <c r="I62" s="172"/>
      <c r="J62" s="172"/>
      <c r="K62" s="172">
        <f>'将来負担比率（分子）の構造'!L$45</f>
        <v>8063</v>
      </c>
      <c r="L62" s="172"/>
      <c r="M62" s="172"/>
      <c r="N62" s="172">
        <f>'将来負担比率（分子）の構造'!M$45</f>
        <v>7764</v>
      </c>
      <c r="O62" s="172"/>
      <c r="P62" s="172"/>
    </row>
    <row r="63" spans="1:16" x14ac:dyDescent="0.2">
      <c r="A63" s="172" t="s">
        <v>34</v>
      </c>
      <c r="B63" s="172">
        <f>'将来負担比率（分子）の構造'!I$44</f>
        <v>282</v>
      </c>
      <c r="C63" s="172"/>
      <c r="D63" s="172"/>
      <c r="E63" s="172">
        <f>'将来負担比率（分子）の構造'!J$44</f>
        <v>323</v>
      </c>
      <c r="F63" s="172"/>
      <c r="G63" s="172"/>
      <c r="H63" s="172">
        <f>'将来負担比率（分子）の構造'!K$44</f>
        <v>855</v>
      </c>
      <c r="I63" s="172"/>
      <c r="J63" s="172"/>
      <c r="K63" s="172">
        <f>'将来負担比率（分子）の構造'!L$44</f>
        <v>3647</v>
      </c>
      <c r="L63" s="172"/>
      <c r="M63" s="172"/>
      <c r="N63" s="172">
        <f>'将来負担比率（分子）の構造'!M$44</f>
        <v>3835</v>
      </c>
      <c r="O63" s="172"/>
      <c r="P63" s="172"/>
    </row>
    <row r="64" spans="1:16" x14ac:dyDescent="0.2">
      <c r="A64" s="172" t="s">
        <v>33</v>
      </c>
      <c r="B64" s="172">
        <f>'将来負担比率（分子）の構造'!I$43</f>
        <v>9443</v>
      </c>
      <c r="C64" s="172"/>
      <c r="D64" s="172"/>
      <c r="E64" s="172">
        <f>'将来負担比率（分子）の構造'!J$43</f>
        <v>9360</v>
      </c>
      <c r="F64" s="172"/>
      <c r="G64" s="172"/>
      <c r="H64" s="172">
        <f>'将来負担比率（分子）の構造'!K$43</f>
        <v>9256</v>
      </c>
      <c r="I64" s="172"/>
      <c r="J64" s="172"/>
      <c r="K64" s="172">
        <f>'将来負担比率（分子）の構造'!L$43</f>
        <v>8606</v>
      </c>
      <c r="L64" s="172"/>
      <c r="M64" s="172"/>
      <c r="N64" s="172">
        <f>'将来負担比率（分子）の構造'!M$43</f>
        <v>7178</v>
      </c>
      <c r="O64" s="172"/>
      <c r="P64" s="172"/>
    </row>
    <row r="65" spans="1:16" x14ac:dyDescent="0.2">
      <c r="A65" s="172" t="s">
        <v>32</v>
      </c>
      <c r="B65" s="172">
        <f>'将来負担比率（分子）の構造'!I$42</f>
        <v>105</v>
      </c>
      <c r="C65" s="172"/>
      <c r="D65" s="172"/>
      <c r="E65" s="172">
        <f>'将来負担比率（分子）の構造'!J$42</f>
        <v>44</v>
      </c>
      <c r="F65" s="172"/>
      <c r="G65" s="172"/>
      <c r="H65" s="172">
        <f>'将来負担比率（分子）の構造'!K$42</f>
        <v>9</v>
      </c>
      <c r="I65" s="172"/>
      <c r="J65" s="172"/>
      <c r="K65" s="172">
        <f>'将来負担比率（分子）の構造'!L$42</f>
        <v>8</v>
      </c>
      <c r="L65" s="172"/>
      <c r="M65" s="172"/>
      <c r="N65" s="172">
        <f>'将来負担比率（分子）の構造'!M$42</f>
        <v>8</v>
      </c>
      <c r="O65" s="172"/>
      <c r="P65" s="172"/>
    </row>
    <row r="66" spans="1:16" x14ac:dyDescent="0.2">
      <c r="A66" s="172" t="s">
        <v>31</v>
      </c>
      <c r="B66" s="172">
        <f>'将来負担比率（分子）の構造'!I$41</f>
        <v>45273</v>
      </c>
      <c r="C66" s="172"/>
      <c r="D66" s="172"/>
      <c r="E66" s="172">
        <f>'将来負担比率（分子）の構造'!J$41</f>
        <v>45825</v>
      </c>
      <c r="F66" s="172"/>
      <c r="G66" s="172"/>
      <c r="H66" s="172">
        <f>'将来負担比率（分子）の構造'!K$41</f>
        <v>45732</v>
      </c>
      <c r="I66" s="172"/>
      <c r="J66" s="172"/>
      <c r="K66" s="172">
        <f>'将来負担比率（分子）の構造'!L$41</f>
        <v>45765</v>
      </c>
      <c r="L66" s="172"/>
      <c r="M66" s="172"/>
      <c r="N66" s="172">
        <f>'将来負担比率（分子）の構造'!M$41</f>
        <v>44692</v>
      </c>
      <c r="O66" s="172"/>
      <c r="P66" s="172"/>
    </row>
    <row r="67" spans="1:16" x14ac:dyDescent="0.2">
      <c r="A67" s="172" t="s">
        <v>75</v>
      </c>
      <c r="B67" s="172" t="e">
        <f>NA()</f>
        <v>#N/A</v>
      </c>
      <c r="C67" s="172">
        <f>IF(ISNUMBER('将来負担比率（分子）の構造'!I$53), IF('将来負担比率（分子）の構造'!I$53 &lt; 0, 0, '将来負担比率（分子）の構造'!I$53), NA())</f>
        <v>7754</v>
      </c>
      <c r="D67" s="172" t="e">
        <f>NA()</f>
        <v>#N/A</v>
      </c>
      <c r="E67" s="172" t="e">
        <f>NA()</f>
        <v>#N/A</v>
      </c>
      <c r="F67" s="172">
        <f>IF(ISNUMBER('将来負担比率（分子）の構造'!J$53), IF('将来負担比率（分子）の構造'!J$53 &lt; 0, 0, '将来負担比率（分子）の構造'!J$53), NA())</f>
        <v>6801</v>
      </c>
      <c r="G67" s="172" t="e">
        <f>NA()</f>
        <v>#N/A</v>
      </c>
      <c r="H67" s="172" t="e">
        <f>NA()</f>
        <v>#N/A</v>
      </c>
      <c r="I67" s="172">
        <f>IF(ISNUMBER('将来負担比率（分子）の構造'!K$53), IF('将来負担比率（分子）の構造'!K$53 &lt; 0, 0, '将来負担比率（分子）の構造'!K$53), NA())</f>
        <v>6624</v>
      </c>
      <c r="J67" s="172" t="e">
        <f>NA()</f>
        <v>#N/A</v>
      </c>
      <c r="K67" s="172" t="e">
        <f>NA()</f>
        <v>#N/A</v>
      </c>
      <c r="L67" s="172">
        <f>IF(ISNUMBER('将来負担比率（分子）の構造'!L$53), IF('将来負担比率（分子）の構造'!L$53 &lt; 0, 0, '将来負担比率（分子）の構造'!L$53), NA())</f>
        <v>9304</v>
      </c>
      <c r="M67" s="172" t="e">
        <f>NA()</f>
        <v>#N/A</v>
      </c>
      <c r="N67" s="172" t="e">
        <f>NA()</f>
        <v>#N/A</v>
      </c>
      <c r="O67" s="172">
        <f>IF(ISNUMBER('将来負担比率（分子）の構造'!M$53), IF('将来負担比率（分子）の構造'!M$53 &lt; 0, 0, '将来負担比率（分子）の構造'!M$53), NA())</f>
        <v>7928</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2739</v>
      </c>
      <c r="C72" s="176">
        <f>基金残高に係る経年分析!G55</f>
        <v>1858</v>
      </c>
      <c r="D72" s="176">
        <f>基金残高に係る経年分析!H55</f>
        <v>1704</v>
      </c>
    </row>
    <row r="73" spans="1:16" x14ac:dyDescent="0.2">
      <c r="A73" s="175" t="s">
        <v>78</v>
      </c>
      <c r="B73" s="176">
        <f>基金残高に係る経年分析!F56</f>
        <v>607</v>
      </c>
      <c r="C73" s="176">
        <f>基金残高に係る経年分析!G56</f>
        <v>607</v>
      </c>
      <c r="D73" s="176">
        <f>基金残高に係る経年分析!H56</f>
        <v>507</v>
      </c>
    </row>
    <row r="74" spans="1:16" x14ac:dyDescent="0.2">
      <c r="A74" s="175" t="s">
        <v>79</v>
      </c>
      <c r="B74" s="176">
        <f>基金残高に係る経年分析!F57</f>
        <v>6300</v>
      </c>
      <c r="C74" s="176">
        <f>基金残高に係る経年分析!G57</f>
        <v>6704</v>
      </c>
      <c r="D74" s="176">
        <f>基金残高に係る経年分析!H57</f>
        <v>6446</v>
      </c>
    </row>
  </sheetData>
  <sheetProtection algorithmName="SHA-512" hashValue="g9KTMqXYv1XkhssaENrKKv2OCELKI/Li6eTmK2re8XYwVYHpA1QqCl42oiTDpjJXCOip/hdvrR5jJMLdpaDYOQ==" saltValue="PFuBsjxJCi8TJv5ImGAm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BS17" sqref="BS17:CB17"/>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214</v>
      </c>
      <c r="DI1" s="643"/>
      <c r="DJ1" s="643"/>
      <c r="DK1" s="643"/>
      <c r="DL1" s="643"/>
      <c r="DM1" s="643"/>
      <c r="DN1" s="644"/>
      <c r="DO1" s="212"/>
      <c r="DP1" s="642" t="s">
        <v>215</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2">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45" t="s">
        <v>217</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218</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219</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2">
      <c r="B4" s="645" t="s">
        <v>1</v>
      </c>
      <c r="C4" s="646"/>
      <c r="D4" s="646"/>
      <c r="E4" s="646"/>
      <c r="F4" s="646"/>
      <c r="G4" s="646"/>
      <c r="H4" s="646"/>
      <c r="I4" s="646"/>
      <c r="J4" s="646"/>
      <c r="K4" s="646"/>
      <c r="L4" s="646"/>
      <c r="M4" s="646"/>
      <c r="N4" s="646"/>
      <c r="O4" s="646"/>
      <c r="P4" s="646"/>
      <c r="Q4" s="647"/>
      <c r="R4" s="645" t="s">
        <v>220</v>
      </c>
      <c r="S4" s="646"/>
      <c r="T4" s="646"/>
      <c r="U4" s="646"/>
      <c r="V4" s="646"/>
      <c r="W4" s="646"/>
      <c r="X4" s="646"/>
      <c r="Y4" s="647"/>
      <c r="Z4" s="645" t="s">
        <v>221</v>
      </c>
      <c r="AA4" s="646"/>
      <c r="AB4" s="646"/>
      <c r="AC4" s="647"/>
      <c r="AD4" s="645" t="s">
        <v>222</v>
      </c>
      <c r="AE4" s="646"/>
      <c r="AF4" s="646"/>
      <c r="AG4" s="646"/>
      <c r="AH4" s="646"/>
      <c r="AI4" s="646"/>
      <c r="AJ4" s="646"/>
      <c r="AK4" s="647"/>
      <c r="AL4" s="645" t="s">
        <v>221</v>
      </c>
      <c r="AM4" s="646"/>
      <c r="AN4" s="646"/>
      <c r="AO4" s="647"/>
      <c r="AP4" s="651" t="s">
        <v>223</v>
      </c>
      <c r="AQ4" s="651"/>
      <c r="AR4" s="651"/>
      <c r="AS4" s="651"/>
      <c r="AT4" s="651"/>
      <c r="AU4" s="651"/>
      <c r="AV4" s="651"/>
      <c r="AW4" s="651"/>
      <c r="AX4" s="651"/>
      <c r="AY4" s="651"/>
      <c r="AZ4" s="651"/>
      <c r="BA4" s="651"/>
      <c r="BB4" s="651"/>
      <c r="BC4" s="651"/>
      <c r="BD4" s="651"/>
      <c r="BE4" s="651"/>
      <c r="BF4" s="651"/>
      <c r="BG4" s="651" t="s">
        <v>224</v>
      </c>
      <c r="BH4" s="651"/>
      <c r="BI4" s="651"/>
      <c r="BJ4" s="651"/>
      <c r="BK4" s="651"/>
      <c r="BL4" s="651"/>
      <c r="BM4" s="651"/>
      <c r="BN4" s="651"/>
      <c r="BO4" s="651" t="s">
        <v>221</v>
      </c>
      <c r="BP4" s="651"/>
      <c r="BQ4" s="651"/>
      <c r="BR4" s="651"/>
      <c r="BS4" s="651" t="s">
        <v>225</v>
      </c>
      <c r="BT4" s="651"/>
      <c r="BU4" s="651"/>
      <c r="BV4" s="651"/>
      <c r="BW4" s="651"/>
      <c r="BX4" s="651"/>
      <c r="BY4" s="651"/>
      <c r="BZ4" s="651"/>
      <c r="CA4" s="651"/>
      <c r="CB4" s="651"/>
      <c r="CD4" s="648" t="s">
        <v>226</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2" customFormat="1" ht="11.25" customHeight="1" x14ac:dyDescent="0.2">
      <c r="B5" s="652" t="s">
        <v>227</v>
      </c>
      <c r="C5" s="653"/>
      <c r="D5" s="653"/>
      <c r="E5" s="653"/>
      <c r="F5" s="653"/>
      <c r="G5" s="653"/>
      <c r="H5" s="653"/>
      <c r="I5" s="653"/>
      <c r="J5" s="653"/>
      <c r="K5" s="653"/>
      <c r="L5" s="653"/>
      <c r="M5" s="653"/>
      <c r="N5" s="653"/>
      <c r="O5" s="653"/>
      <c r="P5" s="653"/>
      <c r="Q5" s="654"/>
      <c r="R5" s="655">
        <v>15094980</v>
      </c>
      <c r="S5" s="656"/>
      <c r="T5" s="656"/>
      <c r="U5" s="656"/>
      <c r="V5" s="656"/>
      <c r="W5" s="656"/>
      <c r="X5" s="656"/>
      <c r="Y5" s="657"/>
      <c r="Z5" s="658">
        <v>26.5</v>
      </c>
      <c r="AA5" s="658"/>
      <c r="AB5" s="658"/>
      <c r="AC5" s="658"/>
      <c r="AD5" s="659">
        <v>15094980</v>
      </c>
      <c r="AE5" s="659"/>
      <c r="AF5" s="659"/>
      <c r="AG5" s="659"/>
      <c r="AH5" s="659"/>
      <c r="AI5" s="659"/>
      <c r="AJ5" s="659"/>
      <c r="AK5" s="659"/>
      <c r="AL5" s="660">
        <v>52.3</v>
      </c>
      <c r="AM5" s="661"/>
      <c r="AN5" s="661"/>
      <c r="AO5" s="662"/>
      <c r="AP5" s="652" t="s">
        <v>228</v>
      </c>
      <c r="AQ5" s="653"/>
      <c r="AR5" s="653"/>
      <c r="AS5" s="653"/>
      <c r="AT5" s="653"/>
      <c r="AU5" s="653"/>
      <c r="AV5" s="653"/>
      <c r="AW5" s="653"/>
      <c r="AX5" s="653"/>
      <c r="AY5" s="653"/>
      <c r="AZ5" s="653"/>
      <c r="BA5" s="653"/>
      <c r="BB5" s="653"/>
      <c r="BC5" s="653"/>
      <c r="BD5" s="653"/>
      <c r="BE5" s="653"/>
      <c r="BF5" s="654"/>
      <c r="BG5" s="666">
        <v>15038698</v>
      </c>
      <c r="BH5" s="667"/>
      <c r="BI5" s="667"/>
      <c r="BJ5" s="667"/>
      <c r="BK5" s="667"/>
      <c r="BL5" s="667"/>
      <c r="BM5" s="667"/>
      <c r="BN5" s="668"/>
      <c r="BO5" s="669">
        <v>99.6</v>
      </c>
      <c r="BP5" s="669"/>
      <c r="BQ5" s="669"/>
      <c r="BR5" s="669"/>
      <c r="BS5" s="670">
        <v>534283</v>
      </c>
      <c r="BT5" s="670"/>
      <c r="BU5" s="670"/>
      <c r="BV5" s="670"/>
      <c r="BW5" s="670"/>
      <c r="BX5" s="670"/>
      <c r="BY5" s="670"/>
      <c r="BZ5" s="670"/>
      <c r="CA5" s="670"/>
      <c r="CB5" s="674"/>
      <c r="CD5" s="648" t="s">
        <v>223</v>
      </c>
      <c r="CE5" s="649"/>
      <c r="CF5" s="649"/>
      <c r="CG5" s="649"/>
      <c r="CH5" s="649"/>
      <c r="CI5" s="649"/>
      <c r="CJ5" s="649"/>
      <c r="CK5" s="649"/>
      <c r="CL5" s="649"/>
      <c r="CM5" s="649"/>
      <c r="CN5" s="649"/>
      <c r="CO5" s="649"/>
      <c r="CP5" s="649"/>
      <c r="CQ5" s="650"/>
      <c r="CR5" s="648" t="s">
        <v>229</v>
      </c>
      <c r="CS5" s="649"/>
      <c r="CT5" s="649"/>
      <c r="CU5" s="649"/>
      <c r="CV5" s="649"/>
      <c r="CW5" s="649"/>
      <c r="CX5" s="649"/>
      <c r="CY5" s="650"/>
      <c r="CZ5" s="648" t="s">
        <v>221</v>
      </c>
      <c r="DA5" s="649"/>
      <c r="DB5" s="649"/>
      <c r="DC5" s="650"/>
      <c r="DD5" s="648" t="s">
        <v>230</v>
      </c>
      <c r="DE5" s="649"/>
      <c r="DF5" s="649"/>
      <c r="DG5" s="649"/>
      <c r="DH5" s="649"/>
      <c r="DI5" s="649"/>
      <c r="DJ5" s="649"/>
      <c r="DK5" s="649"/>
      <c r="DL5" s="649"/>
      <c r="DM5" s="649"/>
      <c r="DN5" s="649"/>
      <c r="DO5" s="649"/>
      <c r="DP5" s="650"/>
      <c r="DQ5" s="648" t="s">
        <v>231</v>
      </c>
      <c r="DR5" s="649"/>
      <c r="DS5" s="649"/>
      <c r="DT5" s="649"/>
      <c r="DU5" s="649"/>
      <c r="DV5" s="649"/>
      <c r="DW5" s="649"/>
      <c r="DX5" s="649"/>
      <c r="DY5" s="649"/>
      <c r="DZ5" s="649"/>
      <c r="EA5" s="649"/>
      <c r="EB5" s="649"/>
      <c r="EC5" s="650"/>
    </row>
    <row r="6" spans="2:143" ht="11.25" customHeight="1" x14ac:dyDescent="0.2">
      <c r="B6" s="663" t="s">
        <v>232</v>
      </c>
      <c r="C6" s="664"/>
      <c r="D6" s="664"/>
      <c r="E6" s="664"/>
      <c r="F6" s="664"/>
      <c r="G6" s="664"/>
      <c r="H6" s="664"/>
      <c r="I6" s="664"/>
      <c r="J6" s="664"/>
      <c r="K6" s="664"/>
      <c r="L6" s="664"/>
      <c r="M6" s="664"/>
      <c r="N6" s="664"/>
      <c r="O6" s="664"/>
      <c r="P6" s="664"/>
      <c r="Q6" s="665"/>
      <c r="R6" s="666">
        <v>450956</v>
      </c>
      <c r="S6" s="667"/>
      <c r="T6" s="667"/>
      <c r="U6" s="667"/>
      <c r="V6" s="667"/>
      <c r="W6" s="667"/>
      <c r="X6" s="667"/>
      <c r="Y6" s="668"/>
      <c r="Z6" s="669">
        <v>0.8</v>
      </c>
      <c r="AA6" s="669"/>
      <c r="AB6" s="669"/>
      <c r="AC6" s="669"/>
      <c r="AD6" s="670">
        <v>450956</v>
      </c>
      <c r="AE6" s="670"/>
      <c r="AF6" s="670"/>
      <c r="AG6" s="670"/>
      <c r="AH6" s="670"/>
      <c r="AI6" s="670"/>
      <c r="AJ6" s="670"/>
      <c r="AK6" s="670"/>
      <c r="AL6" s="671">
        <v>1.6</v>
      </c>
      <c r="AM6" s="672"/>
      <c r="AN6" s="672"/>
      <c r="AO6" s="673"/>
      <c r="AP6" s="663" t="s">
        <v>233</v>
      </c>
      <c r="AQ6" s="664"/>
      <c r="AR6" s="664"/>
      <c r="AS6" s="664"/>
      <c r="AT6" s="664"/>
      <c r="AU6" s="664"/>
      <c r="AV6" s="664"/>
      <c r="AW6" s="664"/>
      <c r="AX6" s="664"/>
      <c r="AY6" s="664"/>
      <c r="AZ6" s="664"/>
      <c r="BA6" s="664"/>
      <c r="BB6" s="664"/>
      <c r="BC6" s="664"/>
      <c r="BD6" s="664"/>
      <c r="BE6" s="664"/>
      <c r="BF6" s="665"/>
      <c r="BG6" s="666">
        <v>15038698</v>
      </c>
      <c r="BH6" s="667"/>
      <c r="BI6" s="667"/>
      <c r="BJ6" s="667"/>
      <c r="BK6" s="667"/>
      <c r="BL6" s="667"/>
      <c r="BM6" s="667"/>
      <c r="BN6" s="668"/>
      <c r="BO6" s="669">
        <v>99.6</v>
      </c>
      <c r="BP6" s="669"/>
      <c r="BQ6" s="669"/>
      <c r="BR6" s="669"/>
      <c r="BS6" s="670">
        <v>534283</v>
      </c>
      <c r="BT6" s="670"/>
      <c r="BU6" s="670"/>
      <c r="BV6" s="670"/>
      <c r="BW6" s="670"/>
      <c r="BX6" s="670"/>
      <c r="BY6" s="670"/>
      <c r="BZ6" s="670"/>
      <c r="CA6" s="670"/>
      <c r="CB6" s="674"/>
      <c r="CD6" s="677" t="s">
        <v>234</v>
      </c>
      <c r="CE6" s="678"/>
      <c r="CF6" s="678"/>
      <c r="CG6" s="678"/>
      <c r="CH6" s="678"/>
      <c r="CI6" s="678"/>
      <c r="CJ6" s="678"/>
      <c r="CK6" s="678"/>
      <c r="CL6" s="678"/>
      <c r="CM6" s="678"/>
      <c r="CN6" s="678"/>
      <c r="CO6" s="678"/>
      <c r="CP6" s="678"/>
      <c r="CQ6" s="679"/>
      <c r="CR6" s="666">
        <v>359685</v>
      </c>
      <c r="CS6" s="667"/>
      <c r="CT6" s="667"/>
      <c r="CU6" s="667"/>
      <c r="CV6" s="667"/>
      <c r="CW6" s="667"/>
      <c r="CX6" s="667"/>
      <c r="CY6" s="668"/>
      <c r="CZ6" s="660">
        <v>0.7</v>
      </c>
      <c r="DA6" s="661"/>
      <c r="DB6" s="661"/>
      <c r="DC6" s="680"/>
      <c r="DD6" s="675">
        <v>411</v>
      </c>
      <c r="DE6" s="667"/>
      <c r="DF6" s="667"/>
      <c r="DG6" s="667"/>
      <c r="DH6" s="667"/>
      <c r="DI6" s="667"/>
      <c r="DJ6" s="667"/>
      <c r="DK6" s="667"/>
      <c r="DL6" s="667"/>
      <c r="DM6" s="667"/>
      <c r="DN6" s="667"/>
      <c r="DO6" s="667"/>
      <c r="DP6" s="668"/>
      <c r="DQ6" s="675">
        <v>357972</v>
      </c>
      <c r="DR6" s="667"/>
      <c r="DS6" s="667"/>
      <c r="DT6" s="667"/>
      <c r="DU6" s="667"/>
      <c r="DV6" s="667"/>
      <c r="DW6" s="667"/>
      <c r="DX6" s="667"/>
      <c r="DY6" s="667"/>
      <c r="DZ6" s="667"/>
      <c r="EA6" s="667"/>
      <c r="EB6" s="667"/>
      <c r="EC6" s="676"/>
    </row>
    <row r="7" spans="2:143" ht="11.25" customHeight="1" x14ac:dyDescent="0.2">
      <c r="B7" s="663" t="s">
        <v>235</v>
      </c>
      <c r="C7" s="664"/>
      <c r="D7" s="664"/>
      <c r="E7" s="664"/>
      <c r="F7" s="664"/>
      <c r="G7" s="664"/>
      <c r="H7" s="664"/>
      <c r="I7" s="664"/>
      <c r="J7" s="664"/>
      <c r="K7" s="664"/>
      <c r="L7" s="664"/>
      <c r="M7" s="664"/>
      <c r="N7" s="664"/>
      <c r="O7" s="664"/>
      <c r="P7" s="664"/>
      <c r="Q7" s="665"/>
      <c r="R7" s="666">
        <v>9000</v>
      </c>
      <c r="S7" s="667"/>
      <c r="T7" s="667"/>
      <c r="U7" s="667"/>
      <c r="V7" s="667"/>
      <c r="W7" s="667"/>
      <c r="X7" s="667"/>
      <c r="Y7" s="668"/>
      <c r="Z7" s="669">
        <v>0</v>
      </c>
      <c r="AA7" s="669"/>
      <c r="AB7" s="669"/>
      <c r="AC7" s="669"/>
      <c r="AD7" s="670">
        <v>9000</v>
      </c>
      <c r="AE7" s="670"/>
      <c r="AF7" s="670"/>
      <c r="AG7" s="670"/>
      <c r="AH7" s="670"/>
      <c r="AI7" s="670"/>
      <c r="AJ7" s="670"/>
      <c r="AK7" s="670"/>
      <c r="AL7" s="671">
        <v>0</v>
      </c>
      <c r="AM7" s="672"/>
      <c r="AN7" s="672"/>
      <c r="AO7" s="673"/>
      <c r="AP7" s="663" t="s">
        <v>236</v>
      </c>
      <c r="AQ7" s="664"/>
      <c r="AR7" s="664"/>
      <c r="AS7" s="664"/>
      <c r="AT7" s="664"/>
      <c r="AU7" s="664"/>
      <c r="AV7" s="664"/>
      <c r="AW7" s="664"/>
      <c r="AX7" s="664"/>
      <c r="AY7" s="664"/>
      <c r="AZ7" s="664"/>
      <c r="BA7" s="664"/>
      <c r="BB7" s="664"/>
      <c r="BC7" s="664"/>
      <c r="BD7" s="664"/>
      <c r="BE7" s="664"/>
      <c r="BF7" s="665"/>
      <c r="BG7" s="666">
        <v>6321380</v>
      </c>
      <c r="BH7" s="667"/>
      <c r="BI7" s="667"/>
      <c r="BJ7" s="667"/>
      <c r="BK7" s="667"/>
      <c r="BL7" s="667"/>
      <c r="BM7" s="667"/>
      <c r="BN7" s="668"/>
      <c r="BO7" s="669">
        <v>41.9</v>
      </c>
      <c r="BP7" s="669"/>
      <c r="BQ7" s="669"/>
      <c r="BR7" s="669"/>
      <c r="BS7" s="670">
        <v>30498</v>
      </c>
      <c r="BT7" s="670"/>
      <c r="BU7" s="670"/>
      <c r="BV7" s="670"/>
      <c r="BW7" s="670"/>
      <c r="BX7" s="670"/>
      <c r="BY7" s="670"/>
      <c r="BZ7" s="670"/>
      <c r="CA7" s="670"/>
      <c r="CB7" s="674"/>
      <c r="CD7" s="681" t="s">
        <v>237</v>
      </c>
      <c r="CE7" s="682"/>
      <c r="CF7" s="682"/>
      <c r="CG7" s="682"/>
      <c r="CH7" s="682"/>
      <c r="CI7" s="682"/>
      <c r="CJ7" s="682"/>
      <c r="CK7" s="682"/>
      <c r="CL7" s="682"/>
      <c r="CM7" s="682"/>
      <c r="CN7" s="682"/>
      <c r="CO7" s="682"/>
      <c r="CP7" s="682"/>
      <c r="CQ7" s="683"/>
      <c r="CR7" s="666">
        <v>5616482</v>
      </c>
      <c r="CS7" s="667"/>
      <c r="CT7" s="667"/>
      <c r="CU7" s="667"/>
      <c r="CV7" s="667"/>
      <c r="CW7" s="667"/>
      <c r="CX7" s="667"/>
      <c r="CY7" s="668"/>
      <c r="CZ7" s="669">
        <v>10.7</v>
      </c>
      <c r="DA7" s="669"/>
      <c r="DB7" s="669"/>
      <c r="DC7" s="669"/>
      <c r="DD7" s="675">
        <v>243551</v>
      </c>
      <c r="DE7" s="667"/>
      <c r="DF7" s="667"/>
      <c r="DG7" s="667"/>
      <c r="DH7" s="667"/>
      <c r="DI7" s="667"/>
      <c r="DJ7" s="667"/>
      <c r="DK7" s="667"/>
      <c r="DL7" s="667"/>
      <c r="DM7" s="667"/>
      <c r="DN7" s="667"/>
      <c r="DO7" s="667"/>
      <c r="DP7" s="668"/>
      <c r="DQ7" s="675">
        <v>4754269</v>
      </c>
      <c r="DR7" s="667"/>
      <c r="DS7" s="667"/>
      <c r="DT7" s="667"/>
      <c r="DU7" s="667"/>
      <c r="DV7" s="667"/>
      <c r="DW7" s="667"/>
      <c r="DX7" s="667"/>
      <c r="DY7" s="667"/>
      <c r="DZ7" s="667"/>
      <c r="EA7" s="667"/>
      <c r="EB7" s="667"/>
      <c r="EC7" s="676"/>
    </row>
    <row r="8" spans="2:143" ht="11.25" customHeight="1" x14ac:dyDescent="0.2">
      <c r="B8" s="663" t="s">
        <v>238</v>
      </c>
      <c r="C8" s="664"/>
      <c r="D8" s="664"/>
      <c r="E8" s="664"/>
      <c r="F8" s="664"/>
      <c r="G8" s="664"/>
      <c r="H8" s="664"/>
      <c r="I8" s="664"/>
      <c r="J8" s="664"/>
      <c r="K8" s="664"/>
      <c r="L8" s="664"/>
      <c r="M8" s="664"/>
      <c r="N8" s="664"/>
      <c r="O8" s="664"/>
      <c r="P8" s="664"/>
      <c r="Q8" s="665"/>
      <c r="R8" s="666">
        <v>62654</v>
      </c>
      <c r="S8" s="667"/>
      <c r="T8" s="667"/>
      <c r="U8" s="667"/>
      <c r="V8" s="667"/>
      <c r="W8" s="667"/>
      <c r="X8" s="667"/>
      <c r="Y8" s="668"/>
      <c r="Z8" s="669">
        <v>0.1</v>
      </c>
      <c r="AA8" s="669"/>
      <c r="AB8" s="669"/>
      <c r="AC8" s="669"/>
      <c r="AD8" s="670">
        <v>62654</v>
      </c>
      <c r="AE8" s="670"/>
      <c r="AF8" s="670"/>
      <c r="AG8" s="670"/>
      <c r="AH8" s="670"/>
      <c r="AI8" s="670"/>
      <c r="AJ8" s="670"/>
      <c r="AK8" s="670"/>
      <c r="AL8" s="671">
        <v>0.2</v>
      </c>
      <c r="AM8" s="672"/>
      <c r="AN8" s="672"/>
      <c r="AO8" s="673"/>
      <c r="AP8" s="663" t="s">
        <v>239</v>
      </c>
      <c r="AQ8" s="664"/>
      <c r="AR8" s="664"/>
      <c r="AS8" s="664"/>
      <c r="AT8" s="664"/>
      <c r="AU8" s="664"/>
      <c r="AV8" s="664"/>
      <c r="AW8" s="664"/>
      <c r="AX8" s="664"/>
      <c r="AY8" s="664"/>
      <c r="AZ8" s="664"/>
      <c r="BA8" s="664"/>
      <c r="BB8" s="664"/>
      <c r="BC8" s="664"/>
      <c r="BD8" s="664"/>
      <c r="BE8" s="664"/>
      <c r="BF8" s="665"/>
      <c r="BG8" s="666">
        <v>206116</v>
      </c>
      <c r="BH8" s="667"/>
      <c r="BI8" s="667"/>
      <c r="BJ8" s="667"/>
      <c r="BK8" s="667"/>
      <c r="BL8" s="667"/>
      <c r="BM8" s="667"/>
      <c r="BN8" s="668"/>
      <c r="BO8" s="669">
        <v>1.4</v>
      </c>
      <c r="BP8" s="669"/>
      <c r="BQ8" s="669"/>
      <c r="BR8" s="669"/>
      <c r="BS8" s="670" t="s">
        <v>127</v>
      </c>
      <c r="BT8" s="670"/>
      <c r="BU8" s="670"/>
      <c r="BV8" s="670"/>
      <c r="BW8" s="670"/>
      <c r="BX8" s="670"/>
      <c r="BY8" s="670"/>
      <c r="BZ8" s="670"/>
      <c r="CA8" s="670"/>
      <c r="CB8" s="674"/>
      <c r="CD8" s="681" t="s">
        <v>240</v>
      </c>
      <c r="CE8" s="682"/>
      <c r="CF8" s="682"/>
      <c r="CG8" s="682"/>
      <c r="CH8" s="682"/>
      <c r="CI8" s="682"/>
      <c r="CJ8" s="682"/>
      <c r="CK8" s="682"/>
      <c r="CL8" s="682"/>
      <c r="CM8" s="682"/>
      <c r="CN8" s="682"/>
      <c r="CO8" s="682"/>
      <c r="CP8" s="682"/>
      <c r="CQ8" s="683"/>
      <c r="CR8" s="666">
        <v>23706397</v>
      </c>
      <c r="CS8" s="667"/>
      <c r="CT8" s="667"/>
      <c r="CU8" s="667"/>
      <c r="CV8" s="667"/>
      <c r="CW8" s="667"/>
      <c r="CX8" s="667"/>
      <c r="CY8" s="668"/>
      <c r="CZ8" s="669">
        <v>45</v>
      </c>
      <c r="DA8" s="669"/>
      <c r="DB8" s="669"/>
      <c r="DC8" s="669"/>
      <c r="DD8" s="675">
        <v>190579</v>
      </c>
      <c r="DE8" s="667"/>
      <c r="DF8" s="667"/>
      <c r="DG8" s="667"/>
      <c r="DH8" s="667"/>
      <c r="DI8" s="667"/>
      <c r="DJ8" s="667"/>
      <c r="DK8" s="667"/>
      <c r="DL8" s="667"/>
      <c r="DM8" s="667"/>
      <c r="DN8" s="667"/>
      <c r="DO8" s="667"/>
      <c r="DP8" s="668"/>
      <c r="DQ8" s="675">
        <v>9843616</v>
      </c>
      <c r="DR8" s="667"/>
      <c r="DS8" s="667"/>
      <c r="DT8" s="667"/>
      <c r="DU8" s="667"/>
      <c r="DV8" s="667"/>
      <c r="DW8" s="667"/>
      <c r="DX8" s="667"/>
      <c r="DY8" s="667"/>
      <c r="DZ8" s="667"/>
      <c r="EA8" s="667"/>
      <c r="EB8" s="667"/>
      <c r="EC8" s="676"/>
    </row>
    <row r="9" spans="2:143" ht="11.25" customHeight="1" x14ac:dyDescent="0.2">
      <c r="B9" s="663" t="s">
        <v>241</v>
      </c>
      <c r="C9" s="664"/>
      <c r="D9" s="664"/>
      <c r="E9" s="664"/>
      <c r="F9" s="664"/>
      <c r="G9" s="664"/>
      <c r="H9" s="664"/>
      <c r="I9" s="664"/>
      <c r="J9" s="664"/>
      <c r="K9" s="664"/>
      <c r="L9" s="664"/>
      <c r="M9" s="664"/>
      <c r="N9" s="664"/>
      <c r="O9" s="664"/>
      <c r="P9" s="664"/>
      <c r="Q9" s="665"/>
      <c r="R9" s="666">
        <v>66265</v>
      </c>
      <c r="S9" s="667"/>
      <c r="T9" s="667"/>
      <c r="U9" s="667"/>
      <c r="V9" s="667"/>
      <c r="W9" s="667"/>
      <c r="X9" s="667"/>
      <c r="Y9" s="668"/>
      <c r="Z9" s="669">
        <v>0.1</v>
      </c>
      <c r="AA9" s="669"/>
      <c r="AB9" s="669"/>
      <c r="AC9" s="669"/>
      <c r="AD9" s="670">
        <v>66265</v>
      </c>
      <c r="AE9" s="670"/>
      <c r="AF9" s="670"/>
      <c r="AG9" s="670"/>
      <c r="AH9" s="670"/>
      <c r="AI9" s="670"/>
      <c r="AJ9" s="670"/>
      <c r="AK9" s="670"/>
      <c r="AL9" s="671">
        <v>0.2</v>
      </c>
      <c r="AM9" s="672"/>
      <c r="AN9" s="672"/>
      <c r="AO9" s="673"/>
      <c r="AP9" s="663" t="s">
        <v>242</v>
      </c>
      <c r="AQ9" s="664"/>
      <c r="AR9" s="664"/>
      <c r="AS9" s="664"/>
      <c r="AT9" s="664"/>
      <c r="AU9" s="664"/>
      <c r="AV9" s="664"/>
      <c r="AW9" s="664"/>
      <c r="AX9" s="664"/>
      <c r="AY9" s="664"/>
      <c r="AZ9" s="664"/>
      <c r="BA9" s="664"/>
      <c r="BB9" s="664"/>
      <c r="BC9" s="664"/>
      <c r="BD9" s="664"/>
      <c r="BE9" s="664"/>
      <c r="BF9" s="665"/>
      <c r="BG9" s="666">
        <v>5237995</v>
      </c>
      <c r="BH9" s="667"/>
      <c r="BI9" s="667"/>
      <c r="BJ9" s="667"/>
      <c r="BK9" s="667"/>
      <c r="BL9" s="667"/>
      <c r="BM9" s="667"/>
      <c r="BN9" s="668"/>
      <c r="BO9" s="669">
        <v>34.700000000000003</v>
      </c>
      <c r="BP9" s="669"/>
      <c r="BQ9" s="669"/>
      <c r="BR9" s="669"/>
      <c r="BS9" s="670" t="s">
        <v>127</v>
      </c>
      <c r="BT9" s="670"/>
      <c r="BU9" s="670"/>
      <c r="BV9" s="670"/>
      <c r="BW9" s="670"/>
      <c r="BX9" s="670"/>
      <c r="BY9" s="670"/>
      <c r="BZ9" s="670"/>
      <c r="CA9" s="670"/>
      <c r="CB9" s="674"/>
      <c r="CD9" s="681" t="s">
        <v>243</v>
      </c>
      <c r="CE9" s="682"/>
      <c r="CF9" s="682"/>
      <c r="CG9" s="682"/>
      <c r="CH9" s="682"/>
      <c r="CI9" s="682"/>
      <c r="CJ9" s="682"/>
      <c r="CK9" s="682"/>
      <c r="CL9" s="682"/>
      <c r="CM9" s="682"/>
      <c r="CN9" s="682"/>
      <c r="CO9" s="682"/>
      <c r="CP9" s="682"/>
      <c r="CQ9" s="683"/>
      <c r="CR9" s="666">
        <v>4313379</v>
      </c>
      <c r="CS9" s="667"/>
      <c r="CT9" s="667"/>
      <c r="CU9" s="667"/>
      <c r="CV9" s="667"/>
      <c r="CW9" s="667"/>
      <c r="CX9" s="667"/>
      <c r="CY9" s="668"/>
      <c r="CZ9" s="669">
        <v>8.1999999999999993</v>
      </c>
      <c r="DA9" s="669"/>
      <c r="DB9" s="669"/>
      <c r="DC9" s="669"/>
      <c r="DD9" s="675">
        <v>62028</v>
      </c>
      <c r="DE9" s="667"/>
      <c r="DF9" s="667"/>
      <c r="DG9" s="667"/>
      <c r="DH9" s="667"/>
      <c r="DI9" s="667"/>
      <c r="DJ9" s="667"/>
      <c r="DK9" s="667"/>
      <c r="DL9" s="667"/>
      <c r="DM9" s="667"/>
      <c r="DN9" s="667"/>
      <c r="DO9" s="667"/>
      <c r="DP9" s="668"/>
      <c r="DQ9" s="675">
        <v>3355954</v>
      </c>
      <c r="DR9" s="667"/>
      <c r="DS9" s="667"/>
      <c r="DT9" s="667"/>
      <c r="DU9" s="667"/>
      <c r="DV9" s="667"/>
      <c r="DW9" s="667"/>
      <c r="DX9" s="667"/>
      <c r="DY9" s="667"/>
      <c r="DZ9" s="667"/>
      <c r="EA9" s="667"/>
      <c r="EB9" s="667"/>
      <c r="EC9" s="676"/>
    </row>
    <row r="10" spans="2:143" ht="11.25" customHeight="1" x14ac:dyDescent="0.2">
      <c r="B10" s="663" t="s">
        <v>244</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245</v>
      </c>
      <c r="AQ10" s="664"/>
      <c r="AR10" s="664"/>
      <c r="AS10" s="664"/>
      <c r="AT10" s="664"/>
      <c r="AU10" s="664"/>
      <c r="AV10" s="664"/>
      <c r="AW10" s="664"/>
      <c r="AX10" s="664"/>
      <c r="AY10" s="664"/>
      <c r="AZ10" s="664"/>
      <c r="BA10" s="664"/>
      <c r="BB10" s="664"/>
      <c r="BC10" s="664"/>
      <c r="BD10" s="664"/>
      <c r="BE10" s="664"/>
      <c r="BF10" s="665"/>
      <c r="BG10" s="666">
        <v>393114</v>
      </c>
      <c r="BH10" s="667"/>
      <c r="BI10" s="667"/>
      <c r="BJ10" s="667"/>
      <c r="BK10" s="667"/>
      <c r="BL10" s="667"/>
      <c r="BM10" s="667"/>
      <c r="BN10" s="668"/>
      <c r="BO10" s="669">
        <v>2.6</v>
      </c>
      <c r="BP10" s="669"/>
      <c r="BQ10" s="669"/>
      <c r="BR10" s="669"/>
      <c r="BS10" s="670" t="s">
        <v>127</v>
      </c>
      <c r="BT10" s="670"/>
      <c r="BU10" s="670"/>
      <c r="BV10" s="670"/>
      <c r="BW10" s="670"/>
      <c r="BX10" s="670"/>
      <c r="BY10" s="670"/>
      <c r="BZ10" s="670"/>
      <c r="CA10" s="670"/>
      <c r="CB10" s="674"/>
      <c r="CD10" s="681" t="s">
        <v>246</v>
      </c>
      <c r="CE10" s="682"/>
      <c r="CF10" s="682"/>
      <c r="CG10" s="682"/>
      <c r="CH10" s="682"/>
      <c r="CI10" s="682"/>
      <c r="CJ10" s="682"/>
      <c r="CK10" s="682"/>
      <c r="CL10" s="682"/>
      <c r="CM10" s="682"/>
      <c r="CN10" s="682"/>
      <c r="CO10" s="682"/>
      <c r="CP10" s="682"/>
      <c r="CQ10" s="683"/>
      <c r="CR10" s="666">
        <v>112987</v>
      </c>
      <c r="CS10" s="667"/>
      <c r="CT10" s="667"/>
      <c r="CU10" s="667"/>
      <c r="CV10" s="667"/>
      <c r="CW10" s="667"/>
      <c r="CX10" s="667"/>
      <c r="CY10" s="668"/>
      <c r="CZ10" s="669">
        <v>0.2</v>
      </c>
      <c r="DA10" s="669"/>
      <c r="DB10" s="669"/>
      <c r="DC10" s="669"/>
      <c r="DD10" s="675" t="s">
        <v>127</v>
      </c>
      <c r="DE10" s="667"/>
      <c r="DF10" s="667"/>
      <c r="DG10" s="667"/>
      <c r="DH10" s="667"/>
      <c r="DI10" s="667"/>
      <c r="DJ10" s="667"/>
      <c r="DK10" s="667"/>
      <c r="DL10" s="667"/>
      <c r="DM10" s="667"/>
      <c r="DN10" s="667"/>
      <c r="DO10" s="667"/>
      <c r="DP10" s="668"/>
      <c r="DQ10" s="675">
        <v>68080</v>
      </c>
      <c r="DR10" s="667"/>
      <c r="DS10" s="667"/>
      <c r="DT10" s="667"/>
      <c r="DU10" s="667"/>
      <c r="DV10" s="667"/>
      <c r="DW10" s="667"/>
      <c r="DX10" s="667"/>
      <c r="DY10" s="667"/>
      <c r="DZ10" s="667"/>
      <c r="EA10" s="667"/>
      <c r="EB10" s="667"/>
      <c r="EC10" s="676"/>
    </row>
    <row r="11" spans="2:143" ht="11.25" customHeight="1" x14ac:dyDescent="0.2">
      <c r="B11" s="663" t="s">
        <v>247</v>
      </c>
      <c r="C11" s="664"/>
      <c r="D11" s="664"/>
      <c r="E11" s="664"/>
      <c r="F11" s="664"/>
      <c r="G11" s="664"/>
      <c r="H11" s="664"/>
      <c r="I11" s="664"/>
      <c r="J11" s="664"/>
      <c r="K11" s="664"/>
      <c r="L11" s="664"/>
      <c r="M11" s="664"/>
      <c r="N11" s="664"/>
      <c r="O11" s="664"/>
      <c r="P11" s="664"/>
      <c r="Q11" s="665"/>
      <c r="R11" s="666">
        <v>3092152</v>
      </c>
      <c r="S11" s="667"/>
      <c r="T11" s="667"/>
      <c r="U11" s="667"/>
      <c r="V11" s="667"/>
      <c r="W11" s="667"/>
      <c r="X11" s="667"/>
      <c r="Y11" s="668"/>
      <c r="Z11" s="671">
        <v>5.4</v>
      </c>
      <c r="AA11" s="672"/>
      <c r="AB11" s="672"/>
      <c r="AC11" s="684"/>
      <c r="AD11" s="675">
        <v>3092152</v>
      </c>
      <c r="AE11" s="667"/>
      <c r="AF11" s="667"/>
      <c r="AG11" s="667"/>
      <c r="AH11" s="667"/>
      <c r="AI11" s="667"/>
      <c r="AJ11" s="667"/>
      <c r="AK11" s="668"/>
      <c r="AL11" s="671">
        <v>10.7</v>
      </c>
      <c r="AM11" s="672"/>
      <c r="AN11" s="672"/>
      <c r="AO11" s="673"/>
      <c r="AP11" s="663" t="s">
        <v>248</v>
      </c>
      <c r="AQ11" s="664"/>
      <c r="AR11" s="664"/>
      <c r="AS11" s="664"/>
      <c r="AT11" s="664"/>
      <c r="AU11" s="664"/>
      <c r="AV11" s="664"/>
      <c r="AW11" s="664"/>
      <c r="AX11" s="664"/>
      <c r="AY11" s="664"/>
      <c r="AZ11" s="664"/>
      <c r="BA11" s="664"/>
      <c r="BB11" s="664"/>
      <c r="BC11" s="664"/>
      <c r="BD11" s="664"/>
      <c r="BE11" s="664"/>
      <c r="BF11" s="665"/>
      <c r="BG11" s="666">
        <v>484155</v>
      </c>
      <c r="BH11" s="667"/>
      <c r="BI11" s="667"/>
      <c r="BJ11" s="667"/>
      <c r="BK11" s="667"/>
      <c r="BL11" s="667"/>
      <c r="BM11" s="667"/>
      <c r="BN11" s="668"/>
      <c r="BO11" s="669">
        <v>3.2</v>
      </c>
      <c r="BP11" s="669"/>
      <c r="BQ11" s="669"/>
      <c r="BR11" s="669"/>
      <c r="BS11" s="670">
        <v>30498</v>
      </c>
      <c r="BT11" s="670"/>
      <c r="BU11" s="670"/>
      <c r="BV11" s="670"/>
      <c r="BW11" s="670"/>
      <c r="BX11" s="670"/>
      <c r="BY11" s="670"/>
      <c r="BZ11" s="670"/>
      <c r="CA11" s="670"/>
      <c r="CB11" s="674"/>
      <c r="CD11" s="681" t="s">
        <v>249</v>
      </c>
      <c r="CE11" s="682"/>
      <c r="CF11" s="682"/>
      <c r="CG11" s="682"/>
      <c r="CH11" s="682"/>
      <c r="CI11" s="682"/>
      <c r="CJ11" s="682"/>
      <c r="CK11" s="682"/>
      <c r="CL11" s="682"/>
      <c r="CM11" s="682"/>
      <c r="CN11" s="682"/>
      <c r="CO11" s="682"/>
      <c r="CP11" s="682"/>
      <c r="CQ11" s="683"/>
      <c r="CR11" s="666">
        <v>1448960</v>
      </c>
      <c r="CS11" s="667"/>
      <c r="CT11" s="667"/>
      <c r="CU11" s="667"/>
      <c r="CV11" s="667"/>
      <c r="CW11" s="667"/>
      <c r="CX11" s="667"/>
      <c r="CY11" s="668"/>
      <c r="CZ11" s="669">
        <v>2.8</v>
      </c>
      <c r="DA11" s="669"/>
      <c r="DB11" s="669"/>
      <c r="DC11" s="669"/>
      <c r="DD11" s="675">
        <v>182074</v>
      </c>
      <c r="DE11" s="667"/>
      <c r="DF11" s="667"/>
      <c r="DG11" s="667"/>
      <c r="DH11" s="667"/>
      <c r="DI11" s="667"/>
      <c r="DJ11" s="667"/>
      <c r="DK11" s="667"/>
      <c r="DL11" s="667"/>
      <c r="DM11" s="667"/>
      <c r="DN11" s="667"/>
      <c r="DO11" s="667"/>
      <c r="DP11" s="668"/>
      <c r="DQ11" s="675">
        <v>1014438</v>
      </c>
      <c r="DR11" s="667"/>
      <c r="DS11" s="667"/>
      <c r="DT11" s="667"/>
      <c r="DU11" s="667"/>
      <c r="DV11" s="667"/>
      <c r="DW11" s="667"/>
      <c r="DX11" s="667"/>
      <c r="DY11" s="667"/>
      <c r="DZ11" s="667"/>
      <c r="EA11" s="667"/>
      <c r="EB11" s="667"/>
      <c r="EC11" s="676"/>
    </row>
    <row r="12" spans="2:143" ht="11.25" customHeight="1" x14ac:dyDescent="0.2">
      <c r="B12" s="663" t="s">
        <v>250</v>
      </c>
      <c r="C12" s="664"/>
      <c r="D12" s="664"/>
      <c r="E12" s="664"/>
      <c r="F12" s="664"/>
      <c r="G12" s="664"/>
      <c r="H12" s="664"/>
      <c r="I12" s="664"/>
      <c r="J12" s="664"/>
      <c r="K12" s="664"/>
      <c r="L12" s="664"/>
      <c r="M12" s="664"/>
      <c r="N12" s="664"/>
      <c r="O12" s="664"/>
      <c r="P12" s="664"/>
      <c r="Q12" s="665"/>
      <c r="R12" s="666">
        <v>7885</v>
      </c>
      <c r="S12" s="667"/>
      <c r="T12" s="667"/>
      <c r="U12" s="667"/>
      <c r="V12" s="667"/>
      <c r="W12" s="667"/>
      <c r="X12" s="667"/>
      <c r="Y12" s="668"/>
      <c r="Z12" s="669">
        <v>0</v>
      </c>
      <c r="AA12" s="669"/>
      <c r="AB12" s="669"/>
      <c r="AC12" s="669"/>
      <c r="AD12" s="670">
        <v>7885</v>
      </c>
      <c r="AE12" s="670"/>
      <c r="AF12" s="670"/>
      <c r="AG12" s="670"/>
      <c r="AH12" s="670"/>
      <c r="AI12" s="670"/>
      <c r="AJ12" s="670"/>
      <c r="AK12" s="670"/>
      <c r="AL12" s="671">
        <v>0</v>
      </c>
      <c r="AM12" s="672"/>
      <c r="AN12" s="672"/>
      <c r="AO12" s="673"/>
      <c r="AP12" s="663" t="s">
        <v>251</v>
      </c>
      <c r="AQ12" s="664"/>
      <c r="AR12" s="664"/>
      <c r="AS12" s="664"/>
      <c r="AT12" s="664"/>
      <c r="AU12" s="664"/>
      <c r="AV12" s="664"/>
      <c r="AW12" s="664"/>
      <c r="AX12" s="664"/>
      <c r="AY12" s="664"/>
      <c r="AZ12" s="664"/>
      <c r="BA12" s="664"/>
      <c r="BB12" s="664"/>
      <c r="BC12" s="664"/>
      <c r="BD12" s="664"/>
      <c r="BE12" s="664"/>
      <c r="BF12" s="665"/>
      <c r="BG12" s="666">
        <v>7346040</v>
      </c>
      <c r="BH12" s="667"/>
      <c r="BI12" s="667"/>
      <c r="BJ12" s="667"/>
      <c r="BK12" s="667"/>
      <c r="BL12" s="667"/>
      <c r="BM12" s="667"/>
      <c r="BN12" s="668"/>
      <c r="BO12" s="669">
        <v>48.7</v>
      </c>
      <c r="BP12" s="669"/>
      <c r="BQ12" s="669"/>
      <c r="BR12" s="669"/>
      <c r="BS12" s="670">
        <v>503785</v>
      </c>
      <c r="BT12" s="670"/>
      <c r="BU12" s="670"/>
      <c r="BV12" s="670"/>
      <c r="BW12" s="670"/>
      <c r="BX12" s="670"/>
      <c r="BY12" s="670"/>
      <c r="BZ12" s="670"/>
      <c r="CA12" s="670"/>
      <c r="CB12" s="674"/>
      <c r="CD12" s="681" t="s">
        <v>252</v>
      </c>
      <c r="CE12" s="682"/>
      <c r="CF12" s="682"/>
      <c r="CG12" s="682"/>
      <c r="CH12" s="682"/>
      <c r="CI12" s="682"/>
      <c r="CJ12" s="682"/>
      <c r="CK12" s="682"/>
      <c r="CL12" s="682"/>
      <c r="CM12" s="682"/>
      <c r="CN12" s="682"/>
      <c r="CO12" s="682"/>
      <c r="CP12" s="682"/>
      <c r="CQ12" s="683"/>
      <c r="CR12" s="666">
        <v>1747943</v>
      </c>
      <c r="CS12" s="667"/>
      <c r="CT12" s="667"/>
      <c r="CU12" s="667"/>
      <c r="CV12" s="667"/>
      <c r="CW12" s="667"/>
      <c r="CX12" s="667"/>
      <c r="CY12" s="668"/>
      <c r="CZ12" s="669">
        <v>3.3</v>
      </c>
      <c r="DA12" s="669"/>
      <c r="DB12" s="669"/>
      <c r="DC12" s="669"/>
      <c r="DD12" s="675">
        <v>21774</v>
      </c>
      <c r="DE12" s="667"/>
      <c r="DF12" s="667"/>
      <c r="DG12" s="667"/>
      <c r="DH12" s="667"/>
      <c r="DI12" s="667"/>
      <c r="DJ12" s="667"/>
      <c r="DK12" s="667"/>
      <c r="DL12" s="667"/>
      <c r="DM12" s="667"/>
      <c r="DN12" s="667"/>
      <c r="DO12" s="667"/>
      <c r="DP12" s="668"/>
      <c r="DQ12" s="675">
        <v>1023325</v>
      </c>
      <c r="DR12" s="667"/>
      <c r="DS12" s="667"/>
      <c r="DT12" s="667"/>
      <c r="DU12" s="667"/>
      <c r="DV12" s="667"/>
      <c r="DW12" s="667"/>
      <c r="DX12" s="667"/>
      <c r="DY12" s="667"/>
      <c r="DZ12" s="667"/>
      <c r="EA12" s="667"/>
      <c r="EB12" s="667"/>
      <c r="EC12" s="676"/>
    </row>
    <row r="13" spans="2:143" ht="11.25" customHeight="1" x14ac:dyDescent="0.2">
      <c r="B13" s="663" t="s">
        <v>253</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254</v>
      </c>
      <c r="AQ13" s="664"/>
      <c r="AR13" s="664"/>
      <c r="AS13" s="664"/>
      <c r="AT13" s="664"/>
      <c r="AU13" s="664"/>
      <c r="AV13" s="664"/>
      <c r="AW13" s="664"/>
      <c r="AX13" s="664"/>
      <c r="AY13" s="664"/>
      <c r="AZ13" s="664"/>
      <c r="BA13" s="664"/>
      <c r="BB13" s="664"/>
      <c r="BC13" s="664"/>
      <c r="BD13" s="664"/>
      <c r="BE13" s="664"/>
      <c r="BF13" s="665"/>
      <c r="BG13" s="666">
        <v>7259985</v>
      </c>
      <c r="BH13" s="667"/>
      <c r="BI13" s="667"/>
      <c r="BJ13" s="667"/>
      <c r="BK13" s="667"/>
      <c r="BL13" s="667"/>
      <c r="BM13" s="667"/>
      <c r="BN13" s="668"/>
      <c r="BO13" s="669">
        <v>48.1</v>
      </c>
      <c r="BP13" s="669"/>
      <c r="BQ13" s="669"/>
      <c r="BR13" s="669"/>
      <c r="BS13" s="670">
        <v>503785</v>
      </c>
      <c r="BT13" s="670"/>
      <c r="BU13" s="670"/>
      <c r="BV13" s="670"/>
      <c r="BW13" s="670"/>
      <c r="BX13" s="670"/>
      <c r="BY13" s="670"/>
      <c r="BZ13" s="670"/>
      <c r="CA13" s="670"/>
      <c r="CB13" s="674"/>
      <c r="CD13" s="681" t="s">
        <v>255</v>
      </c>
      <c r="CE13" s="682"/>
      <c r="CF13" s="682"/>
      <c r="CG13" s="682"/>
      <c r="CH13" s="682"/>
      <c r="CI13" s="682"/>
      <c r="CJ13" s="682"/>
      <c r="CK13" s="682"/>
      <c r="CL13" s="682"/>
      <c r="CM13" s="682"/>
      <c r="CN13" s="682"/>
      <c r="CO13" s="682"/>
      <c r="CP13" s="682"/>
      <c r="CQ13" s="683"/>
      <c r="CR13" s="666">
        <v>4564312</v>
      </c>
      <c r="CS13" s="667"/>
      <c r="CT13" s="667"/>
      <c r="CU13" s="667"/>
      <c r="CV13" s="667"/>
      <c r="CW13" s="667"/>
      <c r="CX13" s="667"/>
      <c r="CY13" s="668"/>
      <c r="CZ13" s="669">
        <v>8.6999999999999993</v>
      </c>
      <c r="DA13" s="669"/>
      <c r="DB13" s="669"/>
      <c r="DC13" s="669"/>
      <c r="DD13" s="675">
        <v>1335895</v>
      </c>
      <c r="DE13" s="667"/>
      <c r="DF13" s="667"/>
      <c r="DG13" s="667"/>
      <c r="DH13" s="667"/>
      <c r="DI13" s="667"/>
      <c r="DJ13" s="667"/>
      <c r="DK13" s="667"/>
      <c r="DL13" s="667"/>
      <c r="DM13" s="667"/>
      <c r="DN13" s="667"/>
      <c r="DO13" s="667"/>
      <c r="DP13" s="668"/>
      <c r="DQ13" s="675">
        <v>2668773</v>
      </c>
      <c r="DR13" s="667"/>
      <c r="DS13" s="667"/>
      <c r="DT13" s="667"/>
      <c r="DU13" s="667"/>
      <c r="DV13" s="667"/>
      <c r="DW13" s="667"/>
      <c r="DX13" s="667"/>
      <c r="DY13" s="667"/>
      <c r="DZ13" s="667"/>
      <c r="EA13" s="667"/>
      <c r="EB13" s="667"/>
      <c r="EC13" s="676"/>
    </row>
    <row r="14" spans="2:143" ht="11.25" customHeight="1" x14ac:dyDescent="0.2">
      <c r="B14" s="663" t="s">
        <v>256</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257</v>
      </c>
      <c r="AQ14" s="664"/>
      <c r="AR14" s="664"/>
      <c r="AS14" s="664"/>
      <c r="AT14" s="664"/>
      <c r="AU14" s="664"/>
      <c r="AV14" s="664"/>
      <c r="AW14" s="664"/>
      <c r="AX14" s="664"/>
      <c r="AY14" s="664"/>
      <c r="AZ14" s="664"/>
      <c r="BA14" s="664"/>
      <c r="BB14" s="664"/>
      <c r="BC14" s="664"/>
      <c r="BD14" s="664"/>
      <c r="BE14" s="664"/>
      <c r="BF14" s="665"/>
      <c r="BG14" s="666">
        <v>355100</v>
      </c>
      <c r="BH14" s="667"/>
      <c r="BI14" s="667"/>
      <c r="BJ14" s="667"/>
      <c r="BK14" s="667"/>
      <c r="BL14" s="667"/>
      <c r="BM14" s="667"/>
      <c r="BN14" s="668"/>
      <c r="BO14" s="669">
        <v>2.4</v>
      </c>
      <c r="BP14" s="669"/>
      <c r="BQ14" s="669"/>
      <c r="BR14" s="669"/>
      <c r="BS14" s="670" t="s">
        <v>127</v>
      </c>
      <c r="BT14" s="670"/>
      <c r="BU14" s="670"/>
      <c r="BV14" s="670"/>
      <c r="BW14" s="670"/>
      <c r="BX14" s="670"/>
      <c r="BY14" s="670"/>
      <c r="BZ14" s="670"/>
      <c r="CA14" s="670"/>
      <c r="CB14" s="674"/>
      <c r="CD14" s="681" t="s">
        <v>258</v>
      </c>
      <c r="CE14" s="682"/>
      <c r="CF14" s="682"/>
      <c r="CG14" s="682"/>
      <c r="CH14" s="682"/>
      <c r="CI14" s="682"/>
      <c r="CJ14" s="682"/>
      <c r="CK14" s="682"/>
      <c r="CL14" s="682"/>
      <c r="CM14" s="682"/>
      <c r="CN14" s="682"/>
      <c r="CO14" s="682"/>
      <c r="CP14" s="682"/>
      <c r="CQ14" s="683"/>
      <c r="CR14" s="666">
        <v>1733400</v>
      </c>
      <c r="CS14" s="667"/>
      <c r="CT14" s="667"/>
      <c r="CU14" s="667"/>
      <c r="CV14" s="667"/>
      <c r="CW14" s="667"/>
      <c r="CX14" s="667"/>
      <c r="CY14" s="668"/>
      <c r="CZ14" s="669">
        <v>3.3</v>
      </c>
      <c r="DA14" s="669"/>
      <c r="DB14" s="669"/>
      <c r="DC14" s="669"/>
      <c r="DD14" s="675">
        <v>43083</v>
      </c>
      <c r="DE14" s="667"/>
      <c r="DF14" s="667"/>
      <c r="DG14" s="667"/>
      <c r="DH14" s="667"/>
      <c r="DI14" s="667"/>
      <c r="DJ14" s="667"/>
      <c r="DK14" s="667"/>
      <c r="DL14" s="667"/>
      <c r="DM14" s="667"/>
      <c r="DN14" s="667"/>
      <c r="DO14" s="667"/>
      <c r="DP14" s="668"/>
      <c r="DQ14" s="675">
        <v>1531324</v>
      </c>
      <c r="DR14" s="667"/>
      <c r="DS14" s="667"/>
      <c r="DT14" s="667"/>
      <c r="DU14" s="667"/>
      <c r="DV14" s="667"/>
      <c r="DW14" s="667"/>
      <c r="DX14" s="667"/>
      <c r="DY14" s="667"/>
      <c r="DZ14" s="667"/>
      <c r="EA14" s="667"/>
      <c r="EB14" s="667"/>
      <c r="EC14" s="676"/>
    </row>
    <row r="15" spans="2:143" ht="11.25" customHeight="1" x14ac:dyDescent="0.2">
      <c r="B15" s="663" t="s">
        <v>259</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260</v>
      </c>
      <c r="AQ15" s="664"/>
      <c r="AR15" s="664"/>
      <c r="AS15" s="664"/>
      <c r="AT15" s="664"/>
      <c r="AU15" s="664"/>
      <c r="AV15" s="664"/>
      <c r="AW15" s="664"/>
      <c r="AX15" s="664"/>
      <c r="AY15" s="664"/>
      <c r="AZ15" s="664"/>
      <c r="BA15" s="664"/>
      <c r="BB15" s="664"/>
      <c r="BC15" s="664"/>
      <c r="BD15" s="664"/>
      <c r="BE15" s="664"/>
      <c r="BF15" s="665"/>
      <c r="BG15" s="666">
        <v>1016178</v>
      </c>
      <c r="BH15" s="667"/>
      <c r="BI15" s="667"/>
      <c r="BJ15" s="667"/>
      <c r="BK15" s="667"/>
      <c r="BL15" s="667"/>
      <c r="BM15" s="667"/>
      <c r="BN15" s="668"/>
      <c r="BO15" s="669">
        <v>6.7</v>
      </c>
      <c r="BP15" s="669"/>
      <c r="BQ15" s="669"/>
      <c r="BR15" s="669"/>
      <c r="BS15" s="670" t="s">
        <v>127</v>
      </c>
      <c r="BT15" s="670"/>
      <c r="BU15" s="670"/>
      <c r="BV15" s="670"/>
      <c r="BW15" s="670"/>
      <c r="BX15" s="670"/>
      <c r="BY15" s="670"/>
      <c r="BZ15" s="670"/>
      <c r="CA15" s="670"/>
      <c r="CB15" s="674"/>
      <c r="CD15" s="681" t="s">
        <v>261</v>
      </c>
      <c r="CE15" s="682"/>
      <c r="CF15" s="682"/>
      <c r="CG15" s="682"/>
      <c r="CH15" s="682"/>
      <c r="CI15" s="682"/>
      <c r="CJ15" s="682"/>
      <c r="CK15" s="682"/>
      <c r="CL15" s="682"/>
      <c r="CM15" s="682"/>
      <c r="CN15" s="682"/>
      <c r="CO15" s="682"/>
      <c r="CP15" s="682"/>
      <c r="CQ15" s="683"/>
      <c r="CR15" s="666">
        <v>4731673</v>
      </c>
      <c r="CS15" s="667"/>
      <c r="CT15" s="667"/>
      <c r="CU15" s="667"/>
      <c r="CV15" s="667"/>
      <c r="CW15" s="667"/>
      <c r="CX15" s="667"/>
      <c r="CY15" s="668"/>
      <c r="CZ15" s="669">
        <v>9</v>
      </c>
      <c r="DA15" s="669"/>
      <c r="DB15" s="669"/>
      <c r="DC15" s="669"/>
      <c r="DD15" s="675">
        <v>1017424</v>
      </c>
      <c r="DE15" s="667"/>
      <c r="DF15" s="667"/>
      <c r="DG15" s="667"/>
      <c r="DH15" s="667"/>
      <c r="DI15" s="667"/>
      <c r="DJ15" s="667"/>
      <c r="DK15" s="667"/>
      <c r="DL15" s="667"/>
      <c r="DM15" s="667"/>
      <c r="DN15" s="667"/>
      <c r="DO15" s="667"/>
      <c r="DP15" s="668"/>
      <c r="DQ15" s="675">
        <v>3285074</v>
      </c>
      <c r="DR15" s="667"/>
      <c r="DS15" s="667"/>
      <c r="DT15" s="667"/>
      <c r="DU15" s="667"/>
      <c r="DV15" s="667"/>
      <c r="DW15" s="667"/>
      <c r="DX15" s="667"/>
      <c r="DY15" s="667"/>
      <c r="DZ15" s="667"/>
      <c r="EA15" s="667"/>
      <c r="EB15" s="667"/>
      <c r="EC15" s="676"/>
    </row>
    <row r="16" spans="2:143" ht="11.25" customHeight="1" x14ac:dyDescent="0.2">
      <c r="B16" s="663" t="s">
        <v>262</v>
      </c>
      <c r="C16" s="664"/>
      <c r="D16" s="664"/>
      <c r="E16" s="664"/>
      <c r="F16" s="664"/>
      <c r="G16" s="664"/>
      <c r="H16" s="664"/>
      <c r="I16" s="664"/>
      <c r="J16" s="664"/>
      <c r="K16" s="664"/>
      <c r="L16" s="664"/>
      <c r="M16" s="664"/>
      <c r="N16" s="664"/>
      <c r="O16" s="664"/>
      <c r="P16" s="664"/>
      <c r="Q16" s="665"/>
      <c r="R16" s="666">
        <v>27295</v>
      </c>
      <c r="S16" s="667"/>
      <c r="T16" s="667"/>
      <c r="U16" s="667"/>
      <c r="V16" s="667"/>
      <c r="W16" s="667"/>
      <c r="X16" s="667"/>
      <c r="Y16" s="668"/>
      <c r="Z16" s="669">
        <v>0</v>
      </c>
      <c r="AA16" s="669"/>
      <c r="AB16" s="669"/>
      <c r="AC16" s="669"/>
      <c r="AD16" s="670">
        <v>27295</v>
      </c>
      <c r="AE16" s="670"/>
      <c r="AF16" s="670"/>
      <c r="AG16" s="670"/>
      <c r="AH16" s="670"/>
      <c r="AI16" s="670"/>
      <c r="AJ16" s="670"/>
      <c r="AK16" s="670"/>
      <c r="AL16" s="671">
        <v>0.1</v>
      </c>
      <c r="AM16" s="672"/>
      <c r="AN16" s="672"/>
      <c r="AO16" s="673"/>
      <c r="AP16" s="663" t="s">
        <v>263</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264</v>
      </c>
      <c r="CE16" s="682"/>
      <c r="CF16" s="682"/>
      <c r="CG16" s="682"/>
      <c r="CH16" s="682"/>
      <c r="CI16" s="682"/>
      <c r="CJ16" s="682"/>
      <c r="CK16" s="682"/>
      <c r="CL16" s="682"/>
      <c r="CM16" s="682"/>
      <c r="CN16" s="682"/>
      <c r="CO16" s="682"/>
      <c r="CP16" s="682"/>
      <c r="CQ16" s="683"/>
      <c r="CR16" s="666">
        <v>5896</v>
      </c>
      <c r="CS16" s="667"/>
      <c r="CT16" s="667"/>
      <c r="CU16" s="667"/>
      <c r="CV16" s="667"/>
      <c r="CW16" s="667"/>
      <c r="CX16" s="667"/>
      <c r="CY16" s="668"/>
      <c r="CZ16" s="669">
        <v>0</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2">
      <c r="B17" s="663" t="s">
        <v>265</v>
      </c>
      <c r="C17" s="664"/>
      <c r="D17" s="664"/>
      <c r="E17" s="664"/>
      <c r="F17" s="664"/>
      <c r="G17" s="664"/>
      <c r="H17" s="664"/>
      <c r="I17" s="664"/>
      <c r="J17" s="664"/>
      <c r="K17" s="664"/>
      <c r="L17" s="664"/>
      <c r="M17" s="664"/>
      <c r="N17" s="664"/>
      <c r="O17" s="664"/>
      <c r="P17" s="664"/>
      <c r="Q17" s="665"/>
      <c r="R17" s="666">
        <v>231343</v>
      </c>
      <c r="S17" s="667"/>
      <c r="T17" s="667"/>
      <c r="U17" s="667"/>
      <c r="V17" s="667"/>
      <c r="W17" s="667"/>
      <c r="X17" s="667"/>
      <c r="Y17" s="668"/>
      <c r="Z17" s="669">
        <v>0.4</v>
      </c>
      <c r="AA17" s="669"/>
      <c r="AB17" s="669"/>
      <c r="AC17" s="669"/>
      <c r="AD17" s="670">
        <v>231343</v>
      </c>
      <c r="AE17" s="670"/>
      <c r="AF17" s="670"/>
      <c r="AG17" s="670"/>
      <c r="AH17" s="670"/>
      <c r="AI17" s="670"/>
      <c r="AJ17" s="670"/>
      <c r="AK17" s="670"/>
      <c r="AL17" s="671">
        <v>0.8</v>
      </c>
      <c r="AM17" s="672"/>
      <c r="AN17" s="672"/>
      <c r="AO17" s="673"/>
      <c r="AP17" s="663" t="s">
        <v>266</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267</v>
      </c>
      <c r="CE17" s="682"/>
      <c r="CF17" s="682"/>
      <c r="CG17" s="682"/>
      <c r="CH17" s="682"/>
      <c r="CI17" s="682"/>
      <c r="CJ17" s="682"/>
      <c r="CK17" s="682"/>
      <c r="CL17" s="682"/>
      <c r="CM17" s="682"/>
      <c r="CN17" s="682"/>
      <c r="CO17" s="682"/>
      <c r="CP17" s="682"/>
      <c r="CQ17" s="683"/>
      <c r="CR17" s="666">
        <v>4285010</v>
      </c>
      <c r="CS17" s="667"/>
      <c r="CT17" s="667"/>
      <c r="CU17" s="667"/>
      <c r="CV17" s="667"/>
      <c r="CW17" s="667"/>
      <c r="CX17" s="667"/>
      <c r="CY17" s="668"/>
      <c r="CZ17" s="669">
        <v>8.1</v>
      </c>
      <c r="DA17" s="669"/>
      <c r="DB17" s="669"/>
      <c r="DC17" s="669"/>
      <c r="DD17" s="675" t="s">
        <v>127</v>
      </c>
      <c r="DE17" s="667"/>
      <c r="DF17" s="667"/>
      <c r="DG17" s="667"/>
      <c r="DH17" s="667"/>
      <c r="DI17" s="667"/>
      <c r="DJ17" s="667"/>
      <c r="DK17" s="667"/>
      <c r="DL17" s="667"/>
      <c r="DM17" s="667"/>
      <c r="DN17" s="667"/>
      <c r="DO17" s="667"/>
      <c r="DP17" s="668"/>
      <c r="DQ17" s="675">
        <v>4159660</v>
      </c>
      <c r="DR17" s="667"/>
      <c r="DS17" s="667"/>
      <c r="DT17" s="667"/>
      <c r="DU17" s="667"/>
      <c r="DV17" s="667"/>
      <c r="DW17" s="667"/>
      <c r="DX17" s="667"/>
      <c r="DY17" s="667"/>
      <c r="DZ17" s="667"/>
      <c r="EA17" s="667"/>
      <c r="EB17" s="667"/>
      <c r="EC17" s="676"/>
    </row>
    <row r="18" spans="2:133" ht="11.25" customHeight="1" x14ac:dyDescent="0.2">
      <c r="B18" s="663" t="s">
        <v>268</v>
      </c>
      <c r="C18" s="664"/>
      <c r="D18" s="664"/>
      <c r="E18" s="664"/>
      <c r="F18" s="664"/>
      <c r="G18" s="664"/>
      <c r="H18" s="664"/>
      <c r="I18" s="664"/>
      <c r="J18" s="664"/>
      <c r="K18" s="664"/>
      <c r="L18" s="664"/>
      <c r="M18" s="664"/>
      <c r="N18" s="664"/>
      <c r="O18" s="664"/>
      <c r="P18" s="664"/>
      <c r="Q18" s="665"/>
      <c r="R18" s="666">
        <v>425181</v>
      </c>
      <c r="S18" s="667"/>
      <c r="T18" s="667"/>
      <c r="U18" s="667"/>
      <c r="V18" s="667"/>
      <c r="W18" s="667"/>
      <c r="X18" s="667"/>
      <c r="Y18" s="668"/>
      <c r="Z18" s="669">
        <v>0.7</v>
      </c>
      <c r="AA18" s="669"/>
      <c r="AB18" s="669"/>
      <c r="AC18" s="669"/>
      <c r="AD18" s="670">
        <v>425181</v>
      </c>
      <c r="AE18" s="670"/>
      <c r="AF18" s="670"/>
      <c r="AG18" s="670"/>
      <c r="AH18" s="670"/>
      <c r="AI18" s="670"/>
      <c r="AJ18" s="670"/>
      <c r="AK18" s="670"/>
      <c r="AL18" s="671">
        <v>1.5</v>
      </c>
      <c r="AM18" s="672"/>
      <c r="AN18" s="672"/>
      <c r="AO18" s="673"/>
      <c r="AP18" s="663" t="s">
        <v>269</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270</v>
      </c>
      <c r="CE18" s="682"/>
      <c r="CF18" s="682"/>
      <c r="CG18" s="682"/>
      <c r="CH18" s="682"/>
      <c r="CI18" s="682"/>
      <c r="CJ18" s="682"/>
      <c r="CK18" s="682"/>
      <c r="CL18" s="682"/>
      <c r="CM18" s="682"/>
      <c r="CN18" s="682"/>
      <c r="CO18" s="682"/>
      <c r="CP18" s="682"/>
      <c r="CQ18" s="683"/>
      <c r="CR18" s="666" t="s">
        <v>127</v>
      </c>
      <c r="CS18" s="667"/>
      <c r="CT18" s="667"/>
      <c r="CU18" s="667"/>
      <c r="CV18" s="667"/>
      <c r="CW18" s="667"/>
      <c r="CX18" s="667"/>
      <c r="CY18" s="668"/>
      <c r="CZ18" s="669" t="s">
        <v>127</v>
      </c>
      <c r="DA18" s="669"/>
      <c r="DB18" s="669"/>
      <c r="DC18" s="669"/>
      <c r="DD18" s="675" t="s">
        <v>127</v>
      </c>
      <c r="DE18" s="667"/>
      <c r="DF18" s="667"/>
      <c r="DG18" s="667"/>
      <c r="DH18" s="667"/>
      <c r="DI18" s="667"/>
      <c r="DJ18" s="667"/>
      <c r="DK18" s="667"/>
      <c r="DL18" s="667"/>
      <c r="DM18" s="667"/>
      <c r="DN18" s="667"/>
      <c r="DO18" s="667"/>
      <c r="DP18" s="668"/>
      <c r="DQ18" s="675" t="s">
        <v>127</v>
      </c>
      <c r="DR18" s="667"/>
      <c r="DS18" s="667"/>
      <c r="DT18" s="667"/>
      <c r="DU18" s="667"/>
      <c r="DV18" s="667"/>
      <c r="DW18" s="667"/>
      <c r="DX18" s="667"/>
      <c r="DY18" s="667"/>
      <c r="DZ18" s="667"/>
      <c r="EA18" s="667"/>
      <c r="EB18" s="667"/>
      <c r="EC18" s="676"/>
    </row>
    <row r="19" spans="2:133" ht="11.25" customHeight="1" x14ac:dyDescent="0.2">
      <c r="B19" s="663" t="s">
        <v>271</v>
      </c>
      <c r="C19" s="664"/>
      <c r="D19" s="664"/>
      <c r="E19" s="664"/>
      <c r="F19" s="664"/>
      <c r="G19" s="664"/>
      <c r="H19" s="664"/>
      <c r="I19" s="664"/>
      <c r="J19" s="664"/>
      <c r="K19" s="664"/>
      <c r="L19" s="664"/>
      <c r="M19" s="664"/>
      <c r="N19" s="664"/>
      <c r="O19" s="664"/>
      <c r="P19" s="664"/>
      <c r="Q19" s="665"/>
      <c r="R19" s="666">
        <v>96477</v>
      </c>
      <c r="S19" s="667"/>
      <c r="T19" s="667"/>
      <c r="U19" s="667"/>
      <c r="V19" s="667"/>
      <c r="W19" s="667"/>
      <c r="X19" s="667"/>
      <c r="Y19" s="668"/>
      <c r="Z19" s="669">
        <v>0.2</v>
      </c>
      <c r="AA19" s="669"/>
      <c r="AB19" s="669"/>
      <c r="AC19" s="669"/>
      <c r="AD19" s="670">
        <v>96477</v>
      </c>
      <c r="AE19" s="670"/>
      <c r="AF19" s="670"/>
      <c r="AG19" s="670"/>
      <c r="AH19" s="670"/>
      <c r="AI19" s="670"/>
      <c r="AJ19" s="670"/>
      <c r="AK19" s="670"/>
      <c r="AL19" s="671">
        <v>0.3</v>
      </c>
      <c r="AM19" s="672"/>
      <c r="AN19" s="672"/>
      <c r="AO19" s="673"/>
      <c r="AP19" s="663" t="s">
        <v>272</v>
      </c>
      <c r="AQ19" s="664"/>
      <c r="AR19" s="664"/>
      <c r="AS19" s="664"/>
      <c r="AT19" s="664"/>
      <c r="AU19" s="664"/>
      <c r="AV19" s="664"/>
      <c r="AW19" s="664"/>
      <c r="AX19" s="664"/>
      <c r="AY19" s="664"/>
      <c r="AZ19" s="664"/>
      <c r="BA19" s="664"/>
      <c r="BB19" s="664"/>
      <c r="BC19" s="664"/>
      <c r="BD19" s="664"/>
      <c r="BE19" s="664"/>
      <c r="BF19" s="665"/>
      <c r="BG19" s="666">
        <v>56282</v>
      </c>
      <c r="BH19" s="667"/>
      <c r="BI19" s="667"/>
      <c r="BJ19" s="667"/>
      <c r="BK19" s="667"/>
      <c r="BL19" s="667"/>
      <c r="BM19" s="667"/>
      <c r="BN19" s="668"/>
      <c r="BO19" s="669">
        <v>0.4</v>
      </c>
      <c r="BP19" s="669"/>
      <c r="BQ19" s="669"/>
      <c r="BR19" s="669"/>
      <c r="BS19" s="670" t="s">
        <v>127</v>
      </c>
      <c r="BT19" s="670"/>
      <c r="BU19" s="670"/>
      <c r="BV19" s="670"/>
      <c r="BW19" s="670"/>
      <c r="BX19" s="670"/>
      <c r="BY19" s="670"/>
      <c r="BZ19" s="670"/>
      <c r="CA19" s="670"/>
      <c r="CB19" s="674"/>
      <c r="CD19" s="681" t="s">
        <v>273</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2">
      <c r="B20" s="663" t="s">
        <v>274</v>
      </c>
      <c r="C20" s="664"/>
      <c r="D20" s="664"/>
      <c r="E20" s="664"/>
      <c r="F20" s="664"/>
      <c r="G20" s="664"/>
      <c r="H20" s="664"/>
      <c r="I20" s="664"/>
      <c r="J20" s="664"/>
      <c r="K20" s="664"/>
      <c r="L20" s="664"/>
      <c r="M20" s="664"/>
      <c r="N20" s="664"/>
      <c r="O20" s="664"/>
      <c r="P20" s="664"/>
      <c r="Q20" s="665"/>
      <c r="R20" s="666">
        <v>7874</v>
      </c>
      <c r="S20" s="667"/>
      <c r="T20" s="667"/>
      <c r="U20" s="667"/>
      <c r="V20" s="667"/>
      <c r="W20" s="667"/>
      <c r="X20" s="667"/>
      <c r="Y20" s="668"/>
      <c r="Z20" s="669">
        <v>0</v>
      </c>
      <c r="AA20" s="669"/>
      <c r="AB20" s="669"/>
      <c r="AC20" s="669"/>
      <c r="AD20" s="670">
        <v>7874</v>
      </c>
      <c r="AE20" s="670"/>
      <c r="AF20" s="670"/>
      <c r="AG20" s="670"/>
      <c r="AH20" s="670"/>
      <c r="AI20" s="670"/>
      <c r="AJ20" s="670"/>
      <c r="AK20" s="670"/>
      <c r="AL20" s="671">
        <v>0</v>
      </c>
      <c r="AM20" s="672"/>
      <c r="AN20" s="672"/>
      <c r="AO20" s="673"/>
      <c r="AP20" s="663" t="s">
        <v>275</v>
      </c>
      <c r="AQ20" s="664"/>
      <c r="AR20" s="664"/>
      <c r="AS20" s="664"/>
      <c r="AT20" s="664"/>
      <c r="AU20" s="664"/>
      <c r="AV20" s="664"/>
      <c r="AW20" s="664"/>
      <c r="AX20" s="664"/>
      <c r="AY20" s="664"/>
      <c r="AZ20" s="664"/>
      <c r="BA20" s="664"/>
      <c r="BB20" s="664"/>
      <c r="BC20" s="664"/>
      <c r="BD20" s="664"/>
      <c r="BE20" s="664"/>
      <c r="BF20" s="665"/>
      <c r="BG20" s="666">
        <v>56282</v>
      </c>
      <c r="BH20" s="667"/>
      <c r="BI20" s="667"/>
      <c r="BJ20" s="667"/>
      <c r="BK20" s="667"/>
      <c r="BL20" s="667"/>
      <c r="BM20" s="667"/>
      <c r="BN20" s="668"/>
      <c r="BO20" s="669">
        <v>0.4</v>
      </c>
      <c r="BP20" s="669"/>
      <c r="BQ20" s="669"/>
      <c r="BR20" s="669"/>
      <c r="BS20" s="670" t="s">
        <v>127</v>
      </c>
      <c r="BT20" s="670"/>
      <c r="BU20" s="670"/>
      <c r="BV20" s="670"/>
      <c r="BW20" s="670"/>
      <c r="BX20" s="670"/>
      <c r="BY20" s="670"/>
      <c r="BZ20" s="670"/>
      <c r="CA20" s="670"/>
      <c r="CB20" s="674"/>
      <c r="CD20" s="681" t="s">
        <v>276</v>
      </c>
      <c r="CE20" s="682"/>
      <c r="CF20" s="682"/>
      <c r="CG20" s="682"/>
      <c r="CH20" s="682"/>
      <c r="CI20" s="682"/>
      <c r="CJ20" s="682"/>
      <c r="CK20" s="682"/>
      <c r="CL20" s="682"/>
      <c r="CM20" s="682"/>
      <c r="CN20" s="682"/>
      <c r="CO20" s="682"/>
      <c r="CP20" s="682"/>
      <c r="CQ20" s="683"/>
      <c r="CR20" s="666">
        <v>52626124</v>
      </c>
      <c r="CS20" s="667"/>
      <c r="CT20" s="667"/>
      <c r="CU20" s="667"/>
      <c r="CV20" s="667"/>
      <c r="CW20" s="667"/>
      <c r="CX20" s="667"/>
      <c r="CY20" s="668"/>
      <c r="CZ20" s="669">
        <v>100</v>
      </c>
      <c r="DA20" s="669"/>
      <c r="DB20" s="669"/>
      <c r="DC20" s="669"/>
      <c r="DD20" s="675">
        <v>3096819</v>
      </c>
      <c r="DE20" s="667"/>
      <c r="DF20" s="667"/>
      <c r="DG20" s="667"/>
      <c r="DH20" s="667"/>
      <c r="DI20" s="667"/>
      <c r="DJ20" s="667"/>
      <c r="DK20" s="667"/>
      <c r="DL20" s="667"/>
      <c r="DM20" s="667"/>
      <c r="DN20" s="667"/>
      <c r="DO20" s="667"/>
      <c r="DP20" s="668"/>
      <c r="DQ20" s="675">
        <v>32062485</v>
      </c>
      <c r="DR20" s="667"/>
      <c r="DS20" s="667"/>
      <c r="DT20" s="667"/>
      <c r="DU20" s="667"/>
      <c r="DV20" s="667"/>
      <c r="DW20" s="667"/>
      <c r="DX20" s="667"/>
      <c r="DY20" s="667"/>
      <c r="DZ20" s="667"/>
      <c r="EA20" s="667"/>
      <c r="EB20" s="667"/>
      <c r="EC20" s="676"/>
    </row>
    <row r="21" spans="2:133" ht="11.25" customHeight="1" x14ac:dyDescent="0.2">
      <c r="B21" s="663" t="s">
        <v>277</v>
      </c>
      <c r="C21" s="664"/>
      <c r="D21" s="664"/>
      <c r="E21" s="664"/>
      <c r="F21" s="664"/>
      <c r="G21" s="664"/>
      <c r="H21" s="664"/>
      <c r="I21" s="664"/>
      <c r="J21" s="664"/>
      <c r="K21" s="664"/>
      <c r="L21" s="664"/>
      <c r="M21" s="664"/>
      <c r="N21" s="664"/>
      <c r="O21" s="664"/>
      <c r="P21" s="664"/>
      <c r="Q21" s="665"/>
      <c r="R21" s="666">
        <v>6153</v>
      </c>
      <c r="S21" s="667"/>
      <c r="T21" s="667"/>
      <c r="U21" s="667"/>
      <c r="V21" s="667"/>
      <c r="W21" s="667"/>
      <c r="X21" s="667"/>
      <c r="Y21" s="668"/>
      <c r="Z21" s="669">
        <v>0</v>
      </c>
      <c r="AA21" s="669"/>
      <c r="AB21" s="669"/>
      <c r="AC21" s="669"/>
      <c r="AD21" s="670">
        <v>6153</v>
      </c>
      <c r="AE21" s="670"/>
      <c r="AF21" s="670"/>
      <c r="AG21" s="670"/>
      <c r="AH21" s="670"/>
      <c r="AI21" s="670"/>
      <c r="AJ21" s="670"/>
      <c r="AK21" s="670"/>
      <c r="AL21" s="671">
        <v>0</v>
      </c>
      <c r="AM21" s="672"/>
      <c r="AN21" s="672"/>
      <c r="AO21" s="673"/>
      <c r="AP21" s="685" t="s">
        <v>278</v>
      </c>
      <c r="AQ21" s="686"/>
      <c r="AR21" s="686"/>
      <c r="AS21" s="686"/>
      <c r="AT21" s="686"/>
      <c r="AU21" s="686"/>
      <c r="AV21" s="686"/>
      <c r="AW21" s="686"/>
      <c r="AX21" s="686"/>
      <c r="AY21" s="686"/>
      <c r="AZ21" s="686"/>
      <c r="BA21" s="686"/>
      <c r="BB21" s="686"/>
      <c r="BC21" s="686"/>
      <c r="BD21" s="686"/>
      <c r="BE21" s="686"/>
      <c r="BF21" s="687"/>
      <c r="BG21" s="666">
        <v>56282</v>
      </c>
      <c r="BH21" s="667"/>
      <c r="BI21" s="667"/>
      <c r="BJ21" s="667"/>
      <c r="BK21" s="667"/>
      <c r="BL21" s="667"/>
      <c r="BM21" s="667"/>
      <c r="BN21" s="668"/>
      <c r="BO21" s="669">
        <v>0.4</v>
      </c>
      <c r="BP21" s="669"/>
      <c r="BQ21" s="669"/>
      <c r="BR21" s="669"/>
      <c r="BS21" s="670" t="s">
        <v>127</v>
      </c>
      <c r="BT21" s="670"/>
      <c r="BU21" s="670"/>
      <c r="BV21" s="670"/>
      <c r="BW21" s="670"/>
      <c r="BX21" s="670"/>
      <c r="BY21" s="670"/>
      <c r="BZ21" s="670"/>
      <c r="CA21" s="670"/>
      <c r="CB21" s="674"/>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x14ac:dyDescent="0.2">
      <c r="B22" s="704" t="s">
        <v>279</v>
      </c>
      <c r="C22" s="705"/>
      <c r="D22" s="705"/>
      <c r="E22" s="705"/>
      <c r="F22" s="705"/>
      <c r="G22" s="705"/>
      <c r="H22" s="705"/>
      <c r="I22" s="705"/>
      <c r="J22" s="705"/>
      <c r="K22" s="705"/>
      <c r="L22" s="705"/>
      <c r="M22" s="705"/>
      <c r="N22" s="705"/>
      <c r="O22" s="705"/>
      <c r="P22" s="705"/>
      <c r="Q22" s="706"/>
      <c r="R22" s="666">
        <v>314677</v>
      </c>
      <c r="S22" s="667"/>
      <c r="T22" s="667"/>
      <c r="U22" s="667"/>
      <c r="V22" s="667"/>
      <c r="W22" s="667"/>
      <c r="X22" s="667"/>
      <c r="Y22" s="668"/>
      <c r="Z22" s="669">
        <v>0.6</v>
      </c>
      <c r="AA22" s="669"/>
      <c r="AB22" s="669"/>
      <c r="AC22" s="669"/>
      <c r="AD22" s="670">
        <v>314677</v>
      </c>
      <c r="AE22" s="670"/>
      <c r="AF22" s="670"/>
      <c r="AG22" s="670"/>
      <c r="AH22" s="670"/>
      <c r="AI22" s="670"/>
      <c r="AJ22" s="670"/>
      <c r="AK22" s="670"/>
      <c r="AL22" s="671">
        <v>1.1000000238418579</v>
      </c>
      <c r="AM22" s="672"/>
      <c r="AN22" s="672"/>
      <c r="AO22" s="673"/>
      <c r="AP22" s="685" t="s">
        <v>280</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281</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2">
      <c r="B23" s="663" t="s">
        <v>282</v>
      </c>
      <c r="C23" s="664"/>
      <c r="D23" s="664"/>
      <c r="E23" s="664"/>
      <c r="F23" s="664"/>
      <c r="G23" s="664"/>
      <c r="H23" s="664"/>
      <c r="I23" s="664"/>
      <c r="J23" s="664"/>
      <c r="K23" s="664"/>
      <c r="L23" s="664"/>
      <c r="M23" s="664"/>
      <c r="N23" s="664"/>
      <c r="O23" s="664"/>
      <c r="P23" s="664"/>
      <c r="Q23" s="665"/>
      <c r="R23" s="666">
        <v>11143154</v>
      </c>
      <c r="S23" s="667"/>
      <c r="T23" s="667"/>
      <c r="U23" s="667"/>
      <c r="V23" s="667"/>
      <c r="W23" s="667"/>
      <c r="X23" s="667"/>
      <c r="Y23" s="668"/>
      <c r="Z23" s="669">
        <v>19.600000000000001</v>
      </c>
      <c r="AA23" s="669"/>
      <c r="AB23" s="669"/>
      <c r="AC23" s="669"/>
      <c r="AD23" s="670">
        <v>9288132</v>
      </c>
      <c r="AE23" s="670"/>
      <c r="AF23" s="670"/>
      <c r="AG23" s="670"/>
      <c r="AH23" s="670"/>
      <c r="AI23" s="670"/>
      <c r="AJ23" s="670"/>
      <c r="AK23" s="670"/>
      <c r="AL23" s="671">
        <v>32.200000000000003</v>
      </c>
      <c r="AM23" s="672"/>
      <c r="AN23" s="672"/>
      <c r="AO23" s="673"/>
      <c r="AP23" s="685" t="s">
        <v>283</v>
      </c>
      <c r="AQ23" s="686"/>
      <c r="AR23" s="686"/>
      <c r="AS23" s="686"/>
      <c r="AT23" s="686"/>
      <c r="AU23" s="686"/>
      <c r="AV23" s="686"/>
      <c r="AW23" s="686"/>
      <c r="AX23" s="686"/>
      <c r="AY23" s="686"/>
      <c r="AZ23" s="686"/>
      <c r="BA23" s="686"/>
      <c r="BB23" s="686"/>
      <c r="BC23" s="686"/>
      <c r="BD23" s="686"/>
      <c r="BE23" s="686"/>
      <c r="BF23" s="687"/>
      <c r="BG23" s="666" t="s">
        <v>127</v>
      </c>
      <c r="BH23" s="667"/>
      <c r="BI23" s="667"/>
      <c r="BJ23" s="667"/>
      <c r="BK23" s="667"/>
      <c r="BL23" s="667"/>
      <c r="BM23" s="667"/>
      <c r="BN23" s="668"/>
      <c r="BO23" s="669" t="s">
        <v>127</v>
      </c>
      <c r="BP23" s="669"/>
      <c r="BQ23" s="669"/>
      <c r="BR23" s="669"/>
      <c r="BS23" s="670" t="s">
        <v>127</v>
      </c>
      <c r="BT23" s="670"/>
      <c r="BU23" s="670"/>
      <c r="BV23" s="670"/>
      <c r="BW23" s="670"/>
      <c r="BX23" s="670"/>
      <c r="BY23" s="670"/>
      <c r="BZ23" s="670"/>
      <c r="CA23" s="670"/>
      <c r="CB23" s="674"/>
      <c r="CD23" s="648" t="s">
        <v>223</v>
      </c>
      <c r="CE23" s="649"/>
      <c r="CF23" s="649"/>
      <c r="CG23" s="649"/>
      <c r="CH23" s="649"/>
      <c r="CI23" s="649"/>
      <c r="CJ23" s="649"/>
      <c r="CK23" s="649"/>
      <c r="CL23" s="649"/>
      <c r="CM23" s="649"/>
      <c r="CN23" s="649"/>
      <c r="CO23" s="649"/>
      <c r="CP23" s="649"/>
      <c r="CQ23" s="650"/>
      <c r="CR23" s="648" t="s">
        <v>284</v>
      </c>
      <c r="CS23" s="649"/>
      <c r="CT23" s="649"/>
      <c r="CU23" s="649"/>
      <c r="CV23" s="649"/>
      <c r="CW23" s="649"/>
      <c r="CX23" s="649"/>
      <c r="CY23" s="650"/>
      <c r="CZ23" s="648" t="s">
        <v>285</v>
      </c>
      <c r="DA23" s="649"/>
      <c r="DB23" s="649"/>
      <c r="DC23" s="650"/>
      <c r="DD23" s="648" t="s">
        <v>286</v>
      </c>
      <c r="DE23" s="649"/>
      <c r="DF23" s="649"/>
      <c r="DG23" s="649"/>
      <c r="DH23" s="649"/>
      <c r="DI23" s="649"/>
      <c r="DJ23" s="649"/>
      <c r="DK23" s="650"/>
      <c r="DL23" s="697" t="s">
        <v>287</v>
      </c>
      <c r="DM23" s="698"/>
      <c r="DN23" s="698"/>
      <c r="DO23" s="698"/>
      <c r="DP23" s="698"/>
      <c r="DQ23" s="698"/>
      <c r="DR23" s="698"/>
      <c r="DS23" s="698"/>
      <c r="DT23" s="698"/>
      <c r="DU23" s="698"/>
      <c r="DV23" s="699"/>
      <c r="DW23" s="648" t="s">
        <v>288</v>
      </c>
      <c r="DX23" s="649"/>
      <c r="DY23" s="649"/>
      <c r="DZ23" s="649"/>
      <c r="EA23" s="649"/>
      <c r="EB23" s="649"/>
      <c r="EC23" s="650"/>
    </row>
    <row r="24" spans="2:133" ht="11.25" customHeight="1" x14ac:dyDescent="0.2">
      <c r="B24" s="663" t="s">
        <v>289</v>
      </c>
      <c r="C24" s="664"/>
      <c r="D24" s="664"/>
      <c r="E24" s="664"/>
      <c r="F24" s="664"/>
      <c r="G24" s="664"/>
      <c r="H24" s="664"/>
      <c r="I24" s="664"/>
      <c r="J24" s="664"/>
      <c r="K24" s="664"/>
      <c r="L24" s="664"/>
      <c r="M24" s="664"/>
      <c r="N24" s="664"/>
      <c r="O24" s="664"/>
      <c r="P24" s="664"/>
      <c r="Q24" s="665"/>
      <c r="R24" s="666">
        <v>9288132</v>
      </c>
      <c r="S24" s="667"/>
      <c r="T24" s="667"/>
      <c r="U24" s="667"/>
      <c r="V24" s="667"/>
      <c r="W24" s="667"/>
      <c r="X24" s="667"/>
      <c r="Y24" s="668"/>
      <c r="Z24" s="669">
        <v>16.3</v>
      </c>
      <c r="AA24" s="669"/>
      <c r="AB24" s="669"/>
      <c r="AC24" s="669"/>
      <c r="AD24" s="670">
        <v>9288132</v>
      </c>
      <c r="AE24" s="670"/>
      <c r="AF24" s="670"/>
      <c r="AG24" s="670"/>
      <c r="AH24" s="670"/>
      <c r="AI24" s="670"/>
      <c r="AJ24" s="670"/>
      <c r="AK24" s="670"/>
      <c r="AL24" s="671">
        <v>32.200000000000003</v>
      </c>
      <c r="AM24" s="672"/>
      <c r="AN24" s="672"/>
      <c r="AO24" s="673"/>
      <c r="AP24" s="685" t="s">
        <v>290</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291</v>
      </c>
      <c r="CE24" s="678"/>
      <c r="CF24" s="678"/>
      <c r="CG24" s="678"/>
      <c r="CH24" s="678"/>
      <c r="CI24" s="678"/>
      <c r="CJ24" s="678"/>
      <c r="CK24" s="678"/>
      <c r="CL24" s="678"/>
      <c r="CM24" s="678"/>
      <c r="CN24" s="678"/>
      <c r="CO24" s="678"/>
      <c r="CP24" s="678"/>
      <c r="CQ24" s="679"/>
      <c r="CR24" s="655">
        <v>28555651</v>
      </c>
      <c r="CS24" s="656"/>
      <c r="CT24" s="656"/>
      <c r="CU24" s="656"/>
      <c r="CV24" s="656"/>
      <c r="CW24" s="656"/>
      <c r="CX24" s="656"/>
      <c r="CY24" s="657"/>
      <c r="CZ24" s="660">
        <v>54.3</v>
      </c>
      <c r="DA24" s="661"/>
      <c r="DB24" s="661"/>
      <c r="DC24" s="680"/>
      <c r="DD24" s="707">
        <v>15709563</v>
      </c>
      <c r="DE24" s="656"/>
      <c r="DF24" s="656"/>
      <c r="DG24" s="656"/>
      <c r="DH24" s="656"/>
      <c r="DI24" s="656"/>
      <c r="DJ24" s="656"/>
      <c r="DK24" s="657"/>
      <c r="DL24" s="707">
        <v>15150995</v>
      </c>
      <c r="DM24" s="656"/>
      <c r="DN24" s="656"/>
      <c r="DO24" s="656"/>
      <c r="DP24" s="656"/>
      <c r="DQ24" s="656"/>
      <c r="DR24" s="656"/>
      <c r="DS24" s="656"/>
      <c r="DT24" s="656"/>
      <c r="DU24" s="656"/>
      <c r="DV24" s="657"/>
      <c r="DW24" s="660">
        <v>50.1</v>
      </c>
      <c r="DX24" s="661"/>
      <c r="DY24" s="661"/>
      <c r="DZ24" s="661"/>
      <c r="EA24" s="661"/>
      <c r="EB24" s="661"/>
      <c r="EC24" s="662"/>
    </row>
    <row r="25" spans="2:133" ht="11.25" customHeight="1" x14ac:dyDescent="0.2">
      <c r="B25" s="663" t="s">
        <v>292</v>
      </c>
      <c r="C25" s="664"/>
      <c r="D25" s="664"/>
      <c r="E25" s="664"/>
      <c r="F25" s="664"/>
      <c r="G25" s="664"/>
      <c r="H25" s="664"/>
      <c r="I25" s="664"/>
      <c r="J25" s="664"/>
      <c r="K25" s="664"/>
      <c r="L25" s="664"/>
      <c r="M25" s="664"/>
      <c r="N25" s="664"/>
      <c r="O25" s="664"/>
      <c r="P25" s="664"/>
      <c r="Q25" s="665"/>
      <c r="R25" s="666">
        <v>1592587</v>
      </c>
      <c r="S25" s="667"/>
      <c r="T25" s="667"/>
      <c r="U25" s="667"/>
      <c r="V25" s="667"/>
      <c r="W25" s="667"/>
      <c r="X25" s="667"/>
      <c r="Y25" s="668"/>
      <c r="Z25" s="669">
        <v>2.8</v>
      </c>
      <c r="AA25" s="669"/>
      <c r="AB25" s="669"/>
      <c r="AC25" s="669"/>
      <c r="AD25" s="670" t="s">
        <v>127</v>
      </c>
      <c r="AE25" s="670"/>
      <c r="AF25" s="670"/>
      <c r="AG25" s="670"/>
      <c r="AH25" s="670"/>
      <c r="AI25" s="670"/>
      <c r="AJ25" s="670"/>
      <c r="AK25" s="670"/>
      <c r="AL25" s="671" t="s">
        <v>127</v>
      </c>
      <c r="AM25" s="672"/>
      <c r="AN25" s="672"/>
      <c r="AO25" s="673"/>
      <c r="AP25" s="685" t="s">
        <v>293</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294</v>
      </c>
      <c r="CE25" s="682"/>
      <c r="CF25" s="682"/>
      <c r="CG25" s="682"/>
      <c r="CH25" s="682"/>
      <c r="CI25" s="682"/>
      <c r="CJ25" s="682"/>
      <c r="CK25" s="682"/>
      <c r="CL25" s="682"/>
      <c r="CM25" s="682"/>
      <c r="CN25" s="682"/>
      <c r="CO25" s="682"/>
      <c r="CP25" s="682"/>
      <c r="CQ25" s="683"/>
      <c r="CR25" s="666">
        <v>8381573</v>
      </c>
      <c r="CS25" s="700"/>
      <c r="CT25" s="700"/>
      <c r="CU25" s="700"/>
      <c r="CV25" s="700"/>
      <c r="CW25" s="700"/>
      <c r="CX25" s="700"/>
      <c r="CY25" s="701"/>
      <c r="CZ25" s="671">
        <v>15.9</v>
      </c>
      <c r="DA25" s="702"/>
      <c r="DB25" s="702"/>
      <c r="DC25" s="708"/>
      <c r="DD25" s="675">
        <v>7845610</v>
      </c>
      <c r="DE25" s="700"/>
      <c r="DF25" s="700"/>
      <c r="DG25" s="700"/>
      <c r="DH25" s="700"/>
      <c r="DI25" s="700"/>
      <c r="DJ25" s="700"/>
      <c r="DK25" s="701"/>
      <c r="DL25" s="675">
        <v>7419144</v>
      </c>
      <c r="DM25" s="700"/>
      <c r="DN25" s="700"/>
      <c r="DO25" s="700"/>
      <c r="DP25" s="700"/>
      <c r="DQ25" s="700"/>
      <c r="DR25" s="700"/>
      <c r="DS25" s="700"/>
      <c r="DT25" s="700"/>
      <c r="DU25" s="700"/>
      <c r="DV25" s="701"/>
      <c r="DW25" s="671">
        <v>24.5</v>
      </c>
      <c r="DX25" s="702"/>
      <c r="DY25" s="702"/>
      <c r="DZ25" s="702"/>
      <c r="EA25" s="702"/>
      <c r="EB25" s="702"/>
      <c r="EC25" s="703"/>
    </row>
    <row r="26" spans="2:133" ht="11.25" customHeight="1" x14ac:dyDescent="0.2">
      <c r="B26" s="663" t="s">
        <v>295</v>
      </c>
      <c r="C26" s="664"/>
      <c r="D26" s="664"/>
      <c r="E26" s="664"/>
      <c r="F26" s="664"/>
      <c r="G26" s="664"/>
      <c r="H26" s="664"/>
      <c r="I26" s="664"/>
      <c r="J26" s="664"/>
      <c r="K26" s="664"/>
      <c r="L26" s="664"/>
      <c r="M26" s="664"/>
      <c r="N26" s="664"/>
      <c r="O26" s="664"/>
      <c r="P26" s="664"/>
      <c r="Q26" s="665"/>
      <c r="R26" s="666">
        <v>262435</v>
      </c>
      <c r="S26" s="667"/>
      <c r="T26" s="667"/>
      <c r="U26" s="667"/>
      <c r="V26" s="667"/>
      <c r="W26" s="667"/>
      <c r="X26" s="667"/>
      <c r="Y26" s="668"/>
      <c r="Z26" s="669">
        <v>0.5</v>
      </c>
      <c r="AA26" s="669"/>
      <c r="AB26" s="669"/>
      <c r="AC26" s="669"/>
      <c r="AD26" s="670" t="s">
        <v>127</v>
      </c>
      <c r="AE26" s="670"/>
      <c r="AF26" s="670"/>
      <c r="AG26" s="670"/>
      <c r="AH26" s="670"/>
      <c r="AI26" s="670"/>
      <c r="AJ26" s="670"/>
      <c r="AK26" s="670"/>
      <c r="AL26" s="671" t="s">
        <v>127</v>
      </c>
      <c r="AM26" s="672"/>
      <c r="AN26" s="672"/>
      <c r="AO26" s="673"/>
      <c r="AP26" s="685" t="s">
        <v>296</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297</v>
      </c>
      <c r="CE26" s="682"/>
      <c r="CF26" s="682"/>
      <c r="CG26" s="682"/>
      <c r="CH26" s="682"/>
      <c r="CI26" s="682"/>
      <c r="CJ26" s="682"/>
      <c r="CK26" s="682"/>
      <c r="CL26" s="682"/>
      <c r="CM26" s="682"/>
      <c r="CN26" s="682"/>
      <c r="CO26" s="682"/>
      <c r="CP26" s="682"/>
      <c r="CQ26" s="683"/>
      <c r="CR26" s="666">
        <v>5488175</v>
      </c>
      <c r="CS26" s="667"/>
      <c r="CT26" s="667"/>
      <c r="CU26" s="667"/>
      <c r="CV26" s="667"/>
      <c r="CW26" s="667"/>
      <c r="CX26" s="667"/>
      <c r="CY26" s="668"/>
      <c r="CZ26" s="671">
        <v>10.4</v>
      </c>
      <c r="DA26" s="702"/>
      <c r="DB26" s="702"/>
      <c r="DC26" s="708"/>
      <c r="DD26" s="675">
        <v>5129475</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2"/>
      <c r="DY26" s="702"/>
      <c r="DZ26" s="702"/>
      <c r="EA26" s="702"/>
      <c r="EB26" s="702"/>
      <c r="EC26" s="703"/>
    </row>
    <row r="27" spans="2:133" ht="11.25" customHeight="1" x14ac:dyDescent="0.2">
      <c r="B27" s="663" t="s">
        <v>298</v>
      </c>
      <c r="C27" s="664"/>
      <c r="D27" s="664"/>
      <c r="E27" s="664"/>
      <c r="F27" s="664"/>
      <c r="G27" s="664"/>
      <c r="H27" s="664"/>
      <c r="I27" s="664"/>
      <c r="J27" s="664"/>
      <c r="K27" s="664"/>
      <c r="L27" s="664"/>
      <c r="M27" s="664"/>
      <c r="N27" s="664"/>
      <c r="O27" s="664"/>
      <c r="P27" s="664"/>
      <c r="Q27" s="665"/>
      <c r="R27" s="666">
        <v>30610865</v>
      </c>
      <c r="S27" s="667"/>
      <c r="T27" s="667"/>
      <c r="U27" s="667"/>
      <c r="V27" s="667"/>
      <c r="W27" s="667"/>
      <c r="X27" s="667"/>
      <c r="Y27" s="668"/>
      <c r="Z27" s="669">
        <v>53.7</v>
      </c>
      <c r="AA27" s="669"/>
      <c r="AB27" s="669"/>
      <c r="AC27" s="669"/>
      <c r="AD27" s="670">
        <v>28755843</v>
      </c>
      <c r="AE27" s="670"/>
      <c r="AF27" s="670"/>
      <c r="AG27" s="670"/>
      <c r="AH27" s="670"/>
      <c r="AI27" s="670"/>
      <c r="AJ27" s="670"/>
      <c r="AK27" s="670"/>
      <c r="AL27" s="671">
        <v>99.599998474121094</v>
      </c>
      <c r="AM27" s="672"/>
      <c r="AN27" s="672"/>
      <c r="AO27" s="673"/>
      <c r="AP27" s="663" t="s">
        <v>299</v>
      </c>
      <c r="AQ27" s="664"/>
      <c r="AR27" s="664"/>
      <c r="AS27" s="664"/>
      <c r="AT27" s="664"/>
      <c r="AU27" s="664"/>
      <c r="AV27" s="664"/>
      <c r="AW27" s="664"/>
      <c r="AX27" s="664"/>
      <c r="AY27" s="664"/>
      <c r="AZ27" s="664"/>
      <c r="BA27" s="664"/>
      <c r="BB27" s="664"/>
      <c r="BC27" s="664"/>
      <c r="BD27" s="664"/>
      <c r="BE27" s="664"/>
      <c r="BF27" s="665"/>
      <c r="BG27" s="666">
        <v>15094980</v>
      </c>
      <c r="BH27" s="667"/>
      <c r="BI27" s="667"/>
      <c r="BJ27" s="667"/>
      <c r="BK27" s="667"/>
      <c r="BL27" s="667"/>
      <c r="BM27" s="667"/>
      <c r="BN27" s="668"/>
      <c r="BO27" s="669">
        <v>100</v>
      </c>
      <c r="BP27" s="669"/>
      <c r="BQ27" s="669"/>
      <c r="BR27" s="669"/>
      <c r="BS27" s="670">
        <v>534283</v>
      </c>
      <c r="BT27" s="670"/>
      <c r="BU27" s="670"/>
      <c r="BV27" s="670"/>
      <c r="BW27" s="670"/>
      <c r="BX27" s="670"/>
      <c r="BY27" s="670"/>
      <c r="BZ27" s="670"/>
      <c r="CA27" s="670"/>
      <c r="CB27" s="674"/>
      <c r="CD27" s="681" t="s">
        <v>300</v>
      </c>
      <c r="CE27" s="682"/>
      <c r="CF27" s="682"/>
      <c r="CG27" s="682"/>
      <c r="CH27" s="682"/>
      <c r="CI27" s="682"/>
      <c r="CJ27" s="682"/>
      <c r="CK27" s="682"/>
      <c r="CL27" s="682"/>
      <c r="CM27" s="682"/>
      <c r="CN27" s="682"/>
      <c r="CO27" s="682"/>
      <c r="CP27" s="682"/>
      <c r="CQ27" s="683"/>
      <c r="CR27" s="666">
        <v>15889068</v>
      </c>
      <c r="CS27" s="700"/>
      <c r="CT27" s="700"/>
      <c r="CU27" s="700"/>
      <c r="CV27" s="700"/>
      <c r="CW27" s="700"/>
      <c r="CX27" s="700"/>
      <c r="CY27" s="701"/>
      <c r="CZ27" s="671">
        <v>30.2</v>
      </c>
      <c r="DA27" s="702"/>
      <c r="DB27" s="702"/>
      <c r="DC27" s="708"/>
      <c r="DD27" s="675">
        <v>3704293</v>
      </c>
      <c r="DE27" s="700"/>
      <c r="DF27" s="700"/>
      <c r="DG27" s="700"/>
      <c r="DH27" s="700"/>
      <c r="DI27" s="700"/>
      <c r="DJ27" s="700"/>
      <c r="DK27" s="701"/>
      <c r="DL27" s="675">
        <v>3572191</v>
      </c>
      <c r="DM27" s="700"/>
      <c r="DN27" s="700"/>
      <c r="DO27" s="700"/>
      <c r="DP27" s="700"/>
      <c r="DQ27" s="700"/>
      <c r="DR27" s="700"/>
      <c r="DS27" s="700"/>
      <c r="DT27" s="700"/>
      <c r="DU27" s="700"/>
      <c r="DV27" s="701"/>
      <c r="DW27" s="671">
        <v>11.8</v>
      </c>
      <c r="DX27" s="702"/>
      <c r="DY27" s="702"/>
      <c r="DZ27" s="702"/>
      <c r="EA27" s="702"/>
      <c r="EB27" s="702"/>
      <c r="EC27" s="703"/>
    </row>
    <row r="28" spans="2:133" ht="11.25" customHeight="1" x14ac:dyDescent="0.2">
      <c r="B28" s="663" t="s">
        <v>301</v>
      </c>
      <c r="C28" s="664"/>
      <c r="D28" s="664"/>
      <c r="E28" s="664"/>
      <c r="F28" s="664"/>
      <c r="G28" s="664"/>
      <c r="H28" s="664"/>
      <c r="I28" s="664"/>
      <c r="J28" s="664"/>
      <c r="K28" s="664"/>
      <c r="L28" s="664"/>
      <c r="M28" s="664"/>
      <c r="N28" s="664"/>
      <c r="O28" s="664"/>
      <c r="P28" s="664"/>
      <c r="Q28" s="665"/>
      <c r="R28" s="666">
        <v>17571</v>
      </c>
      <c r="S28" s="667"/>
      <c r="T28" s="667"/>
      <c r="U28" s="667"/>
      <c r="V28" s="667"/>
      <c r="W28" s="667"/>
      <c r="X28" s="667"/>
      <c r="Y28" s="668"/>
      <c r="Z28" s="669">
        <v>0</v>
      </c>
      <c r="AA28" s="669"/>
      <c r="AB28" s="669"/>
      <c r="AC28" s="669"/>
      <c r="AD28" s="670">
        <v>17571</v>
      </c>
      <c r="AE28" s="670"/>
      <c r="AF28" s="670"/>
      <c r="AG28" s="670"/>
      <c r="AH28" s="670"/>
      <c r="AI28" s="670"/>
      <c r="AJ28" s="670"/>
      <c r="AK28" s="670"/>
      <c r="AL28" s="671">
        <v>0.1</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302</v>
      </c>
      <c r="CE28" s="682"/>
      <c r="CF28" s="682"/>
      <c r="CG28" s="682"/>
      <c r="CH28" s="682"/>
      <c r="CI28" s="682"/>
      <c r="CJ28" s="682"/>
      <c r="CK28" s="682"/>
      <c r="CL28" s="682"/>
      <c r="CM28" s="682"/>
      <c r="CN28" s="682"/>
      <c r="CO28" s="682"/>
      <c r="CP28" s="682"/>
      <c r="CQ28" s="683"/>
      <c r="CR28" s="666">
        <v>4285010</v>
      </c>
      <c r="CS28" s="667"/>
      <c r="CT28" s="667"/>
      <c r="CU28" s="667"/>
      <c r="CV28" s="667"/>
      <c r="CW28" s="667"/>
      <c r="CX28" s="667"/>
      <c r="CY28" s="668"/>
      <c r="CZ28" s="671">
        <v>8.1</v>
      </c>
      <c r="DA28" s="702"/>
      <c r="DB28" s="702"/>
      <c r="DC28" s="708"/>
      <c r="DD28" s="675">
        <v>4159660</v>
      </c>
      <c r="DE28" s="667"/>
      <c r="DF28" s="667"/>
      <c r="DG28" s="667"/>
      <c r="DH28" s="667"/>
      <c r="DI28" s="667"/>
      <c r="DJ28" s="667"/>
      <c r="DK28" s="668"/>
      <c r="DL28" s="675">
        <v>4159660</v>
      </c>
      <c r="DM28" s="667"/>
      <c r="DN28" s="667"/>
      <c r="DO28" s="667"/>
      <c r="DP28" s="667"/>
      <c r="DQ28" s="667"/>
      <c r="DR28" s="667"/>
      <c r="DS28" s="667"/>
      <c r="DT28" s="667"/>
      <c r="DU28" s="667"/>
      <c r="DV28" s="668"/>
      <c r="DW28" s="671">
        <v>13.8</v>
      </c>
      <c r="DX28" s="702"/>
      <c r="DY28" s="702"/>
      <c r="DZ28" s="702"/>
      <c r="EA28" s="702"/>
      <c r="EB28" s="702"/>
      <c r="EC28" s="703"/>
    </row>
    <row r="29" spans="2:133" ht="11.25" customHeight="1" x14ac:dyDescent="0.2">
      <c r="B29" s="663" t="s">
        <v>303</v>
      </c>
      <c r="C29" s="664"/>
      <c r="D29" s="664"/>
      <c r="E29" s="664"/>
      <c r="F29" s="664"/>
      <c r="G29" s="664"/>
      <c r="H29" s="664"/>
      <c r="I29" s="664"/>
      <c r="J29" s="664"/>
      <c r="K29" s="664"/>
      <c r="L29" s="664"/>
      <c r="M29" s="664"/>
      <c r="N29" s="664"/>
      <c r="O29" s="664"/>
      <c r="P29" s="664"/>
      <c r="Q29" s="665"/>
      <c r="R29" s="666">
        <v>207402</v>
      </c>
      <c r="S29" s="667"/>
      <c r="T29" s="667"/>
      <c r="U29" s="667"/>
      <c r="V29" s="667"/>
      <c r="W29" s="667"/>
      <c r="X29" s="667"/>
      <c r="Y29" s="668"/>
      <c r="Z29" s="669">
        <v>0.4</v>
      </c>
      <c r="AA29" s="669"/>
      <c r="AB29" s="669"/>
      <c r="AC29" s="669"/>
      <c r="AD29" s="670">
        <v>3804</v>
      </c>
      <c r="AE29" s="670"/>
      <c r="AF29" s="670"/>
      <c r="AG29" s="670"/>
      <c r="AH29" s="670"/>
      <c r="AI29" s="670"/>
      <c r="AJ29" s="670"/>
      <c r="AK29" s="670"/>
      <c r="AL29" s="671">
        <v>0</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304</v>
      </c>
      <c r="CE29" s="716"/>
      <c r="CF29" s="681" t="s">
        <v>70</v>
      </c>
      <c r="CG29" s="682"/>
      <c r="CH29" s="682"/>
      <c r="CI29" s="682"/>
      <c r="CJ29" s="682"/>
      <c r="CK29" s="682"/>
      <c r="CL29" s="682"/>
      <c r="CM29" s="682"/>
      <c r="CN29" s="682"/>
      <c r="CO29" s="682"/>
      <c r="CP29" s="682"/>
      <c r="CQ29" s="683"/>
      <c r="CR29" s="666">
        <v>4284961</v>
      </c>
      <c r="CS29" s="700"/>
      <c r="CT29" s="700"/>
      <c r="CU29" s="700"/>
      <c r="CV29" s="700"/>
      <c r="CW29" s="700"/>
      <c r="CX29" s="700"/>
      <c r="CY29" s="701"/>
      <c r="CZ29" s="671">
        <v>8.1</v>
      </c>
      <c r="DA29" s="702"/>
      <c r="DB29" s="702"/>
      <c r="DC29" s="708"/>
      <c r="DD29" s="675">
        <v>4159611</v>
      </c>
      <c r="DE29" s="700"/>
      <c r="DF29" s="700"/>
      <c r="DG29" s="700"/>
      <c r="DH29" s="700"/>
      <c r="DI29" s="700"/>
      <c r="DJ29" s="700"/>
      <c r="DK29" s="701"/>
      <c r="DL29" s="675">
        <v>4159611</v>
      </c>
      <c r="DM29" s="700"/>
      <c r="DN29" s="700"/>
      <c r="DO29" s="700"/>
      <c r="DP29" s="700"/>
      <c r="DQ29" s="700"/>
      <c r="DR29" s="700"/>
      <c r="DS29" s="700"/>
      <c r="DT29" s="700"/>
      <c r="DU29" s="700"/>
      <c r="DV29" s="701"/>
      <c r="DW29" s="671">
        <v>13.8</v>
      </c>
      <c r="DX29" s="702"/>
      <c r="DY29" s="702"/>
      <c r="DZ29" s="702"/>
      <c r="EA29" s="702"/>
      <c r="EB29" s="702"/>
      <c r="EC29" s="703"/>
    </row>
    <row r="30" spans="2:133" ht="11.25" customHeight="1" x14ac:dyDescent="0.2">
      <c r="B30" s="663" t="s">
        <v>305</v>
      </c>
      <c r="C30" s="664"/>
      <c r="D30" s="664"/>
      <c r="E30" s="664"/>
      <c r="F30" s="664"/>
      <c r="G30" s="664"/>
      <c r="H30" s="664"/>
      <c r="I30" s="664"/>
      <c r="J30" s="664"/>
      <c r="K30" s="664"/>
      <c r="L30" s="664"/>
      <c r="M30" s="664"/>
      <c r="N30" s="664"/>
      <c r="O30" s="664"/>
      <c r="P30" s="664"/>
      <c r="Q30" s="665"/>
      <c r="R30" s="666">
        <v>600046</v>
      </c>
      <c r="S30" s="667"/>
      <c r="T30" s="667"/>
      <c r="U30" s="667"/>
      <c r="V30" s="667"/>
      <c r="W30" s="667"/>
      <c r="X30" s="667"/>
      <c r="Y30" s="668"/>
      <c r="Z30" s="669">
        <v>1.1000000000000001</v>
      </c>
      <c r="AA30" s="669"/>
      <c r="AB30" s="669"/>
      <c r="AC30" s="669"/>
      <c r="AD30" s="670">
        <v>46836</v>
      </c>
      <c r="AE30" s="670"/>
      <c r="AF30" s="670"/>
      <c r="AG30" s="670"/>
      <c r="AH30" s="670"/>
      <c r="AI30" s="670"/>
      <c r="AJ30" s="670"/>
      <c r="AK30" s="670"/>
      <c r="AL30" s="671">
        <v>0.2</v>
      </c>
      <c r="AM30" s="672"/>
      <c r="AN30" s="672"/>
      <c r="AO30" s="673"/>
      <c r="AP30" s="645" t="s">
        <v>223</v>
      </c>
      <c r="AQ30" s="646"/>
      <c r="AR30" s="646"/>
      <c r="AS30" s="646"/>
      <c r="AT30" s="646"/>
      <c r="AU30" s="646"/>
      <c r="AV30" s="646"/>
      <c r="AW30" s="646"/>
      <c r="AX30" s="646"/>
      <c r="AY30" s="646"/>
      <c r="AZ30" s="646"/>
      <c r="BA30" s="646"/>
      <c r="BB30" s="646"/>
      <c r="BC30" s="646"/>
      <c r="BD30" s="646"/>
      <c r="BE30" s="646"/>
      <c r="BF30" s="647"/>
      <c r="BG30" s="645" t="s">
        <v>306</v>
      </c>
      <c r="BH30" s="713"/>
      <c r="BI30" s="713"/>
      <c r="BJ30" s="713"/>
      <c r="BK30" s="713"/>
      <c r="BL30" s="713"/>
      <c r="BM30" s="713"/>
      <c r="BN30" s="713"/>
      <c r="BO30" s="713"/>
      <c r="BP30" s="713"/>
      <c r="BQ30" s="714"/>
      <c r="BR30" s="645" t="s">
        <v>307</v>
      </c>
      <c r="BS30" s="713"/>
      <c r="BT30" s="713"/>
      <c r="BU30" s="713"/>
      <c r="BV30" s="713"/>
      <c r="BW30" s="713"/>
      <c r="BX30" s="713"/>
      <c r="BY30" s="713"/>
      <c r="BZ30" s="713"/>
      <c r="CA30" s="713"/>
      <c r="CB30" s="714"/>
      <c r="CD30" s="717"/>
      <c r="CE30" s="718"/>
      <c r="CF30" s="681" t="s">
        <v>308</v>
      </c>
      <c r="CG30" s="682"/>
      <c r="CH30" s="682"/>
      <c r="CI30" s="682"/>
      <c r="CJ30" s="682"/>
      <c r="CK30" s="682"/>
      <c r="CL30" s="682"/>
      <c r="CM30" s="682"/>
      <c r="CN30" s="682"/>
      <c r="CO30" s="682"/>
      <c r="CP30" s="682"/>
      <c r="CQ30" s="683"/>
      <c r="CR30" s="666">
        <v>4090216</v>
      </c>
      <c r="CS30" s="667"/>
      <c r="CT30" s="667"/>
      <c r="CU30" s="667"/>
      <c r="CV30" s="667"/>
      <c r="CW30" s="667"/>
      <c r="CX30" s="667"/>
      <c r="CY30" s="668"/>
      <c r="CZ30" s="671">
        <v>7.8</v>
      </c>
      <c r="DA30" s="702"/>
      <c r="DB30" s="702"/>
      <c r="DC30" s="708"/>
      <c r="DD30" s="675">
        <v>3964866</v>
      </c>
      <c r="DE30" s="667"/>
      <c r="DF30" s="667"/>
      <c r="DG30" s="667"/>
      <c r="DH30" s="667"/>
      <c r="DI30" s="667"/>
      <c r="DJ30" s="667"/>
      <c r="DK30" s="668"/>
      <c r="DL30" s="675">
        <v>3964866</v>
      </c>
      <c r="DM30" s="667"/>
      <c r="DN30" s="667"/>
      <c r="DO30" s="667"/>
      <c r="DP30" s="667"/>
      <c r="DQ30" s="667"/>
      <c r="DR30" s="667"/>
      <c r="DS30" s="667"/>
      <c r="DT30" s="667"/>
      <c r="DU30" s="667"/>
      <c r="DV30" s="668"/>
      <c r="DW30" s="671">
        <v>13.1</v>
      </c>
      <c r="DX30" s="702"/>
      <c r="DY30" s="702"/>
      <c r="DZ30" s="702"/>
      <c r="EA30" s="702"/>
      <c r="EB30" s="702"/>
      <c r="EC30" s="703"/>
    </row>
    <row r="31" spans="2:133" ht="11.25" customHeight="1" x14ac:dyDescent="0.2">
      <c r="B31" s="663" t="s">
        <v>309</v>
      </c>
      <c r="C31" s="664"/>
      <c r="D31" s="664"/>
      <c r="E31" s="664"/>
      <c r="F31" s="664"/>
      <c r="G31" s="664"/>
      <c r="H31" s="664"/>
      <c r="I31" s="664"/>
      <c r="J31" s="664"/>
      <c r="K31" s="664"/>
      <c r="L31" s="664"/>
      <c r="M31" s="664"/>
      <c r="N31" s="664"/>
      <c r="O31" s="664"/>
      <c r="P31" s="664"/>
      <c r="Q31" s="665"/>
      <c r="R31" s="666">
        <v>135973</v>
      </c>
      <c r="S31" s="667"/>
      <c r="T31" s="667"/>
      <c r="U31" s="667"/>
      <c r="V31" s="667"/>
      <c r="W31" s="667"/>
      <c r="X31" s="667"/>
      <c r="Y31" s="668"/>
      <c r="Z31" s="669">
        <v>0.2</v>
      </c>
      <c r="AA31" s="669"/>
      <c r="AB31" s="669"/>
      <c r="AC31" s="669"/>
      <c r="AD31" s="670" t="s">
        <v>127</v>
      </c>
      <c r="AE31" s="670"/>
      <c r="AF31" s="670"/>
      <c r="AG31" s="670"/>
      <c r="AH31" s="670"/>
      <c r="AI31" s="670"/>
      <c r="AJ31" s="670"/>
      <c r="AK31" s="670"/>
      <c r="AL31" s="671" t="s">
        <v>127</v>
      </c>
      <c r="AM31" s="672"/>
      <c r="AN31" s="672"/>
      <c r="AO31" s="673"/>
      <c r="AP31" s="726" t="s">
        <v>310</v>
      </c>
      <c r="AQ31" s="727"/>
      <c r="AR31" s="727"/>
      <c r="AS31" s="727"/>
      <c r="AT31" s="732" t="s">
        <v>311</v>
      </c>
      <c r="AU31" s="366"/>
      <c r="AV31" s="366"/>
      <c r="AW31" s="366"/>
      <c r="AX31" s="652" t="s">
        <v>187</v>
      </c>
      <c r="AY31" s="653"/>
      <c r="AZ31" s="653"/>
      <c r="BA31" s="653"/>
      <c r="BB31" s="653"/>
      <c r="BC31" s="653"/>
      <c r="BD31" s="653"/>
      <c r="BE31" s="653"/>
      <c r="BF31" s="654"/>
      <c r="BG31" s="725">
        <v>99.2</v>
      </c>
      <c r="BH31" s="721"/>
      <c r="BI31" s="721"/>
      <c r="BJ31" s="721"/>
      <c r="BK31" s="721"/>
      <c r="BL31" s="721"/>
      <c r="BM31" s="661">
        <v>96.7</v>
      </c>
      <c r="BN31" s="721"/>
      <c r="BO31" s="721"/>
      <c r="BP31" s="721"/>
      <c r="BQ31" s="722"/>
      <c r="BR31" s="725">
        <v>98.4</v>
      </c>
      <c r="BS31" s="721"/>
      <c r="BT31" s="721"/>
      <c r="BU31" s="721"/>
      <c r="BV31" s="721"/>
      <c r="BW31" s="721"/>
      <c r="BX31" s="661">
        <v>96.2</v>
      </c>
      <c r="BY31" s="721"/>
      <c r="BZ31" s="721"/>
      <c r="CA31" s="721"/>
      <c r="CB31" s="722"/>
      <c r="CD31" s="717"/>
      <c r="CE31" s="718"/>
      <c r="CF31" s="681" t="s">
        <v>312</v>
      </c>
      <c r="CG31" s="682"/>
      <c r="CH31" s="682"/>
      <c r="CI31" s="682"/>
      <c r="CJ31" s="682"/>
      <c r="CK31" s="682"/>
      <c r="CL31" s="682"/>
      <c r="CM31" s="682"/>
      <c r="CN31" s="682"/>
      <c r="CO31" s="682"/>
      <c r="CP31" s="682"/>
      <c r="CQ31" s="683"/>
      <c r="CR31" s="666">
        <v>194745</v>
      </c>
      <c r="CS31" s="700"/>
      <c r="CT31" s="700"/>
      <c r="CU31" s="700"/>
      <c r="CV31" s="700"/>
      <c r="CW31" s="700"/>
      <c r="CX31" s="700"/>
      <c r="CY31" s="701"/>
      <c r="CZ31" s="671">
        <v>0.4</v>
      </c>
      <c r="DA31" s="702"/>
      <c r="DB31" s="702"/>
      <c r="DC31" s="708"/>
      <c r="DD31" s="675">
        <v>194745</v>
      </c>
      <c r="DE31" s="700"/>
      <c r="DF31" s="700"/>
      <c r="DG31" s="700"/>
      <c r="DH31" s="700"/>
      <c r="DI31" s="700"/>
      <c r="DJ31" s="700"/>
      <c r="DK31" s="701"/>
      <c r="DL31" s="675">
        <v>194745</v>
      </c>
      <c r="DM31" s="700"/>
      <c r="DN31" s="700"/>
      <c r="DO31" s="700"/>
      <c r="DP31" s="700"/>
      <c r="DQ31" s="700"/>
      <c r="DR31" s="700"/>
      <c r="DS31" s="700"/>
      <c r="DT31" s="700"/>
      <c r="DU31" s="700"/>
      <c r="DV31" s="701"/>
      <c r="DW31" s="671">
        <v>0.6</v>
      </c>
      <c r="DX31" s="702"/>
      <c r="DY31" s="702"/>
      <c r="DZ31" s="702"/>
      <c r="EA31" s="702"/>
      <c r="EB31" s="702"/>
      <c r="EC31" s="703"/>
    </row>
    <row r="32" spans="2:133" ht="11.25" customHeight="1" x14ac:dyDescent="0.2">
      <c r="B32" s="663" t="s">
        <v>313</v>
      </c>
      <c r="C32" s="664"/>
      <c r="D32" s="664"/>
      <c r="E32" s="664"/>
      <c r="F32" s="664"/>
      <c r="G32" s="664"/>
      <c r="H32" s="664"/>
      <c r="I32" s="664"/>
      <c r="J32" s="664"/>
      <c r="K32" s="664"/>
      <c r="L32" s="664"/>
      <c r="M32" s="664"/>
      <c r="N32" s="664"/>
      <c r="O32" s="664"/>
      <c r="P32" s="664"/>
      <c r="Q32" s="665"/>
      <c r="R32" s="666">
        <v>13773852</v>
      </c>
      <c r="S32" s="667"/>
      <c r="T32" s="667"/>
      <c r="U32" s="667"/>
      <c r="V32" s="667"/>
      <c r="W32" s="667"/>
      <c r="X32" s="667"/>
      <c r="Y32" s="668"/>
      <c r="Z32" s="669">
        <v>24.2</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2" t="s">
        <v>314</v>
      </c>
      <c r="AV32" s="362"/>
      <c r="AW32" s="362"/>
      <c r="AX32" s="663" t="s">
        <v>315</v>
      </c>
      <c r="AY32" s="664"/>
      <c r="AZ32" s="664"/>
      <c r="BA32" s="664"/>
      <c r="BB32" s="664"/>
      <c r="BC32" s="664"/>
      <c r="BD32" s="664"/>
      <c r="BE32" s="664"/>
      <c r="BF32" s="665"/>
      <c r="BG32" s="735">
        <v>99.4</v>
      </c>
      <c r="BH32" s="700"/>
      <c r="BI32" s="700"/>
      <c r="BJ32" s="700"/>
      <c r="BK32" s="700"/>
      <c r="BL32" s="700"/>
      <c r="BM32" s="672">
        <v>98</v>
      </c>
      <c r="BN32" s="723"/>
      <c r="BO32" s="723"/>
      <c r="BP32" s="723"/>
      <c r="BQ32" s="724"/>
      <c r="BR32" s="735">
        <v>98.9</v>
      </c>
      <c r="BS32" s="700"/>
      <c r="BT32" s="700"/>
      <c r="BU32" s="700"/>
      <c r="BV32" s="700"/>
      <c r="BW32" s="700"/>
      <c r="BX32" s="672">
        <v>97.6</v>
      </c>
      <c r="BY32" s="723"/>
      <c r="BZ32" s="723"/>
      <c r="CA32" s="723"/>
      <c r="CB32" s="724"/>
      <c r="CD32" s="719"/>
      <c r="CE32" s="720"/>
      <c r="CF32" s="681" t="s">
        <v>316</v>
      </c>
      <c r="CG32" s="682"/>
      <c r="CH32" s="682"/>
      <c r="CI32" s="682"/>
      <c r="CJ32" s="682"/>
      <c r="CK32" s="682"/>
      <c r="CL32" s="682"/>
      <c r="CM32" s="682"/>
      <c r="CN32" s="682"/>
      <c r="CO32" s="682"/>
      <c r="CP32" s="682"/>
      <c r="CQ32" s="683"/>
      <c r="CR32" s="666">
        <v>49</v>
      </c>
      <c r="CS32" s="667"/>
      <c r="CT32" s="667"/>
      <c r="CU32" s="667"/>
      <c r="CV32" s="667"/>
      <c r="CW32" s="667"/>
      <c r="CX32" s="667"/>
      <c r="CY32" s="668"/>
      <c r="CZ32" s="671">
        <v>0</v>
      </c>
      <c r="DA32" s="702"/>
      <c r="DB32" s="702"/>
      <c r="DC32" s="708"/>
      <c r="DD32" s="675">
        <v>49</v>
      </c>
      <c r="DE32" s="667"/>
      <c r="DF32" s="667"/>
      <c r="DG32" s="667"/>
      <c r="DH32" s="667"/>
      <c r="DI32" s="667"/>
      <c r="DJ32" s="667"/>
      <c r="DK32" s="668"/>
      <c r="DL32" s="675">
        <v>49</v>
      </c>
      <c r="DM32" s="667"/>
      <c r="DN32" s="667"/>
      <c r="DO32" s="667"/>
      <c r="DP32" s="667"/>
      <c r="DQ32" s="667"/>
      <c r="DR32" s="667"/>
      <c r="DS32" s="667"/>
      <c r="DT32" s="667"/>
      <c r="DU32" s="667"/>
      <c r="DV32" s="668"/>
      <c r="DW32" s="671">
        <v>0</v>
      </c>
      <c r="DX32" s="702"/>
      <c r="DY32" s="702"/>
      <c r="DZ32" s="702"/>
      <c r="EA32" s="702"/>
      <c r="EB32" s="702"/>
      <c r="EC32" s="703"/>
    </row>
    <row r="33" spans="2:133" ht="11.25" customHeight="1" x14ac:dyDescent="0.2">
      <c r="B33" s="704" t="s">
        <v>317</v>
      </c>
      <c r="C33" s="705"/>
      <c r="D33" s="705"/>
      <c r="E33" s="705"/>
      <c r="F33" s="705"/>
      <c r="G33" s="705"/>
      <c r="H33" s="705"/>
      <c r="I33" s="705"/>
      <c r="J33" s="705"/>
      <c r="K33" s="705"/>
      <c r="L33" s="705"/>
      <c r="M33" s="705"/>
      <c r="N33" s="705"/>
      <c r="O33" s="705"/>
      <c r="P33" s="705"/>
      <c r="Q33" s="706"/>
      <c r="R33" s="666" t="s">
        <v>127</v>
      </c>
      <c r="S33" s="667"/>
      <c r="T33" s="667"/>
      <c r="U33" s="667"/>
      <c r="V33" s="667"/>
      <c r="W33" s="667"/>
      <c r="X33" s="667"/>
      <c r="Y33" s="668"/>
      <c r="Z33" s="669" t="s">
        <v>127</v>
      </c>
      <c r="AA33" s="669"/>
      <c r="AB33" s="669"/>
      <c r="AC33" s="669"/>
      <c r="AD33" s="670" t="s">
        <v>127</v>
      </c>
      <c r="AE33" s="670"/>
      <c r="AF33" s="670"/>
      <c r="AG33" s="670"/>
      <c r="AH33" s="670"/>
      <c r="AI33" s="670"/>
      <c r="AJ33" s="670"/>
      <c r="AK33" s="670"/>
      <c r="AL33" s="671" t="s">
        <v>127</v>
      </c>
      <c r="AM33" s="672"/>
      <c r="AN33" s="672"/>
      <c r="AO33" s="673"/>
      <c r="AP33" s="730"/>
      <c r="AQ33" s="731"/>
      <c r="AR33" s="731"/>
      <c r="AS33" s="731"/>
      <c r="AT33" s="734"/>
      <c r="AU33" s="360"/>
      <c r="AV33" s="360"/>
      <c r="AW33" s="360"/>
      <c r="AX33" s="710" t="s">
        <v>318</v>
      </c>
      <c r="AY33" s="711"/>
      <c r="AZ33" s="711"/>
      <c r="BA33" s="711"/>
      <c r="BB33" s="711"/>
      <c r="BC33" s="711"/>
      <c r="BD33" s="711"/>
      <c r="BE33" s="711"/>
      <c r="BF33" s="712"/>
      <c r="BG33" s="736">
        <v>98.9</v>
      </c>
      <c r="BH33" s="737"/>
      <c r="BI33" s="737"/>
      <c r="BJ33" s="737"/>
      <c r="BK33" s="737"/>
      <c r="BL33" s="737"/>
      <c r="BM33" s="738">
        <v>95</v>
      </c>
      <c r="BN33" s="737"/>
      <c r="BO33" s="737"/>
      <c r="BP33" s="737"/>
      <c r="BQ33" s="739"/>
      <c r="BR33" s="736">
        <v>97.8</v>
      </c>
      <c r="BS33" s="737"/>
      <c r="BT33" s="737"/>
      <c r="BU33" s="737"/>
      <c r="BV33" s="737"/>
      <c r="BW33" s="737"/>
      <c r="BX33" s="738">
        <v>94.5</v>
      </c>
      <c r="BY33" s="737"/>
      <c r="BZ33" s="737"/>
      <c r="CA33" s="737"/>
      <c r="CB33" s="739"/>
      <c r="CD33" s="681" t="s">
        <v>319</v>
      </c>
      <c r="CE33" s="682"/>
      <c r="CF33" s="682"/>
      <c r="CG33" s="682"/>
      <c r="CH33" s="682"/>
      <c r="CI33" s="682"/>
      <c r="CJ33" s="682"/>
      <c r="CK33" s="682"/>
      <c r="CL33" s="682"/>
      <c r="CM33" s="682"/>
      <c r="CN33" s="682"/>
      <c r="CO33" s="682"/>
      <c r="CP33" s="682"/>
      <c r="CQ33" s="683"/>
      <c r="CR33" s="666">
        <v>20967758</v>
      </c>
      <c r="CS33" s="700"/>
      <c r="CT33" s="700"/>
      <c r="CU33" s="700"/>
      <c r="CV33" s="700"/>
      <c r="CW33" s="700"/>
      <c r="CX33" s="700"/>
      <c r="CY33" s="701"/>
      <c r="CZ33" s="671">
        <v>39.799999999999997</v>
      </c>
      <c r="DA33" s="702"/>
      <c r="DB33" s="702"/>
      <c r="DC33" s="708"/>
      <c r="DD33" s="675">
        <v>15933641</v>
      </c>
      <c r="DE33" s="700"/>
      <c r="DF33" s="700"/>
      <c r="DG33" s="700"/>
      <c r="DH33" s="700"/>
      <c r="DI33" s="700"/>
      <c r="DJ33" s="700"/>
      <c r="DK33" s="701"/>
      <c r="DL33" s="675">
        <v>10732345</v>
      </c>
      <c r="DM33" s="700"/>
      <c r="DN33" s="700"/>
      <c r="DO33" s="700"/>
      <c r="DP33" s="700"/>
      <c r="DQ33" s="700"/>
      <c r="DR33" s="700"/>
      <c r="DS33" s="700"/>
      <c r="DT33" s="700"/>
      <c r="DU33" s="700"/>
      <c r="DV33" s="701"/>
      <c r="DW33" s="671">
        <v>35.5</v>
      </c>
      <c r="DX33" s="702"/>
      <c r="DY33" s="702"/>
      <c r="DZ33" s="702"/>
      <c r="EA33" s="702"/>
      <c r="EB33" s="702"/>
      <c r="EC33" s="703"/>
    </row>
    <row r="34" spans="2:133" ht="11.25" customHeight="1" x14ac:dyDescent="0.2">
      <c r="B34" s="663" t="s">
        <v>320</v>
      </c>
      <c r="C34" s="664"/>
      <c r="D34" s="664"/>
      <c r="E34" s="664"/>
      <c r="F34" s="664"/>
      <c r="G34" s="664"/>
      <c r="H34" s="664"/>
      <c r="I34" s="664"/>
      <c r="J34" s="664"/>
      <c r="K34" s="664"/>
      <c r="L34" s="664"/>
      <c r="M34" s="664"/>
      <c r="N34" s="664"/>
      <c r="O34" s="664"/>
      <c r="P34" s="664"/>
      <c r="Q34" s="665"/>
      <c r="R34" s="666">
        <v>4112265</v>
      </c>
      <c r="S34" s="667"/>
      <c r="T34" s="667"/>
      <c r="U34" s="667"/>
      <c r="V34" s="667"/>
      <c r="W34" s="667"/>
      <c r="X34" s="667"/>
      <c r="Y34" s="668"/>
      <c r="Z34" s="669">
        <v>7.2</v>
      </c>
      <c r="AA34" s="669"/>
      <c r="AB34" s="669"/>
      <c r="AC34" s="669"/>
      <c r="AD34" s="670" t="s">
        <v>127</v>
      </c>
      <c r="AE34" s="670"/>
      <c r="AF34" s="670"/>
      <c r="AG34" s="670"/>
      <c r="AH34" s="670"/>
      <c r="AI34" s="670"/>
      <c r="AJ34" s="670"/>
      <c r="AK34" s="670"/>
      <c r="AL34" s="671" t="s">
        <v>127</v>
      </c>
      <c r="AM34" s="672"/>
      <c r="AN34" s="672"/>
      <c r="AO34" s="673"/>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321</v>
      </c>
      <c r="CE34" s="682"/>
      <c r="CF34" s="682"/>
      <c r="CG34" s="682"/>
      <c r="CH34" s="682"/>
      <c r="CI34" s="682"/>
      <c r="CJ34" s="682"/>
      <c r="CK34" s="682"/>
      <c r="CL34" s="682"/>
      <c r="CM34" s="682"/>
      <c r="CN34" s="682"/>
      <c r="CO34" s="682"/>
      <c r="CP34" s="682"/>
      <c r="CQ34" s="683"/>
      <c r="CR34" s="666">
        <v>7087981</v>
      </c>
      <c r="CS34" s="667"/>
      <c r="CT34" s="667"/>
      <c r="CU34" s="667"/>
      <c r="CV34" s="667"/>
      <c r="CW34" s="667"/>
      <c r="CX34" s="667"/>
      <c r="CY34" s="668"/>
      <c r="CZ34" s="671">
        <v>13.5</v>
      </c>
      <c r="DA34" s="702"/>
      <c r="DB34" s="702"/>
      <c r="DC34" s="708"/>
      <c r="DD34" s="675">
        <v>4793442</v>
      </c>
      <c r="DE34" s="667"/>
      <c r="DF34" s="667"/>
      <c r="DG34" s="667"/>
      <c r="DH34" s="667"/>
      <c r="DI34" s="667"/>
      <c r="DJ34" s="667"/>
      <c r="DK34" s="668"/>
      <c r="DL34" s="675">
        <v>3877018</v>
      </c>
      <c r="DM34" s="667"/>
      <c r="DN34" s="667"/>
      <c r="DO34" s="667"/>
      <c r="DP34" s="667"/>
      <c r="DQ34" s="667"/>
      <c r="DR34" s="667"/>
      <c r="DS34" s="667"/>
      <c r="DT34" s="667"/>
      <c r="DU34" s="667"/>
      <c r="DV34" s="668"/>
      <c r="DW34" s="671">
        <v>12.8</v>
      </c>
      <c r="DX34" s="702"/>
      <c r="DY34" s="702"/>
      <c r="DZ34" s="702"/>
      <c r="EA34" s="702"/>
      <c r="EB34" s="702"/>
      <c r="EC34" s="703"/>
    </row>
    <row r="35" spans="2:133" ht="11.25" customHeight="1" x14ac:dyDescent="0.2">
      <c r="B35" s="663" t="s">
        <v>322</v>
      </c>
      <c r="C35" s="664"/>
      <c r="D35" s="664"/>
      <c r="E35" s="664"/>
      <c r="F35" s="664"/>
      <c r="G35" s="664"/>
      <c r="H35" s="664"/>
      <c r="I35" s="664"/>
      <c r="J35" s="664"/>
      <c r="K35" s="664"/>
      <c r="L35" s="664"/>
      <c r="M35" s="664"/>
      <c r="N35" s="664"/>
      <c r="O35" s="664"/>
      <c r="P35" s="664"/>
      <c r="Q35" s="665"/>
      <c r="R35" s="666">
        <v>128466</v>
      </c>
      <c r="S35" s="667"/>
      <c r="T35" s="667"/>
      <c r="U35" s="667"/>
      <c r="V35" s="667"/>
      <c r="W35" s="667"/>
      <c r="X35" s="667"/>
      <c r="Y35" s="668"/>
      <c r="Z35" s="669">
        <v>0.2</v>
      </c>
      <c r="AA35" s="669"/>
      <c r="AB35" s="669"/>
      <c r="AC35" s="669"/>
      <c r="AD35" s="670">
        <v>34701</v>
      </c>
      <c r="AE35" s="670"/>
      <c r="AF35" s="670"/>
      <c r="AG35" s="670"/>
      <c r="AH35" s="670"/>
      <c r="AI35" s="670"/>
      <c r="AJ35" s="670"/>
      <c r="AK35" s="670"/>
      <c r="AL35" s="671">
        <v>0.1</v>
      </c>
      <c r="AM35" s="672"/>
      <c r="AN35" s="672"/>
      <c r="AO35" s="673"/>
      <c r="AP35" s="218"/>
      <c r="AQ35" s="645" t="s">
        <v>323</v>
      </c>
      <c r="AR35" s="646"/>
      <c r="AS35" s="646"/>
      <c r="AT35" s="646"/>
      <c r="AU35" s="646"/>
      <c r="AV35" s="646"/>
      <c r="AW35" s="646"/>
      <c r="AX35" s="646"/>
      <c r="AY35" s="646"/>
      <c r="AZ35" s="646"/>
      <c r="BA35" s="646"/>
      <c r="BB35" s="646"/>
      <c r="BC35" s="646"/>
      <c r="BD35" s="646"/>
      <c r="BE35" s="646"/>
      <c r="BF35" s="647"/>
      <c r="BG35" s="645" t="s">
        <v>324</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325</v>
      </c>
      <c r="CE35" s="682"/>
      <c r="CF35" s="682"/>
      <c r="CG35" s="682"/>
      <c r="CH35" s="682"/>
      <c r="CI35" s="682"/>
      <c r="CJ35" s="682"/>
      <c r="CK35" s="682"/>
      <c r="CL35" s="682"/>
      <c r="CM35" s="682"/>
      <c r="CN35" s="682"/>
      <c r="CO35" s="682"/>
      <c r="CP35" s="682"/>
      <c r="CQ35" s="683"/>
      <c r="CR35" s="666">
        <v>1570271</v>
      </c>
      <c r="CS35" s="700"/>
      <c r="CT35" s="700"/>
      <c r="CU35" s="700"/>
      <c r="CV35" s="700"/>
      <c r="CW35" s="700"/>
      <c r="CX35" s="700"/>
      <c r="CY35" s="701"/>
      <c r="CZ35" s="671">
        <v>3</v>
      </c>
      <c r="DA35" s="702"/>
      <c r="DB35" s="702"/>
      <c r="DC35" s="708"/>
      <c r="DD35" s="675">
        <v>1175543</v>
      </c>
      <c r="DE35" s="700"/>
      <c r="DF35" s="700"/>
      <c r="DG35" s="700"/>
      <c r="DH35" s="700"/>
      <c r="DI35" s="700"/>
      <c r="DJ35" s="700"/>
      <c r="DK35" s="701"/>
      <c r="DL35" s="675">
        <v>230513</v>
      </c>
      <c r="DM35" s="700"/>
      <c r="DN35" s="700"/>
      <c r="DO35" s="700"/>
      <c r="DP35" s="700"/>
      <c r="DQ35" s="700"/>
      <c r="DR35" s="700"/>
      <c r="DS35" s="700"/>
      <c r="DT35" s="700"/>
      <c r="DU35" s="700"/>
      <c r="DV35" s="701"/>
      <c r="DW35" s="671">
        <v>0.8</v>
      </c>
      <c r="DX35" s="702"/>
      <c r="DY35" s="702"/>
      <c r="DZ35" s="702"/>
      <c r="EA35" s="702"/>
      <c r="EB35" s="702"/>
      <c r="EC35" s="703"/>
    </row>
    <row r="36" spans="2:133" ht="11.25" customHeight="1" x14ac:dyDescent="0.2">
      <c r="B36" s="663" t="s">
        <v>326</v>
      </c>
      <c r="C36" s="664"/>
      <c r="D36" s="664"/>
      <c r="E36" s="664"/>
      <c r="F36" s="664"/>
      <c r="G36" s="664"/>
      <c r="H36" s="664"/>
      <c r="I36" s="664"/>
      <c r="J36" s="664"/>
      <c r="K36" s="664"/>
      <c r="L36" s="664"/>
      <c r="M36" s="664"/>
      <c r="N36" s="664"/>
      <c r="O36" s="664"/>
      <c r="P36" s="664"/>
      <c r="Q36" s="665"/>
      <c r="R36" s="666">
        <v>61904</v>
      </c>
      <c r="S36" s="667"/>
      <c r="T36" s="667"/>
      <c r="U36" s="667"/>
      <c r="V36" s="667"/>
      <c r="W36" s="667"/>
      <c r="X36" s="667"/>
      <c r="Y36" s="668"/>
      <c r="Z36" s="669">
        <v>0.1</v>
      </c>
      <c r="AA36" s="669"/>
      <c r="AB36" s="669"/>
      <c r="AC36" s="669"/>
      <c r="AD36" s="670" t="s">
        <v>127</v>
      </c>
      <c r="AE36" s="670"/>
      <c r="AF36" s="670"/>
      <c r="AG36" s="670"/>
      <c r="AH36" s="670"/>
      <c r="AI36" s="670"/>
      <c r="AJ36" s="670"/>
      <c r="AK36" s="670"/>
      <c r="AL36" s="671" t="s">
        <v>127</v>
      </c>
      <c r="AM36" s="672"/>
      <c r="AN36" s="672"/>
      <c r="AO36" s="673"/>
      <c r="AP36" s="218"/>
      <c r="AQ36" s="740" t="s">
        <v>327</v>
      </c>
      <c r="AR36" s="741"/>
      <c r="AS36" s="741"/>
      <c r="AT36" s="741"/>
      <c r="AU36" s="741"/>
      <c r="AV36" s="741"/>
      <c r="AW36" s="741"/>
      <c r="AX36" s="741"/>
      <c r="AY36" s="742"/>
      <c r="AZ36" s="655">
        <v>6011401</v>
      </c>
      <c r="BA36" s="656"/>
      <c r="BB36" s="656"/>
      <c r="BC36" s="656"/>
      <c r="BD36" s="656"/>
      <c r="BE36" s="656"/>
      <c r="BF36" s="743"/>
      <c r="BG36" s="677" t="s">
        <v>328</v>
      </c>
      <c r="BH36" s="678"/>
      <c r="BI36" s="678"/>
      <c r="BJ36" s="678"/>
      <c r="BK36" s="678"/>
      <c r="BL36" s="678"/>
      <c r="BM36" s="678"/>
      <c r="BN36" s="678"/>
      <c r="BO36" s="678"/>
      <c r="BP36" s="678"/>
      <c r="BQ36" s="678"/>
      <c r="BR36" s="678"/>
      <c r="BS36" s="678"/>
      <c r="BT36" s="678"/>
      <c r="BU36" s="679"/>
      <c r="BV36" s="655">
        <v>322853</v>
      </c>
      <c r="BW36" s="656"/>
      <c r="BX36" s="656"/>
      <c r="BY36" s="656"/>
      <c r="BZ36" s="656"/>
      <c r="CA36" s="656"/>
      <c r="CB36" s="743"/>
      <c r="CD36" s="681" t="s">
        <v>329</v>
      </c>
      <c r="CE36" s="682"/>
      <c r="CF36" s="682"/>
      <c r="CG36" s="682"/>
      <c r="CH36" s="682"/>
      <c r="CI36" s="682"/>
      <c r="CJ36" s="682"/>
      <c r="CK36" s="682"/>
      <c r="CL36" s="682"/>
      <c r="CM36" s="682"/>
      <c r="CN36" s="682"/>
      <c r="CO36" s="682"/>
      <c r="CP36" s="682"/>
      <c r="CQ36" s="683"/>
      <c r="CR36" s="666">
        <v>6475967</v>
      </c>
      <c r="CS36" s="667"/>
      <c r="CT36" s="667"/>
      <c r="CU36" s="667"/>
      <c r="CV36" s="667"/>
      <c r="CW36" s="667"/>
      <c r="CX36" s="667"/>
      <c r="CY36" s="668"/>
      <c r="CZ36" s="671">
        <v>12.3</v>
      </c>
      <c r="DA36" s="702"/>
      <c r="DB36" s="702"/>
      <c r="DC36" s="708"/>
      <c r="DD36" s="675">
        <v>5766731</v>
      </c>
      <c r="DE36" s="667"/>
      <c r="DF36" s="667"/>
      <c r="DG36" s="667"/>
      <c r="DH36" s="667"/>
      <c r="DI36" s="667"/>
      <c r="DJ36" s="667"/>
      <c r="DK36" s="668"/>
      <c r="DL36" s="675">
        <v>3227785</v>
      </c>
      <c r="DM36" s="667"/>
      <c r="DN36" s="667"/>
      <c r="DO36" s="667"/>
      <c r="DP36" s="667"/>
      <c r="DQ36" s="667"/>
      <c r="DR36" s="667"/>
      <c r="DS36" s="667"/>
      <c r="DT36" s="667"/>
      <c r="DU36" s="667"/>
      <c r="DV36" s="668"/>
      <c r="DW36" s="671">
        <v>10.7</v>
      </c>
      <c r="DX36" s="702"/>
      <c r="DY36" s="702"/>
      <c r="DZ36" s="702"/>
      <c r="EA36" s="702"/>
      <c r="EB36" s="702"/>
      <c r="EC36" s="703"/>
    </row>
    <row r="37" spans="2:133" ht="11.25" customHeight="1" x14ac:dyDescent="0.2">
      <c r="B37" s="663" t="s">
        <v>330</v>
      </c>
      <c r="C37" s="664"/>
      <c r="D37" s="664"/>
      <c r="E37" s="664"/>
      <c r="F37" s="664"/>
      <c r="G37" s="664"/>
      <c r="H37" s="664"/>
      <c r="I37" s="664"/>
      <c r="J37" s="664"/>
      <c r="K37" s="664"/>
      <c r="L37" s="664"/>
      <c r="M37" s="664"/>
      <c r="N37" s="664"/>
      <c r="O37" s="664"/>
      <c r="P37" s="664"/>
      <c r="Q37" s="665"/>
      <c r="R37" s="666">
        <v>809831</v>
      </c>
      <c r="S37" s="667"/>
      <c r="T37" s="667"/>
      <c r="U37" s="667"/>
      <c r="V37" s="667"/>
      <c r="W37" s="667"/>
      <c r="X37" s="667"/>
      <c r="Y37" s="668"/>
      <c r="Z37" s="669">
        <v>1.4</v>
      </c>
      <c r="AA37" s="669"/>
      <c r="AB37" s="669"/>
      <c r="AC37" s="669"/>
      <c r="AD37" s="670" t="s">
        <v>127</v>
      </c>
      <c r="AE37" s="670"/>
      <c r="AF37" s="670"/>
      <c r="AG37" s="670"/>
      <c r="AH37" s="670"/>
      <c r="AI37" s="670"/>
      <c r="AJ37" s="670"/>
      <c r="AK37" s="670"/>
      <c r="AL37" s="671" t="s">
        <v>127</v>
      </c>
      <c r="AM37" s="672"/>
      <c r="AN37" s="672"/>
      <c r="AO37" s="673"/>
      <c r="AQ37" s="744" t="s">
        <v>331</v>
      </c>
      <c r="AR37" s="745"/>
      <c r="AS37" s="745"/>
      <c r="AT37" s="745"/>
      <c r="AU37" s="745"/>
      <c r="AV37" s="745"/>
      <c r="AW37" s="745"/>
      <c r="AX37" s="745"/>
      <c r="AY37" s="746"/>
      <c r="AZ37" s="666">
        <v>986299</v>
      </c>
      <c r="BA37" s="667"/>
      <c r="BB37" s="667"/>
      <c r="BC37" s="667"/>
      <c r="BD37" s="700"/>
      <c r="BE37" s="700"/>
      <c r="BF37" s="724"/>
      <c r="BG37" s="681" t="s">
        <v>332</v>
      </c>
      <c r="BH37" s="682"/>
      <c r="BI37" s="682"/>
      <c r="BJ37" s="682"/>
      <c r="BK37" s="682"/>
      <c r="BL37" s="682"/>
      <c r="BM37" s="682"/>
      <c r="BN37" s="682"/>
      <c r="BO37" s="682"/>
      <c r="BP37" s="682"/>
      <c r="BQ37" s="682"/>
      <c r="BR37" s="682"/>
      <c r="BS37" s="682"/>
      <c r="BT37" s="682"/>
      <c r="BU37" s="683"/>
      <c r="BV37" s="666">
        <v>162179</v>
      </c>
      <c r="BW37" s="667"/>
      <c r="BX37" s="667"/>
      <c r="BY37" s="667"/>
      <c r="BZ37" s="667"/>
      <c r="CA37" s="667"/>
      <c r="CB37" s="676"/>
      <c r="CD37" s="681" t="s">
        <v>333</v>
      </c>
      <c r="CE37" s="682"/>
      <c r="CF37" s="682"/>
      <c r="CG37" s="682"/>
      <c r="CH37" s="682"/>
      <c r="CI37" s="682"/>
      <c r="CJ37" s="682"/>
      <c r="CK37" s="682"/>
      <c r="CL37" s="682"/>
      <c r="CM37" s="682"/>
      <c r="CN37" s="682"/>
      <c r="CO37" s="682"/>
      <c r="CP37" s="682"/>
      <c r="CQ37" s="683"/>
      <c r="CR37" s="666">
        <v>2669013</v>
      </c>
      <c r="CS37" s="700"/>
      <c r="CT37" s="700"/>
      <c r="CU37" s="700"/>
      <c r="CV37" s="700"/>
      <c r="CW37" s="700"/>
      <c r="CX37" s="700"/>
      <c r="CY37" s="701"/>
      <c r="CZ37" s="671">
        <v>5.0999999999999996</v>
      </c>
      <c r="DA37" s="702"/>
      <c r="DB37" s="702"/>
      <c r="DC37" s="708"/>
      <c r="DD37" s="675">
        <v>2512513</v>
      </c>
      <c r="DE37" s="700"/>
      <c r="DF37" s="700"/>
      <c r="DG37" s="700"/>
      <c r="DH37" s="700"/>
      <c r="DI37" s="700"/>
      <c r="DJ37" s="700"/>
      <c r="DK37" s="701"/>
      <c r="DL37" s="675">
        <v>2066786</v>
      </c>
      <c r="DM37" s="700"/>
      <c r="DN37" s="700"/>
      <c r="DO37" s="700"/>
      <c r="DP37" s="700"/>
      <c r="DQ37" s="700"/>
      <c r="DR37" s="700"/>
      <c r="DS37" s="700"/>
      <c r="DT37" s="700"/>
      <c r="DU37" s="700"/>
      <c r="DV37" s="701"/>
      <c r="DW37" s="671">
        <v>6.8</v>
      </c>
      <c r="DX37" s="702"/>
      <c r="DY37" s="702"/>
      <c r="DZ37" s="702"/>
      <c r="EA37" s="702"/>
      <c r="EB37" s="702"/>
      <c r="EC37" s="703"/>
    </row>
    <row r="38" spans="2:133" ht="11.25" customHeight="1" x14ac:dyDescent="0.2">
      <c r="B38" s="663" t="s">
        <v>334</v>
      </c>
      <c r="C38" s="664"/>
      <c r="D38" s="664"/>
      <c r="E38" s="664"/>
      <c r="F38" s="664"/>
      <c r="G38" s="664"/>
      <c r="H38" s="664"/>
      <c r="I38" s="664"/>
      <c r="J38" s="664"/>
      <c r="K38" s="664"/>
      <c r="L38" s="664"/>
      <c r="M38" s="664"/>
      <c r="N38" s="664"/>
      <c r="O38" s="664"/>
      <c r="P38" s="664"/>
      <c r="Q38" s="665"/>
      <c r="R38" s="666">
        <v>2573448</v>
      </c>
      <c r="S38" s="667"/>
      <c r="T38" s="667"/>
      <c r="U38" s="667"/>
      <c r="V38" s="667"/>
      <c r="W38" s="667"/>
      <c r="X38" s="667"/>
      <c r="Y38" s="668"/>
      <c r="Z38" s="669">
        <v>4.5</v>
      </c>
      <c r="AA38" s="669"/>
      <c r="AB38" s="669"/>
      <c r="AC38" s="669"/>
      <c r="AD38" s="670" t="s">
        <v>127</v>
      </c>
      <c r="AE38" s="670"/>
      <c r="AF38" s="670"/>
      <c r="AG38" s="670"/>
      <c r="AH38" s="670"/>
      <c r="AI38" s="670"/>
      <c r="AJ38" s="670"/>
      <c r="AK38" s="670"/>
      <c r="AL38" s="671" t="s">
        <v>127</v>
      </c>
      <c r="AM38" s="672"/>
      <c r="AN38" s="672"/>
      <c r="AO38" s="673"/>
      <c r="AQ38" s="744" t="s">
        <v>335</v>
      </c>
      <c r="AR38" s="745"/>
      <c r="AS38" s="745"/>
      <c r="AT38" s="745"/>
      <c r="AU38" s="745"/>
      <c r="AV38" s="745"/>
      <c r="AW38" s="745"/>
      <c r="AX38" s="745"/>
      <c r="AY38" s="746"/>
      <c r="AZ38" s="666">
        <v>36026</v>
      </c>
      <c r="BA38" s="667"/>
      <c r="BB38" s="667"/>
      <c r="BC38" s="667"/>
      <c r="BD38" s="700"/>
      <c r="BE38" s="700"/>
      <c r="BF38" s="724"/>
      <c r="BG38" s="681" t="s">
        <v>336</v>
      </c>
      <c r="BH38" s="682"/>
      <c r="BI38" s="682"/>
      <c r="BJ38" s="682"/>
      <c r="BK38" s="682"/>
      <c r="BL38" s="682"/>
      <c r="BM38" s="682"/>
      <c r="BN38" s="682"/>
      <c r="BO38" s="682"/>
      <c r="BP38" s="682"/>
      <c r="BQ38" s="682"/>
      <c r="BR38" s="682"/>
      <c r="BS38" s="682"/>
      <c r="BT38" s="682"/>
      <c r="BU38" s="683"/>
      <c r="BV38" s="666">
        <v>16028</v>
      </c>
      <c r="BW38" s="667"/>
      <c r="BX38" s="667"/>
      <c r="BY38" s="667"/>
      <c r="BZ38" s="667"/>
      <c r="CA38" s="667"/>
      <c r="CB38" s="676"/>
      <c r="CD38" s="681" t="s">
        <v>337</v>
      </c>
      <c r="CE38" s="682"/>
      <c r="CF38" s="682"/>
      <c r="CG38" s="682"/>
      <c r="CH38" s="682"/>
      <c r="CI38" s="682"/>
      <c r="CJ38" s="682"/>
      <c r="CK38" s="682"/>
      <c r="CL38" s="682"/>
      <c r="CM38" s="682"/>
      <c r="CN38" s="682"/>
      <c r="CO38" s="682"/>
      <c r="CP38" s="682"/>
      <c r="CQ38" s="683"/>
      <c r="CR38" s="666">
        <v>4976212</v>
      </c>
      <c r="CS38" s="667"/>
      <c r="CT38" s="667"/>
      <c r="CU38" s="667"/>
      <c r="CV38" s="667"/>
      <c r="CW38" s="667"/>
      <c r="CX38" s="667"/>
      <c r="CY38" s="668"/>
      <c r="CZ38" s="671">
        <v>9.5</v>
      </c>
      <c r="DA38" s="702"/>
      <c r="DB38" s="702"/>
      <c r="DC38" s="708"/>
      <c r="DD38" s="675">
        <v>4094842</v>
      </c>
      <c r="DE38" s="667"/>
      <c r="DF38" s="667"/>
      <c r="DG38" s="667"/>
      <c r="DH38" s="667"/>
      <c r="DI38" s="667"/>
      <c r="DJ38" s="667"/>
      <c r="DK38" s="668"/>
      <c r="DL38" s="675">
        <v>3397029</v>
      </c>
      <c r="DM38" s="667"/>
      <c r="DN38" s="667"/>
      <c r="DO38" s="667"/>
      <c r="DP38" s="667"/>
      <c r="DQ38" s="667"/>
      <c r="DR38" s="667"/>
      <c r="DS38" s="667"/>
      <c r="DT38" s="667"/>
      <c r="DU38" s="667"/>
      <c r="DV38" s="668"/>
      <c r="DW38" s="671">
        <v>11.2</v>
      </c>
      <c r="DX38" s="702"/>
      <c r="DY38" s="702"/>
      <c r="DZ38" s="702"/>
      <c r="EA38" s="702"/>
      <c r="EB38" s="702"/>
      <c r="EC38" s="703"/>
    </row>
    <row r="39" spans="2:133" ht="11.25" customHeight="1" x14ac:dyDescent="0.2">
      <c r="B39" s="663" t="s">
        <v>338</v>
      </c>
      <c r="C39" s="664"/>
      <c r="D39" s="664"/>
      <c r="E39" s="664"/>
      <c r="F39" s="664"/>
      <c r="G39" s="664"/>
      <c r="H39" s="664"/>
      <c r="I39" s="664"/>
      <c r="J39" s="664"/>
      <c r="K39" s="664"/>
      <c r="L39" s="664"/>
      <c r="M39" s="664"/>
      <c r="N39" s="664"/>
      <c r="O39" s="664"/>
      <c r="P39" s="664"/>
      <c r="Q39" s="665"/>
      <c r="R39" s="666">
        <v>916786</v>
      </c>
      <c r="S39" s="667"/>
      <c r="T39" s="667"/>
      <c r="U39" s="667"/>
      <c r="V39" s="667"/>
      <c r="W39" s="667"/>
      <c r="X39" s="667"/>
      <c r="Y39" s="668"/>
      <c r="Z39" s="669">
        <v>1.6</v>
      </c>
      <c r="AA39" s="669"/>
      <c r="AB39" s="669"/>
      <c r="AC39" s="669"/>
      <c r="AD39" s="670">
        <v>18641</v>
      </c>
      <c r="AE39" s="670"/>
      <c r="AF39" s="670"/>
      <c r="AG39" s="670"/>
      <c r="AH39" s="670"/>
      <c r="AI39" s="670"/>
      <c r="AJ39" s="670"/>
      <c r="AK39" s="670"/>
      <c r="AL39" s="671">
        <v>0.1</v>
      </c>
      <c r="AM39" s="672"/>
      <c r="AN39" s="672"/>
      <c r="AO39" s="673"/>
      <c r="AQ39" s="744" t="s">
        <v>339</v>
      </c>
      <c r="AR39" s="745"/>
      <c r="AS39" s="745"/>
      <c r="AT39" s="745"/>
      <c r="AU39" s="745"/>
      <c r="AV39" s="745"/>
      <c r="AW39" s="745"/>
      <c r="AX39" s="745"/>
      <c r="AY39" s="746"/>
      <c r="AZ39" s="666">
        <v>19810</v>
      </c>
      <c r="BA39" s="667"/>
      <c r="BB39" s="667"/>
      <c r="BC39" s="667"/>
      <c r="BD39" s="700"/>
      <c r="BE39" s="700"/>
      <c r="BF39" s="724"/>
      <c r="BG39" s="681" t="s">
        <v>340</v>
      </c>
      <c r="BH39" s="682"/>
      <c r="BI39" s="682"/>
      <c r="BJ39" s="682"/>
      <c r="BK39" s="682"/>
      <c r="BL39" s="682"/>
      <c r="BM39" s="682"/>
      <c r="BN39" s="682"/>
      <c r="BO39" s="682"/>
      <c r="BP39" s="682"/>
      <c r="BQ39" s="682"/>
      <c r="BR39" s="682"/>
      <c r="BS39" s="682"/>
      <c r="BT39" s="682"/>
      <c r="BU39" s="683"/>
      <c r="BV39" s="666">
        <v>24457</v>
      </c>
      <c r="BW39" s="667"/>
      <c r="BX39" s="667"/>
      <c r="BY39" s="667"/>
      <c r="BZ39" s="667"/>
      <c r="CA39" s="667"/>
      <c r="CB39" s="676"/>
      <c r="CD39" s="681" t="s">
        <v>341</v>
      </c>
      <c r="CE39" s="682"/>
      <c r="CF39" s="682"/>
      <c r="CG39" s="682"/>
      <c r="CH39" s="682"/>
      <c r="CI39" s="682"/>
      <c r="CJ39" s="682"/>
      <c r="CK39" s="682"/>
      <c r="CL39" s="682"/>
      <c r="CM39" s="682"/>
      <c r="CN39" s="682"/>
      <c r="CO39" s="682"/>
      <c r="CP39" s="682"/>
      <c r="CQ39" s="683"/>
      <c r="CR39" s="666">
        <v>121247</v>
      </c>
      <c r="CS39" s="700"/>
      <c r="CT39" s="700"/>
      <c r="CU39" s="700"/>
      <c r="CV39" s="700"/>
      <c r="CW39" s="700"/>
      <c r="CX39" s="700"/>
      <c r="CY39" s="701"/>
      <c r="CZ39" s="671">
        <v>0.2</v>
      </c>
      <c r="DA39" s="702"/>
      <c r="DB39" s="702"/>
      <c r="DC39" s="708"/>
      <c r="DD39" s="675">
        <v>32303</v>
      </c>
      <c r="DE39" s="700"/>
      <c r="DF39" s="700"/>
      <c r="DG39" s="700"/>
      <c r="DH39" s="700"/>
      <c r="DI39" s="700"/>
      <c r="DJ39" s="700"/>
      <c r="DK39" s="701"/>
      <c r="DL39" s="675" t="s">
        <v>127</v>
      </c>
      <c r="DM39" s="700"/>
      <c r="DN39" s="700"/>
      <c r="DO39" s="700"/>
      <c r="DP39" s="700"/>
      <c r="DQ39" s="700"/>
      <c r="DR39" s="700"/>
      <c r="DS39" s="700"/>
      <c r="DT39" s="700"/>
      <c r="DU39" s="700"/>
      <c r="DV39" s="701"/>
      <c r="DW39" s="671" t="s">
        <v>127</v>
      </c>
      <c r="DX39" s="702"/>
      <c r="DY39" s="702"/>
      <c r="DZ39" s="702"/>
      <c r="EA39" s="702"/>
      <c r="EB39" s="702"/>
      <c r="EC39" s="703"/>
    </row>
    <row r="40" spans="2:133" ht="11.25" customHeight="1" x14ac:dyDescent="0.2">
      <c r="B40" s="663" t="s">
        <v>342</v>
      </c>
      <c r="C40" s="664"/>
      <c r="D40" s="664"/>
      <c r="E40" s="664"/>
      <c r="F40" s="664"/>
      <c r="G40" s="664"/>
      <c r="H40" s="664"/>
      <c r="I40" s="664"/>
      <c r="J40" s="664"/>
      <c r="K40" s="664"/>
      <c r="L40" s="664"/>
      <c r="M40" s="664"/>
      <c r="N40" s="664"/>
      <c r="O40" s="664"/>
      <c r="P40" s="664"/>
      <c r="Q40" s="665"/>
      <c r="R40" s="666">
        <v>3017700</v>
      </c>
      <c r="S40" s="667"/>
      <c r="T40" s="667"/>
      <c r="U40" s="667"/>
      <c r="V40" s="667"/>
      <c r="W40" s="667"/>
      <c r="X40" s="667"/>
      <c r="Y40" s="668"/>
      <c r="Z40" s="669">
        <v>5.3</v>
      </c>
      <c r="AA40" s="669"/>
      <c r="AB40" s="669"/>
      <c r="AC40" s="669"/>
      <c r="AD40" s="670" t="s">
        <v>127</v>
      </c>
      <c r="AE40" s="670"/>
      <c r="AF40" s="670"/>
      <c r="AG40" s="670"/>
      <c r="AH40" s="670"/>
      <c r="AI40" s="670"/>
      <c r="AJ40" s="670"/>
      <c r="AK40" s="670"/>
      <c r="AL40" s="671" t="s">
        <v>127</v>
      </c>
      <c r="AM40" s="672"/>
      <c r="AN40" s="672"/>
      <c r="AO40" s="673"/>
      <c r="AQ40" s="744" t="s">
        <v>343</v>
      </c>
      <c r="AR40" s="745"/>
      <c r="AS40" s="745"/>
      <c r="AT40" s="745"/>
      <c r="AU40" s="745"/>
      <c r="AV40" s="745"/>
      <c r="AW40" s="745"/>
      <c r="AX40" s="745"/>
      <c r="AY40" s="746"/>
      <c r="AZ40" s="666">
        <v>12864</v>
      </c>
      <c r="BA40" s="667"/>
      <c r="BB40" s="667"/>
      <c r="BC40" s="667"/>
      <c r="BD40" s="700"/>
      <c r="BE40" s="700"/>
      <c r="BF40" s="724"/>
      <c r="BG40" s="747" t="s">
        <v>344</v>
      </c>
      <c r="BH40" s="748"/>
      <c r="BI40" s="748"/>
      <c r="BJ40" s="748"/>
      <c r="BK40" s="748"/>
      <c r="BL40" s="364"/>
      <c r="BM40" s="682" t="s">
        <v>345</v>
      </c>
      <c r="BN40" s="682"/>
      <c r="BO40" s="682"/>
      <c r="BP40" s="682"/>
      <c r="BQ40" s="682"/>
      <c r="BR40" s="682"/>
      <c r="BS40" s="682"/>
      <c r="BT40" s="682"/>
      <c r="BU40" s="683"/>
      <c r="BV40" s="666">
        <v>84</v>
      </c>
      <c r="BW40" s="667"/>
      <c r="BX40" s="667"/>
      <c r="BY40" s="667"/>
      <c r="BZ40" s="667"/>
      <c r="CA40" s="667"/>
      <c r="CB40" s="676"/>
      <c r="CD40" s="681" t="s">
        <v>346</v>
      </c>
      <c r="CE40" s="682"/>
      <c r="CF40" s="682"/>
      <c r="CG40" s="682"/>
      <c r="CH40" s="682"/>
      <c r="CI40" s="682"/>
      <c r="CJ40" s="682"/>
      <c r="CK40" s="682"/>
      <c r="CL40" s="682"/>
      <c r="CM40" s="682"/>
      <c r="CN40" s="682"/>
      <c r="CO40" s="682"/>
      <c r="CP40" s="682"/>
      <c r="CQ40" s="683"/>
      <c r="CR40" s="666">
        <v>736080</v>
      </c>
      <c r="CS40" s="667"/>
      <c r="CT40" s="667"/>
      <c r="CU40" s="667"/>
      <c r="CV40" s="667"/>
      <c r="CW40" s="667"/>
      <c r="CX40" s="667"/>
      <c r="CY40" s="668"/>
      <c r="CZ40" s="671">
        <v>1.4</v>
      </c>
      <c r="DA40" s="702"/>
      <c r="DB40" s="702"/>
      <c r="DC40" s="708"/>
      <c r="DD40" s="675">
        <v>70780</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2"/>
      <c r="DY40" s="702"/>
      <c r="DZ40" s="702"/>
      <c r="EA40" s="702"/>
      <c r="EB40" s="702"/>
      <c r="EC40" s="703"/>
    </row>
    <row r="41" spans="2:133" ht="11.25" customHeight="1" x14ac:dyDescent="0.2">
      <c r="B41" s="663" t="s">
        <v>347</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348</v>
      </c>
      <c r="AR41" s="745"/>
      <c r="AS41" s="745"/>
      <c r="AT41" s="745"/>
      <c r="AU41" s="745"/>
      <c r="AV41" s="745"/>
      <c r="AW41" s="745"/>
      <c r="AX41" s="745"/>
      <c r="AY41" s="746"/>
      <c r="AZ41" s="666">
        <v>1296259</v>
      </c>
      <c r="BA41" s="667"/>
      <c r="BB41" s="667"/>
      <c r="BC41" s="667"/>
      <c r="BD41" s="700"/>
      <c r="BE41" s="700"/>
      <c r="BF41" s="724"/>
      <c r="BG41" s="747"/>
      <c r="BH41" s="748"/>
      <c r="BI41" s="748"/>
      <c r="BJ41" s="748"/>
      <c r="BK41" s="748"/>
      <c r="BL41" s="364"/>
      <c r="BM41" s="682" t="s">
        <v>349</v>
      </c>
      <c r="BN41" s="682"/>
      <c r="BO41" s="682"/>
      <c r="BP41" s="682"/>
      <c r="BQ41" s="682"/>
      <c r="BR41" s="682"/>
      <c r="BS41" s="682"/>
      <c r="BT41" s="682"/>
      <c r="BU41" s="683"/>
      <c r="BV41" s="666" t="s">
        <v>127</v>
      </c>
      <c r="BW41" s="667"/>
      <c r="BX41" s="667"/>
      <c r="BY41" s="667"/>
      <c r="BZ41" s="667"/>
      <c r="CA41" s="667"/>
      <c r="CB41" s="676"/>
      <c r="CD41" s="681" t="s">
        <v>350</v>
      </c>
      <c r="CE41" s="682"/>
      <c r="CF41" s="682"/>
      <c r="CG41" s="682"/>
      <c r="CH41" s="682"/>
      <c r="CI41" s="682"/>
      <c r="CJ41" s="682"/>
      <c r="CK41" s="682"/>
      <c r="CL41" s="682"/>
      <c r="CM41" s="682"/>
      <c r="CN41" s="682"/>
      <c r="CO41" s="682"/>
      <c r="CP41" s="682"/>
      <c r="CQ41" s="683"/>
      <c r="CR41" s="666" t="s">
        <v>127</v>
      </c>
      <c r="CS41" s="700"/>
      <c r="CT41" s="700"/>
      <c r="CU41" s="700"/>
      <c r="CV41" s="700"/>
      <c r="CW41" s="700"/>
      <c r="CX41" s="700"/>
      <c r="CY41" s="701"/>
      <c r="CZ41" s="671" t="s">
        <v>127</v>
      </c>
      <c r="DA41" s="702"/>
      <c r="DB41" s="702"/>
      <c r="DC41" s="708"/>
      <c r="DD41" s="675" t="s">
        <v>127</v>
      </c>
      <c r="DE41" s="700"/>
      <c r="DF41" s="700"/>
      <c r="DG41" s="700"/>
      <c r="DH41" s="700"/>
      <c r="DI41" s="700"/>
      <c r="DJ41" s="700"/>
      <c r="DK41" s="701"/>
      <c r="DL41" s="757"/>
      <c r="DM41" s="758"/>
      <c r="DN41" s="758"/>
      <c r="DO41" s="758"/>
      <c r="DP41" s="758"/>
      <c r="DQ41" s="758"/>
      <c r="DR41" s="758"/>
      <c r="DS41" s="758"/>
      <c r="DT41" s="758"/>
      <c r="DU41" s="758"/>
      <c r="DV41" s="759"/>
      <c r="DW41" s="751"/>
      <c r="DX41" s="752"/>
      <c r="DY41" s="752"/>
      <c r="DZ41" s="752"/>
      <c r="EA41" s="752"/>
      <c r="EB41" s="752"/>
      <c r="EC41" s="753"/>
    </row>
    <row r="42" spans="2:133" ht="11.25" customHeight="1" x14ac:dyDescent="0.2">
      <c r="B42" s="663" t="s">
        <v>351</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4" t="s">
        <v>352</v>
      </c>
      <c r="AR42" s="755"/>
      <c r="AS42" s="755"/>
      <c r="AT42" s="755"/>
      <c r="AU42" s="755"/>
      <c r="AV42" s="755"/>
      <c r="AW42" s="755"/>
      <c r="AX42" s="755"/>
      <c r="AY42" s="756"/>
      <c r="AZ42" s="760">
        <v>3660143</v>
      </c>
      <c r="BA42" s="761"/>
      <c r="BB42" s="761"/>
      <c r="BC42" s="761"/>
      <c r="BD42" s="737"/>
      <c r="BE42" s="737"/>
      <c r="BF42" s="739"/>
      <c r="BG42" s="749"/>
      <c r="BH42" s="750"/>
      <c r="BI42" s="750"/>
      <c r="BJ42" s="750"/>
      <c r="BK42" s="750"/>
      <c r="BL42" s="365"/>
      <c r="BM42" s="692" t="s">
        <v>353</v>
      </c>
      <c r="BN42" s="692"/>
      <c r="BO42" s="692"/>
      <c r="BP42" s="692"/>
      <c r="BQ42" s="692"/>
      <c r="BR42" s="692"/>
      <c r="BS42" s="692"/>
      <c r="BT42" s="692"/>
      <c r="BU42" s="693"/>
      <c r="BV42" s="760">
        <v>317</v>
      </c>
      <c r="BW42" s="761"/>
      <c r="BX42" s="761"/>
      <c r="BY42" s="761"/>
      <c r="BZ42" s="761"/>
      <c r="CA42" s="761"/>
      <c r="CB42" s="773"/>
      <c r="CD42" s="663" t="s">
        <v>354</v>
      </c>
      <c r="CE42" s="664"/>
      <c r="CF42" s="664"/>
      <c r="CG42" s="664"/>
      <c r="CH42" s="664"/>
      <c r="CI42" s="664"/>
      <c r="CJ42" s="664"/>
      <c r="CK42" s="664"/>
      <c r="CL42" s="664"/>
      <c r="CM42" s="664"/>
      <c r="CN42" s="664"/>
      <c r="CO42" s="664"/>
      <c r="CP42" s="664"/>
      <c r="CQ42" s="665"/>
      <c r="CR42" s="666">
        <v>3102715</v>
      </c>
      <c r="CS42" s="700"/>
      <c r="CT42" s="700"/>
      <c r="CU42" s="700"/>
      <c r="CV42" s="700"/>
      <c r="CW42" s="700"/>
      <c r="CX42" s="700"/>
      <c r="CY42" s="701"/>
      <c r="CZ42" s="671">
        <v>5.9</v>
      </c>
      <c r="DA42" s="702"/>
      <c r="DB42" s="702"/>
      <c r="DC42" s="708"/>
      <c r="DD42" s="675">
        <v>419281</v>
      </c>
      <c r="DE42" s="700"/>
      <c r="DF42" s="700"/>
      <c r="DG42" s="700"/>
      <c r="DH42" s="700"/>
      <c r="DI42" s="700"/>
      <c r="DJ42" s="700"/>
      <c r="DK42" s="701"/>
      <c r="DL42" s="757"/>
      <c r="DM42" s="758"/>
      <c r="DN42" s="758"/>
      <c r="DO42" s="758"/>
      <c r="DP42" s="758"/>
      <c r="DQ42" s="758"/>
      <c r="DR42" s="758"/>
      <c r="DS42" s="758"/>
      <c r="DT42" s="758"/>
      <c r="DU42" s="758"/>
      <c r="DV42" s="759"/>
      <c r="DW42" s="751"/>
      <c r="DX42" s="752"/>
      <c r="DY42" s="752"/>
      <c r="DZ42" s="752"/>
      <c r="EA42" s="752"/>
      <c r="EB42" s="752"/>
      <c r="EC42" s="753"/>
    </row>
    <row r="43" spans="2:133" ht="11.25" customHeight="1" x14ac:dyDescent="0.2">
      <c r="B43" s="663" t="s">
        <v>355</v>
      </c>
      <c r="C43" s="664"/>
      <c r="D43" s="664"/>
      <c r="E43" s="664"/>
      <c r="F43" s="664"/>
      <c r="G43" s="664"/>
      <c r="H43" s="664"/>
      <c r="I43" s="664"/>
      <c r="J43" s="664"/>
      <c r="K43" s="664"/>
      <c r="L43" s="664"/>
      <c r="M43" s="664"/>
      <c r="N43" s="664"/>
      <c r="O43" s="664"/>
      <c r="P43" s="664"/>
      <c r="Q43" s="665"/>
      <c r="R43" s="666">
        <v>1371000</v>
      </c>
      <c r="S43" s="667"/>
      <c r="T43" s="667"/>
      <c r="U43" s="667"/>
      <c r="V43" s="667"/>
      <c r="W43" s="667"/>
      <c r="X43" s="667"/>
      <c r="Y43" s="668"/>
      <c r="Z43" s="669">
        <v>2.4</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356</v>
      </c>
      <c r="CE43" s="664"/>
      <c r="CF43" s="664"/>
      <c r="CG43" s="664"/>
      <c r="CH43" s="664"/>
      <c r="CI43" s="664"/>
      <c r="CJ43" s="664"/>
      <c r="CK43" s="664"/>
      <c r="CL43" s="664"/>
      <c r="CM43" s="664"/>
      <c r="CN43" s="664"/>
      <c r="CO43" s="664"/>
      <c r="CP43" s="664"/>
      <c r="CQ43" s="665"/>
      <c r="CR43" s="666">
        <v>26122</v>
      </c>
      <c r="CS43" s="700"/>
      <c r="CT43" s="700"/>
      <c r="CU43" s="700"/>
      <c r="CV43" s="700"/>
      <c r="CW43" s="700"/>
      <c r="CX43" s="700"/>
      <c r="CY43" s="701"/>
      <c r="CZ43" s="671">
        <v>0</v>
      </c>
      <c r="DA43" s="702"/>
      <c r="DB43" s="702"/>
      <c r="DC43" s="708"/>
      <c r="DD43" s="675">
        <v>26122</v>
      </c>
      <c r="DE43" s="700"/>
      <c r="DF43" s="700"/>
      <c r="DG43" s="700"/>
      <c r="DH43" s="700"/>
      <c r="DI43" s="700"/>
      <c r="DJ43" s="700"/>
      <c r="DK43" s="701"/>
      <c r="DL43" s="757"/>
      <c r="DM43" s="758"/>
      <c r="DN43" s="758"/>
      <c r="DO43" s="758"/>
      <c r="DP43" s="758"/>
      <c r="DQ43" s="758"/>
      <c r="DR43" s="758"/>
      <c r="DS43" s="758"/>
      <c r="DT43" s="758"/>
      <c r="DU43" s="758"/>
      <c r="DV43" s="759"/>
      <c r="DW43" s="751"/>
      <c r="DX43" s="752"/>
      <c r="DY43" s="752"/>
      <c r="DZ43" s="752"/>
      <c r="EA43" s="752"/>
      <c r="EB43" s="752"/>
      <c r="EC43" s="753"/>
    </row>
    <row r="44" spans="2:133" ht="11.25" customHeight="1" x14ac:dyDescent="0.2">
      <c r="B44" s="710" t="s">
        <v>357</v>
      </c>
      <c r="C44" s="711"/>
      <c r="D44" s="711"/>
      <c r="E44" s="711"/>
      <c r="F44" s="711"/>
      <c r="G44" s="711"/>
      <c r="H44" s="711"/>
      <c r="I44" s="711"/>
      <c r="J44" s="711"/>
      <c r="K44" s="711"/>
      <c r="L44" s="711"/>
      <c r="M44" s="711"/>
      <c r="N44" s="711"/>
      <c r="O44" s="711"/>
      <c r="P44" s="711"/>
      <c r="Q44" s="712"/>
      <c r="R44" s="760">
        <v>56966109</v>
      </c>
      <c r="S44" s="761"/>
      <c r="T44" s="761"/>
      <c r="U44" s="761"/>
      <c r="V44" s="761"/>
      <c r="W44" s="761"/>
      <c r="X44" s="761"/>
      <c r="Y44" s="762"/>
      <c r="Z44" s="763">
        <v>100</v>
      </c>
      <c r="AA44" s="763"/>
      <c r="AB44" s="763"/>
      <c r="AC44" s="763"/>
      <c r="AD44" s="764">
        <v>28877396</v>
      </c>
      <c r="AE44" s="764"/>
      <c r="AF44" s="764"/>
      <c r="AG44" s="764"/>
      <c r="AH44" s="764"/>
      <c r="AI44" s="764"/>
      <c r="AJ44" s="764"/>
      <c r="AK44" s="764"/>
      <c r="AL44" s="765">
        <v>100</v>
      </c>
      <c r="AM44" s="738"/>
      <c r="AN44" s="738"/>
      <c r="AO44" s="766"/>
      <c r="CD44" s="767" t="s">
        <v>304</v>
      </c>
      <c r="CE44" s="768"/>
      <c r="CF44" s="663" t="s">
        <v>358</v>
      </c>
      <c r="CG44" s="664"/>
      <c r="CH44" s="664"/>
      <c r="CI44" s="664"/>
      <c r="CJ44" s="664"/>
      <c r="CK44" s="664"/>
      <c r="CL44" s="664"/>
      <c r="CM44" s="664"/>
      <c r="CN44" s="664"/>
      <c r="CO44" s="664"/>
      <c r="CP44" s="664"/>
      <c r="CQ44" s="665"/>
      <c r="CR44" s="666">
        <v>3096819</v>
      </c>
      <c r="CS44" s="667"/>
      <c r="CT44" s="667"/>
      <c r="CU44" s="667"/>
      <c r="CV44" s="667"/>
      <c r="CW44" s="667"/>
      <c r="CX44" s="667"/>
      <c r="CY44" s="668"/>
      <c r="CZ44" s="671">
        <v>5.9</v>
      </c>
      <c r="DA44" s="672"/>
      <c r="DB44" s="672"/>
      <c r="DC44" s="684"/>
      <c r="DD44" s="675">
        <v>419281</v>
      </c>
      <c r="DE44" s="667"/>
      <c r="DF44" s="667"/>
      <c r="DG44" s="667"/>
      <c r="DH44" s="667"/>
      <c r="DI44" s="667"/>
      <c r="DJ44" s="667"/>
      <c r="DK44" s="668"/>
      <c r="DL44" s="757"/>
      <c r="DM44" s="758"/>
      <c r="DN44" s="758"/>
      <c r="DO44" s="758"/>
      <c r="DP44" s="758"/>
      <c r="DQ44" s="758"/>
      <c r="DR44" s="758"/>
      <c r="DS44" s="758"/>
      <c r="DT44" s="758"/>
      <c r="DU44" s="758"/>
      <c r="DV44" s="759"/>
      <c r="DW44" s="751"/>
      <c r="DX44" s="752"/>
      <c r="DY44" s="752"/>
      <c r="DZ44" s="752"/>
      <c r="EA44" s="752"/>
      <c r="EB44" s="752"/>
      <c r="EC44" s="753"/>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359</v>
      </c>
      <c r="CG45" s="664"/>
      <c r="CH45" s="664"/>
      <c r="CI45" s="664"/>
      <c r="CJ45" s="664"/>
      <c r="CK45" s="664"/>
      <c r="CL45" s="664"/>
      <c r="CM45" s="664"/>
      <c r="CN45" s="664"/>
      <c r="CO45" s="664"/>
      <c r="CP45" s="664"/>
      <c r="CQ45" s="665"/>
      <c r="CR45" s="666">
        <v>1641232</v>
      </c>
      <c r="CS45" s="700"/>
      <c r="CT45" s="700"/>
      <c r="CU45" s="700"/>
      <c r="CV45" s="700"/>
      <c r="CW45" s="700"/>
      <c r="CX45" s="700"/>
      <c r="CY45" s="701"/>
      <c r="CZ45" s="671">
        <v>3.1</v>
      </c>
      <c r="DA45" s="702"/>
      <c r="DB45" s="702"/>
      <c r="DC45" s="708"/>
      <c r="DD45" s="675">
        <v>65969</v>
      </c>
      <c r="DE45" s="700"/>
      <c r="DF45" s="700"/>
      <c r="DG45" s="700"/>
      <c r="DH45" s="700"/>
      <c r="DI45" s="700"/>
      <c r="DJ45" s="700"/>
      <c r="DK45" s="701"/>
      <c r="DL45" s="757"/>
      <c r="DM45" s="758"/>
      <c r="DN45" s="758"/>
      <c r="DO45" s="758"/>
      <c r="DP45" s="758"/>
      <c r="DQ45" s="758"/>
      <c r="DR45" s="758"/>
      <c r="DS45" s="758"/>
      <c r="DT45" s="758"/>
      <c r="DU45" s="758"/>
      <c r="DV45" s="759"/>
      <c r="DW45" s="751"/>
      <c r="DX45" s="752"/>
      <c r="DY45" s="752"/>
      <c r="DZ45" s="752"/>
      <c r="EA45" s="752"/>
      <c r="EB45" s="752"/>
      <c r="EC45" s="753"/>
    </row>
    <row r="46" spans="2:133" ht="11.25" customHeight="1" x14ac:dyDescent="0.2">
      <c r="B46" s="221" t="s">
        <v>360</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361</v>
      </c>
      <c r="CG46" s="664"/>
      <c r="CH46" s="664"/>
      <c r="CI46" s="664"/>
      <c r="CJ46" s="664"/>
      <c r="CK46" s="664"/>
      <c r="CL46" s="664"/>
      <c r="CM46" s="664"/>
      <c r="CN46" s="664"/>
      <c r="CO46" s="664"/>
      <c r="CP46" s="664"/>
      <c r="CQ46" s="665"/>
      <c r="CR46" s="666">
        <v>1352622</v>
      </c>
      <c r="CS46" s="667"/>
      <c r="CT46" s="667"/>
      <c r="CU46" s="667"/>
      <c r="CV46" s="667"/>
      <c r="CW46" s="667"/>
      <c r="CX46" s="667"/>
      <c r="CY46" s="668"/>
      <c r="CZ46" s="671">
        <v>2.6</v>
      </c>
      <c r="DA46" s="672"/>
      <c r="DB46" s="672"/>
      <c r="DC46" s="684"/>
      <c r="DD46" s="675">
        <v>347647</v>
      </c>
      <c r="DE46" s="667"/>
      <c r="DF46" s="667"/>
      <c r="DG46" s="667"/>
      <c r="DH46" s="667"/>
      <c r="DI46" s="667"/>
      <c r="DJ46" s="667"/>
      <c r="DK46" s="668"/>
      <c r="DL46" s="757"/>
      <c r="DM46" s="758"/>
      <c r="DN46" s="758"/>
      <c r="DO46" s="758"/>
      <c r="DP46" s="758"/>
      <c r="DQ46" s="758"/>
      <c r="DR46" s="758"/>
      <c r="DS46" s="758"/>
      <c r="DT46" s="758"/>
      <c r="DU46" s="758"/>
      <c r="DV46" s="759"/>
      <c r="DW46" s="751"/>
      <c r="DX46" s="752"/>
      <c r="DY46" s="752"/>
      <c r="DZ46" s="752"/>
      <c r="EA46" s="752"/>
      <c r="EB46" s="752"/>
      <c r="EC46" s="753"/>
    </row>
    <row r="47" spans="2:133" ht="11.25" customHeight="1" x14ac:dyDescent="0.2">
      <c r="B47" s="785" t="s">
        <v>362</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363</v>
      </c>
      <c r="CG47" s="664"/>
      <c r="CH47" s="664"/>
      <c r="CI47" s="664"/>
      <c r="CJ47" s="664"/>
      <c r="CK47" s="664"/>
      <c r="CL47" s="664"/>
      <c r="CM47" s="664"/>
      <c r="CN47" s="664"/>
      <c r="CO47" s="664"/>
      <c r="CP47" s="664"/>
      <c r="CQ47" s="665"/>
      <c r="CR47" s="666">
        <v>5896</v>
      </c>
      <c r="CS47" s="700"/>
      <c r="CT47" s="700"/>
      <c r="CU47" s="700"/>
      <c r="CV47" s="700"/>
      <c r="CW47" s="700"/>
      <c r="CX47" s="700"/>
      <c r="CY47" s="701"/>
      <c r="CZ47" s="671">
        <v>0</v>
      </c>
      <c r="DA47" s="702"/>
      <c r="DB47" s="702"/>
      <c r="DC47" s="708"/>
      <c r="DD47" s="675" t="s">
        <v>127</v>
      </c>
      <c r="DE47" s="700"/>
      <c r="DF47" s="700"/>
      <c r="DG47" s="700"/>
      <c r="DH47" s="700"/>
      <c r="DI47" s="700"/>
      <c r="DJ47" s="700"/>
      <c r="DK47" s="701"/>
      <c r="DL47" s="757"/>
      <c r="DM47" s="758"/>
      <c r="DN47" s="758"/>
      <c r="DO47" s="758"/>
      <c r="DP47" s="758"/>
      <c r="DQ47" s="758"/>
      <c r="DR47" s="758"/>
      <c r="DS47" s="758"/>
      <c r="DT47" s="758"/>
      <c r="DU47" s="758"/>
      <c r="DV47" s="759"/>
      <c r="DW47" s="751"/>
      <c r="DX47" s="752"/>
      <c r="DY47" s="752"/>
      <c r="DZ47" s="752"/>
      <c r="EA47" s="752"/>
      <c r="EB47" s="752"/>
      <c r="EC47" s="753"/>
    </row>
    <row r="48" spans="2:133" ht="10.8" x14ac:dyDescent="0.2">
      <c r="B48" s="784" t="s">
        <v>364</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365</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1"/>
      <c r="DX48" s="752"/>
      <c r="DY48" s="752"/>
      <c r="DZ48" s="752"/>
      <c r="EA48" s="752"/>
      <c r="EB48" s="752"/>
      <c r="EC48" s="753"/>
    </row>
    <row r="49" spans="2:133" ht="11.25" customHeight="1" x14ac:dyDescent="0.2">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366</v>
      </c>
      <c r="CE49" s="711"/>
      <c r="CF49" s="711"/>
      <c r="CG49" s="711"/>
      <c r="CH49" s="711"/>
      <c r="CI49" s="711"/>
      <c r="CJ49" s="711"/>
      <c r="CK49" s="711"/>
      <c r="CL49" s="711"/>
      <c r="CM49" s="711"/>
      <c r="CN49" s="711"/>
      <c r="CO49" s="711"/>
      <c r="CP49" s="711"/>
      <c r="CQ49" s="712"/>
      <c r="CR49" s="760">
        <v>52626124</v>
      </c>
      <c r="CS49" s="737"/>
      <c r="CT49" s="737"/>
      <c r="CU49" s="737"/>
      <c r="CV49" s="737"/>
      <c r="CW49" s="737"/>
      <c r="CX49" s="737"/>
      <c r="CY49" s="774"/>
      <c r="CZ49" s="765">
        <v>100</v>
      </c>
      <c r="DA49" s="775"/>
      <c r="DB49" s="775"/>
      <c r="DC49" s="776"/>
      <c r="DD49" s="777">
        <v>32062485</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t="10.8" hidden="1" x14ac:dyDescent="0.2">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4VjcWYq4HC1IYRfzfRUCMoK0LlGGhIjTSQ1Tdg7iGPFHoj4ETvSx98V010MzbsV3GOGjzUQLYAiol3z0x3lkMg==" saltValue="xhjiV2Sp96lRrfR0kzU7ZQ=="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BS17" sqref="BS17:CG17"/>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6" t="s">
        <v>367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368</v>
      </c>
      <c r="DK2" s="788"/>
      <c r="DL2" s="788"/>
      <c r="DM2" s="788"/>
      <c r="DN2" s="788"/>
      <c r="DO2" s="789"/>
      <c r="DP2" s="224"/>
      <c r="DQ2" s="787" t="s">
        <v>369</v>
      </c>
      <c r="DR2" s="788"/>
      <c r="DS2" s="788"/>
      <c r="DT2" s="788"/>
      <c r="DU2" s="788"/>
      <c r="DV2" s="788"/>
      <c r="DW2" s="788"/>
      <c r="DX2" s="788"/>
      <c r="DY2" s="788"/>
      <c r="DZ2" s="789"/>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90" t="s">
        <v>370</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371</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2">
      <c r="A5" s="792" t="s">
        <v>372</v>
      </c>
      <c r="B5" s="793"/>
      <c r="C5" s="793"/>
      <c r="D5" s="793"/>
      <c r="E5" s="793"/>
      <c r="F5" s="793"/>
      <c r="G5" s="793"/>
      <c r="H5" s="793"/>
      <c r="I5" s="793"/>
      <c r="J5" s="793"/>
      <c r="K5" s="793"/>
      <c r="L5" s="793"/>
      <c r="M5" s="793"/>
      <c r="N5" s="793"/>
      <c r="O5" s="793"/>
      <c r="P5" s="794"/>
      <c r="Q5" s="798" t="s">
        <v>373</v>
      </c>
      <c r="R5" s="799"/>
      <c r="S5" s="799"/>
      <c r="T5" s="799"/>
      <c r="U5" s="800"/>
      <c r="V5" s="798" t="s">
        <v>374</v>
      </c>
      <c r="W5" s="799"/>
      <c r="X5" s="799"/>
      <c r="Y5" s="799"/>
      <c r="Z5" s="800"/>
      <c r="AA5" s="798" t="s">
        <v>375</v>
      </c>
      <c r="AB5" s="799"/>
      <c r="AC5" s="799"/>
      <c r="AD5" s="799"/>
      <c r="AE5" s="799"/>
      <c r="AF5" s="804" t="s">
        <v>376</v>
      </c>
      <c r="AG5" s="799"/>
      <c r="AH5" s="799"/>
      <c r="AI5" s="799"/>
      <c r="AJ5" s="805"/>
      <c r="AK5" s="799" t="s">
        <v>377</v>
      </c>
      <c r="AL5" s="799"/>
      <c r="AM5" s="799"/>
      <c r="AN5" s="799"/>
      <c r="AO5" s="800"/>
      <c r="AP5" s="798" t="s">
        <v>378</v>
      </c>
      <c r="AQ5" s="799"/>
      <c r="AR5" s="799"/>
      <c r="AS5" s="799"/>
      <c r="AT5" s="800"/>
      <c r="AU5" s="798" t="s">
        <v>379</v>
      </c>
      <c r="AV5" s="799"/>
      <c r="AW5" s="799"/>
      <c r="AX5" s="799"/>
      <c r="AY5" s="805"/>
      <c r="AZ5" s="228"/>
      <c r="BA5" s="228"/>
      <c r="BB5" s="228"/>
      <c r="BC5" s="228"/>
      <c r="BD5" s="228"/>
      <c r="BE5" s="229"/>
      <c r="BF5" s="229"/>
      <c r="BG5" s="229"/>
      <c r="BH5" s="229"/>
      <c r="BI5" s="229"/>
      <c r="BJ5" s="229"/>
      <c r="BK5" s="229"/>
      <c r="BL5" s="229"/>
      <c r="BM5" s="229"/>
      <c r="BN5" s="229"/>
      <c r="BO5" s="229"/>
      <c r="BP5" s="229"/>
      <c r="BQ5" s="792" t="s">
        <v>380</v>
      </c>
      <c r="BR5" s="793"/>
      <c r="BS5" s="793"/>
      <c r="BT5" s="793"/>
      <c r="BU5" s="793"/>
      <c r="BV5" s="793"/>
      <c r="BW5" s="793"/>
      <c r="BX5" s="793"/>
      <c r="BY5" s="793"/>
      <c r="BZ5" s="793"/>
      <c r="CA5" s="793"/>
      <c r="CB5" s="793"/>
      <c r="CC5" s="793"/>
      <c r="CD5" s="793"/>
      <c r="CE5" s="793"/>
      <c r="CF5" s="793"/>
      <c r="CG5" s="794"/>
      <c r="CH5" s="798" t="s">
        <v>381</v>
      </c>
      <c r="CI5" s="799"/>
      <c r="CJ5" s="799"/>
      <c r="CK5" s="799"/>
      <c r="CL5" s="800"/>
      <c r="CM5" s="798" t="s">
        <v>382</v>
      </c>
      <c r="CN5" s="799"/>
      <c r="CO5" s="799"/>
      <c r="CP5" s="799"/>
      <c r="CQ5" s="800"/>
      <c r="CR5" s="798" t="s">
        <v>383</v>
      </c>
      <c r="CS5" s="799"/>
      <c r="CT5" s="799"/>
      <c r="CU5" s="799"/>
      <c r="CV5" s="800"/>
      <c r="CW5" s="798" t="s">
        <v>384</v>
      </c>
      <c r="CX5" s="799"/>
      <c r="CY5" s="799"/>
      <c r="CZ5" s="799"/>
      <c r="DA5" s="800"/>
      <c r="DB5" s="798" t="s">
        <v>385</v>
      </c>
      <c r="DC5" s="799"/>
      <c r="DD5" s="799"/>
      <c r="DE5" s="799"/>
      <c r="DF5" s="800"/>
      <c r="DG5" s="828" t="s">
        <v>386</v>
      </c>
      <c r="DH5" s="829"/>
      <c r="DI5" s="829"/>
      <c r="DJ5" s="829"/>
      <c r="DK5" s="830"/>
      <c r="DL5" s="828" t="s">
        <v>387</v>
      </c>
      <c r="DM5" s="829"/>
      <c r="DN5" s="829"/>
      <c r="DO5" s="829"/>
      <c r="DP5" s="830"/>
      <c r="DQ5" s="798" t="s">
        <v>388</v>
      </c>
      <c r="DR5" s="799"/>
      <c r="DS5" s="799"/>
      <c r="DT5" s="799"/>
      <c r="DU5" s="800"/>
      <c r="DV5" s="798" t="s">
        <v>379</v>
      </c>
      <c r="DW5" s="799"/>
      <c r="DX5" s="799"/>
      <c r="DY5" s="799"/>
      <c r="DZ5" s="805"/>
      <c r="EA5" s="230"/>
    </row>
    <row r="6" spans="1:131" s="231" customFormat="1" ht="26.25" customHeight="1" thickBot="1" x14ac:dyDescent="0.25">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1"/>
      <c r="DH6" s="832"/>
      <c r="DI6" s="832"/>
      <c r="DJ6" s="832"/>
      <c r="DK6" s="833"/>
      <c r="DL6" s="831"/>
      <c r="DM6" s="832"/>
      <c r="DN6" s="832"/>
      <c r="DO6" s="832"/>
      <c r="DP6" s="833"/>
      <c r="DQ6" s="801"/>
      <c r="DR6" s="802"/>
      <c r="DS6" s="802"/>
      <c r="DT6" s="802"/>
      <c r="DU6" s="803"/>
      <c r="DV6" s="801"/>
      <c r="DW6" s="802"/>
      <c r="DX6" s="802"/>
      <c r="DY6" s="802"/>
      <c r="DZ6" s="807"/>
      <c r="EA6" s="230"/>
    </row>
    <row r="7" spans="1:131" s="231" customFormat="1" ht="26.25" customHeight="1" thickTop="1" x14ac:dyDescent="0.2">
      <c r="A7" s="232">
        <v>1</v>
      </c>
      <c r="B7" s="814" t="s">
        <v>389</v>
      </c>
      <c r="C7" s="815"/>
      <c r="D7" s="815"/>
      <c r="E7" s="815"/>
      <c r="F7" s="815"/>
      <c r="G7" s="815"/>
      <c r="H7" s="815"/>
      <c r="I7" s="815"/>
      <c r="J7" s="815"/>
      <c r="K7" s="815"/>
      <c r="L7" s="815"/>
      <c r="M7" s="815"/>
      <c r="N7" s="815"/>
      <c r="O7" s="815"/>
      <c r="P7" s="816"/>
      <c r="Q7" s="817">
        <v>56990</v>
      </c>
      <c r="R7" s="818"/>
      <c r="S7" s="818"/>
      <c r="T7" s="818"/>
      <c r="U7" s="818"/>
      <c r="V7" s="818">
        <v>52650</v>
      </c>
      <c r="W7" s="818"/>
      <c r="X7" s="818"/>
      <c r="Y7" s="818"/>
      <c r="Z7" s="818"/>
      <c r="AA7" s="818">
        <v>4340</v>
      </c>
      <c r="AB7" s="818"/>
      <c r="AC7" s="818"/>
      <c r="AD7" s="818"/>
      <c r="AE7" s="819"/>
      <c r="AF7" s="820">
        <v>4226</v>
      </c>
      <c r="AG7" s="821"/>
      <c r="AH7" s="821"/>
      <c r="AI7" s="821"/>
      <c r="AJ7" s="822"/>
      <c r="AK7" s="823">
        <v>819</v>
      </c>
      <c r="AL7" s="824"/>
      <c r="AM7" s="824"/>
      <c r="AN7" s="824"/>
      <c r="AO7" s="824"/>
      <c r="AP7" s="824">
        <v>42655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11" t="s">
        <v>609</v>
      </c>
      <c r="BT7" s="812"/>
      <c r="BU7" s="812"/>
      <c r="BV7" s="812"/>
      <c r="BW7" s="812"/>
      <c r="BX7" s="812"/>
      <c r="BY7" s="812"/>
      <c r="BZ7" s="812"/>
      <c r="CA7" s="812"/>
      <c r="CB7" s="812"/>
      <c r="CC7" s="812"/>
      <c r="CD7" s="812"/>
      <c r="CE7" s="812"/>
      <c r="CF7" s="812"/>
      <c r="CG7" s="827"/>
      <c r="CH7" s="808">
        <v>4</v>
      </c>
      <c r="CI7" s="809"/>
      <c r="CJ7" s="809"/>
      <c r="CK7" s="809"/>
      <c r="CL7" s="810"/>
      <c r="CM7" s="808">
        <v>60</v>
      </c>
      <c r="CN7" s="809"/>
      <c r="CO7" s="809"/>
      <c r="CP7" s="809"/>
      <c r="CQ7" s="810"/>
      <c r="CR7" s="808">
        <v>29</v>
      </c>
      <c r="CS7" s="809"/>
      <c r="CT7" s="809"/>
      <c r="CU7" s="809"/>
      <c r="CV7" s="810"/>
      <c r="CW7" s="808" t="s">
        <v>597</v>
      </c>
      <c r="CX7" s="809"/>
      <c r="CY7" s="809"/>
      <c r="CZ7" s="809"/>
      <c r="DA7" s="810"/>
      <c r="DB7" s="808" t="s">
        <v>597</v>
      </c>
      <c r="DC7" s="809"/>
      <c r="DD7" s="809"/>
      <c r="DE7" s="809"/>
      <c r="DF7" s="810"/>
      <c r="DG7" s="808" t="s">
        <v>597</v>
      </c>
      <c r="DH7" s="809"/>
      <c r="DI7" s="809"/>
      <c r="DJ7" s="809"/>
      <c r="DK7" s="810"/>
      <c r="DL7" s="808" t="s">
        <v>597</v>
      </c>
      <c r="DM7" s="809"/>
      <c r="DN7" s="809"/>
      <c r="DO7" s="809"/>
      <c r="DP7" s="810"/>
      <c r="DQ7" s="808" t="s">
        <v>597</v>
      </c>
      <c r="DR7" s="809"/>
      <c r="DS7" s="809"/>
      <c r="DT7" s="809"/>
      <c r="DU7" s="810"/>
      <c r="DV7" s="811"/>
      <c r="DW7" s="812"/>
      <c r="DX7" s="812"/>
      <c r="DY7" s="812"/>
      <c r="DZ7" s="813"/>
      <c r="EA7" s="230"/>
    </row>
    <row r="8" spans="1:131" s="231" customFormat="1" ht="26.25" customHeight="1" x14ac:dyDescent="0.2">
      <c r="A8" s="234">
        <v>2</v>
      </c>
      <c r="B8" s="845" t="s">
        <v>390</v>
      </c>
      <c r="C8" s="846"/>
      <c r="D8" s="846"/>
      <c r="E8" s="846"/>
      <c r="F8" s="846"/>
      <c r="G8" s="846"/>
      <c r="H8" s="846"/>
      <c r="I8" s="846"/>
      <c r="J8" s="846"/>
      <c r="K8" s="846"/>
      <c r="L8" s="846"/>
      <c r="M8" s="846"/>
      <c r="N8" s="846"/>
      <c r="O8" s="846"/>
      <c r="P8" s="847"/>
      <c r="Q8" s="848">
        <v>734</v>
      </c>
      <c r="R8" s="849"/>
      <c r="S8" s="849"/>
      <c r="T8" s="849"/>
      <c r="U8" s="849"/>
      <c r="V8" s="849">
        <v>613</v>
      </c>
      <c r="W8" s="849"/>
      <c r="X8" s="849"/>
      <c r="Y8" s="849"/>
      <c r="Z8" s="849"/>
      <c r="AA8" s="849">
        <v>120</v>
      </c>
      <c r="AB8" s="849"/>
      <c r="AC8" s="849"/>
      <c r="AD8" s="849"/>
      <c r="AE8" s="850"/>
      <c r="AF8" s="851">
        <v>120</v>
      </c>
      <c r="AG8" s="852"/>
      <c r="AH8" s="852"/>
      <c r="AI8" s="852"/>
      <c r="AJ8" s="853"/>
      <c r="AK8" s="834">
        <v>461</v>
      </c>
      <c r="AL8" s="835"/>
      <c r="AM8" s="835"/>
      <c r="AN8" s="835"/>
      <c r="AO8" s="835"/>
      <c r="AP8" s="835">
        <v>2038</v>
      </c>
      <c r="AQ8" s="835"/>
      <c r="AR8" s="835"/>
      <c r="AS8" s="835"/>
      <c r="AT8" s="835"/>
      <c r="AU8" s="836"/>
      <c r="AV8" s="836"/>
      <c r="AW8" s="836"/>
      <c r="AX8" s="836"/>
      <c r="AY8" s="837"/>
      <c r="AZ8" s="228"/>
      <c r="BA8" s="228"/>
      <c r="BB8" s="228"/>
      <c r="BC8" s="228"/>
      <c r="BD8" s="228"/>
      <c r="BE8" s="229"/>
      <c r="BF8" s="229"/>
      <c r="BG8" s="229"/>
      <c r="BH8" s="229"/>
      <c r="BI8" s="229"/>
      <c r="BJ8" s="229"/>
      <c r="BK8" s="229"/>
      <c r="BL8" s="229"/>
      <c r="BM8" s="229"/>
      <c r="BN8" s="229"/>
      <c r="BO8" s="229"/>
      <c r="BP8" s="229"/>
      <c r="BQ8" s="234">
        <v>2</v>
      </c>
      <c r="BR8" s="235"/>
      <c r="BS8" s="838" t="s">
        <v>610</v>
      </c>
      <c r="BT8" s="839"/>
      <c r="BU8" s="839"/>
      <c r="BV8" s="839"/>
      <c r="BW8" s="839"/>
      <c r="BX8" s="839"/>
      <c r="BY8" s="839"/>
      <c r="BZ8" s="839"/>
      <c r="CA8" s="839"/>
      <c r="CB8" s="839"/>
      <c r="CC8" s="839"/>
      <c r="CD8" s="839"/>
      <c r="CE8" s="839"/>
      <c r="CF8" s="839"/>
      <c r="CG8" s="840"/>
      <c r="CH8" s="841">
        <v>3</v>
      </c>
      <c r="CI8" s="842"/>
      <c r="CJ8" s="842"/>
      <c r="CK8" s="842"/>
      <c r="CL8" s="843"/>
      <c r="CM8" s="841">
        <v>63</v>
      </c>
      <c r="CN8" s="842"/>
      <c r="CO8" s="842"/>
      <c r="CP8" s="842"/>
      <c r="CQ8" s="843"/>
      <c r="CR8" s="841">
        <v>30</v>
      </c>
      <c r="CS8" s="842"/>
      <c r="CT8" s="842"/>
      <c r="CU8" s="842"/>
      <c r="CV8" s="843"/>
      <c r="CW8" s="841">
        <v>16</v>
      </c>
      <c r="CX8" s="842"/>
      <c r="CY8" s="842"/>
      <c r="CZ8" s="842"/>
      <c r="DA8" s="843"/>
      <c r="DB8" s="841" t="s">
        <v>597</v>
      </c>
      <c r="DC8" s="842"/>
      <c r="DD8" s="842"/>
      <c r="DE8" s="842"/>
      <c r="DF8" s="843"/>
      <c r="DG8" s="841" t="s">
        <v>597</v>
      </c>
      <c r="DH8" s="842"/>
      <c r="DI8" s="842"/>
      <c r="DJ8" s="842"/>
      <c r="DK8" s="843"/>
      <c r="DL8" s="841" t="s">
        <v>597</v>
      </c>
      <c r="DM8" s="842"/>
      <c r="DN8" s="842"/>
      <c r="DO8" s="842"/>
      <c r="DP8" s="843"/>
      <c r="DQ8" s="841" t="s">
        <v>597</v>
      </c>
      <c r="DR8" s="842"/>
      <c r="DS8" s="842"/>
      <c r="DT8" s="842"/>
      <c r="DU8" s="843"/>
      <c r="DV8" s="838"/>
      <c r="DW8" s="839"/>
      <c r="DX8" s="839"/>
      <c r="DY8" s="839"/>
      <c r="DZ8" s="844"/>
      <c r="EA8" s="230"/>
    </row>
    <row r="9" spans="1:131" s="231" customFormat="1" ht="26.25" customHeight="1" x14ac:dyDescent="0.2">
      <c r="A9" s="234">
        <v>3</v>
      </c>
      <c r="B9" s="845"/>
      <c r="C9" s="846"/>
      <c r="D9" s="846"/>
      <c r="E9" s="846"/>
      <c r="F9" s="846"/>
      <c r="G9" s="846"/>
      <c r="H9" s="846"/>
      <c r="I9" s="846"/>
      <c r="J9" s="846"/>
      <c r="K9" s="846"/>
      <c r="L9" s="846"/>
      <c r="M9" s="846"/>
      <c r="N9" s="846"/>
      <c r="O9" s="846"/>
      <c r="P9" s="847"/>
      <c r="Q9" s="848"/>
      <c r="R9" s="849"/>
      <c r="S9" s="849"/>
      <c r="T9" s="849"/>
      <c r="U9" s="849"/>
      <c r="V9" s="849"/>
      <c r="W9" s="849"/>
      <c r="X9" s="849"/>
      <c r="Y9" s="849"/>
      <c r="Z9" s="849"/>
      <c r="AA9" s="849"/>
      <c r="AB9" s="849"/>
      <c r="AC9" s="849"/>
      <c r="AD9" s="849"/>
      <c r="AE9" s="850"/>
      <c r="AF9" s="851"/>
      <c r="AG9" s="852"/>
      <c r="AH9" s="852"/>
      <c r="AI9" s="852"/>
      <c r="AJ9" s="853"/>
      <c r="AK9" s="834"/>
      <c r="AL9" s="835"/>
      <c r="AM9" s="835"/>
      <c r="AN9" s="835"/>
      <c r="AO9" s="835"/>
      <c r="AP9" s="835"/>
      <c r="AQ9" s="835"/>
      <c r="AR9" s="835"/>
      <c r="AS9" s="835"/>
      <c r="AT9" s="835"/>
      <c r="AU9" s="836"/>
      <c r="AV9" s="836"/>
      <c r="AW9" s="836"/>
      <c r="AX9" s="836"/>
      <c r="AY9" s="837"/>
      <c r="AZ9" s="228"/>
      <c r="BA9" s="228"/>
      <c r="BB9" s="228"/>
      <c r="BC9" s="228"/>
      <c r="BD9" s="228"/>
      <c r="BE9" s="229"/>
      <c r="BF9" s="229"/>
      <c r="BG9" s="229"/>
      <c r="BH9" s="229"/>
      <c r="BI9" s="229"/>
      <c r="BJ9" s="229"/>
      <c r="BK9" s="229"/>
      <c r="BL9" s="229"/>
      <c r="BM9" s="229"/>
      <c r="BN9" s="229"/>
      <c r="BO9" s="229"/>
      <c r="BP9" s="229"/>
      <c r="BQ9" s="234">
        <v>3</v>
      </c>
      <c r="BR9" s="235"/>
      <c r="BS9" s="838" t="s">
        <v>611</v>
      </c>
      <c r="BT9" s="839"/>
      <c r="BU9" s="839"/>
      <c r="BV9" s="839"/>
      <c r="BW9" s="839"/>
      <c r="BX9" s="839"/>
      <c r="BY9" s="839"/>
      <c r="BZ9" s="839"/>
      <c r="CA9" s="839"/>
      <c r="CB9" s="839"/>
      <c r="CC9" s="839"/>
      <c r="CD9" s="839"/>
      <c r="CE9" s="839"/>
      <c r="CF9" s="839"/>
      <c r="CG9" s="840"/>
      <c r="CH9" s="841">
        <v>0</v>
      </c>
      <c r="CI9" s="842"/>
      <c r="CJ9" s="842"/>
      <c r="CK9" s="842"/>
      <c r="CL9" s="843"/>
      <c r="CM9" s="841">
        <v>284</v>
      </c>
      <c r="CN9" s="842"/>
      <c r="CO9" s="842"/>
      <c r="CP9" s="842"/>
      <c r="CQ9" s="843"/>
      <c r="CR9" s="841">
        <v>210</v>
      </c>
      <c r="CS9" s="842"/>
      <c r="CT9" s="842"/>
      <c r="CU9" s="842"/>
      <c r="CV9" s="843"/>
      <c r="CW9" s="841" t="s">
        <v>597</v>
      </c>
      <c r="CX9" s="842"/>
      <c r="CY9" s="842"/>
      <c r="CZ9" s="842"/>
      <c r="DA9" s="843"/>
      <c r="DB9" s="841" t="s">
        <v>597</v>
      </c>
      <c r="DC9" s="842"/>
      <c r="DD9" s="842"/>
      <c r="DE9" s="842"/>
      <c r="DF9" s="843"/>
      <c r="DG9" s="841" t="s">
        <v>597</v>
      </c>
      <c r="DH9" s="842"/>
      <c r="DI9" s="842"/>
      <c r="DJ9" s="842"/>
      <c r="DK9" s="843"/>
      <c r="DL9" s="841" t="s">
        <v>597</v>
      </c>
      <c r="DM9" s="842"/>
      <c r="DN9" s="842"/>
      <c r="DO9" s="842"/>
      <c r="DP9" s="843"/>
      <c r="DQ9" s="841" t="s">
        <v>597</v>
      </c>
      <c r="DR9" s="842"/>
      <c r="DS9" s="842"/>
      <c r="DT9" s="842"/>
      <c r="DU9" s="843"/>
      <c r="DV9" s="838"/>
      <c r="DW9" s="839"/>
      <c r="DX9" s="839"/>
      <c r="DY9" s="839"/>
      <c r="DZ9" s="844"/>
      <c r="EA9" s="230"/>
    </row>
    <row r="10" spans="1:131" s="231" customFormat="1" ht="26.25" customHeight="1" x14ac:dyDescent="0.2">
      <c r="A10" s="234">
        <v>4</v>
      </c>
      <c r="B10" s="845"/>
      <c r="C10" s="846"/>
      <c r="D10" s="846"/>
      <c r="E10" s="846"/>
      <c r="F10" s="846"/>
      <c r="G10" s="846"/>
      <c r="H10" s="846"/>
      <c r="I10" s="846"/>
      <c r="J10" s="846"/>
      <c r="K10" s="846"/>
      <c r="L10" s="846"/>
      <c r="M10" s="846"/>
      <c r="N10" s="846"/>
      <c r="O10" s="846"/>
      <c r="P10" s="847"/>
      <c r="Q10" s="848"/>
      <c r="R10" s="849"/>
      <c r="S10" s="849"/>
      <c r="T10" s="849"/>
      <c r="U10" s="849"/>
      <c r="V10" s="849"/>
      <c r="W10" s="849"/>
      <c r="X10" s="849"/>
      <c r="Y10" s="849"/>
      <c r="Z10" s="849"/>
      <c r="AA10" s="849"/>
      <c r="AB10" s="849"/>
      <c r="AC10" s="849"/>
      <c r="AD10" s="849"/>
      <c r="AE10" s="850"/>
      <c r="AF10" s="851"/>
      <c r="AG10" s="852"/>
      <c r="AH10" s="852"/>
      <c r="AI10" s="852"/>
      <c r="AJ10" s="853"/>
      <c r="AK10" s="834"/>
      <c r="AL10" s="835"/>
      <c r="AM10" s="835"/>
      <c r="AN10" s="835"/>
      <c r="AO10" s="835"/>
      <c r="AP10" s="835"/>
      <c r="AQ10" s="835"/>
      <c r="AR10" s="835"/>
      <c r="AS10" s="835"/>
      <c r="AT10" s="835"/>
      <c r="AU10" s="836"/>
      <c r="AV10" s="836"/>
      <c r="AW10" s="836"/>
      <c r="AX10" s="836"/>
      <c r="AY10" s="837"/>
      <c r="AZ10" s="228"/>
      <c r="BA10" s="228"/>
      <c r="BB10" s="228"/>
      <c r="BC10" s="228"/>
      <c r="BD10" s="228"/>
      <c r="BE10" s="229"/>
      <c r="BF10" s="229"/>
      <c r="BG10" s="229"/>
      <c r="BH10" s="229"/>
      <c r="BI10" s="229"/>
      <c r="BJ10" s="229"/>
      <c r="BK10" s="229"/>
      <c r="BL10" s="229"/>
      <c r="BM10" s="229"/>
      <c r="BN10" s="229"/>
      <c r="BO10" s="229"/>
      <c r="BP10" s="229"/>
      <c r="BQ10" s="234">
        <v>4</v>
      </c>
      <c r="BR10" s="235"/>
      <c r="BS10" s="838" t="s">
        <v>612</v>
      </c>
      <c r="BT10" s="839"/>
      <c r="BU10" s="839"/>
      <c r="BV10" s="839"/>
      <c r="BW10" s="839"/>
      <c r="BX10" s="839"/>
      <c r="BY10" s="839"/>
      <c r="BZ10" s="839"/>
      <c r="CA10" s="839"/>
      <c r="CB10" s="839"/>
      <c r="CC10" s="839"/>
      <c r="CD10" s="839"/>
      <c r="CE10" s="839"/>
      <c r="CF10" s="839"/>
      <c r="CG10" s="840"/>
      <c r="CH10" s="841">
        <v>-2</v>
      </c>
      <c r="CI10" s="842"/>
      <c r="CJ10" s="842"/>
      <c r="CK10" s="842"/>
      <c r="CL10" s="843"/>
      <c r="CM10" s="841" t="s">
        <v>597</v>
      </c>
      <c r="CN10" s="842"/>
      <c r="CO10" s="842"/>
      <c r="CP10" s="842"/>
      <c r="CQ10" s="843"/>
      <c r="CR10" s="841">
        <v>4</v>
      </c>
      <c r="CS10" s="842"/>
      <c r="CT10" s="842"/>
      <c r="CU10" s="842"/>
      <c r="CV10" s="843"/>
      <c r="CW10" s="841" t="s">
        <v>597</v>
      </c>
      <c r="CX10" s="842"/>
      <c r="CY10" s="842"/>
      <c r="CZ10" s="842"/>
      <c r="DA10" s="843"/>
      <c r="DB10" s="841" t="s">
        <v>597</v>
      </c>
      <c r="DC10" s="842"/>
      <c r="DD10" s="842"/>
      <c r="DE10" s="842"/>
      <c r="DF10" s="843"/>
      <c r="DG10" s="841" t="s">
        <v>597</v>
      </c>
      <c r="DH10" s="842"/>
      <c r="DI10" s="842"/>
      <c r="DJ10" s="842"/>
      <c r="DK10" s="843"/>
      <c r="DL10" s="841" t="s">
        <v>597</v>
      </c>
      <c r="DM10" s="842"/>
      <c r="DN10" s="842"/>
      <c r="DO10" s="842"/>
      <c r="DP10" s="843"/>
      <c r="DQ10" s="841" t="s">
        <v>597</v>
      </c>
      <c r="DR10" s="842"/>
      <c r="DS10" s="842"/>
      <c r="DT10" s="842"/>
      <c r="DU10" s="843"/>
      <c r="DV10" s="838"/>
      <c r="DW10" s="839"/>
      <c r="DX10" s="839"/>
      <c r="DY10" s="839"/>
      <c r="DZ10" s="844"/>
      <c r="EA10" s="230"/>
    </row>
    <row r="11" spans="1:131" s="231" customFormat="1" ht="26.25" customHeight="1" x14ac:dyDescent="0.2">
      <c r="A11" s="234">
        <v>5</v>
      </c>
      <c r="B11" s="845"/>
      <c r="C11" s="846"/>
      <c r="D11" s="846"/>
      <c r="E11" s="846"/>
      <c r="F11" s="846"/>
      <c r="G11" s="846"/>
      <c r="H11" s="846"/>
      <c r="I11" s="846"/>
      <c r="J11" s="846"/>
      <c r="K11" s="846"/>
      <c r="L11" s="846"/>
      <c r="M11" s="846"/>
      <c r="N11" s="846"/>
      <c r="O11" s="846"/>
      <c r="P11" s="847"/>
      <c r="Q11" s="848"/>
      <c r="R11" s="849"/>
      <c r="S11" s="849"/>
      <c r="T11" s="849"/>
      <c r="U11" s="849"/>
      <c r="V11" s="849"/>
      <c r="W11" s="849"/>
      <c r="X11" s="849"/>
      <c r="Y11" s="849"/>
      <c r="Z11" s="849"/>
      <c r="AA11" s="849"/>
      <c r="AB11" s="849"/>
      <c r="AC11" s="849"/>
      <c r="AD11" s="849"/>
      <c r="AE11" s="850"/>
      <c r="AF11" s="851"/>
      <c r="AG11" s="852"/>
      <c r="AH11" s="852"/>
      <c r="AI11" s="852"/>
      <c r="AJ11" s="853"/>
      <c r="AK11" s="834"/>
      <c r="AL11" s="835"/>
      <c r="AM11" s="835"/>
      <c r="AN11" s="835"/>
      <c r="AO11" s="835"/>
      <c r="AP11" s="835"/>
      <c r="AQ11" s="835"/>
      <c r="AR11" s="835"/>
      <c r="AS11" s="835"/>
      <c r="AT11" s="835"/>
      <c r="AU11" s="836"/>
      <c r="AV11" s="836"/>
      <c r="AW11" s="836"/>
      <c r="AX11" s="836"/>
      <c r="AY11" s="837"/>
      <c r="AZ11" s="228"/>
      <c r="BA11" s="228"/>
      <c r="BB11" s="228"/>
      <c r="BC11" s="228"/>
      <c r="BD11" s="228"/>
      <c r="BE11" s="229"/>
      <c r="BF11" s="229"/>
      <c r="BG11" s="229"/>
      <c r="BH11" s="229"/>
      <c r="BI11" s="229"/>
      <c r="BJ11" s="229"/>
      <c r="BK11" s="229"/>
      <c r="BL11" s="229"/>
      <c r="BM11" s="229"/>
      <c r="BN11" s="229"/>
      <c r="BO11" s="229"/>
      <c r="BP11" s="229"/>
      <c r="BQ11" s="234">
        <v>5</v>
      </c>
      <c r="BR11" s="235"/>
      <c r="BS11" s="838" t="s">
        <v>613</v>
      </c>
      <c r="BT11" s="839"/>
      <c r="BU11" s="839"/>
      <c r="BV11" s="839"/>
      <c r="BW11" s="839"/>
      <c r="BX11" s="839"/>
      <c r="BY11" s="839"/>
      <c r="BZ11" s="839"/>
      <c r="CA11" s="839"/>
      <c r="CB11" s="839"/>
      <c r="CC11" s="839"/>
      <c r="CD11" s="839"/>
      <c r="CE11" s="839"/>
      <c r="CF11" s="839"/>
      <c r="CG11" s="840"/>
      <c r="CH11" s="841">
        <v>-23</v>
      </c>
      <c r="CI11" s="842"/>
      <c r="CJ11" s="842"/>
      <c r="CK11" s="842"/>
      <c r="CL11" s="843"/>
      <c r="CM11" s="841">
        <v>330</v>
      </c>
      <c r="CN11" s="842"/>
      <c r="CO11" s="842"/>
      <c r="CP11" s="842"/>
      <c r="CQ11" s="843"/>
      <c r="CR11" s="841">
        <v>30</v>
      </c>
      <c r="CS11" s="842"/>
      <c r="CT11" s="842"/>
      <c r="CU11" s="842"/>
      <c r="CV11" s="843"/>
      <c r="CW11" s="841">
        <v>51</v>
      </c>
      <c r="CX11" s="842"/>
      <c r="CY11" s="842"/>
      <c r="CZ11" s="842"/>
      <c r="DA11" s="843"/>
      <c r="DB11" s="841" t="s">
        <v>597</v>
      </c>
      <c r="DC11" s="842"/>
      <c r="DD11" s="842"/>
      <c r="DE11" s="842"/>
      <c r="DF11" s="843"/>
      <c r="DG11" s="841" t="s">
        <v>597</v>
      </c>
      <c r="DH11" s="842"/>
      <c r="DI11" s="842"/>
      <c r="DJ11" s="842"/>
      <c r="DK11" s="843"/>
      <c r="DL11" s="841" t="s">
        <v>597</v>
      </c>
      <c r="DM11" s="842"/>
      <c r="DN11" s="842"/>
      <c r="DO11" s="842"/>
      <c r="DP11" s="843"/>
      <c r="DQ11" s="841" t="s">
        <v>597</v>
      </c>
      <c r="DR11" s="842"/>
      <c r="DS11" s="842"/>
      <c r="DT11" s="842"/>
      <c r="DU11" s="843"/>
      <c r="DV11" s="838"/>
      <c r="DW11" s="839"/>
      <c r="DX11" s="839"/>
      <c r="DY11" s="839"/>
      <c r="DZ11" s="844"/>
      <c r="EA11" s="230"/>
    </row>
    <row r="12" spans="1:131" s="231" customFormat="1" ht="26.25" customHeight="1" x14ac:dyDescent="0.2">
      <c r="A12" s="234">
        <v>6</v>
      </c>
      <c r="B12" s="845"/>
      <c r="C12" s="846"/>
      <c r="D12" s="846"/>
      <c r="E12" s="846"/>
      <c r="F12" s="846"/>
      <c r="G12" s="846"/>
      <c r="H12" s="846"/>
      <c r="I12" s="846"/>
      <c r="J12" s="846"/>
      <c r="K12" s="846"/>
      <c r="L12" s="846"/>
      <c r="M12" s="846"/>
      <c r="N12" s="846"/>
      <c r="O12" s="846"/>
      <c r="P12" s="847"/>
      <c r="Q12" s="848"/>
      <c r="R12" s="849"/>
      <c r="S12" s="849"/>
      <c r="T12" s="849"/>
      <c r="U12" s="849"/>
      <c r="V12" s="849"/>
      <c r="W12" s="849"/>
      <c r="X12" s="849"/>
      <c r="Y12" s="849"/>
      <c r="Z12" s="849"/>
      <c r="AA12" s="849"/>
      <c r="AB12" s="849"/>
      <c r="AC12" s="849"/>
      <c r="AD12" s="849"/>
      <c r="AE12" s="850"/>
      <c r="AF12" s="851"/>
      <c r="AG12" s="852"/>
      <c r="AH12" s="852"/>
      <c r="AI12" s="852"/>
      <c r="AJ12" s="853"/>
      <c r="AK12" s="834"/>
      <c r="AL12" s="835"/>
      <c r="AM12" s="835"/>
      <c r="AN12" s="835"/>
      <c r="AO12" s="835"/>
      <c r="AP12" s="835"/>
      <c r="AQ12" s="835"/>
      <c r="AR12" s="835"/>
      <c r="AS12" s="835"/>
      <c r="AT12" s="835"/>
      <c r="AU12" s="836"/>
      <c r="AV12" s="836"/>
      <c r="AW12" s="836"/>
      <c r="AX12" s="836"/>
      <c r="AY12" s="837"/>
      <c r="AZ12" s="228"/>
      <c r="BA12" s="228"/>
      <c r="BB12" s="228"/>
      <c r="BC12" s="228"/>
      <c r="BD12" s="228"/>
      <c r="BE12" s="229"/>
      <c r="BF12" s="229"/>
      <c r="BG12" s="229"/>
      <c r="BH12" s="229"/>
      <c r="BI12" s="229"/>
      <c r="BJ12" s="229"/>
      <c r="BK12" s="229"/>
      <c r="BL12" s="229"/>
      <c r="BM12" s="229"/>
      <c r="BN12" s="229"/>
      <c r="BO12" s="229"/>
      <c r="BP12" s="229"/>
      <c r="BQ12" s="234">
        <v>6</v>
      </c>
      <c r="BR12" s="235"/>
      <c r="BS12" s="838" t="s">
        <v>614</v>
      </c>
      <c r="BT12" s="839"/>
      <c r="BU12" s="839"/>
      <c r="BV12" s="839"/>
      <c r="BW12" s="839"/>
      <c r="BX12" s="839"/>
      <c r="BY12" s="839"/>
      <c r="BZ12" s="839"/>
      <c r="CA12" s="839"/>
      <c r="CB12" s="839"/>
      <c r="CC12" s="839"/>
      <c r="CD12" s="839"/>
      <c r="CE12" s="839"/>
      <c r="CF12" s="839"/>
      <c r="CG12" s="840"/>
      <c r="CH12" s="841">
        <v>-2</v>
      </c>
      <c r="CI12" s="842"/>
      <c r="CJ12" s="842"/>
      <c r="CK12" s="842"/>
      <c r="CL12" s="843"/>
      <c r="CM12" s="841">
        <v>239</v>
      </c>
      <c r="CN12" s="842"/>
      <c r="CO12" s="842"/>
      <c r="CP12" s="842"/>
      <c r="CQ12" s="843"/>
      <c r="CR12" s="841">
        <v>82</v>
      </c>
      <c r="CS12" s="842"/>
      <c r="CT12" s="842"/>
      <c r="CU12" s="842"/>
      <c r="CV12" s="843"/>
      <c r="CW12" s="841" t="s">
        <v>597</v>
      </c>
      <c r="CX12" s="842"/>
      <c r="CY12" s="842"/>
      <c r="CZ12" s="842"/>
      <c r="DA12" s="843"/>
      <c r="DB12" s="841" t="s">
        <v>597</v>
      </c>
      <c r="DC12" s="842"/>
      <c r="DD12" s="842"/>
      <c r="DE12" s="842"/>
      <c r="DF12" s="843"/>
      <c r="DG12" s="841" t="s">
        <v>597</v>
      </c>
      <c r="DH12" s="842"/>
      <c r="DI12" s="842"/>
      <c r="DJ12" s="842"/>
      <c r="DK12" s="843"/>
      <c r="DL12" s="841" t="s">
        <v>597</v>
      </c>
      <c r="DM12" s="842"/>
      <c r="DN12" s="842"/>
      <c r="DO12" s="842"/>
      <c r="DP12" s="843"/>
      <c r="DQ12" s="841" t="s">
        <v>597</v>
      </c>
      <c r="DR12" s="842"/>
      <c r="DS12" s="842"/>
      <c r="DT12" s="842"/>
      <c r="DU12" s="843"/>
      <c r="DV12" s="838"/>
      <c r="DW12" s="839"/>
      <c r="DX12" s="839"/>
      <c r="DY12" s="839"/>
      <c r="DZ12" s="844"/>
      <c r="EA12" s="230"/>
    </row>
    <row r="13" spans="1:131" s="231" customFormat="1" ht="26.25" customHeight="1" x14ac:dyDescent="0.2">
      <c r="A13" s="234">
        <v>7</v>
      </c>
      <c r="B13" s="845"/>
      <c r="C13" s="846"/>
      <c r="D13" s="846"/>
      <c r="E13" s="846"/>
      <c r="F13" s="846"/>
      <c r="G13" s="846"/>
      <c r="H13" s="846"/>
      <c r="I13" s="846"/>
      <c r="J13" s="846"/>
      <c r="K13" s="846"/>
      <c r="L13" s="846"/>
      <c r="M13" s="846"/>
      <c r="N13" s="846"/>
      <c r="O13" s="846"/>
      <c r="P13" s="847"/>
      <c r="Q13" s="848"/>
      <c r="R13" s="849"/>
      <c r="S13" s="849"/>
      <c r="T13" s="849"/>
      <c r="U13" s="849"/>
      <c r="V13" s="849"/>
      <c r="W13" s="849"/>
      <c r="X13" s="849"/>
      <c r="Y13" s="849"/>
      <c r="Z13" s="849"/>
      <c r="AA13" s="849"/>
      <c r="AB13" s="849"/>
      <c r="AC13" s="849"/>
      <c r="AD13" s="849"/>
      <c r="AE13" s="850"/>
      <c r="AF13" s="851"/>
      <c r="AG13" s="852"/>
      <c r="AH13" s="852"/>
      <c r="AI13" s="852"/>
      <c r="AJ13" s="853"/>
      <c r="AK13" s="834"/>
      <c r="AL13" s="835"/>
      <c r="AM13" s="835"/>
      <c r="AN13" s="835"/>
      <c r="AO13" s="835"/>
      <c r="AP13" s="835"/>
      <c r="AQ13" s="835"/>
      <c r="AR13" s="835"/>
      <c r="AS13" s="835"/>
      <c r="AT13" s="835"/>
      <c r="AU13" s="836"/>
      <c r="AV13" s="836"/>
      <c r="AW13" s="836"/>
      <c r="AX13" s="836"/>
      <c r="AY13" s="837"/>
      <c r="AZ13" s="228"/>
      <c r="BA13" s="228"/>
      <c r="BB13" s="228"/>
      <c r="BC13" s="228"/>
      <c r="BD13" s="228"/>
      <c r="BE13" s="229"/>
      <c r="BF13" s="229"/>
      <c r="BG13" s="229"/>
      <c r="BH13" s="229"/>
      <c r="BI13" s="229"/>
      <c r="BJ13" s="229"/>
      <c r="BK13" s="229"/>
      <c r="BL13" s="229"/>
      <c r="BM13" s="229"/>
      <c r="BN13" s="229"/>
      <c r="BO13" s="229"/>
      <c r="BP13" s="229"/>
      <c r="BQ13" s="234">
        <v>7</v>
      </c>
      <c r="BR13" s="235"/>
      <c r="BS13" s="838"/>
      <c r="BT13" s="839"/>
      <c r="BU13" s="839"/>
      <c r="BV13" s="839"/>
      <c r="BW13" s="839"/>
      <c r="BX13" s="839"/>
      <c r="BY13" s="839"/>
      <c r="BZ13" s="839"/>
      <c r="CA13" s="839"/>
      <c r="CB13" s="839"/>
      <c r="CC13" s="839"/>
      <c r="CD13" s="839"/>
      <c r="CE13" s="839"/>
      <c r="CF13" s="839"/>
      <c r="CG13" s="84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38"/>
      <c r="DW13" s="839"/>
      <c r="DX13" s="839"/>
      <c r="DY13" s="839"/>
      <c r="DZ13" s="844"/>
      <c r="EA13" s="230"/>
    </row>
    <row r="14" spans="1:131" s="231" customFormat="1" ht="26.25" customHeight="1" x14ac:dyDescent="0.2">
      <c r="A14" s="234">
        <v>8</v>
      </c>
      <c r="B14" s="845"/>
      <c r="C14" s="846"/>
      <c r="D14" s="846"/>
      <c r="E14" s="846"/>
      <c r="F14" s="846"/>
      <c r="G14" s="846"/>
      <c r="H14" s="846"/>
      <c r="I14" s="846"/>
      <c r="J14" s="846"/>
      <c r="K14" s="846"/>
      <c r="L14" s="846"/>
      <c r="M14" s="846"/>
      <c r="N14" s="846"/>
      <c r="O14" s="846"/>
      <c r="P14" s="847"/>
      <c r="Q14" s="848"/>
      <c r="R14" s="849"/>
      <c r="S14" s="849"/>
      <c r="T14" s="849"/>
      <c r="U14" s="849"/>
      <c r="V14" s="849"/>
      <c r="W14" s="849"/>
      <c r="X14" s="849"/>
      <c r="Y14" s="849"/>
      <c r="Z14" s="849"/>
      <c r="AA14" s="849"/>
      <c r="AB14" s="849"/>
      <c r="AC14" s="849"/>
      <c r="AD14" s="849"/>
      <c r="AE14" s="850"/>
      <c r="AF14" s="851"/>
      <c r="AG14" s="852"/>
      <c r="AH14" s="852"/>
      <c r="AI14" s="852"/>
      <c r="AJ14" s="853"/>
      <c r="AK14" s="834"/>
      <c r="AL14" s="835"/>
      <c r="AM14" s="835"/>
      <c r="AN14" s="835"/>
      <c r="AO14" s="835"/>
      <c r="AP14" s="835"/>
      <c r="AQ14" s="835"/>
      <c r="AR14" s="835"/>
      <c r="AS14" s="835"/>
      <c r="AT14" s="835"/>
      <c r="AU14" s="836"/>
      <c r="AV14" s="836"/>
      <c r="AW14" s="836"/>
      <c r="AX14" s="836"/>
      <c r="AY14" s="837"/>
      <c r="AZ14" s="228"/>
      <c r="BA14" s="228"/>
      <c r="BB14" s="228"/>
      <c r="BC14" s="228"/>
      <c r="BD14" s="228"/>
      <c r="BE14" s="229"/>
      <c r="BF14" s="229"/>
      <c r="BG14" s="229"/>
      <c r="BH14" s="229"/>
      <c r="BI14" s="229"/>
      <c r="BJ14" s="229"/>
      <c r="BK14" s="229"/>
      <c r="BL14" s="229"/>
      <c r="BM14" s="229"/>
      <c r="BN14" s="229"/>
      <c r="BO14" s="229"/>
      <c r="BP14" s="229"/>
      <c r="BQ14" s="234">
        <v>8</v>
      </c>
      <c r="BR14" s="235"/>
      <c r="BS14" s="838"/>
      <c r="BT14" s="839"/>
      <c r="BU14" s="839"/>
      <c r="BV14" s="839"/>
      <c r="BW14" s="839"/>
      <c r="BX14" s="839"/>
      <c r="BY14" s="839"/>
      <c r="BZ14" s="839"/>
      <c r="CA14" s="839"/>
      <c r="CB14" s="839"/>
      <c r="CC14" s="839"/>
      <c r="CD14" s="839"/>
      <c r="CE14" s="839"/>
      <c r="CF14" s="839"/>
      <c r="CG14" s="84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38"/>
      <c r="DW14" s="839"/>
      <c r="DX14" s="839"/>
      <c r="DY14" s="839"/>
      <c r="DZ14" s="844"/>
      <c r="EA14" s="230"/>
    </row>
    <row r="15" spans="1:131" s="231" customFormat="1" ht="26.25" customHeight="1" x14ac:dyDescent="0.2">
      <c r="A15" s="234">
        <v>9</v>
      </c>
      <c r="B15" s="845"/>
      <c r="C15" s="846"/>
      <c r="D15" s="846"/>
      <c r="E15" s="846"/>
      <c r="F15" s="846"/>
      <c r="G15" s="846"/>
      <c r="H15" s="846"/>
      <c r="I15" s="846"/>
      <c r="J15" s="846"/>
      <c r="K15" s="846"/>
      <c r="L15" s="846"/>
      <c r="M15" s="846"/>
      <c r="N15" s="846"/>
      <c r="O15" s="846"/>
      <c r="P15" s="847"/>
      <c r="Q15" s="848"/>
      <c r="R15" s="849"/>
      <c r="S15" s="849"/>
      <c r="T15" s="849"/>
      <c r="U15" s="849"/>
      <c r="V15" s="849"/>
      <c r="W15" s="849"/>
      <c r="X15" s="849"/>
      <c r="Y15" s="849"/>
      <c r="Z15" s="849"/>
      <c r="AA15" s="849"/>
      <c r="AB15" s="849"/>
      <c r="AC15" s="849"/>
      <c r="AD15" s="849"/>
      <c r="AE15" s="850"/>
      <c r="AF15" s="851"/>
      <c r="AG15" s="852"/>
      <c r="AH15" s="852"/>
      <c r="AI15" s="852"/>
      <c r="AJ15" s="853"/>
      <c r="AK15" s="834"/>
      <c r="AL15" s="835"/>
      <c r="AM15" s="835"/>
      <c r="AN15" s="835"/>
      <c r="AO15" s="835"/>
      <c r="AP15" s="835"/>
      <c r="AQ15" s="835"/>
      <c r="AR15" s="835"/>
      <c r="AS15" s="835"/>
      <c r="AT15" s="835"/>
      <c r="AU15" s="836"/>
      <c r="AV15" s="836"/>
      <c r="AW15" s="836"/>
      <c r="AX15" s="836"/>
      <c r="AY15" s="837"/>
      <c r="AZ15" s="228"/>
      <c r="BA15" s="228"/>
      <c r="BB15" s="228"/>
      <c r="BC15" s="228"/>
      <c r="BD15" s="228"/>
      <c r="BE15" s="229"/>
      <c r="BF15" s="229"/>
      <c r="BG15" s="229"/>
      <c r="BH15" s="229"/>
      <c r="BI15" s="229"/>
      <c r="BJ15" s="229"/>
      <c r="BK15" s="229"/>
      <c r="BL15" s="229"/>
      <c r="BM15" s="229"/>
      <c r="BN15" s="229"/>
      <c r="BO15" s="229"/>
      <c r="BP15" s="229"/>
      <c r="BQ15" s="234">
        <v>9</v>
      </c>
      <c r="BR15" s="235"/>
      <c r="BS15" s="838"/>
      <c r="BT15" s="839"/>
      <c r="BU15" s="839"/>
      <c r="BV15" s="839"/>
      <c r="BW15" s="839"/>
      <c r="BX15" s="839"/>
      <c r="BY15" s="839"/>
      <c r="BZ15" s="839"/>
      <c r="CA15" s="839"/>
      <c r="CB15" s="839"/>
      <c r="CC15" s="839"/>
      <c r="CD15" s="839"/>
      <c r="CE15" s="839"/>
      <c r="CF15" s="839"/>
      <c r="CG15" s="84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38"/>
      <c r="DW15" s="839"/>
      <c r="DX15" s="839"/>
      <c r="DY15" s="839"/>
      <c r="DZ15" s="844"/>
      <c r="EA15" s="230"/>
    </row>
    <row r="16" spans="1:131" s="231" customFormat="1" ht="26.25" customHeight="1" x14ac:dyDescent="0.2">
      <c r="A16" s="234">
        <v>10</v>
      </c>
      <c r="B16" s="845"/>
      <c r="C16" s="846"/>
      <c r="D16" s="846"/>
      <c r="E16" s="846"/>
      <c r="F16" s="846"/>
      <c r="G16" s="846"/>
      <c r="H16" s="846"/>
      <c r="I16" s="846"/>
      <c r="J16" s="846"/>
      <c r="K16" s="846"/>
      <c r="L16" s="846"/>
      <c r="M16" s="846"/>
      <c r="N16" s="846"/>
      <c r="O16" s="846"/>
      <c r="P16" s="847"/>
      <c r="Q16" s="848"/>
      <c r="R16" s="849"/>
      <c r="S16" s="849"/>
      <c r="T16" s="849"/>
      <c r="U16" s="849"/>
      <c r="V16" s="849"/>
      <c r="W16" s="849"/>
      <c r="X16" s="849"/>
      <c r="Y16" s="849"/>
      <c r="Z16" s="849"/>
      <c r="AA16" s="849"/>
      <c r="AB16" s="849"/>
      <c r="AC16" s="849"/>
      <c r="AD16" s="849"/>
      <c r="AE16" s="850"/>
      <c r="AF16" s="851"/>
      <c r="AG16" s="852"/>
      <c r="AH16" s="852"/>
      <c r="AI16" s="852"/>
      <c r="AJ16" s="853"/>
      <c r="AK16" s="834"/>
      <c r="AL16" s="835"/>
      <c r="AM16" s="835"/>
      <c r="AN16" s="835"/>
      <c r="AO16" s="835"/>
      <c r="AP16" s="835"/>
      <c r="AQ16" s="835"/>
      <c r="AR16" s="835"/>
      <c r="AS16" s="835"/>
      <c r="AT16" s="835"/>
      <c r="AU16" s="836"/>
      <c r="AV16" s="836"/>
      <c r="AW16" s="836"/>
      <c r="AX16" s="836"/>
      <c r="AY16" s="837"/>
      <c r="AZ16" s="228"/>
      <c r="BA16" s="228"/>
      <c r="BB16" s="228"/>
      <c r="BC16" s="228"/>
      <c r="BD16" s="228"/>
      <c r="BE16" s="229"/>
      <c r="BF16" s="229"/>
      <c r="BG16" s="229"/>
      <c r="BH16" s="229"/>
      <c r="BI16" s="229"/>
      <c r="BJ16" s="229"/>
      <c r="BK16" s="229"/>
      <c r="BL16" s="229"/>
      <c r="BM16" s="229"/>
      <c r="BN16" s="229"/>
      <c r="BO16" s="229"/>
      <c r="BP16" s="229"/>
      <c r="BQ16" s="234">
        <v>10</v>
      </c>
      <c r="BR16" s="235"/>
      <c r="BS16" s="838"/>
      <c r="BT16" s="839"/>
      <c r="BU16" s="839"/>
      <c r="BV16" s="839"/>
      <c r="BW16" s="839"/>
      <c r="BX16" s="839"/>
      <c r="BY16" s="839"/>
      <c r="BZ16" s="839"/>
      <c r="CA16" s="839"/>
      <c r="CB16" s="839"/>
      <c r="CC16" s="839"/>
      <c r="CD16" s="839"/>
      <c r="CE16" s="839"/>
      <c r="CF16" s="839"/>
      <c r="CG16" s="84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38"/>
      <c r="DW16" s="839"/>
      <c r="DX16" s="839"/>
      <c r="DY16" s="839"/>
      <c r="DZ16" s="844"/>
      <c r="EA16" s="230"/>
    </row>
    <row r="17" spans="1:131" s="231" customFormat="1" ht="26.25" customHeight="1" x14ac:dyDescent="0.2">
      <c r="A17" s="234">
        <v>11</v>
      </c>
      <c r="B17" s="845"/>
      <c r="C17" s="846"/>
      <c r="D17" s="846"/>
      <c r="E17" s="846"/>
      <c r="F17" s="846"/>
      <c r="G17" s="846"/>
      <c r="H17" s="846"/>
      <c r="I17" s="846"/>
      <c r="J17" s="846"/>
      <c r="K17" s="846"/>
      <c r="L17" s="846"/>
      <c r="M17" s="846"/>
      <c r="N17" s="846"/>
      <c r="O17" s="846"/>
      <c r="P17" s="847"/>
      <c r="Q17" s="848"/>
      <c r="R17" s="849"/>
      <c r="S17" s="849"/>
      <c r="T17" s="849"/>
      <c r="U17" s="849"/>
      <c r="V17" s="849"/>
      <c r="W17" s="849"/>
      <c r="X17" s="849"/>
      <c r="Y17" s="849"/>
      <c r="Z17" s="849"/>
      <c r="AA17" s="849"/>
      <c r="AB17" s="849"/>
      <c r="AC17" s="849"/>
      <c r="AD17" s="849"/>
      <c r="AE17" s="850"/>
      <c r="AF17" s="851"/>
      <c r="AG17" s="852"/>
      <c r="AH17" s="852"/>
      <c r="AI17" s="852"/>
      <c r="AJ17" s="853"/>
      <c r="AK17" s="834"/>
      <c r="AL17" s="835"/>
      <c r="AM17" s="835"/>
      <c r="AN17" s="835"/>
      <c r="AO17" s="835"/>
      <c r="AP17" s="835"/>
      <c r="AQ17" s="835"/>
      <c r="AR17" s="835"/>
      <c r="AS17" s="835"/>
      <c r="AT17" s="835"/>
      <c r="AU17" s="836"/>
      <c r="AV17" s="836"/>
      <c r="AW17" s="836"/>
      <c r="AX17" s="836"/>
      <c r="AY17" s="837"/>
      <c r="AZ17" s="228"/>
      <c r="BA17" s="228"/>
      <c r="BB17" s="228"/>
      <c r="BC17" s="228"/>
      <c r="BD17" s="228"/>
      <c r="BE17" s="229"/>
      <c r="BF17" s="229"/>
      <c r="BG17" s="229"/>
      <c r="BH17" s="229"/>
      <c r="BI17" s="229"/>
      <c r="BJ17" s="229"/>
      <c r="BK17" s="229"/>
      <c r="BL17" s="229"/>
      <c r="BM17" s="229"/>
      <c r="BN17" s="229"/>
      <c r="BO17" s="229"/>
      <c r="BP17" s="229"/>
      <c r="BQ17" s="234">
        <v>11</v>
      </c>
      <c r="BR17" s="235"/>
      <c r="BS17" s="838"/>
      <c r="BT17" s="839"/>
      <c r="BU17" s="839"/>
      <c r="BV17" s="839"/>
      <c r="BW17" s="839"/>
      <c r="BX17" s="839"/>
      <c r="BY17" s="839"/>
      <c r="BZ17" s="839"/>
      <c r="CA17" s="839"/>
      <c r="CB17" s="839"/>
      <c r="CC17" s="839"/>
      <c r="CD17" s="839"/>
      <c r="CE17" s="839"/>
      <c r="CF17" s="839"/>
      <c r="CG17" s="84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38"/>
      <c r="DW17" s="839"/>
      <c r="DX17" s="839"/>
      <c r="DY17" s="839"/>
      <c r="DZ17" s="844"/>
      <c r="EA17" s="230"/>
    </row>
    <row r="18" spans="1:131" s="231" customFormat="1" ht="26.25" customHeight="1" x14ac:dyDescent="0.2">
      <c r="A18" s="234">
        <v>12</v>
      </c>
      <c r="B18" s="845"/>
      <c r="C18" s="846"/>
      <c r="D18" s="846"/>
      <c r="E18" s="846"/>
      <c r="F18" s="846"/>
      <c r="G18" s="846"/>
      <c r="H18" s="846"/>
      <c r="I18" s="846"/>
      <c r="J18" s="846"/>
      <c r="K18" s="846"/>
      <c r="L18" s="846"/>
      <c r="M18" s="846"/>
      <c r="N18" s="846"/>
      <c r="O18" s="846"/>
      <c r="P18" s="847"/>
      <c r="Q18" s="848"/>
      <c r="R18" s="849"/>
      <c r="S18" s="849"/>
      <c r="T18" s="849"/>
      <c r="U18" s="849"/>
      <c r="V18" s="849"/>
      <c r="W18" s="849"/>
      <c r="X18" s="849"/>
      <c r="Y18" s="849"/>
      <c r="Z18" s="849"/>
      <c r="AA18" s="849"/>
      <c r="AB18" s="849"/>
      <c r="AC18" s="849"/>
      <c r="AD18" s="849"/>
      <c r="AE18" s="850"/>
      <c r="AF18" s="851"/>
      <c r="AG18" s="852"/>
      <c r="AH18" s="852"/>
      <c r="AI18" s="852"/>
      <c r="AJ18" s="853"/>
      <c r="AK18" s="834"/>
      <c r="AL18" s="835"/>
      <c r="AM18" s="835"/>
      <c r="AN18" s="835"/>
      <c r="AO18" s="835"/>
      <c r="AP18" s="835"/>
      <c r="AQ18" s="835"/>
      <c r="AR18" s="835"/>
      <c r="AS18" s="835"/>
      <c r="AT18" s="835"/>
      <c r="AU18" s="836"/>
      <c r="AV18" s="836"/>
      <c r="AW18" s="836"/>
      <c r="AX18" s="836"/>
      <c r="AY18" s="837"/>
      <c r="AZ18" s="228"/>
      <c r="BA18" s="228"/>
      <c r="BB18" s="228"/>
      <c r="BC18" s="228"/>
      <c r="BD18" s="228"/>
      <c r="BE18" s="229"/>
      <c r="BF18" s="229"/>
      <c r="BG18" s="229"/>
      <c r="BH18" s="229"/>
      <c r="BI18" s="229"/>
      <c r="BJ18" s="229"/>
      <c r="BK18" s="229"/>
      <c r="BL18" s="229"/>
      <c r="BM18" s="229"/>
      <c r="BN18" s="229"/>
      <c r="BO18" s="229"/>
      <c r="BP18" s="229"/>
      <c r="BQ18" s="234">
        <v>12</v>
      </c>
      <c r="BR18" s="235"/>
      <c r="BS18" s="838"/>
      <c r="BT18" s="839"/>
      <c r="BU18" s="839"/>
      <c r="BV18" s="839"/>
      <c r="BW18" s="839"/>
      <c r="BX18" s="839"/>
      <c r="BY18" s="839"/>
      <c r="BZ18" s="839"/>
      <c r="CA18" s="839"/>
      <c r="CB18" s="839"/>
      <c r="CC18" s="839"/>
      <c r="CD18" s="839"/>
      <c r="CE18" s="839"/>
      <c r="CF18" s="839"/>
      <c r="CG18" s="84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38"/>
      <c r="DW18" s="839"/>
      <c r="DX18" s="839"/>
      <c r="DY18" s="839"/>
      <c r="DZ18" s="844"/>
      <c r="EA18" s="230"/>
    </row>
    <row r="19" spans="1:131" s="231" customFormat="1" ht="26.25" customHeight="1" x14ac:dyDescent="0.2">
      <c r="A19" s="234">
        <v>13</v>
      </c>
      <c r="B19" s="845"/>
      <c r="C19" s="846"/>
      <c r="D19" s="846"/>
      <c r="E19" s="846"/>
      <c r="F19" s="846"/>
      <c r="G19" s="846"/>
      <c r="H19" s="846"/>
      <c r="I19" s="846"/>
      <c r="J19" s="846"/>
      <c r="K19" s="846"/>
      <c r="L19" s="846"/>
      <c r="M19" s="846"/>
      <c r="N19" s="846"/>
      <c r="O19" s="846"/>
      <c r="P19" s="847"/>
      <c r="Q19" s="848"/>
      <c r="R19" s="849"/>
      <c r="S19" s="849"/>
      <c r="T19" s="849"/>
      <c r="U19" s="849"/>
      <c r="V19" s="849"/>
      <c r="W19" s="849"/>
      <c r="X19" s="849"/>
      <c r="Y19" s="849"/>
      <c r="Z19" s="849"/>
      <c r="AA19" s="849"/>
      <c r="AB19" s="849"/>
      <c r="AC19" s="849"/>
      <c r="AD19" s="849"/>
      <c r="AE19" s="850"/>
      <c r="AF19" s="851"/>
      <c r="AG19" s="852"/>
      <c r="AH19" s="852"/>
      <c r="AI19" s="852"/>
      <c r="AJ19" s="853"/>
      <c r="AK19" s="834"/>
      <c r="AL19" s="835"/>
      <c r="AM19" s="835"/>
      <c r="AN19" s="835"/>
      <c r="AO19" s="835"/>
      <c r="AP19" s="835"/>
      <c r="AQ19" s="835"/>
      <c r="AR19" s="835"/>
      <c r="AS19" s="835"/>
      <c r="AT19" s="835"/>
      <c r="AU19" s="836"/>
      <c r="AV19" s="836"/>
      <c r="AW19" s="836"/>
      <c r="AX19" s="836"/>
      <c r="AY19" s="837"/>
      <c r="AZ19" s="228"/>
      <c r="BA19" s="228"/>
      <c r="BB19" s="228"/>
      <c r="BC19" s="228"/>
      <c r="BD19" s="228"/>
      <c r="BE19" s="229"/>
      <c r="BF19" s="229"/>
      <c r="BG19" s="229"/>
      <c r="BH19" s="229"/>
      <c r="BI19" s="229"/>
      <c r="BJ19" s="229"/>
      <c r="BK19" s="229"/>
      <c r="BL19" s="229"/>
      <c r="BM19" s="229"/>
      <c r="BN19" s="229"/>
      <c r="BO19" s="229"/>
      <c r="BP19" s="229"/>
      <c r="BQ19" s="234">
        <v>13</v>
      </c>
      <c r="BR19" s="235"/>
      <c r="BS19" s="838"/>
      <c r="BT19" s="839"/>
      <c r="BU19" s="839"/>
      <c r="BV19" s="839"/>
      <c r="BW19" s="839"/>
      <c r="BX19" s="839"/>
      <c r="BY19" s="839"/>
      <c r="BZ19" s="839"/>
      <c r="CA19" s="839"/>
      <c r="CB19" s="839"/>
      <c r="CC19" s="839"/>
      <c r="CD19" s="839"/>
      <c r="CE19" s="839"/>
      <c r="CF19" s="839"/>
      <c r="CG19" s="84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38"/>
      <c r="DW19" s="839"/>
      <c r="DX19" s="839"/>
      <c r="DY19" s="839"/>
      <c r="DZ19" s="844"/>
      <c r="EA19" s="230"/>
    </row>
    <row r="20" spans="1:131" s="231" customFormat="1" ht="26.25" customHeight="1" x14ac:dyDescent="0.2">
      <c r="A20" s="234">
        <v>14</v>
      </c>
      <c r="B20" s="845"/>
      <c r="C20" s="846"/>
      <c r="D20" s="846"/>
      <c r="E20" s="846"/>
      <c r="F20" s="846"/>
      <c r="G20" s="846"/>
      <c r="H20" s="846"/>
      <c r="I20" s="846"/>
      <c r="J20" s="846"/>
      <c r="K20" s="846"/>
      <c r="L20" s="846"/>
      <c r="M20" s="846"/>
      <c r="N20" s="846"/>
      <c r="O20" s="846"/>
      <c r="P20" s="847"/>
      <c r="Q20" s="848"/>
      <c r="R20" s="849"/>
      <c r="S20" s="849"/>
      <c r="T20" s="849"/>
      <c r="U20" s="849"/>
      <c r="V20" s="849"/>
      <c r="W20" s="849"/>
      <c r="X20" s="849"/>
      <c r="Y20" s="849"/>
      <c r="Z20" s="849"/>
      <c r="AA20" s="849"/>
      <c r="AB20" s="849"/>
      <c r="AC20" s="849"/>
      <c r="AD20" s="849"/>
      <c r="AE20" s="850"/>
      <c r="AF20" s="851"/>
      <c r="AG20" s="852"/>
      <c r="AH20" s="852"/>
      <c r="AI20" s="852"/>
      <c r="AJ20" s="853"/>
      <c r="AK20" s="834"/>
      <c r="AL20" s="835"/>
      <c r="AM20" s="835"/>
      <c r="AN20" s="835"/>
      <c r="AO20" s="835"/>
      <c r="AP20" s="835"/>
      <c r="AQ20" s="835"/>
      <c r="AR20" s="835"/>
      <c r="AS20" s="835"/>
      <c r="AT20" s="835"/>
      <c r="AU20" s="836"/>
      <c r="AV20" s="836"/>
      <c r="AW20" s="836"/>
      <c r="AX20" s="836"/>
      <c r="AY20" s="837"/>
      <c r="AZ20" s="228"/>
      <c r="BA20" s="228"/>
      <c r="BB20" s="228"/>
      <c r="BC20" s="228"/>
      <c r="BD20" s="228"/>
      <c r="BE20" s="229"/>
      <c r="BF20" s="229"/>
      <c r="BG20" s="229"/>
      <c r="BH20" s="229"/>
      <c r="BI20" s="229"/>
      <c r="BJ20" s="229"/>
      <c r="BK20" s="229"/>
      <c r="BL20" s="229"/>
      <c r="BM20" s="229"/>
      <c r="BN20" s="229"/>
      <c r="BO20" s="229"/>
      <c r="BP20" s="229"/>
      <c r="BQ20" s="234">
        <v>14</v>
      </c>
      <c r="BR20" s="235"/>
      <c r="BS20" s="838"/>
      <c r="BT20" s="839"/>
      <c r="BU20" s="839"/>
      <c r="BV20" s="839"/>
      <c r="BW20" s="839"/>
      <c r="BX20" s="839"/>
      <c r="BY20" s="839"/>
      <c r="BZ20" s="839"/>
      <c r="CA20" s="839"/>
      <c r="CB20" s="839"/>
      <c r="CC20" s="839"/>
      <c r="CD20" s="839"/>
      <c r="CE20" s="839"/>
      <c r="CF20" s="839"/>
      <c r="CG20" s="84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38"/>
      <c r="DW20" s="839"/>
      <c r="DX20" s="839"/>
      <c r="DY20" s="839"/>
      <c r="DZ20" s="844"/>
      <c r="EA20" s="230"/>
    </row>
    <row r="21" spans="1:131" s="231" customFormat="1" ht="26.25" customHeight="1" thickBot="1" x14ac:dyDescent="0.25">
      <c r="A21" s="234">
        <v>15</v>
      </c>
      <c r="B21" s="845"/>
      <c r="C21" s="846"/>
      <c r="D21" s="846"/>
      <c r="E21" s="846"/>
      <c r="F21" s="846"/>
      <c r="G21" s="846"/>
      <c r="H21" s="846"/>
      <c r="I21" s="846"/>
      <c r="J21" s="846"/>
      <c r="K21" s="846"/>
      <c r="L21" s="846"/>
      <c r="M21" s="846"/>
      <c r="N21" s="846"/>
      <c r="O21" s="846"/>
      <c r="P21" s="847"/>
      <c r="Q21" s="848"/>
      <c r="R21" s="849"/>
      <c r="S21" s="849"/>
      <c r="T21" s="849"/>
      <c r="U21" s="849"/>
      <c r="V21" s="849"/>
      <c r="W21" s="849"/>
      <c r="X21" s="849"/>
      <c r="Y21" s="849"/>
      <c r="Z21" s="849"/>
      <c r="AA21" s="849"/>
      <c r="AB21" s="849"/>
      <c r="AC21" s="849"/>
      <c r="AD21" s="849"/>
      <c r="AE21" s="850"/>
      <c r="AF21" s="851"/>
      <c r="AG21" s="852"/>
      <c r="AH21" s="852"/>
      <c r="AI21" s="852"/>
      <c r="AJ21" s="853"/>
      <c r="AK21" s="834"/>
      <c r="AL21" s="835"/>
      <c r="AM21" s="835"/>
      <c r="AN21" s="835"/>
      <c r="AO21" s="835"/>
      <c r="AP21" s="835"/>
      <c r="AQ21" s="835"/>
      <c r="AR21" s="835"/>
      <c r="AS21" s="835"/>
      <c r="AT21" s="835"/>
      <c r="AU21" s="836"/>
      <c r="AV21" s="836"/>
      <c r="AW21" s="836"/>
      <c r="AX21" s="836"/>
      <c r="AY21" s="837"/>
      <c r="AZ21" s="228"/>
      <c r="BA21" s="228"/>
      <c r="BB21" s="228"/>
      <c r="BC21" s="228"/>
      <c r="BD21" s="228"/>
      <c r="BE21" s="229"/>
      <c r="BF21" s="229"/>
      <c r="BG21" s="229"/>
      <c r="BH21" s="229"/>
      <c r="BI21" s="229"/>
      <c r="BJ21" s="229"/>
      <c r="BK21" s="229"/>
      <c r="BL21" s="229"/>
      <c r="BM21" s="229"/>
      <c r="BN21" s="229"/>
      <c r="BO21" s="229"/>
      <c r="BP21" s="229"/>
      <c r="BQ21" s="234">
        <v>15</v>
      </c>
      <c r="BR21" s="235"/>
      <c r="BS21" s="838"/>
      <c r="BT21" s="839"/>
      <c r="BU21" s="839"/>
      <c r="BV21" s="839"/>
      <c r="BW21" s="839"/>
      <c r="BX21" s="839"/>
      <c r="BY21" s="839"/>
      <c r="BZ21" s="839"/>
      <c r="CA21" s="839"/>
      <c r="CB21" s="839"/>
      <c r="CC21" s="839"/>
      <c r="CD21" s="839"/>
      <c r="CE21" s="839"/>
      <c r="CF21" s="839"/>
      <c r="CG21" s="84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38"/>
      <c r="DW21" s="839"/>
      <c r="DX21" s="839"/>
      <c r="DY21" s="839"/>
      <c r="DZ21" s="844"/>
      <c r="EA21" s="230"/>
    </row>
    <row r="22" spans="1:131" s="231" customFormat="1" ht="26.25" customHeight="1" x14ac:dyDescent="0.2">
      <c r="A22" s="234">
        <v>16</v>
      </c>
      <c r="B22" s="845"/>
      <c r="C22" s="846"/>
      <c r="D22" s="846"/>
      <c r="E22" s="846"/>
      <c r="F22" s="846"/>
      <c r="G22" s="846"/>
      <c r="H22" s="846"/>
      <c r="I22" s="846"/>
      <c r="J22" s="846"/>
      <c r="K22" s="846"/>
      <c r="L22" s="846"/>
      <c r="M22" s="846"/>
      <c r="N22" s="846"/>
      <c r="O22" s="846"/>
      <c r="P22" s="847"/>
      <c r="Q22" s="864"/>
      <c r="R22" s="865"/>
      <c r="S22" s="865"/>
      <c r="T22" s="865"/>
      <c r="U22" s="865"/>
      <c r="V22" s="865"/>
      <c r="W22" s="865"/>
      <c r="X22" s="865"/>
      <c r="Y22" s="865"/>
      <c r="Z22" s="865"/>
      <c r="AA22" s="865"/>
      <c r="AB22" s="865"/>
      <c r="AC22" s="865"/>
      <c r="AD22" s="865"/>
      <c r="AE22" s="866"/>
      <c r="AF22" s="851"/>
      <c r="AG22" s="852"/>
      <c r="AH22" s="852"/>
      <c r="AI22" s="852"/>
      <c r="AJ22" s="853"/>
      <c r="AK22" s="867"/>
      <c r="AL22" s="868"/>
      <c r="AM22" s="868"/>
      <c r="AN22" s="868"/>
      <c r="AO22" s="868"/>
      <c r="AP22" s="868"/>
      <c r="AQ22" s="868"/>
      <c r="AR22" s="868"/>
      <c r="AS22" s="868"/>
      <c r="AT22" s="868"/>
      <c r="AU22" s="869"/>
      <c r="AV22" s="869"/>
      <c r="AW22" s="869"/>
      <c r="AX22" s="869"/>
      <c r="AY22" s="870"/>
      <c r="AZ22" s="871" t="s">
        <v>391</v>
      </c>
      <c r="BA22" s="871"/>
      <c r="BB22" s="871"/>
      <c r="BC22" s="871"/>
      <c r="BD22" s="872"/>
      <c r="BE22" s="229"/>
      <c r="BF22" s="229"/>
      <c r="BG22" s="229"/>
      <c r="BH22" s="229"/>
      <c r="BI22" s="229"/>
      <c r="BJ22" s="229"/>
      <c r="BK22" s="229"/>
      <c r="BL22" s="229"/>
      <c r="BM22" s="229"/>
      <c r="BN22" s="229"/>
      <c r="BO22" s="229"/>
      <c r="BP22" s="229"/>
      <c r="BQ22" s="234">
        <v>16</v>
      </c>
      <c r="BR22" s="235"/>
      <c r="BS22" s="838"/>
      <c r="BT22" s="839"/>
      <c r="BU22" s="839"/>
      <c r="BV22" s="839"/>
      <c r="BW22" s="839"/>
      <c r="BX22" s="839"/>
      <c r="BY22" s="839"/>
      <c r="BZ22" s="839"/>
      <c r="CA22" s="839"/>
      <c r="CB22" s="839"/>
      <c r="CC22" s="839"/>
      <c r="CD22" s="839"/>
      <c r="CE22" s="839"/>
      <c r="CF22" s="839"/>
      <c r="CG22" s="84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38"/>
      <c r="DW22" s="839"/>
      <c r="DX22" s="839"/>
      <c r="DY22" s="839"/>
      <c r="DZ22" s="844"/>
      <c r="EA22" s="230"/>
    </row>
    <row r="23" spans="1:131" s="231" customFormat="1" ht="26.25" customHeight="1" thickBot="1" x14ac:dyDescent="0.25">
      <c r="A23" s="236" t="s">
        <v>392</v>
      </c>
      <c r="B23" s="854" t="s">
        <v>393</v>
      </c>
      <c r="C23" s="855"/>
      <c r="D23" s="855"/>
      <c r="E23" s="855"/>
      <c r="F23" s="855"/>
      <c r="G23" s="855"/>
      <c r="H23" s="855"/>
      <c r="I23" s="855"/>
      <c r="J23" s="855"/>
      <c r="K23" s="855"/>
      <c r="L23" s="855"/>
      <c r="M23" s="855"/>
      <c r="N23" s="855"/>
      <c r="O23" s="855"/>
      <c r="P23" s="856"/>
      <c r="Q23" s="857">
        <v>57263</v>
      </c>
      <c r="R23" s="858"/>
      <c r="S23" s="858"/>
      <c r="T23" s="858"/>
      <c r="U23" s="858"/>
      <c r="V23" s="858">
        <v>52802</v>
      </c>
      <c r="W23" s="858"/>
      <c r="X23" s="858"/>
      <c r="Y23" s="858"/>
      <c r="Z23" s="858"/>
      <c r="AA23" s="858">
        <v>4460</v>
      </c>
      <c r="AB23" s="858"/>
      <c r="AC23" s="858"/>
      <c r="AD23" s="858"/>
      <c r="AE23" s="859"/>
      <c r="AF23" s="860">
        <v>4346</v>
      </c>
      <c r="AG23" s="858"/>
      <c r="AH23" s="858"/>
      <c r="AI23" s="858"/>
      <c r="AJ23" s="861"/>
      <c r="AK23" s="862"/>
      <c r="AL23" s="863"/>
      <c r="AM23" s="863"/>
      <c r="AN23" s="863"/>
      <c r="AO23" s="863"/>
      <c r="AP23" s="858">
        <v>44692</v>
      </c>
      <c r="AQ23" s="858"/>
      <c r="AR23" s="858"/>
      <c r="AS23" s="858"/>
      <c r="AT23" s="858"/>
      <c r="AU23" s="874"/>
      <c r="AV23" s="874"/>
      <c r="AW23" s="874"/>
      <c r="AX23" s="874"/>
      <c r="AY23" s="875"/>
      <c r="AZ23" s="876" t="s">
        <v>394</v>
      </c>
      <c r="BA23" s="877"/>
      <c r="BB23" s="877"/>
      <c r="BC23" s="877"/>
      <c r="BD23" s="878"/>
      <c r="BE23" s="229"/>
      <c r="BF23" s="229"/>
      <c r="BG23" s="229"/>
      <c r="BH23" s="229"/>
      <c r="BI23" s="229"/>
      <c r="BJ23" s="229"/>
      <c r="BK23" s="229"/>
      <c r="BL23" s="229"/>
      <c r="BM23" s="229"/>
      <c r="BN23" s="229"/>
      <c r="BO23" s="229"/>
      <c r="BP23" s="229"/>
      <c r="BQ23" s="234">
        <v>17</v>
      </c>
      <c r="BR23" s="235"/>
      <c r="BS23" s="838"/>
      <c r="BT23" s="839"/>
      <c r="BU23" s="839"/>
      <c r="BV23" s="839"/>
      <c r="BW23" s="839"/>
      <c r="BX23" s="839"/>
      <c r="BY23" s="839"/>
      <c r="BZ23" s="839"/>
      <c r="CA23" s="839"/>
      <c r="CB23" s="839"/>
      <c r="CC23" s="839"/>
      <c r="CD23" s="839"/>
      <c r="CE23" s="839"/>
      <c r="CF23" s="839"/>
      <c r="CG23" s="84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38"/>
      <c r="DW23" s="839"/>
      <c r="DX23" s="839"/>
      <c r="DY23" s="839"/>
      <c r="DZ23" s="844"/>
      <c r="EA23" s="230"/>
    </row>
    <row r="24" spans="1:131" s="231" customFormat="1" ht="26.25" customHeight="1" x14ac:dyDescent="0.2">
      <c r="A24" s="873" t="s">
        <v>395</v>
      </c>
      <c r="B24" s="873"/>
      <c r="C24" s="873"/>
      <c r="D24" s="873"/>
      <c r="E24" s="873"/>
      <c r="F24" s="873"/>
      <c r="G24" s="873"/>
      <c r="H24" s="873"/>
      <c r="I24" s="873"/>
      <c r="J24" s="873"/>
      <c r="K24" s="873"/>
      <c r="L24" s="873"/>
      <c r="M24" s="873"/>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3"/>
      <c r="AL24" s="873"/>
      <c r="AM24" s="873"/>
      <c r="AN24" s="873"/>
      <c r="AO24" s="873"/>
      <c r="AP24" s="873"/>
      <c r="AQ24" s="873"/>
      <c r="AR24" s="873"/>
      <c r="AS24" s="873"/>
      <c r="AT24" s="873"/>
      <c r="AU24" s="873"/>
      <c r="AV24" s="873"/>
      <c r="AW24" s="873"/>
      <c r="AX24" s="873"/>
      <c r="AY24" s="873"/>
      <c r="AZ24" s="228"/>
      <c r="BA24" s="228"/>
      <c r="BB24" s="228"/>
      <c r="BC24" s="228"/>
      <c r="BD24" s="228"/>
      <c r="BE24" s="229"/>
      <c r="BF24" s="229"/>
      <c r="BG24" s="229"/>
      <c r="BH24" s="229"/>
      <c r="BI24" s="229"/>
      <c r="BJ24" s="229"/>
      <c r="BK24" s="229"/>
      <c r="BL24" s="229"/>
      <c r="BM24" s="229"/>
      <c r="BN24" s="229"/>
      <c r="BO24" s="229"/>
      <c r="BP24" s="229"/>
      <c r="BQ24" s="234">
        <v>18</v>
      </c>
      <c r="BR24" s="235"/>
      <c r="BS24" s="838"/>
      <c r="BT24" s="839"/>
      <c r="BU24" s="839"/>
      <c r="BV24" s="839"/>
      <c r="BW24" s="839"/>
      <c r="BX24" s="839"/>
      <c r="BY24" s="839"/>
      <c r="BZ24" s="839"/>
      <c r="CA24" s="839"/>
      <c r="CB24" s="839"/>
      <c r="CC24" s="839"/>
      <c r="CD24" s="839"/>
      <c r="CE24" s="839"/>
      <c r="CF24" s="839"/>
      <c r="CG24" s="84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38"/>
      <c r="DW24" s="839"/>
      <c r="DX24" s="839"/>
      <c r="DY24" s="839"/>
      <c r="DZ24" s="844"/>
      <c r="EA24" s="230"/>
    </row>
    <row r="25" spans="1:131" ht="26.25" customHeight="1" thickBot="1" x14ac:dyDescent="0.25">
      <c r="A25" s="790" t="s">
        <v>396</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8"/>
      <c r="BT25" s="839"/>
      <c r="BU25" s="839"/>
      <c r="BV25" s="839"/>
      <c r="BW25" s="839"/>
      <c r="BX25" s="839"/>
      <c r="BY25" s="839"/>
      <c r="BZ25" s="839"/>
      <c r="CA25" s="839"/>
      <c r="CB25" s="839"/>
      <c r="CC25" s="839"/>
      <c r="CD25" s="839"/>
      <c r="CE25" s="839"/>
      <c r="CF25" s="839"/>
      <c r="CG25" s="84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38"/>
      <c r="DW25" s="839"/>
      <c r="DX25" s="839"/>
      <c r="DY25" s="839"/>
      <c r="DZ25" s="844"/>
      <c r="EA25" s="226"/>
    </row>
    <row r="26" spans="1:131" ht="26.25" customHeight="1" x14ac:dyDescent="0.2">
      <c r="A26" s="792" t="s">
        <v>372</v>
      </c>
      <c r="B26" s="793"/>
      <c r="C26" s="793"/>
      <c r="D26" s="793"/>
      <c r="E26" s="793"/>
      <c r="F26" s="793"/>
      <c r="G26" s="793"/>
      <c r="H26" s="793"/>
      <c r="I26" s="793"/>
      <c r="J26" s="793"/>
      <c r="K26" s="793"/>
      <c r="L26" s="793"/>
      <c r="M26" s="793"/>
      <c r="N26" s="793"/>
      <c r="O26" s="793"/>
      <c r="P26" s="794"/>
      <c r="Q26" s="798" t="s">
        <v>397</v>
      </c>
      <c r="R26" s="799"/>
      <c r="S26" s="799"/>
      <c r="T26" s="799"/>
      <c r="U26" s="800"/>
      <c r="V26" s="798" t="s">
        <v>398</v>
      </c>
      <c r="W26" s="799"/>
      <c r="X26" s="799"/>
      <c r="Y26" s="799"/>
      <c r="Z26" s="800"/>
      <c r="AA26" s="798" t="s">
        <v>399</v>
      </c>
      <c r="AB26" s="799"/>
      <c r="AC26" s="799"/>
      <c r="AD26" s="799"/>
      <c r="AE26" s="799"/>
      <c r="AF26" s="879" t="s">
        <v>400</v>
      </c>
      <c r="AG26" s="880"/>
      <c r="AH26" s="880"/>
      <c r="AI26" s="880"/>
      <c r="AJ26" s="881"/>
      <c r="AK26" s="799" t="s">
        <v>401</v>
      </c>
      <c r="AL26" s="799"/>
      <c r="AM26" s="799"/>
      <c r="AN26" s="799"/>
      <c r="AO26" s="800"/>
      <c r="AP26" s="798" t="s">
        <v>402</v>
      </c>
      <c r="AQ26" s="799"/>
      <c r="AR26" s="799"/>
      <c r="AS26" s="799"/>
      <c r="AT26" s="800"/>
      <c r="AU26" s="798" t="s">
        <v>403</v>
      </c>
      <c r="AV26" s="799"/>
      <c r="AW26" s="799"/>
      <c r="AX26" s="799"/>
      <c r="AY26" s="800"/>
      <c r="AZ26" s="798" t="s">
        <v>404</v>
      </c>
      <c r="BA26" s="799"/>
      <c r="BB26" s="799"/>
      <c r="BC26" s="799"/>
      <c r="BD26" s="800"/>
      <c r="BE26" s="798" t="s">
        <v>379</v>
      </c>
      <c r="BF26" s="799"/>
      <c r="BG26" s="799"/>
      <c r="BH26" s="799"/>
      <c r="BI26" s="805"/>
      <c r="BJ26" s="228"/>
      <c r="BK26" s="228"/>
      <c r="BL26" s="228"/>
      <c r="BM26" s="228"/>
      <c r="BN26" s="228"/>
      <c r="BO26" s="237"/>
      <c r="BP26" s="237"/>
      <c r="BQ26" s="234">
        <v>20</v>
      </c>
      <c r="BR26" s="235"/>
      <c r="BS26" s="838"/>
      <c r="BT26" s="839"/>
      <c r="BU26" s="839"/>
      <c r="BV26" s="839"/>
      <c r="BW26" s="839"/>
      <c r="BX26" s="839"/>
      <c r="BY26" s="839"/>
      <c r="BZ26" s="839"/>
      <c r="CA26" s="839"/>
      <c r="CB26" s="839"/>
      <c r="CC26" s="839"/>
      <c r="CD26" s="839"/>
      <c r="CE26" s="839"/>
      <c r="CF26" s="839"/>
      <c r="CG26" s="84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38"/>
      <c r="DW26" s="839"/>
      <c r="DX26" s="839"/>
      <c r="DY26" s="839"/>
      <c r="DZ26" s="844"/>
      <c r="EA26" s="226"/>
    </row>
    <row r="27" spans="1:131" ht="26.25" customHeight="1" thickBot="1" x14ac:dyDescent="0.25">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2"/>
      <c r="AG27" s="883"/>
      <c r="AH27" s="883"/>
      <c r="AI27" s="883"/>
      <c r="AJ27" s="884"/>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8"/>
      <c r="BT27" s="839"/>
      <c r="BU27" s="839"/>
      <c r="BV27" s="839"/>
      <c r="BW27" s="839"/>
      <c r="BX27" s="839"/>
      <c r="BY27" s="839"/>
      <c r="BZ27" s="839"/>
      <c r="CA27" s="839"/>
      <c r="CB27" s="839"/>
      <c r="CC27" s="839"/>
      <c r="CD27" s="839"/>
      <c r="CE27" s="839"/>
      <c r="CF27" s="839"/>
      <c r="CG27" s="84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38"/>
      <c r="DW27" s="839"/>
      <c r="DX27" s="839"/>
      <c r="DY27" s="839"/>
      <c r="DZ27" s="844"/>
      <c r="EA27" s="226"/>
    </row>
    <row r="28" spans="1:131" ht="26.25" customHeight="1" thickTop="1" x14ac:dyDescent="0.2">
      <c r="A28" s="238">
        <v>1</v>
      </c>
      <c r="B28" s="814" t="s">
        <v>405</v>
      </c>
      <c r="C28" s="815"/>
      <c r="D28" s="815"/>
      <c r="E28" s="815"/>
      <c r="F28" s="815"/>
      <c r="G28" s="815"/>
      <c r="H28" s="815"/>
      <c r="I28" s="815"/>
      <c r="J28" s="815"/>
      <c r="K28" s="815"/>
      <c r="L28" s="815"/>
      <c r="M28" s="815"/>
      <c r="N28" s="815"/>
      <c r="O28" s="815"/>
      <c r="P28" s="816"/>
      <c r="Q28" s="887">
        <v>11544</v>
      </c>
      <c r="R28" s="888"/>
      <c r="S28" s="888"/>
      <c r="T28" s="888"/>
      <c r="U28" s="888"/>
      <c r="V28" s="888">
        <v>11221</v>
      </c>
      <c r="W28" s="888"/>
      <c r="X28" s="888"/>
      <c r="Y28" s="888"/>
      <c r="Z28" s="888"/>
      <c r="AA28" s="888">
        <v>323</v>
      </c>
      <c r="AB28" s="888"/>
      <c r="AC28" s="888"/>
      <c r="AD28" s="888"/>
      <c r="AE28" s="889"/>
      <c r="AF28" s="890">
        <v>323</v>
      </c>
      <c r="AG28" s="888"/>
      <c r="AH28" s="888"/>
      <c r="AI28" s="888"/>
      <c r="AJ28" s="891"/>
      <c r="AK28" s="892">
        <v>1296</v>
      </c>
      <c r="AL28" s="893"/>
      <c r="AM28" s="893"/>
      <c r="AN28" s="893"/>
      <c r="AO28" s="893"/>
      <c r="AP28" s="893" t="s">
        <v>597</v>
      </c>
      <c r="AQ28" s="893"/>
      <c r="AR28" s="893"/>
      <c r="AS28" s="893"/>
      <c r="AT28" s="893"/>
      <c r="AU28" s="893" t="s">
        <v>597</v>
      </c>
      <c r="AV28" s="893"/>
      <c r="AW28" s="893"/>
      <c r="AX28" s="893"/>
      <c r="AY28" s="893"/>
      <c r="AZ28" s="894" t="s">
        <v>597</v>
      </c>
      <c r="BA28" s="894"/>
      <c r="BB28" s="894"/>
      <c r="BC28" s="894"/>
      <c r="BD28" s="894"/>
      <c r="BE28" s="885"/>
      <c r="BF28" s="885"/>
      <c r="BG28" s="885"/>
      <c r="BH28" s="885"/>
      <c r="BI28" s="886"/>
      <c r="BJ28" s="228"/>
      <c r="BK28" s="228"/>
      <c r="BL28" s="228"/>
      <c r="BM28" s="228"/>
      <c r="BN28" s="228"/>
      <c r="BO28" s="237"/>
      <c r="BP28" s="237"/>
      <c r="BQ28" s="234">
        <v>22</v>
      </c>
      <c r="BR28" s="235"/>
      <c r="BS28" s="838"/>
      <c r="BT28" s="839"/>
      <c r="BU28" s="839"/>
      <c r="BV28" s="839"/>
      <c r="BW28" s="839"/>
      <c r="BX28" s="839"/>
      <c r="BY28" s="839"/>
      <c r="BZ28" s="839"/>
      <c r="CA28" s="839"/>
      <c r="CB28" s="839"/>
      <c r="CC28" s="839"/>
      <c r="CD28" s="839"/>
      <c r="CE28" s="839"/>
      <c r="CF28" s="839"/>
      <c r="CG28" s="84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38"/>
      <c r="DW28" s="839"/>
      <c r="DX28" s="839"/>
      <c r="DY28" s="839"/>
      <c r="DZ28" s="844"/>
      <c r="EA28" s="226"/>
    </row>
    <row r="29" spans="1:131" ht="26.25" customHeight="1" x14ac:dyDescent="0.2">
      <c r="A29" s="238">
        <v>2</v>
      </c>
      <c r="B29" s="845" t="s">
        <v>406</v>
      </c>
      <c r="C29" s="846"/>
      <c r="D29" s="846"/>
      <c r="E29" s="846"/>
      <c r="F29" s="846"/>
      <c r="G29" s="846"/>
      <c r="H29" s="846"/>
      <c r="I29" s="846"/>
      <c r="J29" s="846"/>
      <c r="K29" s="846"/>
      <c r="L29" s="846"/>
      <c r="M29" s="846"/>
      <c r="N29" s="846"/>
      <c r="O29" s="846"/>
      <c r="P29" s="847"/>
      <c r="Q29" s="848">
        <v>13284</v>
      </c>
      <c r="R29" s="849"/>
      <c r="S29" s="849"/>
      <c r="T29" s="849"/>
      <c r="U29" s="849"/>
      <c r="V29" s="849">
        <v>12973</v>
      </c>
      <c r="W29" s="849"/>
      <c r="X29" s="849"/>
      <c r="Y29" s="849"/>
      <c r="Z29" s="849"/>
      <c r="AA29" s="849">
        <v>311</v>
      </c>
      <c r="AB29" s="849"/>
      <c r="AC29" s="849"/>
      <c r="AD29" s="849"/>
      <c r="AE29" s="850"/>
      <c r="AF29" s="851">
        <v>311</v>
      </c>
      <c r="AG29" s="852"/>
      <c r="AH29" s="852"/>
      <c r="AI29" s="852"/>
      <c r="AJ29" s="853"/>
      <c r="AK29" s="899">
        <v>2034</v>
      </c>
      <c r="AL29" s="895"/>
      <c r="AM29" s="895"/>
      <c r="AN29" s="895"/>
      <c r="AO29" s="895"/>
      <c r="AP29" s="895" t="s">
        <v>597</v>
      </c>
      <c r="AQ29" s="895"/>
      <c r="AR29" s="895"/>
      <c r="AS29" s="895"/>
      <c r="AT29" s="895"/>
      <c r="AU29" s="895" t="s">
        <v>597</v>
      </c>
      <c r="AV29" s="895"/>
      <c r="AW29" s="895"/>
      <c r="AX29" s="895"/>
      <c r="AY29" s="895"/>
      <c r="AZ29" s="896" t="s">
        <v>597</v>
      </c>
      <c r="BA29" s="896"/>
      <c r="BB29" s="896"/>
      <c r="BC29" s="896"/>
      <c r="BD29" s="896"/>
      <c r="BE29" s="897"/>
      <c r="BF29" s="897"/>
      <c r="BG29" s="897"/>
      <c r="BH29" s="897"/>
      <c r="BI29" s="898"/>
      <c r="BJ29" s="228"/>
      <c r="BK29" s="228"/>
      <c r="BL29" s="228"/>
      <c r="BM29" s="228"/>
      <c r="BN29" s="228"/>
      <c r="BO29" s="237"/>
      <c r="BP29" s="237"/>
      <c r="BQ29" s="234">
        <v>23</v>
      </c>
      <c r="BR29" s="235"/>
      <c r="BS29" s="838"/>
      <c r="BT29" s="839"/>
      <c r="BU29" s="839"/>
      <c r="BV29" s="839"/>
      <c r="BW29" s="839"/>
      <c r="BX29" s="839"/>
      <c r="BY29" s="839"/>
      <c r="BZ29" s="839"/>
      <c r="CA29" s="839"/>
      <c r="CB29" s="839"/>
      <c r="CC29" s="839"/>
      <c r="CD29" s="839"/>
      <c r="CE29" s="839"/>
      <c r="CF29" s="839"/>
      <c r="CG29" s="84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38"/>
      <c r="DW29" s="839"/>
      <c r="DX29" s="839"/>
      <c r="DY29" s="839"/>
      <c r="DZ29" s="844"/>
      <c r="EA29" s="226"/>
    </row>
    <row r="30" spans="1:131" ht="26.25" customHeight="1" x14ac:dyDescent="0.2">
      <c r="A30" s="238">
        <v>3</v>
      </c>
      <c r="B30" s="845" t="s">
        <v>407</v>
      </c>
      <c r="C30" s="846"/>
      <c r="D30" s="846"/>
      <c r="E30" s="846"/>
      <c r="F30" s="846"/>
      <c r="G30" s="846"/>
      <c r="H30" s="846"/>
      <c r="I30" s="846"/>
      <c r="J30" s="846"/>
      <c r="K30" s="846"/>
      <c r="L30" s="846"/>
      <c r="M30" s="846"/>
      <c r="N30" s="846"/>
      <c r="O30" s="846"/>
      <c r="P30" s="847"/>
      <c r="Q30" s="848">
        <v>1423</v>
      </c>
      <c r="R30" s="849"/>
      <c r="S30" s="849"/>
      <c r="T30" s="849"/>
      <c r="U30" s="849"/>
      <c r="V30" s="849">
        <v>1412</v>
      </c>
      <c r="W30" s="849"/>
      <c r="X30" s="849"/>
      <c r="Y30" s="849"/>
      <c r="Z30" s="849"/>
      <c r="AA30" s="849">
        <v>11</v>
      </c>
      <c r="AB30" s="849"/>
      <c r="AC30" s="849"/>
      <c r="AD30" s="849"/>
      <c r="AE30" s="850"/>
      <c r="AF30" s="851">
        <v>11</v>
      </c>
      <c r="AG30" s="852"/>
      <c r="AH30" s="852"/>
      <c r="AI30" s="852"/>
      <c r="AJ30" s="853"/>
      <c r="AK30" s="899">
        <v>380</v>
      </c>
      <c r="AL30" s="895"/>
      <c r="AM30" s="895"/>
      <c r="AN30" s="895"/>
      <c r="AO30" s="895"/>
      <c r="AP30" s="895" t="s">
        <v>597</v>
      </c>
      <c r="AQ30" s="895"/>
      <c r="AR30" s="895"/>
      <c r="AS30" s="895"/>
      <c r="AT30" s="895"/>
      <c r="AU30" s="895" t="s">
        <v>597</v>
      </c>
      <c r="AV30" s="895"/>
      <c r="AW30" s="895"/>
      <c r="AX30" s="895"/>
      <c r="AY30" s="895"/>
      <c r="AZ30" s="896" t="s">
        <v>597</v>
      </c>
      <c r="BA30" s="896"/>
      <c r="BB30" s="896"/>
      <c r="BC30" s="896"/>
      <c r="BD30" s="896"/>
      <c r="BE30" s="897"/>
      <c r="BF30" s="897"/>
      <c r="BG30" s="897"/>
      <c r="BH30" s="897"/>
      <c r="BI30" s="898"/>
      <c r="BJ30" s="228"/>
      <c r="BK30" s="228"/>
      <c r="BL30" s="228"/>
      <c r="BM30" s="228"/>
      <c r="BN30" s="228"/>
      <c r="BO30" s="237"/>
      <c r="BP30" s="237"/>
      <c r="BQ30" s="234">
        <v>24</v>
      </c>
      <c r="BR30" s="235"/>
      <c r="BS30" s="838"/>
      <c r="BT30" s="839"/>
      <c r="BU30" s="839"/>
      <c r="BV30" s="839"/>
      <c r="BW30" s="839"/>
      <c r="BX30" s="839"/>
      <c r="BY30" s="839"/>
      <c r="BZ30" s="839"/>
      <c r="CA30" s="839"/>
      <c r="CB30" s="839"/>
      <c r="CC30" s="839"/>
      <c r="CD30" s="839"/>
      <c r="CE30" s="839"/>
      <c r="CF30" s="839"/>
      <c r="CG30" s="84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38"/>
      <c r="DW30" s="839"/>
      <c r="DX30" s="839"/>
      <c r="DY30" s="839"/>
      <c r="DZ30" s="844"/>
      <c r="EA30" s="226"/>
    </row>
    <row r="31" spans="1:131" ht="26.25" customHeight="1" x14ac:dyDescent="0.2">
      <c r="A31" s="238">
        <v>4</v>
      </c>
      <c r="B31" s="845" t="s">
        <v>408</v>
      </c>
      <c r="C31" s="846"/>
      <c r="D31" s="846"/>
      <c r="E31" s="846"/>
      <c r="F31" s="846"/>
      <c r="G31" s="846"/>
      <c r="H31" s="846"/>
      <c r="I31" s="846"/>
      <c r="J31" s="846"/>
      <c r="K31" s="846"/>
      <c r="L31" s="846"/>
      <c r="M31" s="846"/>
      <c r="N31" s="846"/>
      <c r="O31" s="846"/>
      <c r="P31" s="847"/>
      <c r="Q31" s="848">
        <v>2989</v>
      </c>
      <c r="R31" s="849"/>
      <c r="S31" s="849"/>
      <c r="T31" s="849"/>
      <c r="U31" s="849"/>
      <c r="V31" s="849">
        <v>2738</v>
      </c>
      <c r="W31" s="849"/>
      <c r="X31" s="849"/>
      <c r="Y31" s="849"/>
      <c r="Z31" s="849"/>
      <c r="AA31" s="849">
        <v>250</v>
      </c>
      <c r="AB31" s="849"/>
      <c r="AC31" s="849"/>
      <c r="AD31" s="849"/>
      <c r="AE31" s="850"/>
      <c r="AF31" s="851">
        <v>3304</v>
      </c>
      <c r="AG31" s="852"/>
      <c r="AH31" s="852"/>
      <c r="AI31" s="852"/>
      <c r="AJ31" s="853"/>
      <c r="AK31" s="899" t="s">
        <v>597</v>
      </c>
      <c r="AL31" s="895"/>
      <c r="AM31" s="895"/>
      <c r="AN31" s="895"/>
      <c r="AO31" s="895"/>
      <c r="AP31" s="895">
        <v>10918</v>
      </c>
      <c r="AQ31" s="895"/>
      <c r="AR31" s="895"/>
      <c r="AS31" s="895"/>
      <c r="AT31" s="895"/>
      <c r="AU31" s="895">
        <v>273</v>
      </c>
      <c r="AV31" s="895"/>
      <c r="AW31" s="895"/>
      <c r="AX31" s="895"/>
      <c r="AY31" s="895"/>
      <c r="AZ31" s="896" t="s">
        <v>597</v>
      </c>
      <c r="BA31" s="896"/>
      <c r="BB31" s="896"/>
      <c r="BC31" s="896"/>
      <c r="BD31" s="896"/>
      <c r="BE31" s="897" t="s">
        <v>409</v>
      </c>
      <c r="BF31" s="897"/>
      <c r="BG31" s="897"/>
      <c r="BH31" s="897"/>
      <c r="BI31" s="898"/>
      <c r="BJ31" s="228"/>
      <c r="BK31" s="228"/>
      <c r="BL31" s="228"/>
      <c r="BM31" s="228"/>
      <c r="BN31" s="228"/>
      <c r="BO31" s="237"/>
      <c r="BP31" s="237"/>
      <c r="BQ31" s="234">
        <v>25</v>
      </c>
      <c r="BR31" s="235"/>
      <c r="BS31" s="838"/>
      <c r="BT31" s="839"/>
      <c r="BU31" s="839"/>
      <c r="BV31" s="839"/>
      <c r="BW31" s="839"/>
      <c r="BX31" s="839"/>
      <c r="BY31" s="839"/>
      <c r="BZ31" s="839"/>
      <c r="CA31" s="839"/>
      <c r="CB31" s="839"/>
      <c r="CC31" s="839"/>
      <c r="CD31" s="839"/>
      <c r="CE31" s="839"/>
      <c r="CF31" s="839"/>
      <c r="CG31" s="84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38"/>
      <c r="DW31" s="839"/>
      <c r="DX31" s="839"/>
      <c r="DY31" s="839"/>
      <c r="DZ31" s="844"/>
      <c r="EA31" s="226"/>
    </row>
    <row r="32" spans="1:131" ht="26.25" customHeight="1" x14ac:dyDescent="0.2">
      <c r="A32" s="238">
        <v>5</v>
      </c>
      <c r="B32" s="845" t="s">
        <v>410</v>
      </c>
      <c r="C32" s="846"/>
      <c r="D32" s="846"/>
      <c r="E32" s="846"/>
      <c r="F32" s="846"/>
      <c r="G32" s="846"/>
      <c r="H32" s="846"/>
      <c r="I32" s="846"/>
      <c r="J32" s="846"/>
      <c r="K32" s="846"/>
      <c r="L32" s="846"/>
      <c r="M32" s="846"/>
      <c r="N32" s="846"/>
      <c r="O32" s="846"/>
      <c r="P32" s="847"/>
      <c r="Q32" s="848">
        <v>19</v>
      </c>
      <c r="R32" s="849"/>
      <c r="S32" s="849"/>
      <c r="T32" s="849"/>
      <c r="U32" s="849"/>
      <c r="V32" s="849">
        <v>16</v>
      </c>
      <c r="W32" s="849"/>
      <c r="X32" s="849"/>
      <c r="Y32" s="849"/>
      <c r="Z32" s="849"/>
      <c r="AA32" s="849">
        <v>4</v>
      </c>
      <c r="AB32" s="849"/>
      <c r="AC32" s="849"/>
      <c r="AD32" s="849"/>
      <c r="AE32" s="850"/>
      <c r="AF32" s="851">
        <v>9</v>
      </c>
      <c r="AG32" s="852"/>
      <c r="AH32" s="852"/>
      <c r="AI32" s="852"/>
      <c r="AJ32" s="853"/>
      <c r="AK32" s="899" t="s">
        <v>597</v>
      </c>
      <c r="AL32" s="895"/>
      <c r="AM32" s="895"/>
      <c r="AN32" s="895"/>
      <c r="AO32" s="895"/>
      <c r="AP32" s="895">
        <v>35</v>
      </c>
      <c r="AQ32" s="895"/>
      <c r="AR32" s="895"/>
      <c r="AS32" s="895"/>
      <c r="AT32" s="895"/>
      <c r="AU32" s="895">
        <v>27</v>
      </c>
      <c r="AV32" s="895"/>
      <c r="AW32" s="895"/>
      <c r="AX32" s="895"/>
      <c r="AY32" s="895"/>
      <c r="AZ32" s="896" t="s">
        <v>597</v>
      </c>
      <c r="BA32" s="896"/>
      <c r="BB32" s="896"/>
      <c r="BC32" s="896"/>
      <c r="BD32" s="896"/>
      <c r="BE32" s="897" t="s">
        <v>411</v>
      </c>
      <c r="BF32" s="897"/>
      <c r="BG32" s="897"/>
      <c r="BH32" s="897"/>
      <c r="BI32" s="898"/>
      <c r="BJ32" s="228"/>
      <c r="BK32" s="228"/>
      <c r="BL32" s="228"/>
      <c r="BM32" s="228"/>
      <c r="BN32" s="228"/>
      <c r="BO32" s="237"/>
      <c r="BP32" s="237"/>
      <c r="BQ32" s="234">
        <v>26</v>
      </c>
      <c r="BR32" s="235"/>
      <c r="BS32" s="838"/>
      <c r="BT32" s="839"/>
      <c r="BU32" s="839"/>
      <c r="BV32" s="839"/>
      <c r="BW32" s="839"/>
      <c r="BX32" s="839"/>
      <c r="BY32" s="839"/>
      <c r="BZ32" s="839"/>
      <c r="CA32" s="839"/>
      <c r="CB32" s="839"/>
      <c r="CC32" s="839"/>
      <c r="CD32" s="839"/>
      <c r="CE32" s="839"/>
      <c r="CF32" s="839"/>
      <c r="CG32" s="84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38"/>
      <c r="DW32" s="839"/>
      <c r="DX32" s="839"/>
      <c r="DY32" s="839"/>
      <c r="DZ32" s="844"/>
      <c r="EA32" s="226"/>
    </row>
    <row r="33" spans="1:131" ht="26.25" customHeight="1" x14ac:dyDescent="0.2">
      <c r="A33" s="238">
        <v>6</v>
      </c>
      <c r="B33" s="845" t="s">
        <v>412</v>
      </c>
      <c r="C33" s="846"/>
      <c r="D33" s="846"/>
      <c r="E33" s="846"/>
      <c r="F33" s="846"/>
      <c r="G33" s="846"/>
      <c r="H33" s="846"/>
      <c r="I33" s="846"/>
      <c r="J33" s="846"/>
      <c r="K33" s="846"/>
      <c r="L33" s="846"/>
      <c r="M33" s="846"/>
      <c r="N33" s="846"/>
      <c r="O33" s="846"/>
      <c r="P33" s="847"/>
      <c r="Q33" s="848">
        <v>3485</v>
      </c>
      <c r="R33" s="849"/>
      <c r="S33" s="849"/>
      <c r="T33" s="849"/>
      <c r="U33" s="849"/>
      <c r="V33" s="849">
        <v>3334</v>
      </c>
      <c r="W33" s="849"/>
      <c r="X33" s="849"/>
      <c r="Y33" s="849"/>
      <c r="Z33" s="849"/>
      <c r="AA33" s="849">
        <v>151</v>
      </c>
      <c r="AB33" s="849"/>
      <c r="AC33" s="849"/>
      <c r="AD33" s="849"/>
      <c r="AE33" s="850"/>
      <c r="AF33" s="851">
        <v>341</v>
      </c>
      <c r="AG33" s="852"/>
      <c r="AH33" s="852"/>
      <c r="AI33" s="852"/>
      <c r="AJ33" s="853"/>
      <c r="AK33" s="899" t="s">
        <v>597</v>
      </c>
      <c r="AL33" s="895"/>
      <c r="AM33" s="895"/>
      <c r="AN33" s="895"/>
      <c r="AO33" s="895"/>
      <c r="AP33" s="895">
        <v>17834</v>
      </c>
      <c r="AQ33" s="895"/>
      <c r="AR33" s="895"/>
      <c r="AS33" s="895"/>
      <c r="AT33" s="895"/>
      <c r="AU33" s="895">
        <v>6861</v>
      </c>
      <c r="AV33" s="895"/>
      <c r="AW33" s="895"/>
      <c r="AX33" s="895"/>
      <c r="AY33" s="895"/>
      <c r="AZ33" s="896" t="s">
        <v>597</v>
      </c>
      <c r="BA33" s="896"/>
      <c r="BB33" s="896"/>
      <c r="BC33" s="896"/>
      <c r="BD33" s="896"/>
      <c r="BE33" s="897" t="s">
        <v>411</v>
      </c>
      <c r="BF33" s="897"/>
      <c r="BG33" s="897"/>
      <c r="BH33" s="897"/>
      <c r="BI33" s="898"/>
      <c r="BJ33" s="228"/>
      <c r="BK33" s="228"/>
      <c r="BL33" s="228"/>
      <c r="BM33" s="228"/>
      <c r="BN33" s="228"/>
      <c r="BO33" s="237"/>
      <c r="BP33" s="237"/>
      <c r="BQ33" s="234">
        <v>27</v>
      </c>
      <c r="BR33" s="235"/>
      <c r="BS33" s="838"/>
      <c r="BT33" s="839"/>
      <c r="BU33" s="839"/>
      <c r="BV33" s="839"/>
      <c r="BW33" s="839"/>
      <c r="BX33" s="839"/>
      <c r="BY33" s="839"/>
      <c r="BZ33" s="839"/>
      <c r="CA33" s="839"/>
      <c r="CB33" s="839"/>
      <c r="CC33" s="839"/>
      <c r="CD33" s="839"/>
      <c r="CE33" s="839"/>
      <c r="CF33" s="839"/>
      <c r="CG33" s="84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38"/>
      <c r="DW33" s="839"/>
      <c r="DX33" s="839"/>
      <c r="DY33" s="839"/>
      <c r="DZ33" s="844"/>
      <c r="EA33" s="226"/>
    </row>
    <row r="34" spans="1:131" ht="26.25" customHeight="1" x14ac:dyDescent="0.2">
      <c r="A34" s="238">
        <v>7</v>
      </c>
      <c r="B34" s="845" t="s">
        <v>413</v>
      </c>
      <c r="C34" s="846"/>
      <c r="D34" s="846"/>
      <c r="E34" s="846"/>
      <c r="F34" s="846"/>
      <c r="G34" s="846"/>
      <c r="H34" s="846"/>
      <c r="I34" s="846"/>
      <c r="J34" s="846"/>
      <c r="K34" s="846"/>
      <c r="L34" s="846"/>
      <c r="M34" s="846"/>
      <c r="N34" s="846"/>
      <c r="O34" s="846"/>
      <c r="P34" s="847"/>
      <c r="Q34" s="848">
        <v>96</v>
      </c>
      <c r="R34" s="849"/>
      <c r="S34" s="849"/>
      <c r="T34" s="849"/>
      <c r="U34" s="849"/>
      <c r="V34" s="849">
        <v>95</v>
      </c>
      <c r="W34" s="849"/>
      <c r="X34" s="849"/>
      <c r="Y34" s="849"/>
      <c r="Z34" s="849"/>
      <c r="AA34" s="849">
        <v>1</v>
      </c>
      <c r="AB34" s="849"/>
      <c r="AC34" s="849"/>
      <c r="AD34" s="849"/>
      <c r="AE34" s="850"/>
      <c r="AF34" s="851" t="s">
        <v>414</v>
      </c>
      <c r="AG34" s="852"/>
      <c r="AH34" s="852"/>
      <c r="AI34" s="852"/>
      <c r="AJ34" s="853"/>
      <c r="AK34" s="899">
        <v>9</v>
      </c>
      <c r="AL34" s="895"/>
      <c r="AM34" s="895"/>
      <c r="AN34" s="895"/>
      <c r="AO34" s="895"/>
      <c r="AP34" s="895">
        <v>98</v>
      </c>
      <c r="AQ34" s="895"/>
      <c r="AR34" s="895"/>
      <c r="AS34" s="895"/>
      <c r="AT34" s="895"/>
      <c r="AU34" s="895" t="s">
        <v>597</v>
      </c>
      <c r="AV34" s="895"/>
      <c r="AW34" s="895"/>
      <c r="AX34" s="895"/>
      <c r="AY34" s="895"/>
      <c r="AZ34" s="896" t="s">
        <v>597</v>
      </c>
      <c r="BA34" s="896"/>
      <c r="BB34" s="896"/>
      <c r="BC34" s="896"/>
      <c r="BD34" s="896"/>
      <c r="BE34" s="897" t="s">
        <v>415</v>
      </c>
      <c r="BF34" s="897"/>
      <c r="BG34" s="897"/>
      <c r="BH34" s="897"/>
      <c r="BI34" s="898"/>
      <c r="BJ34" s="228"/>
      <c r="BK34" s="228"/>
      <c r="BL34" s="228"/>
      <c r="BM34" s="228"/>
      <c r="BN34" s="228"/>
      <c r="BO34" s="237"/>
      <c r="BP34" s="237"/>
      <c r="BQ34" s="234">
        <v>28</v>
      </c>
      <c r="BR34" s="235"/>
      <c r="BS34" s="838"/>
      <c r="BT34" s="839"/>
      <c r="BU34" s="839"/>
      <c r="BV34" s="839"/>
      <c r="BW34" s="839"/>
      <c r="BX34" s="839"/>
      <c r="BY34" s="839"/>
      <c r="BZ34" s="839"/>
      <c r="CA34" s="839"/>
      <c r="CB34" s="839"/>
      <c r="CC34" s="839"/>
      <c r="CD34" s="839"/>
      <c r="CE34" s="839"/>
      <c r="CF34" s="839"/>
      <c r="CG34" s="84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38"/>
      <c r="DW34" s="839"/>
      <c r="DX34" s="839"/>
      <c r="DY34" s="839"/>
      <c r="DZ34" s="844"/>
      <c r="EA34" s="226"/>
    </row>
    <row r="35" spans="1:131" ht="26.25" customHeight="1" x14ac:dyDescent="0.2">
      <c r="A35" s="238">
        <v>8</v>
      </c>
      <c r="B35" s="845" t="s">
        <v>416</v>
      </c>
      <c r="C35" s="846"/>
      <c r="D35" s="846"/>
      <c r="E35" s="846"/>
      <c r="F35" s="846"/>
      <c r="G35" s="846"/>
      <c r="H35" s="846"/>
      <c r="I35" s="846"/>
      <c r="J35" s="846"/>
      <c r="K35" s="846"/>
      <c r="L35" s="846"/>
      <c r="M35" s="846"/>
      <c r="N35" s="846"/>
      <c r="O35" s="846"/>
      <c r="P35" s="847"/>
      <c r="Q35" s="848">
        <v>80</v>
      </c>
      <c r="R35" s="849"/>
      <c r="S35" s="849"/>
      <c r="T35" s="849"/>
      <c r="U35" s="849"/>
      <c r="V35" s="849">
        <v>75</v>
      </c>
      <c r="W35" s="849"/>
      <c r="X35" s="849"/>
      <c r="Y35" s="849"/>
      <c r="Z35" s="849"/>
      <c r="AA35" s="849">
        <v>5</v>
      </c>
      <c r="AB35" s="849"/>
      <c r="AC35" s="849"/>
      <c r="AD35" s="849"/>
      <c r="AE35" s="850"/>
      <c r="AF35" s="851">
        <v>5</v>
      </c>
      <c r="AG35" s="852"/>
      <c r="AH35" s="852"/>
      <c r="AI35" s="852"/>
      <c r="AJ35" s="853"/>
      <c r="AK35" s="899">
        <v>7</v>
      </c>
      <c r="AL35" s="895"/>
      <c r="AM35" s="895"/>
      <c r="AN35" s="895"/>
      <c r="AO35" s="895"/>
      <c r="AP35" s="895">
        <v>34</v>
      </c>
      <c r="AQ35" s="895"/>
      <c r="AR35" s="895"/>
      <c r="AS35" s="895"/>
      <c r="AT35" s="895"/>
      <c r="AU35" s="895">
        <v>17</v>
      </c>
      <c r="AV35" s="895"/>
      <c r="AW35" s="895"/>
      <c r="AX35" s="895"/>
      <c r="AY35" s="895"/>
      <c r="AZ35" s="896" t="s">
        <v>597</v>
      </c>
      <c r="BA35" s="896"/>
      <c r="BB35" s="896"/>
      <c r="BC35" s="896"/>
      <c r="BD35" s="896"/>
      <c r="BE35" s="897" t="s">
        <v>417</v>
      </c>
      <c r="BF35" s="897"/>
      <c r="BG35" s="897"/>
      <c r="BH35" s="897"/>
      <c r="BI35" s="898"/>
      <c r="BJ35" s="228"/>
      <c r="BK35" s="228"/>
      <c r="BL35" s="228"/>
      <c r="BM35" s="228"/>
      <c r="BN35" s="228"/>
      <c r="BO35" s="237"/>
      <c r="BP35" s="237"/>
      <c r="BQ35" s="234">
        <v>29</v>
      </c>
      <c r="BR35" s="235"/>
      <c r="BS35" s="838"/>
      <c r="BT35" s="839"/>
      <c r="BU35" s="839"/>
      <c r="BV35" s="839"/>
      <c r="BW35" s="839"/>
      <c r="BX35" s="839"/>
      <c r="BY35" s="839"/>
      <c r="BZ35" s="839"/>
      <c r="CA35" s="839"/>
      <c r="CB35" s="839"/>
      <c r="CC35" s="839"/>
      <c r="CD35" s="839"/>
      <c r="CE35" s="839"/>
      <c r="CF35" s="839"/>
      <c r="CG35" s="84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38"/>
      <c r="DW35" s="839"/>
      <c r="DX35" s="839"/>
      <c r="DY35" s="839"/>
      <c r="DZ35" s="844"/>
      <c r="EA35" s="226"/>
    </row>
    <row r="36" spans="1:131" ht="26.25" customHeight="1" x14ac:dyDescent="0.2">
      <c r="A36" s="238">
        <v>9</v>
      </c>
      <c r="B36" s="845" t="s">
        <v>418</v>
      </c>
      <c r="C36" s="846"/>
      <c r="D36" s="846"/>
      <c r="E36" s="846"/>
      <c r="F36" s="846"/>
      <c r="G36" s="846"/>
      <c r="H36" s="846"/>
      <c r="I36" s="846"/>
      <c r="J36" s="846"/>
      <c r="K36" s="846"/>
      <c r="L36" s="846"/>
      <c r="M36" s="846"/>
      <c r="N36" s="846"/>
      <c r="O36" s="846"/>
      <c r="P36" s="847"/>
      <c r="Q36" s="848">
        <v>110</v>
      </c>
      <c r="R36" s="849"/>
      <c r="S36" s="849"/>
      <c r="T36" s="849"/>
      <c r="U36" s="849"/>
      <c r="V36" s="849">
        <v>1</v>
      </c>
      <c r="W36" s="849"/>
      <c r="X36" s="849"/>
      <c r="Y36" s="849"/>
      <c r="Z36" s="849"/>
      <c r="AA36" s="849">
        <v>109</v>
      </c>
      <c r="AB36" s="849"/>
      <c r="AC36" s="849"/>
      <c r="AD36" s="849"/>
      <c r="AE36" s="850"/>
      <c r="AF36" s="851">
        <v>109</v>
      </c>
      <c r="AG36" s="852"/>
      <c r="AH36" s="852"/>
      <c r="AI36" s="852"/>
      <c r="AJ36" s="853"/>
      <c r="AK36" s="899" t="s">
        <v>597</v>
      </c>
      <c r="AL36" s="895"/>
      <c r="AM36" s="895"/>
      <c r="AN36" s="895"/>
      <c r="AO36" s="895"/>
      <c r="AP36" s="895" t="s">
        <v>597</v>
      </c>
      <c r="AQ36" s="895"/>
      <c r="AR36" s="895"/>
      <c r="AS36" s="895"/>
      <c r="AT36" s="895"/>
      <c r="AU36" s="895" t="s">
        <v>597</v>
      </c>
      <c r="AV36" s="895"/>
      <c r="AW36" s="895"/>
      <c r="AX36" s="895"/>
      <c r="AY36" s="895"/>
      <c r="AZ36" s="896" t="s">
        <v>597</v>
      </c>
      <c r="BA36" s="896"/>
      <c r="BB36" s="896"/>
      <c r="BC36" s="896"/>
      <c r="BD36" s="896"/>
      <c r="BE36" s="897" t="s">
        <v>419</v>
      </c>
      <c r="BF36" s="897"/>
      <c r="BG36" s="897"/>
      <c r="BH36" s="897"/>
      <c r="BI36" s="898"/>
      <c r="BJ36" s="228"/>
      <c r="BK36" s="228"/>
      <c r="BL36" s="228"/>
      <c r="BM36" s="228"/>
      <c r="BN36" s="228"/>
      <c r="BO36" s="237"/>
      <c r="BP36" s="237"/>
      <c r="BQ36" s="234">
        <v>30</v>
      </c>
      <c r="BR36" s="235"/>
      <c r="BS36" s="838"/>
      <c r="BT36" s="839"/>
      <c r="BU36" s="839"/>
      <c r="BV36" s="839"/>
      <c r="BW36" s="839"/>
      <c r="BX36" s="839"/>
      <c r="BY36" s="839"/>
      <c r="BZ36" s="839"/>
      <c r="CA36" s="839"/>
      <c r="CB36" s="839"/>
      <c r="CC36" s="839"/>
      <c r="CD36" s="839"/>
      <c r="CE36" s="839"/>
      <c r="CF36" s="839"/>
      <c r="CG36" s="84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38"/>
      <c r="DW36" s="839"/>
      <c r="DX36" s="839"/>
      <c r="DY36" s="839"/>
      <c r="DZ36" s="844"/>
      <c r="EA36" s="226"/>
    </row>
    <row r="37" spans="1:131" ht="26.25" customHeight="1" x14ac:dyDescent="0.2">
      <c r="A37" s="238">
        <v>10</v>
      </c>
      <c r="B37" s="845"/>
      <c r="C37" s="846"/>
      <c r="D37" s="846"/>
      <c r="E37" s="846"/>
      <c r="F37" s="846"/>
      <c r="G37" s="846"/>
      <c r="H37" s="846"/>
      <c r="I37" s="846"/>
      <c r="J37" s="846"/>
      <c r="K37" s="846"/>
      <c r="L37" s="846"/>
      <c r="M37" s="846"/>
      <c r="N37" s="846"/>
      <c r="O37" s="846"/>
      <c r="P37" s="847"/>
      <c r="Q37" s="848"/>
      <c r="R37" s="849"/>
      <c r="S37" s="849"/>
      <c r="T37" s="849"/>
      <c r="U37" s="849"/>
      <c r="V37" s="849"/>
      <c r="W37" s="849"/>
      <c r="X37" s="849"/>
      <c r="Y37" s="849"/>
      <c r="Z37" s="849"/>
      <c r="AA37" s="849"/>
      <c r="AB37" s="849"/>
      <c r="AC37" s="849"/>
      <c r="AD37" s="849"/>
      <c r="AE37" s="850"/>
      <c r="AF37" s="851"/>
      <c r="AG37" s="852"/>
      <c r="AH37" s="852"/>
      <c r="AI37" s="852"/>
      <c r="AJ37" s="853"/>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8"/>
      <c r="BK37" s="228"/>
      <c r="BL37" s="228"/>
      <c r="BM37" s="228"/>
      <c r="BN37" s="228"/>
      <c r="BO37" s="237"/>
      <c r="BP37" s="237"/>
      <c r="BQ37" s="234">
        <v>31</v>
      </c>
      <c r="BR37" s="235"/>
      <c r="BS37" s="838"/>
      <c r="BT37" s="839"/>
      <c r="BU37" s="839"/>
      <c r="BV37" s="839"/>
      <c r="BW37" s="839"/>
      <c r="BX37" s="839"/>
      <c r="BY37" s="839"/>
      <c r="BZ37" s="839"/>
      <c r="CA37" s="839"/>
      <c r="CB37" s="839"/>
      <c r="CC37" s="839"/>
      <c r="CD37" s="839"/>
      <c r="CE37" s="839"/>
      <c r="CF37" s="839"/>
      <c r="CG37" s="84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38"/>
      <c r="DW37" s="839"/>
      <c r="DX37" s="839"/>
      <c r="DY37" s="839"/>
      <c r="DZ37" s="844"/>
      <c r="EA37" s="226"/>
    </row>
    <row r="38" spans="1:131" ht="26.25" customHeight="1" x14ac:dyDescent="0.2">
      <c r="A38" s="238">
        <v>11</v>
      </c>
      <c r="B38" s="845"/>
      <c r="C38" s="846"/>
      <c r="D38" s="846"/>
      <c r="E38" s="846"/>
      <c r="F38" s="846"/>
      <c r="G38" s="846"/>
      <c r="H38" s="846"/>
      <c r="I38" s="846"/>
      <c r="J38" s="846"/>
      <c r="K38" s="846"/>
      <c r="L38" s="846"/>
      <c r="M38" s="846"/>
      <c r="N38" s="846"/>
      <c r="O38" s="846"/>
      <c r="P38" s="847"/>
      <c r="Q38" s="848"/>
      <c r="R38" s="849"/>
      <c r="S38" s="849"/>
      <c r="T38" s="849"/>
      <c r="U38" s="849"/>
      <c r="V38" s="849"/>
      <c r="W38" s="849"/>
      <c r="X38" s="849"/>
      <c r="Y38" s="849"/>
      <c r="Z38" s="849"/>
      <c r="AA38" s="849"/>
      <c r="AB38" s="849"/>
      <c r="AC38" s="849"/>
      <c r="AD38" s="849"/>
      <c r="AE38" s="850"/>
      <c r="AF38" s="851"/>
      <c r="AG38" s="852"/>
      <c r="AH38" s="852"/>
      <c r="AI38" s="852"/>
      <c r="AJ38" s="853"/>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8"/>
      <c r="BK38" s="228"/>
      <c r="BL38" s="228"/>
      <c r="BM38" s="228"/>
      <c r="BN38" s="228"/>
      <c r="BO38" s="237"/>
      <c r="BP38" s="237"/>
      <c r="BQ38" s="234">
        <v>32</v>
      </c>
      <c r="BR38" s="235"/>
      <c r="BS38" s="838"/>
      <c r="BT38" s="839"/>
      <c r="BU38" s="839"/>
      <c r="BV38" s="839"/>
      <c r="BW38" s="839"/>
      <c r="BX38" s="839"/>
      <c r="BY38" s="839"/>
      <c r="BZ38" s="839"/>
      <c r="CA38" s="839"/>
      <c r="CB38" s="839"/>
      <c r="CC38" s="839"/>
      <c r="CD38" s="839"/>
      <c r="CE38" s="839"/>
      <c r="CF38" s="839"/>
      <c r="CG38" s="84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38"/>
      <c r="DW38" s="839"/>
      <c r="DX38" s="839"/>
      <c r="DY38" s="839"/>
      <c r="DZ38" s="844"/>
      <c r="EA38" s="226"/>
    </row>
    <row r="39" spans="1:131" ht="26.25" customHeight="1" x14ac:dyDescent="0.2">
      <c r="A39" s="238">
        <v>12</v>
      </c>
      <c r="B39" s="845"/>
      <c r="C39" s="846"/>
      <c r="D39" s="846"/>
      <c r="E39" s="846"/>
      <c r="F39" s="846"/>
      <c r="G39" s="846"/>
      <c r="H39" s="846"/>
      <c r="I39" s="846"/>
      <c r="J39" s="846"/>
      <c r="K39" s="846"/>
      <c r="L39" s="846"/>
      <c r="M39" s="846"/>
      <c r="N39" s="846"/>
      <c r="O39" s="846"/>
      <c r="P39" s="847"/>
      <c r="Q39" s="848"/>
      <c r="R39" s="849"/>
      <c r="S39" s="849"/>
      <c r="T39" s="849"/>
      <c r="U39" s="849"/>
      <c r="V39" s="849"/>
      <c r="W39" s="849"/>
      <c r="X39" s="849"/>
      <c r="Y39" s="849"/>
      <c r="Z39" s="849"/>
      <c r="AA39" s="849"/>
      <c r="AB39" s="849"/>
      <c r="AC39" s="849"/>
      <c r="AD39" s="849"/>
      <c r="AE39" s="850"/>
      <c r="AF39" s="851"/>
      <c r="AG39" s="852"/>
      <c r="AH39" s="852"/>
      <c r="AI39" s="852"/>
      <c r="AJ39" s="853"/>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8"/>
      <c r="BK39" s="228"/>
      <c r="BL39" s="228"/>
      <c r="BM39" s="228"/>
      <c r="BN39" s="228"/>
      <c r="BO39" s="237"/>
      <c r="BP39" s="237"/>
      <c r="BQ39" s="234">
        <v>33</v>
      </c>
      <c r="BR39" s="235"/>
      <c r="BS39" s="838"/>
      <c r="BT39" s="839"/>
      <c r="BU39" s="839"/>
      <c r="BV39" s="839"/>
      <c r="BW39" s="839"/>
      <c r="BX39" s="839"/>
      <c r="BY39" s="839"/>
      <c r="BZ39" s="839"/>
      <c r="CA39" s="839"/>
      <c r="CB39" s="839"/>
      <c r="CC39" s="839"/>
      <c r="CD39" s="839"/>
      <c r="CE39" s="839"/>
      <c r="CF39" s="839"/>
      <c r="CG39" s="84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38"/>
      <c r="DW39" s="839"/>
      <c r="DX39" s="839"/>
      <c r="DY39" s="839"/>
      <c r="DZ39" s="844"/>
      <c r="EA39" s="226"/>
    </row>
    <row r="40" spans="1:131" ht="26.25" customHeight="1" x14ac:dyDescent="0.2">
      <c r="A40" s="234">
        <v>13</v>
      </c>
      <c r="B40" s="845"/>
      <c r="C40" s="846"/>
      <c r="D40" s="846"/>
      <c r="E40" s="846"/>
      <c r="F40" s="846"/>
      <c r="G40" s="846"/>
      <c r="H40" s="846"/>
      <c r="I40" s="846"/>
      <c r="J40" s="846"/>
      <c r="K40" s="846"/>
      <c r="L40" s="846"/>
      <c r="M40" s="846"/>
      <c r="N40" s="846"/>
      <c r="O40" s="846"/>
      <c r="P40" s="847"/>
      <c r="Q40" s="848"/>
      <c r="R40" s="849"/>
      <c r="S40" s="849"/>
      <c r="T40" s="849"/>
      <c r="U40" s="849"/>
      <c r="V40" s="849"/>
      <c r="W40" s="849"/>
      <c r="X40" s="849"/>
      <c r="Y40" s="849"/>
      <c r="Z40" s="849"/>
      <c r="AA40" s="849"/>
      <c r="AB40" s="849"/>
      <c r="AC40" s="849"/>
      <c r="AD40" s="849"/>
      <c r="AE40" s="850"/>
      <c r="AF40" s="851"/>
      <c r="AG40" s="852"/>
      <c r="AH40" s="852"/>
      <c r="AI40" s="852"/>
      <c r="AJ40" s="853"/>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8"/>
      <c r="BK40" s="228"/>
      <c r="BL40" s="228"/>
      <c r="BM40" s="228"/>
      <c r="BN40" s="228"/>
      <c r="BO40" s="237"/>
      <c r="BP40" s="237"/>
      <c r="BQ40" s="234">
        <v>34</v>
      </c>
      <c r="BR40" s="235"/>
      <c r="BS40" s="838"/>
      <c r="BT40" s="839"/>
      <c r="BU40" s="839"/>
      <c r="BV40" s="839"/>
      <c r="BW40" s="839"/>
      <c r="BX40" s="839"/>
      <c r="BY40" s="839"/>
      <c r="BZ40" s="839"/>
      <c r="CA40" s="839"/>
      <c r="CB40" s="839"/>
      <c r="CC40" s="839"/>
      <c r="CD40" s="839"/>
      <c r="CE40" s="839"/>
      <c r="CF40" s="839"/>
      <c r="CG40" s="84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38"/>
      <c r="DW40" s="839"/>
      <c r="DX40" s="839"/>
      <c r="DY40" s="839"/>
      <c r="DZ40" s="844"/>
      <c r="EA40" s="226"/>
    </row>
    <row r="41" spans="1:131" ht="26.25" customHeight="1" x14ac:dyDescent="0.2">
      <c r="A41" s="234">
        <v>14</v>
      </c>
      <c r="B41" s="845"/>
      <c r="C41" s="846"/>
      <c r="D41" s="846"/>
      <c r="E41" s="846"/>
      <c r="F41" s="846"/>
      <c r="G41" s="846"/>
      <c r="H41" s="846"/>
      <c r="I41" s="846"/>
      <c r="J41" s="846"/>
      <c r="K41" s="846"/>
      <c r="L41" s="846"/>
      <c r="M41" s="846"/>
      <c r="N41" s="846"/>
      <c r="O41" s="846"/>
      <c r="P41" s="847"/>
      <c r="Q41" s="848"/>
      <c r="R41" s="849"/>
      <c r="S41" s="849"/>
      <c r="T41" s="849"/>
      <c r="U41" s="849"/>
      <c r="V41" s="849"/>
      <c r="W41" s="849"/>
      <c r="X41" s="849"/>
      <c r="Y41" s="849"/>
      <c r="Z41" s="849"/>
      <c r="AA41" s="849"/>
      <c r="AB41" s="849"/>
      <c r="AC41" s="849"/>
      <c r="AD41" s="849"/>
      <c r="AE41" s="850"/>
      <c r="AF41" s="851"/>
      <c r="AG41" s="852"/>
      <c r="AH41" s="852"/>
      <c r="AI41" s="852"/>
      <c r="AJ41" s="853"/>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8"/>
      <c r="BK41" s="228"/>
      <c r="BL41" s="228"/>
      <c r="BM41" s="228"/>
      <c r="BN41" s="228"/>
      <c r="BO41" s="237"/>
      <c r="BP41" s="237"/>
      <c r="BQ41" s="234">
        <v>35</v>
      </c>
      <c r="BR41" s="235"/>
      <c r="BS41" s="838"/>
      <c r="BT41" s="839"/>
      <c r="BU41" s="839"/>
      <c r="BV41" s="839"/>
      <c r="BW41" s="839"/>
      <c r="BX41" s="839"/>
      <c r="BY41" s="839"/>
      <c r="BZ41" s="839"/>
      <c r="CA41" s="839"/>
      <c r="CB41" s="839"/>
      <c r="CC41" s="839"/>
      <c r="CD41" s="839"/>
      <c r="CE41" s="839"/>
      <c r="CF41" s="839"/>
      <c r="CG41" s="84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38"/>
      <c r="DW41" s="839"/>
      <c r="DX41" s="839"/>
      <c r="DY41" s="839"/>
      <c r="DZ41" s="844"/>
      <c r="EA41" s="226"/>
    </row>
    <row r="42" spans="1:131" ht="26.25" customHeight="1" x14ac:dyDescent="0.2">
      <c r="A42" s="234">
        <v>15</v>
      </c>
      <c r="B42" s="845"/>
      <c r="C42" s="846"/>
      <c r="D42" s="846"/>
      <c r="E42" s="846"/>
      <c r="F42" s="846"/>
      <c r="G42" s="846"/>
      <c r="H42" s="846"/>
      <c r="I42" s="846"/>
      <c r="J42" s="846"/>
      <c r="K42" s="846"/>
      <c r="L42" s="846"/>
      <c r="M42" s="846"/>
      <c r="N42" s="846"/>
      <c r="O42" s="846"/>
      <c r="P42" s="847"/>
      <c r="Q42" s="848"/>
      <c r="R42" s="849"/>
      <c r="S42" s="849"/>
      <c r="T42" s="849"/>
      <c r="U42" s="849"/>
      <c r="V42" s="849"/>
      <c r="W42" s="849"/>
      <c r="X42" s="849"/>
      <c r="Y42" s="849"/>
      <c r="Z42" s="849"/>
      <c r="AA42" s="849"/>
      <c r="AB42" s="849"/>
      <c r="AC42" s="849"/>
      <c r="AD42" s="849"/>
      <c r="AE42" s="850"/>
      <c r="AF42" s="851"/>
      <c r="AG42" s="852"/>
      <c r="AH42" s="852"/>
      <c r="AI42" s="852"/>
      <c r="AJ42" s="853"/>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8"/>
      <c r="BK42" s="228"/>
      <c r="BL42" s="228"/>
      <c r="BM42" s="228"/>
      <c r="BN42" s="228"/>
      <c r="BO42" s="237"/>
      <c r="BP42" s="237"/>
      <c r="BQ42" s="234">
        <v>36</v>
      </c>
      <c r="BR42" s="235"/>
      <c r="BS42" s="838"/>
      <c r="BT42" s="839"/>
      <c r="BU42" s="839"/>
      <c r="BV42" s="839"/>
      <c r="BW42" s="839"/>
      <c r="BX42" s="839"/>
      <c r="BY42" s="839"/>
      <c r="BZ42" s="839"/>
      <c r="CA42" s="839"/>
      <c r="CB42" s="839"/>
      <c r="CC42" s="839"/>
      <c r="CD42" s="839"/>
      <c r="CE42" s="839"/>
      <c r="CF42" s="839"/>
      <c r="CG42" s="84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38"/>
      <c r="DW42" s="839"/>
      <c r="DX42" s="839"/>
      <c r="DY42" s="839"/>
      <c r="DZ42" s="844"/>
      <c r="EA42" s="226"/>
    </row>
    <row r="43" spans="1:131" ht="26.25" customHeight="1" x14ac:dyDescent="0.2">
      <c r="A43" s="234">
        <v>16</v>
      </c>
      <c r="B43" s="845"/>
      <c r="C43" s="846"/>
      <c r="D43" s="846"/>
      <c r="E43" s="846"/>
      <c r="F43" s="846"/>
      <c r="G43" s="846"/>
      <c r="H43" s="846"/>
      <c r="I43" s="846"/>
      <c r="J43" s="846"/>
      <c r="K43" s="846"/>
      <c r="L43" s="846"/>
      <c r="M43" s="846"/>
      <c r="N43" s="846"/>
      <c r="O43" s="846"/>
      <c r="P43" s="847"/>
      <c r="Q43" s="848"/>
      <c r="R43" s="849"/>
      <c r="S43" s="849"/>
      <c r="T43" s="849"/>
      <c r="U43" s="849"/>
      <c r="V43" s="849"/>
      <c r="W43" s="849"/>
      <c r="X43" s="849"/>
      <c r="Y43" s="849"/>
      <c r="Z43" s="849"/>
      <c r="AA43" s="849"/>
      <c r="AB43" s="849"/>
      <c r="AC43" s="849"/>
      <c r="AD43" s="849"/>
      <c r="AE43" s="850"/>
      <c r="AF43" s="851"/>
      <c r="AG43" s="852"/>
      <c r="AH43" s="852"/>
      <c r="AI43" s="852"/>
      <c r="AJ43" s="853"/>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8"/>
      <c r="BK43" s="228"/>
      <c r="BL43" s="228"/>
      <c r="BM43" s="228"/>
      <c r="BN43" s="228"/>
      <c r="BO43" s="237"/>
      <c r="BP43" s="237"/>
      <c r="BQ43" s="234">
        <v>37</v>
      </c>
      <c r="BR43" s="235"/>
      <c r="BS43" s="838"/>
      <c r="BT43" s="839"/>
      <c r="BU43" s="839"/>
      <c r="BV43" s="839"/>
      <c r="BW43" s="839"/>
      <c r="BX43" s="839"/>
      <c r="BY43" s="839"/>
      <c r="BZ43" s="839"/>
      <c r="CA43" s="839"/>
      <c r="CB43" s="839"/>
      <c r="CC43" s="839"/>
      <c r="CD43" s="839"/>
      <c r="CE43" s="839"/>
      <c r="CF43" s="839"/>
      <c r="CG43" s="84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38"/>
      <c r="DW43" s="839"/>
      <c r="DX43" s="839"/>
      <c r="DY43" s="839"/>
      <c r="DZ43" s="844"/>
      <c r="EA43" s="226"/>
    </row>
    <row r="44" spans="1:131" ht="26.25" customHeight="1" x14ac:dyDescent="0.2">
      <c r="A44" s="234">
        <v>17</v>
      </c>
      <c r="B44" s="845"/>
      <c r="C44" s="846"/>
      <c r="D44" s="846"/>
      <c r="E44" s="846"/>
      <c r="F44" s="846"/>
      <c r="G44" s="846"/>
      <c r="H44" s="846"/>
      <c r="I44" s="846"/>
      <c r="J44" s="846"/>
      <c r="K44" s="846"/>
      <c r="L44" s="846"/>
      <c r="M44" s="846"/>
      <c r="N44" s="846"/>
      <c r="O44" s="846"/>
      <c r="P44" s="847"/>
      <c r="Q44" s="848"/>
      <c r="R44" s="849"/>
      <c r="S44" s="849"/>
      <c r="T44" s="849"/>
      <c r="U44" s="849"/>
      <c r="V44" s="849"/>
      <c r="W44" s="849"/>
      <c r="X44" s="849"/>
      <c r="Y44" s="849"/>
      <c r="Z44" s="849"/>
      <c r="AA44" s="849"/>
      <c r="AB44" s="849"/>
      <c r="AC44" s="849"/>
      <c r="AD44" s="849"/>
      <c r="AE44" s="850"/>
      <c r="AF44" s="851"/>
      <c r="AG44" s="852"/>
      <c r="AH44" s="852"/>
      <c r="AI44" s="852"/>
      <c r="AJ44" s="853"/>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8"/>
      <c r="BK44" s="228"/>
      <c r="BL44" s="228"/>
      <c r="BM44" s="228"/>
      <c r="BN44" s="228"/>
      <c r="BO44" s="237"/>
      <c r="BP44" s="237"/>
      <c r="BQ44" s="234">
        <v>38</v>
      </c>
      <c r="BR44" s="235"/>
      <c r="BS44" s="838"/>
      <c r="BT44" s="839"/>
      <c r="BU44" s="839"/>
      <c r="BV44" s="839"/>
      <c r="BW44" s="839"/>
      <c r="BX44" s="839"/>
      <c r="BY44" s="839"/>
      <c r="BZ44" s="839"/>
      <c r="CA44" s="839"/>
      <c r="CB44" s="839"/>
      <c r="CC44" s="839"/>
      <c r="CD44" s="839"/>
      <c r="CE44" s="839"/>
      <c r="CF44" s="839"/>
      <c r="CG44" s="84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38"/>
      <c r="DW44" s="839"/>
      <c r="DX44" s="839"/>
      <c r="DY44" s="839"/>
      <c r="DZ44" s="844"/>
      <c r="EA44" s="226"/>
    </row>
    <row r="45" spans="1:131" ht="26.25" customHeight="1" x14ac:dyDescent="0.2">
      <c r="A45" s="234">
        <v>18</v>
      </c>
      <c r="B45" s="845"/>
      <c r="C45" s="846"/>
      <c r="D45" s="846"/>
      <c r="E45" s="846"/>
      <c r="F45" s="846"/>
      <c r="G45" s="846"/>
      <c r="H45" s="846"/>
      <c r="I45" s="846"/>
      <c r="J45" s="846"/>
      <c r="K45" s="846"/>
      <c r="L45" s="846"/>
      <c r="M45" s="846"/>
      <c r="N45" s="846"/>
      <c r="O45" s="846"/>
      <c r="P45" s="847"/>
      <c r="Q45" s="848"/>
      <c r="R45" s="849"/>
      <c r="S45" s="849"/>
      <c r="T45" s="849"/>
      <c r="U45" s="849"/>
      <c r="V45" s="849"/>
      <c r="W45" s="849"/>
      <c r="X45" s="849"/>
      <c r="Y45" s="849"/>
      <c r="Z45" s="849"/>
      <c r="AA45" s="849"/>
      <c r="AB45" s="849"/>
      <c r="AC45" s="849"/>
      <c r="AD45" s="849"/>
      <c r="AE45" s="850"/>
      <c r="AF45" s="851"/>
      <c r="AG45" s="852"/>
      <c r="AH45" s="852"/>
      <c r="AI45" s="852"/>
      <c r="AJ45" s="853"/>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8"/>
      <c r="BK45" s="228"/>
      <c r="BL45" s="228"/>
      <c r="BM45" s="228"/>
      <c r="BN45" s="228"/>
      <c r="BO45" s="237"/>
      <c r="BP45" s="237"/>
      <c r="BQ45" s="234">
        <v>39</v>
      </c>
      <c r="BR45" s="235"/>
      <c r="BS45" s="838"/>
      <c r="BT45" s="839"/>
      <c r="BU45" s="839"/>
      <c r="BV45" s="839"/>
      <c r="BW45" s="839"/>
      <c r="BX45" s="839"/>
      <c r="BY45" s="839"/>
      <c r="BZ45" s="839"/>
      <c r="CA45" s="839"/>
      <c r="CB45" s="839"/>
      <c r="CC45" s="839"/>
      <c r="CD45" s="839"/>
      <c r="CE45" s="839"/>
      <c r="CF45" s="839"/>
      <c r="CG45" s="84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38"/>
      <c r="DW45" s="839"/>
      <c r="DX45" s="839"/>
      <c r="DY45" s="839"/>
      <c r="DZ45" s="844"/>
      <c r="EA45" s="226"/>
    </row>
    <row r="46" spans="1:131" ht="26.25" customHeight="1" x14ac:dyDescent="0.2">
      <c r="A46" s="234">
        <v>19</v>
      </c>
      <c r="B46" s="845"/>
      <c r="C46" s="846"/>
      <c r="D46" s="846"/>
      <c r="E46" s="846"/>
      <c r="F46" s="846"/>
      <c r="G46" s="846"/>
      <c r="H46" s="846"/>
      <c r="I46" s="846"/>
      <c r="J46" s="846"/>
      <c r="K46" s="846"/>
      <c r="L46" s="846"/>
      <c r="M46" s="846"/>
      <c r="N46" s="846"/>
      <c r="O46" s="846"/>
      <c r="P46" s="847"/>
      <c r="Q46" s="848"/>
      <c r="R46" s="849"/>
      <c r="S46" s="849"/>
      <c r="T46" s="849"/>
      <c r="U46" s="849"/>
      <c r="V46" s="849"/>
      <c r="W46" s="849"/>
      <c r="X46" s="849"/>
      <c r="Y46" s="849"/>
      <c r="Z46" s="849"/>
      <c r="AA46" s="849"/>
      <c r="AB46" s="849"/>
      <c r="AC46" s="849"/>
      <c r="AD46" s="849"/>
      <c r="AE46" s="850"/>
      <c r="AF46" s="851"/>
      <c r="AG46" s="852"/>
      <c r="AH46" s="852"/>
      <c r="AI46" s="852"/>
      <c r="AJ46" s="853"/>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8"/>
      <c r="BK46" s="228"/>
      <c r="BL46" s="228"/>
      <c r="BM46" s="228"/>
      <c r="BN46" s="228"/>
      <c r="BO46" s="237"/>
      <c r="BP46" s="237"/>
      <c r="BQ46" s="234">
        <v>40</v>
      </c>
      <c r="BR46" s="235"/>
      <c r="BS46" s="838"/>
      <c r="BT46" s="839"/>
      <c r="BU46" s="839"/>
      <c r="BV46" s="839"/>
      <c r="BW46" s="839"/>
      <c r="BX46" s="839"/>
      <c r="BY46" s="839"/>
      <c r="BZ46" s="839"/>
      <c r="CA46" s="839"/>
      <c r="CB46" s="839"/>
      <c r="CC46" s="839"/>
      <c r="CD46" s="839"/>
      <c r="CE46" s="839"/>
      <c r="CF46" s="839"/>
      <c r="CG46" s="84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38"/>
      <c r="DW46" s="839"/>
      <c r="DX46" s="839"/>
      <c r="DY46" s="839"/>
      <c r="DZ46" s="844"/>
      <c r="EA46" s="226"/>
    </row>
    <row r="47" spans="1:131" ht="26.25" customHeight="1" x14ac:dyDescent="0.2">
      <c r="A47" s="234">
        <v>20</v>
      </c>
      <c r="B47" s="845"/>
      <c r="C47" s="846"/>
      <c r="D47" s="846"/>
      <c r="E47" s="846"/>
      <c r="F47" s="846"/>
      <c r="G47" s="846"/>
      <c r="H47" s="846"/>
      <c r="I47" s="846"/>
      <c r="J47" s="846"/>
      <c r="K47" s="846"/>
      <c r="L47" s="846"/>
      <c r="M47" s="846"/>
      <c r="N47" s="846"/>
      <c r="O47" s="846"/>
      <c r="P47" s="847"/>
      <c r="Q47" s="848"/>
      <c r="R47" s="849"/>
      <c r="S47" s="849"/>
      <c r="T47" s="849"/>
      <c r="U47" s="849"/>
      <c r="V47" s="849"/>
      <c r="W47" s="849"/>
      <c r="X47" s="849"/>
      <c r="Y47" s="849"/>
      <c r="Z47" s="849"/>
      <c r="AA47" s="849"/>
      <c r="AB47" s="849"/>
      <c r="AC47" s="849"/>
      <c r="AD47" s="849"/>
      <c r="AE47" s="850"/>
      <c r="AF47" s="851"/>
      <c r="AG47" s="852"/>
      <c r="AH47" s="852"/>
      <c r="AI47" s="852"/>
      <c r="AJ47" s="853"/>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8"/>
      <c r="BK47" s="228"/>
      <c r="BL47" s="228"/>
      <c r="BM47" s="228"/>
      <c r="BN47" s="228"/>
      <c r="BO47" s="237"/>
      <c r="BP47" s="237"/>
      <c r="BQ47" s="234">
        <v>41</v>
      </c>
      <c r="BR47" s="235"/>
      <c r="BS47" s="838"/>
      <c r="BT47" s="839"/>
      <c r="BU47" s="839"/>
      <c r="BV47" s="839"/>
      <c r="BW47" s="839"/>
      <c r="BX47" s="839"/>
      <c r="BY47" s="839"/>
      <c r="BZ47" s="839"/>
      <c r="CA47" s="839"/>
      <c r="CB47" s="839"/>
      <c r="CC47" s="839"/>
      <c r="CD47" s="839"/>
      <c r="CE47" s="839"/>
      <c r="CF47" s="839"/>
      <c r="CG47" s="84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38"/>
      <c r="DW47" s="839"/>
      <c r="DX47" s="839"/>
      <c r="DY47" s="839"/>
      <c r="DZ47" s="844"/>
      <c r="EA47" s="226"/>
    </row>
    <row r="48" spans="1:131" ht="26.25" customHeight="1" x14ac:dyDescent="0.2">
      <c r="A48" s="234">
        <v>21</v>
      </c>
      <c r="B48" s="845"/>
      <c r="C48" s="846"/>
      <c r="D48" s="846"/>
      <c r="E48" s="846"/>
      <c r="F48" s="846"/>
      <c r="G48" s="846"/>
      <c r="H48" s="846"/>
      <c r="I48" s="846"/>
      <c r="J48" s="846"/>
      <c r="K48" s="846"/>
      <c r="L48" s="846"/>
      <c r="M48" s="846"/>
      <c r="N48" s="846"/>
      <c r="O48" s="846"/>
      <c r="P48" s="847"/>
      <c r="Q48" s="848"/>
      <c r="R48" s="849"/>
      <c r="S48" s="849"/>
      <c r="T48" s="849"/>
      <c r="U48" s="849"/>
      <c r="V48" s="849"/>
      <c r="W48" s="849"/>
      <c r="X48" s="849"/>
      <c r="Y48" s="849"/>
      <c r="Z48" s="849"/>
      <c r="AA48" s="849"/>
      <c r="AB48" s="849"/>
      <c r="AC48" s="849"/>
      <c r="AD48" s="849"/>
      <c r="AE48" s="850"/>
      <c r="AF48" s="851"/>
      <c r="AG48" s="852"/>
      <c r="AH48" s="852"/>
      <c r="AI48" s="852"/>
      <c r="AJ48" s="853"/>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8"/>
      <c r="BK48" s="228"/>
      <c r="BL48" s="228"/>
      <c r="BM48" s="228"/>
      <c r="BN48" s="228"/>
      <c r="BO48" s="237"/>
      <c r="BP48" s="237"/>
      <c r="BQ48" s="234">
        <v>42</v>
      </c>
      <c r="BR48" s="235"/>
      <c r="BS48" s="838"/>
      <c r="BT48" s="839"/>
      <c r="BU48" s="839"/>
      <c r="BV48" s="839"/>
      <c r="BW48" s="839"/>
      <c r="BX48" s="839"/>
      <c r="BY48" s="839"/>
      <c r="BZ48" s="839"/>
      <c r="CA48" s="839"/>
      <c r="CB48" s="839"/>
      <c r="CC48" s="839"/>
      <c r="CD48" s="839"/>
      <c r="CE48" s="839"/>
      <c r="CF48" s="839"/>
      <c r="CG48" s="84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38"/>
      <c r="DW48" s="839"/>
      <c r="DX48" s="839"/>
      <c r="DY48" s="839"/>
      <c r="DZ48" s="844"/>
      <c r="EA48" s="226"/>
    </row>
    <row r="49" spans="1:131" ht="26.25" customHeight="1" x14ac:dyDescent="0.2">
      <c r="A49" s="234">
        <v>22</v>
      </c>
      <c r="B49" s="845"/>
      <c r="C49" s="846"/>
      <c r="D49" s="846"/>
      <c r="E49" s="846"/>
      <c r="F49" s="846"/>
      <c r="G49" s="846"/>
      <c r="H49" s="846"/>
      <c r="I49" s="846"/>
      <c r="J49" s="846"/>
      <c r="K49" s="846"/>
      <c r="L49" s="846"/>
      <c r="M49" s="846"/>
      <c r="N49" s="846"/>
      <c r="O49" s="846"/>
      <c r="P49" s="847"/>
      <c r="Q49" s="848"/>
      <c r="R49" s="849"/>
      <c r="S49" s="849"/>
      <c r="T49" s="849"/>
      <c r="U49" s="849"/>
      <c r="V49" s="849"/>
      <c r="W49" s="849"/>
      <c r="X49" s="849"/>
      <c r="Y49" s="849"/>
      <c r="Z49" s="849"/>
      <c r="AA49" s="849"/>
      <c r="AB49" s="849"/>
      <c r="AC49" s="849"/>
      <c r="AD49" s="849"/>
      <c r="AE49" s="850"/>
      <c r="AF49" s="851"/>
      <c r="AG49" s="852"/>
      <c r="AH49" s="852"/>
      <c r="AI49" s="852"/>
      <c r="AJ49" s="853"/>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8"/>
      <c r="BK49" s="228"/>
      <c r="BL49" s="228"/>
      <c r="BM49" s="228"/>
      <c r="BN49" s="228"/>
      <c r="BO49" s="237"/>
      <c r="BP49" s="237"/>
      <c r="BQ49" s="234">
        <v>43</v>
      </c>
      <c r="BR49" s="235"/>
      <c r="BS49" s="838"/>
      <c r="BT49" s="839"/>
      <c r="BU49" s="839"/>
      <c r="BV49" s="839"/>
      <c r="BW49" s="839"/>
      <c r="BX49" s="839"/>
      <c r="BY49" s="839"/>
      <c r="BZ49" s="839"/>
      <c r="CA49" s="839"/>
      <c r="CB49" s="839"/>
      <c r="CC49" s="839"/>
      <c r="CD49" s="839"/>
      <c r="CE49" s="839"/>
      <c r="CF49" s="839"/>
      <c r="CG49" s="84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38"/>
      <c r="DW49" s="839"/>
      <c r="DX49" s="839"/>
      <c r="DY49" s="839"/>
      <c r="DZ49" s="844"/>
      <c r="EA49" s="226"/>
    </row>
    <row r="50" spans="1:131" ht="26.25" customHeight="1" x14ac:dyDescent="0.2">
      <c r="A50" s="234">
        <v>23</v>
      </c>
      <c r="B50" s="845"/>
      <c r="C50" s="846"/>
      <c r="D50" s="846"/>
      <c r="E50" s="846"/>
      <c r="F50" s="846"/>
      <c r="G50" s="846"/>
      <c r="H50" s="846"/>
      <c r="I50" s="846"/>
      <c r="J50" s="846"/>
      <c r="K50" s="846"/>
      <c r="L50" s="846"/>
      <c r="M50" s="846"/>
      <c r="N50" s="846"/>
      <c r="O50" s="846"/>
      <c r="P50" s="847"/>
      <c r="Q50" s="900"/>
      <c r="R50" s="901"/>
      <c r="S50" s="901"/>
      <c r="T50" s="901"/>
      <c r="U50" s="901"/>
      <c r="V50" s="901"/>
      <c r="W50" s="901"/>
      <c r="X50" s="901"/>
      <c r="Y50" s="901"/>
      <c r="Z50" s="901"/>
      <c r="AA50" s="901"/>
      <c r="AB50" s="901"/>
      <c r="AC50" s="901"/>
      <c r="AD50" s="901"/>
      <c r="AE50" s="902"/>
      <c r="AF50" s="851"/>
      <c r="AG50" s="852"/>
      <c r="AH50" s="852"/>
      <c r="AI50" s="852"/>
      <c r="AJ50" s="853"/>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8"/>
      <c r="BK50" s="228"/>
      <c r="BL50" s="228"/>
      <c r="BM50" s="228"/>
      <c r="BN50" s="228"/>
      <c r="BO50" s="237"/>
      <c r="BP50" s="237"/>
      <c r="BQ50" s="234">
        <v>44</v>
      </c>
      <c r="BR50" s="235"/>
      <c r="BS50" s="838"/>
      <c r="BT50" s="839"/>
      <c r="BU50" s="839"/>
      <c r="BV50" s="839"/>
      <c r="BW50" s="839"/>
      <c r="BX50" s="839"/>
      <c r="BY50" s="839"/>
      <c r="BZ50" s="839"/>
      <c r="CA50" s="839"/>
      <c r="CB50" s="839"/>
      <c r="CC50" s="839"/>
      <c r="CD50" s="839"/>
      <c r="CE50" s="839"/>
      <c r="CF50" s="839"/>
      <c r="CG50" s="84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38"/>
      <c r="DW50" s="839"/>
      <c r="DX50" s="839"/>
      <c r="DY50" s="839"/>
      <c r="DZ50" s="844"/>
      <c r="EA50" s="226"/>
    </row>
    <row r="51" spans="1:131" ht="26.25" customHeight="1" x14ac:dyDescent="0.2">
      <c r="A51" s="234">
        <v>24</v>
      </c>
      <c r="B51" s="845"/>
      <c r="C51" s="846"/>
      <c r="D51" s="846"/>
      <c r="E51" s="846"/>
      <c r="F51" s="846"/>
      <c r="G51" s="846"/>
      <c r="H51" s="846"/>
      <c r="I51" s="846"/>
      <c r="J51" s="846"/>
      <c r="K51" s="846"/>
      <c r="L51" s="846"/>
      <c r="M51" s="846"/>
      <c r="N51" s="846"/>
      <c r="O51" s="846"/>
      <c r="P51" s="847"/>
      <c r="Q51" s="900"/>
      <c r="R51" s="901"/>
      <c r="S51" s="901"/>
      <c r="T51" s="901"/>
      <c r="U51" s="901"/>
      <c r="V51" s="901"/>
      <c r="W51" s="901"/>
      <c r="X51" s="901"/>
      <c r="Y51" s="901"/>
      <c r="Z51" s="901"/>
      <c r="AA51" s="901"/>
      <c r="AB51" s="901"/>
      <c r="AC51" s="901"/>
      <c r="AD51" s="901"/>
      <c r="AE51" s="902"/>
      <c r="AF51" s="851"/>
      <c r="AG51" s="852"/>
      <c r="AH51" s="852"/>
      <c r="AI51" s="852"/>
      <c r="AJ51" s="853"/>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8"/>
      <c r="BK51" s="228"/>
      <c r="BL51" s="228"/>
      <c r="BM51" s="228"/>
      <c r="BN51" s="228"/>
      <c r="BO51" s="237"/>
      <c r="BP51" s="237"/>
      <c r="BQ51" s="234">
        <v>45</v>
      </c>
      <c r="BR51" s="235"/>
      <c r="BS51" s="838"/>
      <c r="BT51" s="839"/>
      <c r="BU51" s="839"/>
      <c r="BV51" s="839"/>
      <c r="BW51" s="839"/>
      <c r="BX51" s="839"/>
      <c r="BY51" s="839"/>
      <c r="BZ51" s="839"/>
      <c r="CA51" s="839"/>
      <c r="CB51" s="839"/>
      <c r="CC51" s="839"/>
      <c r="CD51" s="839"/>
      <c r="CE51" s="839"/>
      <c r="CF51" s="839"/>
      <c r="CG51" s="84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38"/>
      <c r="DW51" s="839"/>
      <c r="DX51" s="839"/>
      <c r="DY51" s="839"/>
      <c r="DZ51" s="844"/>
      <c r="EA51" s="226"/>
    </row>
    <row r="52" spans="1:131" ht="26.25" customHeight="1" x14ac:dyDescent="0.2">
      <c r="A52" s="234">
        <v>25</v>
      </c>
      <c r="B52" s="845"/>
      <c r="C52" s="846"/>
      <c r="D52" s="846"/>
      <c r="E52" s="846"/>
      <c r="F52" s="846"/>
      <c r="G52" s="846"/>
      <c r="H52" s="846"/>
      <c r="I52" s="846"/>
      <c r="J52" s="846"/>
      <c r="K52" s="846"/>
      <c r="L52" s="846"/>
      <c r="M52" s="846"/>
      <c r="N52" s="846"/>
      <c r="O52" s="846"/>
      <c r="P52" s="847"/>
      <c r="Q52" s="900"/>
      <c r="R52" s="901"/>
      <c r="S52" s="901"/>
      <c r="T52" s="901"/>
      <c r="U52" s="901"/>
      <c r="V52" s="901"/>
      <c r="W52" s="901"/>
      <c r="X52" s="901"/>
      <c r="Y52" s="901"/>
      <c r="Z52" s="901"/>
      <c r="AA52" s="901"/>
      <c r="AB52" s="901"/>
      <c r="AC52" s="901"/>
      <c r="AD52" s="901"/>
      <c r="AE52" s="902"/>
      <c r="AF52" s="851"/>
      <c r="AG52" s="852"/>
      <c r="AH52" s="852"/>
      <c r="AI52" s="852"/>
      <c r="AJ52" s="853"/>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8"/>
      <c r="BK52" s="228"/>
      <c r="BL52" s="228"/>
      <c r="BM52" s="228"/>
      <c r="BN52" s="228"/>
      <c r="BO52" s="237"/>
      <c r="BP52" s="237"/>
      <c r="BQ52" s="234">
        <v>46</v>
      </c>
      <c r="BR52" s="235"/>
      <c r="BS52" s="838"/>
      <c r="BT52" s="839"/>
      <c r="BU52" s="839"/>
      <c r="BV52" s="839"/>
      <c r="BW52" s="839"/>
      <c r="BX52" s="839"/>
      <c r="BY52" s="839"/>
      <c r="BZ52" s="839"/>
      <c r="CA52" s="839"/>
      <c r="CB52" s="839"/>
      <c r="CC52" s="839"/>
      <c r="CD52" s="839"/>
      <c r="CE52" s="839"/>
      <c r="CF52" s="839"/>
      <c r="CG52" s="84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38"/>
      <c r="DW52" s="839"/>
      <c r="DX52" s="839"/>
      <c r="DY52" s="839"/>
      <c r="DZ52" s="844"/>
      <c r="EA52" s="226"/>
    </row>
    <row r="53" spans="1:131" ht="26.25" customHeight="1" x14ac:dyDescent="0.2">
      <c r="A53" s="234">
        <v>26</v>
      </c>
      <c r="B53" s="845"/>
      <c r="C53" s="846"/>
      <c r="D53" s="846"/>
      <c r="E53" s="846"/>
      <c r="F53" s="846"/>
      <c r="G53" s="846"/>
      <c r="H53" s="846"/>
      <c r="I53" s="846"/>
      <c r="J53" s="846"/>
      <c r="K53" s="846"/>
      <c r="L53" s="846"/>
      <c r="M53" s="846"/>
      <c r="N53" s="846"/>
      <c r="O53" s="846"/>
      <c r="P53" s="847"/>
      <c r="Q53" s="900"/>
      <c r="R53" s="901"/>
      <c r="S53" s="901"/>
      <c r="T53" s="901"/>
      <c r="U53" s="901"/>
      <c r="V53" s="901"/>
      <c r="W53" s="901"/>
      <c r="X53" s="901"/>
      <c r="Y53" s="901"/>
      <c r="Z53" s="901"/>
      <c r="AA53" s="901"/>
      <c r="AB53" s="901"/>
      <c r="AC53" s="901"/>
      <c r="AD53" s="901"/>
      <c r="AE53" s="902"/>
      <c r="AF53" s="851"/>
      <c r="AG53" s="852"/>
      <c r="AH53" s="852"/>
      <c r="AI53" s="852"/>
      <c r="AJ53" s="853"/>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8"/>
      <c r="BK53" s="228"/>
      <c r="BL53" s="228"/>
      <c r="BM53" s="228"/>
      <c r="BN53" s="228"/>
      <c r="BO53" s="237"/>
      <c r="BP53" s="237"/>
      <c r="BQ53" s="234">
        <v>47</v>
      </c>
      <c r="BR53" s="235"/>
      <c r="BS53" s="838"/>
      <c r="BT53" s="839"/>
      <c r="BU53" s="839"/>
      <c r="BV53" s="839"/>
      <c r="BW53" s="839"/>
      <c r="BX53" s="839"/>
      <c r="BY53" s="839"/>
      <c r="BZ53" s="839"/>
      <c r="CA53" s="839"/>
      <c r="CB53" s="839"/>
      <c r="CC53" s="839"/>
      <c r="CD53" s="839"/>
      <c r="CE53" s="839"/>
      <c r="CF53" s="839"/>
      <c r="CG53" s="84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38"/>
      <c r="DW53" s="839"/>
      <c r="DX53" s="839"/>
      <c r="DY53" s="839"/>
      <c r="DZ53" s="844"/>
      <c r="EA53" s="226"/>
    </row>
    <row r="54" spans="1:131" ht="26.25" customHeight="1" x14ac:dyDescent="0.2">
      <c r="A54" s="234">
        <v>27</v>
      </c>
      <c r="B54" s="845"/>
      <c r="C54" s="846"/>
      <c r="D54" s="846"/>
      <c r="E54" s="846"/>
      <c r="F54" s="846"/>
      <c r="G54" s="846"/>
      <c r="H54" s="846"/>
      <c r="I54" s="846"/>
      <c r="J54" s="846"/>
      <c r="K54" s="846"/>
      <c r="L54" s="846"/>
      <c r="M54" s="846"/>
      <c r="N54" s="846"/>
      <c r="O54" s="846"/>
      <c r="P54" s="847"/>
      <c r="Q54" s="900"/>
      <c r="R54" s="901"/>
      <c r="S54" s="901"/>
      <c r="T54" s="901"/>
      <c r="U54" s="901"/>
      <c r="V54" s="901"/>
      <c r="W54" s="901"/>
      <c r="X54" s="901"/>
      <c r="Y54" s="901"/>
      <c r="Z54" s="901"/>
      <c r="AA54" s="901"/>
      <c r="AB54" s="901"/>
      <c r="AC54" s="901"/>
      <c r="AD54" s="901"/>
      <c r="AE54" s="902"/>
      <c r="AF54" s="851"/>
      <c r="AG54" s="852"/>
      <c r="AH54" s="852"/>
      <c r="AI54" s="852"/>
      <c r="AJ54" s="853"/>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8"/>
      <c r="BK54" s="228"/>
      <c r="BL54" s="228"/>
      <c r="BM54" s="228"/>
      <c r="BN54" s="228"/>
      <c r="BO54" s="237"/>
      <c r="BP54" s="237"/>
      <c r="BQ54" s="234">
        <v>48</v>
      </c>
      <c r="BR54" s="235"/>
      <c r="BS54" s="838"/>
      <c r="BT54" s="839"/>
      <c r="BU54" s="839"/>
      <c r="BV54" s="839"/>
      <c r="BW54" s="839"/>
      <c r="BX54" s="839"/>
      <c r="BY54" s="839"/>
      <c r="BZ54" s="839"/>
      <c r="CA54" s="839"/>
      <c r="CB54" s="839"/>
      <c r="CC54" s="839"/>
      <c r="CD54" s="839"/>
      <c r="CE54" s="839"/>
      <c r="CF54" s="839"/>
      <c r="CG54" s="84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38"/>
      <c r="DW54" s="839"/>
      <c r="DX54" s="839"/>
      <c r="DY54" s="839"/>
      <c r="DZ54" s="844"/>
      <c r="EA54" s="226"/>
    </row>
    <row r="55" spans="1:131" ht="26.25" customHeight="1" x14ac:dyDescent="0.2">
      <c r="A55" s="234">
        <v>28</v>
      </c>
      <c r="B55" s="845"/>
      <c r="C55" s="846"/>
      <c r="D55" s="846"/>
      <c r="E55" s="846"/>
      <c r="F55" s="846"/>
      <c r="G55" s="846"/>
      <c r="H55" s="846"/>
      <c r="I55" s="846"/>
      <c r="J55" s="846"/>
      <c r="K55" s="846"/>
      <c r="L55" s="846"/>
      <c r="M55" s="846"/>
      <c r="N55" s="846"/>
      <c r="O55" s="846"/>
      <c r="P55" s="847"/>
      <c r="Q55" s="900"/>
      <c r="R55" s="901"/>
      <c r="S55" s="901"/>
      <c r="T55" s="901"/>
      <c r="U55" s="901"/>
      <c r="V55" s="901"/>
      <c r="W55" s="901"/>
      <c r="X55" s="901"/>
      <c r="Y55" s="901"/>
      <c r="Z55" s="901"/>
      <c r="AA55" s="901"/>
      <c r="AB55" s="901"/>
      <c r="AC55" s="901"/>
      <c r="AD55" s="901"/>
      <c r="AE55" s="902"/>
      <c r="AF55" s="851"/>
      <c r="AG55" s="852"/>
      <c r="AH55" s="852"/>
      <c r="AI55" s="852"/>
      <c r="AJ55" s="853"/>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8"/>
      <c r="BK55" s="228"/>
      <c r="BL55" s="228"/>
      <c r="BM55" s="228"/>
      <c r="BN55" s="228"/>
      <c r="BO55" s="237"/>
      <c r="BP55" s="237"/>
      <c r="BQ55" s="234">
        <v>49</v>
      </c>
      <c r="BR55" s="235"/>
      <c r="BS55" s="838"/>
      <c r="BT55" s="839"/>
      <c r="BU55" s="839"/>
      <c r="BV55" s="839"/>
      <c r="BW55" s="839"/>
      <c r="BX55" s="839"/>
      <c r="BY55" s="839"/>
      <c r="BZ55" s="839"/>
      <c r="CA55" s="839"/>
      <c r="CB55" s="839"/>
      <c r="CC55" s="839"/>
      <c r="CD55" s="839"/>
      <c r="CE55" s="839"/>
      <c r="CF55" s="839"/>
      <c r="CG55" s="84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38"/>
      <c r="DW55" s="839"/>
      <c r="DX55" s="839"/>
      <c r="DY55" s="839"/>
      <c r="DZ55" s="844"/>
      <c r="EA55" s="226"/>
    </row>
    <row r="56" spans="1:131" ht="26.25" customHeight="1" x14ac:dyDescent="0.2">
      <c r="A56" s="234">
        <v>29</v>
      </c>
      <c r="B56" s="845"/>
      <c r="C56" s="846"/>
      <c r="D56" s="846"/>
      <c r="E56" s="846"/>
      <c r="F56" s="846"/>
      <c r="G56" s="846"/>
      <c r="H56" s="846"/>
      <c r="I56" s="846"/>
      <c r="J56" s="846"/>
      <c r="K56" s="846"/>
      <c r="L56" s="846"/>
      <c r="M56" s="846"/>
      <c r="N56" s="846"/>
      <c r="O56" s="846"/>
      <c r="P56" s="847"/>
      <c r="Q56" s="900"/>
      <c r="R56" s="901"/>
      <c r="S56" s="901"/>
      <c r="T56" s="901"/>
      <c r="U56" s="901"/>
      <c r="V56" s="901"/>
      <c r="W56" s="901"/>
      <c r="X56" s="901"/>
      <c r="Y56" s="901"/>
      <c r="Z56" s="901"/>
      <c r="AA56" s="901"/>
      <c r="AB56" s="901"/>
      <c r="AC56" s="901"/>
      <c r="AD56" s="901"/>
      <c r="AE56" s="902"/>
      <c r="AF56" s="851"/>
      <c r="AG56" s="852"/>
      <c r="AH56" s="852"/>
      <c r="AI56" s="852"/>
      <c r="AJ56" s="853"/>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8"/>
      <c r="BK56" s="228"/>
      <c r="BL56" s="228"/>
      <c r="BM56" s="228"/>
      <c r="BN56" s="228"/>
      <c r="BO56" s="237"/>
      <c r="BP56" s="237"/>
      <c r="BQ56" s="234">
        <v>50</v>
      </c>
      <c r="BR56" s="235"/>
      <c r="BS56" s="838"/>
      <c r="BT56" s="839"/>
      <c r="BU56" s="839"/>
      <c r="BV56" s="839"/>
      <c r="BW56" s="839"/>
      <c r="BX56" s="839"/>
      <c r="BY56" s="839"/>
      <c r="BZ56" s="839"/>
      <c r="CA56" s="839"/>
      <c r="CB56" s="839"/>
      <c r="CC56" s="839"/>
      <c r="CD56" s="839"/>
      <c r="CE56" s="839"/>
      <c r="CF56" s="839"/>
      <c r="CG56" s="84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38"/>
      <c r="DW56" s="839"/>
      <c r="DX56" s="839"/>
      <c r="DY56" s="839"/>
      <c r="DZ56" s="844"/>
      <c r="EA56" s="226"/>
    </row>
    <row r="57" spans="1:131" ht="26.25" customHeight="1" x14ac:dyDescent="0.2">
      <c r="A57" s="234">
        <v>30</v>
      </c>
      <c r="B57" s="845"/>
      <c r="C57" s="846"/>
      <c r="D57" s="846"/>
      <c r="E57" s="846"/>
      <c r="F57" s="846"/>
      <c r="G57" s="846"/>
      <c r="H57" s="846"/>
      <c r="I57" s="846"/>
      <c r="J57" s="846"/>
      <c r="K57" s="846"/>
      <c r="L57" s="846"/>
      <c r="M57" s="846"/>
      <c r="N57" s="846"/>
      <c r="O57" s="846"/>
      <c r="P57" s="847"/>
      <c r="Q57" s="900"/>
      <c r="R57" s="901"/>
      <c r="S57" s="901"/>
      <c r="T57" s="901"/>
      <c r="U57" s="901"/>
      <c r="V57" s="901"/>
      <c r="W57" s="901"/>
      <c r="X57" s="901"/>
      <c r="Y57" s="901"/>
      <c r="Z57" s="901"/>
      <c r="AA57" s="901"/>
      <c r="AB57" s="901"/>
      <c r="AC57" s="901"/>
      <c r="AD57" s="901"/>
      <c r="AE57" s="902"/>
      <c r="AF57" s="851"/>
      <c r="AG57" s="852"/>
      <c r="AH57" s="852"/>
      <c r="AI57" s="852"/>
      <c r="AJ57" s="853"/>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8"/>
      <c r="BK57" s="228"/>
      <c r="BL57" s="228"/>
      <c r="BM57" s="228"/>
      <c r="BN57" s="228"/>
      <c r="BO57" s="237"/>
      <c r="BP57" s="237"/>
      <c r="BQ57" s="234">
        <v>51</v>
      </c>
      <c r="BR57" s="235"/>
      <c r="BS57" s="838"/>
      <c r="BT57" s="839"/>
      <c r="BU57" s="839"/>
      <c r="BV57" s="839"/>
      <c r="BW57" s="839"/>
      <c r="BX57" s="839"/>
      <c r="BY57" s="839"/>
      <c r="BZ57" s="839"/>
      <c r="CA57" s="839"/>
      <c r="CB57" s="839"/>
      <c r="CC57" s="839"/>
      <c r="CD57" s="839"/>
      <c r="CE57" s="839"/>
      <c r="CF57" s="839"/>
      <c r="CG57" s="84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38"/>
      <c r="DW57" s="839"/>
      <c r="DX57" s="839"/>
      <c r="DY57" s="839"/>
      <c r="DZ57" s="844"/>
      <c r="EA57" s="226"/>
    </row>
    <row r="58" spans="1:131" ht="26.25" customHeight="1" x14ac:dyDescent="0.2">
      <c r="A58" s="234">
        <v>31</v>
      </c>
      <c r="B58" s="845"/>
      <c r="C58" s="846"/>
      <c r="D58" s="846"/>
      <c r="E58" s="846"/>
      <c r="F58" s="846"/>
      <c r="G58" s="846"/>
      <c r="H58" s="846"/>
      <c r="I58" s="846"/>
      <c r="J58" s="846"/>
      <c r="K58" s="846"/>
      <c r="L58" s="846"/>
      <c r="M58" s="846"/>
      <c r="N58" s="846"/>
      <c r="O58" s="846"/>
      <c r="P58" s="847"/>
      <c r="Q58" s="900"/>
      <c r="R58" s="901"/>
      <c r="S58" s="901"/>
      <c r="T58" s="901"/>
      <c r="U58" s="901"/>
      <c r="V58" s="901"/>
      <c r="W58" s="901"/>
      <c r="X58" s="901"/>
      <c r="Y58" s="901"/>
      <c r="Z58" s="901"/>
      <c r="AA58" s="901"/>
      <c r="AB58" s="901"/>
      <c r="AC58" s="901"/>
      <c r="AD58" s="901"/>
      <c r="AE58" s="902"/>
      <c r="AF58" s="851"/>
      <c r="AG58" s="852"/>
      <c r="AH58" s="852"/>
      <c r="AI58" s="852"/>
      <c r="AJ58" s="853"/>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8"/>
      <c r="BK58" s="228"/>
      <c r="BL58" s="228"/>
      <c r="BM58" s="228"/>
      <c r="BN58" s="228"/>
      <c r="BO58" s="237"/>
      <c r="BP58" s="237"/>
      <c r="BQ58" s="234">
        <v>52</v>
      </c>
      <c r="BR58" s="235"/>
      <c r="BS58" s="838"/>
      <c r="BT58" s="839"/>
      <c r="BU58" s="839"/>
      <c r="BV58" s="839"/>
      <c r="BW58" s="839"/>
      <c r="BX58" s="839"/>
      <c r="BY58" s="839"/>
      <c r="BZ58" s="839"/>
      <c r="CA58" s="839"/>
      <c r="CB58" s="839"/>
      <c r="CC58" s="839"/>
      <c r="CD58" s="839"/>
      <c r="CE58" s="839"/>
      <c r="CF58" s="839"/>
      <c r="CG58" s="84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38"/>
      <c r="DW58" s="839"/>
      <c r="DX58" s="839"/>
      <c r="DY58" s="839"/>
      <c r="DZ58" s="844"/>
      <c r="EA58" s="226"/>
    </row>
    <row r="59" spans="1:131" ht="26.25" customHeight="1" x14ac:dyDescent="0.2">
      <c r="A59" s="234">
        <v>32</v>
      </c>
      <c r="B59" s="845"/>
      <c r="C59" s="846"/>
      <c r="D59" s="846"/>
      <c r="E59" s="846"/>
      <c r="F59" s="846"/>
      <c r="G59" s="846"/>
      <c r="H59" s="846"/>
      <c r="I59" s="846"/>
      <c r="J59" s="846"/>
      <c r="K59" s="846"/>
      <c r="L59" s="846"/>
      <c r="M59" s="846"/>
      <c r="N59" s="846"/>
      <c r="O59" s="846"/>
      <c r="P59" s="847"/>
      <c r="Q59" s="900"/>
      <c r="R59" s="901"/>
      <c r="S59" s="901"/>
      <c r="T59" s="901"/>
      <c r="U59" s="901"/>
      <c r="V59" s="901"/>
      <c r="W59" s="901"/>
      <c r="X59" s="901"/>
      <c r="Y59" s="901"/>
      <c r="Z59" s="901"/>
      <c r="AA59" s="901"/>
      <c r="AB59" s="901"/>
      <c r="AC59" s="901"/>
      <c r="AD59" s="901"/>
      <c r="AE59" s="902"/>
      <c r="AF59" s="851"/>
      <c r="AG59" s="852"/>
      <c r="AH59" s="852"/>
      <c r="AI59" s="852"/>
      <c r="AJ59" s="853"/>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8"/>
      <c r="BK59" s="228"/>
      <c r="BL59" s="228"/>
      <c r="BM59" s="228"/>
      <c r="BN59" s="228"/>
      <c r="BO59" s="237"/>
      <c r="BP59" s="237"/>
      <c r="BQ59" s="234">
        <v>53</v>
      </c>
      <c r="BR59" s="235"/>
      <c r="BS59" s="838"/>
      <c r="BT59" s="839"/>
      <c r="BU59" s="839"/>
      <c r="BV59" s="839"/>
      <c r="BW59" s="839"/>
      <c r="BX59" s="839"/>
      <c r="BY59" s="839"/>
      <c r="BZ59" s="839"/>
      <c r="CA59" s="839"/>
      <c r="CB59" s="839"/>
      <c r="CC59" s="839"/>
      <c r="CD59" s="839"/>
      <c r="CE59" s="839"/>
      <c r="CF59" s="839"/>
      <c r="CG59" s="84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38"/>
      <c r="DW59" s="839"/>
      <c r="DX59" s="839"/>
      <c r="DY59" s="839"/>
      <c r="DZ59" s="844"/>
      <c r="EA59" s="226"/>
    </row>
    <row r="60" spans="1:131" ht="26.25" customHeight="1" x14ac:dyDescent="0.2">
      <c r="A60" s="234">
        <v>33</v>
      </c>
      <c r="B60" s="845"/>
      <c r="C60" s="846"/>
      <c r="D60" s="846"/>
      <c r="E60" s="846"/>
      <c r="F60" s="846"/>
      <c r="G60" s="846"/>
      <c r="H60" s="846"/>
      <c r="I60" s="846"/>
      <c r="J60" s="846"/>
      <c r="K60" s="846"/>
      <c r="L60" s="846"/>
      <c r="M60" s="846"/>
      <c r="N60" s="846"/>
      <c r="O60" s="846"/>
      <c r="P60" s="847"/>
      <c r="Q60" s="900"/>
      <c r="R60" s="901"/>
      <c r="S60" s="901"/>
      <c r="T60" s="901"/>
      <c r="U60" s="901"/>
      <c r="V60" s="901"/>
      <c r="W60" s="901"/>
      <c r="X60" s="901"/>
      <c r="Y60" s="901"/>
      <c r="Z60" s="901"/>
      <c r="AA60" s="901"/>
      <c r="AB60" s="901"/>
      <c r="AC60" s="901"/>
      <c r="AD60" s="901"/>
      <c r="AE60" s="902"/>
      <c r="AF60" s="851"/>
      <c r="AG60" s="852"/>
      <c r="AH60" s="852"/>
      <c r="AI60" s="852"/>
      <c r="AJ60" s="853"/>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8"/>
      <c r="BK60" s="228"/>
      <c r="BL60" s="228"/>
      <c r="BM60" s="228"/>
      <c r="BN60" s="228"/>
      <c r="BO60" s="237"/>
      <c r="BP60" s="237"/>
      <c r="BQ60" s="234">
        <v>54</v>
      </c>
      <c r="BR60" s="235"/>
      <c r="BS60" s="838"/>
      <c r="BT60" s="839"/>
      <c r="BU60" s="839"/>
      <c r="BV60" s="839"/>
      <c r="BW60" s="839"/>
      <c r="BX60" s="839"/>
      <c r="BY60" s="839"/>
      <c r="BZ60" s="839"/>
      <c r="CA60" s="839"/>
      <c r="CB60" s="839"/>
      <c r="CC60" s="839"/>
      <c r="CD60" s="839"/>
      <c r="CE60" s="839"/>
      <c r="CF60" s="839"/>
      <c r="CG60" s="84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38"/>
      <c r="DW60" s="839"/>
      <c r="DX60" s="839"/>
      <c r="DY60" s="839"/>
      <c r="DZ60" s="844"/>
      <c r="EA60" s="226"/>
    </row>
    <row r="61" spans="1:131" ht="26.25" customHeight="1" thickBot="1" x14ac:dyDescent="0.25">
      <c r="A61" s="234">
        <v>34</v>
      </c>
      <c r="B61" s="845"/>
      <c r="C61" s="846"/>
      <c r="D61" s="846"/>
      <c r="E61" s="846"/>
      <c r="F61" s="846"/>
      <c r="G61" s="846"/>
      <c r="H61" s="846"/>
      <c r="I61" s="846"/>
      <c r="J61" s="846"/>
      <c r="K61" s="846"/>
      <c r="L61" s="846"/>
      <c r="M61" s="846"/>
      <c r="N61" s="846"/>
      <c r="O61" s="846"/>
      <c r="P61" s="847"/>
      <c r="Q61" s="900"/>
      <c r="R61" s="901"/>
      <c r="S61" s="901"/>
      <c r="T61" s="901"/>
      <c r="U61" s="901"/>
      <c r="V61" s="901"/>
      <c r="W61" s="901"/>
      <c r="X61" s="901"/>
      <c r="Y61" s="901"/>
      <c r="Z61" s="901"/>
      <c r="AA61" s="901"/>
      <c r="AB61" s="901"/>
      <c r="AC61" s="901"/>
      <c r="AD61" s="901"/>
      <c r="AE61" s="902"/>
      <c r="AF61" s="851"/>
      <c r="AG61" s="852"/>
      <c r="AH61" s="852"/>
      <c r="AI61" s="852"/>
      <c r="AJ61" s="853"/>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8"/>
      <c r="BK61" s="228"/>
      <c r="BL61" s="228"/>
      <c r="BM61" s="228"/>
      <c r="BN61" s="228"/>
      <c r="BO61" s="237"/>
      <c r="BP61" s="237"/>
      <c r="BQ61" s="234">
        <v>55</v>
      </c>
      <c r="BR61" s="235"/>
      <c r="BS61" s="838"/>
      <c r="BT61" s="839"/>
      <c r="BU61" s="839"/>
      <c r="BV61" s="839"/>
      <c r="BW61" s="839"/>
      <c r="BX61" s="839"/>
      <c r="BY61" s="839"/>
      <c r="BZ61" s="839"/>
      <c r="CA61" s="839"/>
      <c r="CB61" s="839"/>
      <c r="CC61" s="839"/>
      <c r="CD61" s="839"/>
      <c r="CE61" s="839"/>
      <c r="CF61" s="839"/>
      <c r="CG61" s="84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38"/>
      <c r="DW61" s="839"/>
      <c r="DX61" s="839"/>
      <c r="DY61" s="839"/>
      <c r="DZ61" s="844"/>
      <c r="EA61" s="226"/>
    </row>
    <row r="62" spans="1:131" ht="26.25" customHeight="1" x14ac:dyDescent="0.2">
      <c r="A62" s="234">
        <v>35</v>
      </c>
      <c r="B62" s="845"/>
      <c r="C62" s="846"/>
      <c r="D62" s="846"/>
      <c r="E62" s="846"/>
      <c r="F62" s="846"/>
      <c r="G62" s="846"/>
      <c r="H62" s="846"/>
      <c r="I62" s="846"/>
      <c r="J62" s="846"/>
      <c r="K62" s="846"/>
      <c r="L62" s="846"/>
      <c r="M62" s="846"/>
      <c r="N62" s="846"/>
      <c r="O62" s="846"/>
      <c r="P62" s="847"/>
      <c r="Q62" s="900"/>
      <c r="R62" s="901"/>
      <c r="S62" s="901"/>
      <c r="T62" s="901"/>
      <c r="U62" s="901"/>
      <c r="V62" s="901"/>
      <c r="W62" s="901"/>
      <c r="X62" s="901"/>
      <c r="Y62" s="901"/>
      <c r="Z62" s="901"/>
      <c r="AA62" s="901"/>
      <c r="AB62" s="901"/>
      <c r="AC62" s="901"/>
      <c r="AD62" s="901"/>
      <c r="AE62" s="902"/>
      <c r="AF62" s="851"/>
      <c r="AG62" s="852"/>
      <c r="AH62" s="852"/>
      <c r="AI62" s="852"/>
      <c r="AJ62" s="853"/>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420</v>
      </c>
      <c r="BK62" s="871"/>
      <c r="BL62" s="871"/>
      <c r="BM62" s="871"/>
      <c r="BN62" s="872"/>
      <c r="BO62" s="237"/>
      <c r="BP62" s="237"/>
      <c r="BQ62" s="234">
        <v>56</v>
      </c>
      <c r="BR62" s="235"/>
      <c r="BS62" s="838"/>
      <c r="BT62" s="839"/>
      <c r="BU62" s="839"/>
      <c r="BV62" s="839"/>
      <c r="BW62" s="839"/>
      <c r="BX62" s="839"/>
      <c r="BY62" s="839"/>
      <c r="BZ62" s="839"/>
      <c r="CA62" s="839"/>
      <c r="CB62" s="839"/>
      <c r="CC62" s="839"/>
      <c r="CD62" s="839"/>
      <c r="CE62" s="839"/>
      <c r="CF62" s="839"/>
      <c r="CG62" s="84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38"/>
      <c r="DW62" s="839"/>
      <c r="DX62" s="839"/>
      <c r="DY62" s="839"/>
      <c r="DZ62" s="844"/>
      <c r="EA62" s="226"/>
    </row>
    <row r="63" spans="1:131" ht="26.25" customHeight="1" thickBot="1" x14ac:dyDescent="0.25">
      <c r="A63" s="236" t="s">
        <v>392</v>
      </c>
      <c r="B63" s="854" t="s">
        <v>421</v>
      </c>
      <c r="C63" s="855"/>
      <c r="D63" s="855"/>
      <c r="E63" s="855"/>
      <c r="F63" s="855"/>
      <c r="G63" s="855"/>
      <c r="H63" s="855"/>
      <c r="I63" s="855"/>
      <c r="J63" s="855"/>
      <c r="K63" s="855"/>
      <c r="L63" s="855"/>
      <c r="M63" s="855"/>
      <c r="N63" s="855"/>
      <c r="O63" s="855"/>
      <c r="P63" s="856"/>
      <c r="Q63" s="905"/>
      <c r="R63" s="906"/>
      <c r="S63" s="906"/>
      <c r="T63" s="906"/>
      <c r="U63" s="906"/>
      <c r="V63" s="906"/>
      <c r="W63" s="906"/>
      <c r="X63" s="906"/>
      <c r="Y63" s="906"/>
      <c r="Z63" s="906"/>
      <c r="AA63" s="906"/>
      <c r="AB63" s="906"/>
      <c r="AC63" s="906"/>
      <c r="AD63" s="906"/>
      <c r="AE63" s="907"/>
      <c r="AF63" s="908">
        <v>4413</v>
      </c>
      <c r="AG63" s="909"/>
      <c r="AH63" s="909"/>
      <c r="AI63" s="909"/>
      <c r="AJ63" s="910"/>
      <c r="AK63" s="911"/>
      <c r="AL63" s="906"/>
      <c r="AM63" s="906"/>
      <c r="AN63" s="906"/>
      <c r="AO63" s="906"/>
      <c r="AP63" s="909">
        <v>28919</v>
      </c>
      <c r="AQ63" s="909"/>
      <c r="AR63" s="909"/>
      <c r="AS63" s="909"/>
      <c r="AT63" s="909"/>
      <c r="AU63" s="909">
        <v>7178</v>
      </c>
      <c r="AV63" s="909"/>
      <c r="AW63" s="909"/>
      <c r="AX63" s="909"/>
      <c r="AY63" s="909"/>
      <c r="AZ63" s="913"/>
      <c r="BA63" s="913"/>
      <c r="BB63" s="913"/>
      <c r="BC63" s="913"/>
      <c r="BD63" s="913"/>
      <c r="BE63" s="914"/>
      <c r="BF63" s="914"/>
      <c r="BG63" s="914"/>
      <c r="BH63" s="914"/>
      <c r="BI63" s="915"/>
      <c r="BJ63" s="916" t="s">
        <v>422</v>
      </c>
      <c r="BK63" s="917"/>
      <c r="BL63" s="917"/>
      <c r="BM63" s="917"/>
      <c r="BN63" s="918"/>
      <c r="BO63" s="237"/>
      <c r="BP63" s="237"/>
      <c r="BQ63" s="234">
        <v>57</v>
      </c>
      <c r="BR63" s="235"/>
      <c r="BS63" s="838"/>
      <c r="BT63" s="839"/>
      <c r="BU63" s="839"/>
      <c r="BV63" s="839"/>
      <c r="BW63" s="839"/>
      <c r="BX63" s="839"/>
      <c r="BY63" s="839"/>
      <c r="BZ63" s="839"/>
      <c r="CA63" s="839"/>
      <c r="CB63" s="839"/>
      <c r="CC63" s="839"/>
      <c r="CD63" s="839"/>
      <c r="CE63" s="839"/>
      <c r="CF63" s="839"/>
      <c r="CG63" s="84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38"/>
      <c r="DW63" s="839"/>
      <c r="DX63" s="839"/>
      <c r="DY63" s="839"/>
      <c r="DZ63" s="844"/>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8"/>
      <c r="BT64" s="839"/>
      <c r="BU64" s="839"/>
      <c r="BV64" s="839"/>
      <c r="BW64" s="839"/>
      <c r="BX64" s="839"/>
      <c r="BY64" s="839"/>
      <c r="BZ64" s="839"/>
      <c r="CA64" s="839"/>
      <c r="CB64" s="839"/>
      <c r="CC64" s="839"/>
      <c r="CD64" s="839"/>
      <c r="CE64" s="839"/>
      <c r="CF64" s="839"/>
      <c r="CG64" s="84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38"/>
      <c r="DW64" s="839"/>
      <c r="DX64" s="839"/>
      <c r="DY64" s="839"/>
      <c r="DZ64" s="844"/>
      <c r="EA64" s="226"/>
    </row>
    <row r="65" spans="1:131" ht="26.25" customHeight="1" thickBot="1" x14ac:dyDescent="0.25">
      <c r="A65" s="228" t="s">
        <v>423</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8"/>
      <c r="BT65" s="839"/>
      <c r="BU65" s="839"/>
      <c r="BV65" s="839"/>
      <c r="BW65" s="839"/>
      <c r="BX65" s="839"/>
      <c r="BY65" s="839"/>
      <c r="BZ65" s="839"/>
      <c r="CA65" s="839"/>
      <c r="CB65" s="839"/>
      <c r="CC65" s="839"/>
      <c r="CD65" s="839"/>
      <c r="CE65" s="839"/>
      <c r="CF65" s="839"/>
      <c r="CG65" s="84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38"/>
      <c r="DW65" s="839"/>
      <c r="DX65" s="839"/>
      <c r="DY65" s="839"/>
      <c r="DZ65" s="844"/>
      <c r="EA65" s="226"/>
    </row>
    <row r="66" spans="1:131" ht="26.25" customHeight="1" x14ac:dyDescent="0.2">
      <c r="A66" s="792" t="s">
        <v>424</v>
      </c>
      <c r="B66" s="793"/>
      <c r="C66" s="793"/>
      <c r="D66" s="793"/>
      <c r="E66" s="793"/>
      <c r="F66" s="793"/>
      <c r="G66" s="793"/>
      <c r="H66" s="793"/>
      <c r="I66" s="793"/>
      <c r="J66" s="793"/>
      <c r="K66" s="793"/>
      <c r="L66" s="793"/>
      <c r="M66" s="793"/>
      <c r="N66" s="793"/>
      <c r="O66" s="793"/>
      <c r="P66" s="794"/>
      <c r="Q66" s="798" t="s">
        <v>425</v>
      </c>
      <c r="R66" s="799"/>
      <c r="S66" s="799"/>
      <c r="T66" s="799"/>
      <c r="U66" s="800"/>
      <c r="V66" s="798" t="s">
        <v>426</v>
      </c>
      <c r="W66" s="799"/>
      <c r="X66" s="799"/>
      <c r="Y66" s="799"/>
      <c r="Z66" s="800"/>
      <c r="AA66" s="798" t="s">
        <v>427</v>
      </c>
      <c r="AB66" s="799"/>
      <c r="AC66" s="799"/>
      <c r="AD66" s="799"/>
      <c r="AE66" s="800"/>
      <c r="AF66" s="919" t="s">
        <v>428</v>
      </c>
      <c r="AG66" s="880"/>
      <c r="AH66" s="880"/>
      <c r="AI66" s="880"/>
      <c r="AJ66" s="920"/>
      <c r="AK66" s="798" t="s">
        <v>429</v>
      </c>
      <c r="AL66" s="793"/>
      <c r="AM66" s="793"/>
      <c r="AN66" s="793"/>
      <c r="AO66" s="794"/>
      <c r="AP66" s="798" t="s">
        <v>430</v>
      </c>
      <c r="AQ66" s="799"/>
      <c r="AR66" s="799"/>
      <c r="AS66" s="799"/>
      <c r="AT66" s="800"/>
      <c r="AU66" s="798" t="s">
        <v>431</v>
      </c>
      <c r="AV66" s="799"/>
      <c r="AW66" s="799"/>
      <c r="AX66" s="799"/>
      <c r="AY66" s="800"/>
      <c r="AZ66" s="798" t="s">
        <v>379</v>
      </c>
      <c r="BA66" s="799"/>
      <c r="BB66" s="799"/>
      <c r="BC66" s="799"/>
      <c r="BD66" s="805"/>
      <c r="BE66" s="237"/>
      <c r="BF66" s="237"/>
      <c r="BG66" s="237"/>
      <c r="BH66" s="237"/>
      <c r="BI66" s="237"/>
      <c r="BJ66" s="237"/>
      <c r="BK66" s="237"/>
      <c r="BL66" s="237"/>
      <c r="BM66" s="237"/>
      <c r="BN66" s="237"/>
      <c r="BO66" s="237"/>
      <c r="BP66" s="237"/>
      <c r="BQ66" s="234">
        <v>60</v>
      </c>
      <c r="BR66" s="239"/>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6"/>
    </row>
    <row r="67" spans="1:131" ht="26.25" customHeight="1" thickBot="1" x14ac:dyDescent="0.25">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1"/>
      <c r="AG67" s="883"/>
      <c r="AH67" s="883"/>
      <c r="AI67" s="883"/>
      <c r="AJ67" s="922"/>
      <c r="AK67" s="923"/>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6"/>
    </row>
    <row r="68" spans="1:131" ht="26.25" customHeight="1" thickTop="1" x14ac:dyDescent="0.2">
      <c r="A68" s="232">
        <v>1</v>
      </c>
      <c r="B68" s="934" t="s">
        <v>598</v>
      </c>
      <c r="C68" s="935"/>
      <c r="D68" s="935"/>
      <c r="E68" s="935"/>
      <c r="F68" s="935"/>
      <c r="G68" s="935"/>
      <c r="H68" s="935"/>
      <c r="I68" s="935"/>
      <c r="J68" s="935"/>
      <c r="K68" s="935"/>
      <c r="L68" s="935"/>
      <c r="M68" s="935"/>
      <c r="N68" s="935"/>
      <c r="O68" s="935"/>
      <c r="P68" s="936"/>
      <c r="Q68" s="937">
        <v>8703</v>
      </c>
      <c r="R68" s="931"/>
      <c r="S68" s="931"/>
      <c r="T68" s="931"/>
      <c r="U68" s="931"/>
      <c r="V68" s="931">
        <v>8509</v>
      </c>
      <c r="W68" s="931"/>
      <c r="X68" s="931"/>
      <c r="Y68" s="931"/>
      <c r="Z68" s="931"/>
      <c r="AA68" s="931">
        <v>194</v>
      </c>
      <c r="AB68" s="931"/>
      <c r="AC68" s="931"/>
      <c r="AD68" s="931"/>
      <c r="AE68" s="931"/>
      <c r="AF68" s="931">
        <v>138</v>
      </c>
      <c r="AG68" s="931"/>
      <c r="AH68" s="931"/>
      <c r="AI68" s="931"/>
      <c r="AJ68" s="931"/>
      <c r="AK68" s="931">
        <v>782</v>
      </c>
      <c r="AL68" s="931"/>
      <c r="AM68" s="931"/>
      <c r="AN68" s="931"/>
      <c r="AO68" s="931"/>
      <c r="AP68" s="931">
        <v>6642</v>
      </c>
      <c r="AQ68" s="931"/>
      <c r="AR68" s="931"/>
      <c r="AS68" s="931"/>
      <c r="AT68" s="931"/>
      <c r="AU68" s="931">
        <v>3835</v>
      </c>
      <c r="AV68" s="931"/>
      <c r="AW68" s="931"/>
      <c r="AX68" s="931"/>
      <c r="AY68" s="931"/>
      <c r="AZ68" s="932"/>
      <c r="BA68" s="932"/>
      <c r="BB68" s="932"/>
      <c r="BC68" s="932"/>
      <c r="BD68" s="933"/>
      <c r="BE68" s="237"/>
      <c r="BF68" s="237"/>
      <c r="BG68" s="237"/>
      <c r="BH68" s="237"/>
      <c r="BI68" s="237"/>
      <c r="BJ68" s="237"/>
      <c r="BK68" s="237"/>
      <c r="BL68" s="237"/>
      <c r="BM68" s="237"/>
      <c r="BN68" s="237"/>
      <c r="BO68" s="237"/>
      <c r="BP68" s="237"/>
      <c r="BQ68" s="234">
        <v>62</v>
      </c>
      <c r="BR68" s="239"/>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6"/>
    </row>
    <row r="69" spans="1:131" ht="26.25" customHeight="1" x14ac:dyDescent="0.2">
      <c r="A69" s="234">
        <v>2</v>
      </c>
      <c r="B69" s="938" t="s">
        <v>599</v>
      </c>
      <c r="C69" s="939"/>
      <c r="D69" s="939"/>
      <c r="E69" s="939"/>
      <c r="F69" s="939"/>
      <c r="G69" s="939"/>
      <c r="H69" s="939"/>
      <c r="I69" s="939"/>
      <c r="J69" s="939"/>
      <c r="K69" s="939"/>
      <c r="L69" s="939"/>
      <c r="M69" s="939"/>
      <c r="N69" s="939"/>
      <c r="O69" s="939"/>
      <c r="P69" s="940"/>
      <c r="Q69" s="941">
        <v>562</v>
      </c>
      <c r="R69" s="895"/>
      <c r="S69" s="895"/>
      <c r="T69" s="895"/>
      <c r="U69" s="895"/>
      <c r="V69" s="895">
        <v>469</v>
      </c>
      <c r="W69" s="895"/>
      <c r="X69" s="895"/>
      <c r="Y69" s="895"/>
      <c r="Z69" s="895"/>
      <c r="AA69" s="895">
        <v>93</v>
      </c>
      <c r="AB69" s="895"/>
      <c r="AC69" s="895"/>
      <c r="AD69" s="895"/>
      <c r="AE69" s="895"/>
      <c r="AF69" s="895">
        <v>1431</v>
      </c>
      <c r="AG69" s="895"/>
      <c r="AH69" s="895"/>
      <c r="AI69" s="895"/>
      <c r="AJ69" s="895"/>
      <c r="AK69" s="895" t="s">
        <v>615</v>
      </c>
      <c r="AL69" s="895"/>
      <c r="AM69" s="895"/>
      <c r="AN69" s="895"/>
      <c r="AO69" s="895"/>
      <c r="AP69" s="895">
        <v>159</v>
      </c>
      <c r="AQ69" s="895"/>
      <c r="AR69" s="895"/>
      <c r="AS69" s="895"/>
      <c r="AT69" s="895"/>
      <c r="AU69" s="895" t="s">
        <v>597</v>
      </c>
      <c r="AV69" s="895"/>
      <c r="AW69" s="895"/>
      <c r="AX69" s="895"/>
      <c r="AY69" s="895"/>
      <c r="AZ69" s="897"/>
      <c r="BA69" s="897"/>
      <c r="BB69" s="897"/>
      <c r="BC69" s="897"/>
      <c r="BD69" s="898"/>
      <c r="BE69" s="237"/>
      <c r="BF69" s="237"/>
      <c r="BG69" s="237"/>
      <c r="BH69" s="237"/>
      <c r="BI69" s="237"/>
      <c r="BJ69" s="237"/>
      <c r="BK69" s="237"/>
      <c r="BL69" s="237"/>
      <c r="BM69" s="237"/>
      <c r="BN69" s="237"/>
      <c r="BO69" s="237"/>
      <c r="BP69" s="237"/>
      <c r="BQ69" s="234">
        <v>63</v>
      </c>
      <c r="BR69" s="239"/>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6"/>
    </row>
    <row r="70" spans="1:131" ht="26.25" customHeight="1" x14ac:dyDescent="0.2">
      <c r="A70" s="234">
        <v>3</v>
      </c>
      <c r="B70" s="938" t="s">
        <v>600</v>
      </c>
      <c r="C70" s="939"/>
      <c r="D70" s="939"/>
      <c r="E70" s="939"/>
      <c r="F70" s="939"/>
      <c r="G70" s="939"/>
      <c r="H70" s="939"/>
      <c r="I70" s="939"/>
      <c r="J70" s="939"/>
      <c r="K70" s="939"/>
      <c r="L70" s="939"/>
      <c r="M70" s="939"/>
      <c r="N70" s="939"/>
      <c r="O70" s="939"/>
      <c r="P70" s="940"/>
      <c r="Q70" s="941">
        <v>798</v>
      </c>
      <c r="R70" s="895"/>
      <c r="S70" s="895"/>
      <c r="T70" s="895"/>
      <c r="U70" s="895"/>
      <c r="V70" s="895">
        <v>745</v>
      </c>
      <c r="W70" s="895"/>
      <c r="X70" s="895"/>
      <c r="Y70" s="895"/>
      <c r="Z70" s="895"/>
      <c r="AA70" s="895">
        <v>53</v>
      </c>
      <c r="AB70" s="895"/>
      <c r="AC70" s="895"/>
      <c r="AD70" s="895"/>
      <c r="AE70" s="895"/>
      <c r="AF70" s="895">
        <v>53</v>
      </c>
      <c r="AG70" s="895"/>
      <c r="AH70" s="895"/>
      <c r="AI70" s="895"/>
      <c r="AJ70" s="895"/>
      <c r="AK70" s="895">
        <v>0</v>
      </c>
      <c r="AL70" s="895"/>
      <c r="AM70" s="895"/>
      <c r="AN70" s="895"/>
      <c r="AO70" s="895"/>
      <c r="AP70" s="895" t="s">
        <v>597</v>
      </c>
      <c r="AQ70" s="895"/>
      <c r="AR70" s="895"/>
      <c r="AS70" s="895"/>
      <c r="AT70" s="895"/>
      <c r="AU70" s="895" t="s">
        <v>597</v>
      </c>
      <c r="AV70" s="895"/>
      <c r="AW70" s="895"/>
      <c r="AX70" s="895"/>
      <c r="AY70" s="895"/>
      <c r="AZ70" s="897"/>
      <c r="BA70" s="897"/>
      <c r="BB70" s="897"/>
      <c r="BC70" s="897"/>
      <c r="BD70" s="898"/>
      <c r="BE70" s="237"/>
      <c r="BF70" s="237"/>
      <c r="BG70" s="237"/>
      <c r="BH70" s="237"/>
      <c r="BI70" s="237"/>
      <c r="BJ70" s="237"/>
      <c r="BK70" s="237"/>
      <c r="BL70" s="237"/>
      <c r="BM70" s="237"/>
      <c r="BN70" s="237"/>
      <c r="BO70" s="237"/>
      <c r="BP70" s="237"/>
      <c r="BQ70" s="234">
        <v>64</v>
      </c>
      <c r="BR70" s="239"/>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6"/>
    </row>
    <row r="71" spans="1:131" ht="26.25" customHeight="1" x14ac:dyDescent="0.2">
      <c r="A71" s="234">
        <v>4</v>
      </c>
      <c r="B71" s="938" t="s">
        <v>601</v>
      </c>
      <c r="C71" s="939"/>
      <c r="D71" s="939"/>
      <c r="E71" s="939"/>
      <c r="F71" s="939"/>
      <c r="G71" s="939"/>
      <c r="H71" s="939"/>
      <c r="I71" s="939"/>
      <c r="J71" s="939"/>
      <c r="K71" s="939"/>
      <c r="L71" s="939"/>
      <c r="M71" s="939"/>
      <c r="N71" s="939"/>
      <c r="O71" s="939"/>
      <c r="P71" s="940"/>
      <c r="Q71" s="941">
        <v>254237</v>
      </c>
      <c r="R71" s="895"/>
      <c r="S71" s="895"/>
      <c r="T71" s="895"/>
      <c r="U71" s="895"/>
      <c r="V71" s="895">
        <v>237960</v>
      </c>
      <c r="W71" s="895"/>
      <c r="X71" s="895"/>
      <c r="Y71" s="895"/>
      <c r="Z71" s="895"/>
      <c r="AA71" s="895">
        <v>16277</v>
      </c>
      <c r="AB71" s="895"/>
      <c r="AC71" s="895"/>
      <c r="AD71" s="895"/>
      <c r="AE71" s="895"/>
      <c r="AF71" s="895">
        <v>16277</v>
      </c>
      <c r="AG71" s="895"/>
      <c r="AH71" s="895"/>
      <c r="AI71" s="895"/>
      <c r="AJ71" s="895"/>
      <c r="AK71" s="895">
        <v>534</v>
      </c>
      <c r="AL71" s="895"/>
      <c r="AM71" s="895"/>
      <c r="AN71" s="895"/>
      <c r="AO71" s="895"/>
      <c r="AP71" s="895" t="s">
        <v>597</v>
      </c>
      <c r="AQ71" s="895"/>
      <c r="AR71" s="895"/>
      <c r="AS71" s="895"/>
      <c r="AT71" s="895"/>
      <c r="AU71" s="895" t="s">
        <v>597</v>
      </c>
      <c r="AV71" s="895"/>
      <c r="AW71" s="895"/>
      <c r="AX71" s="895"/>
      <c r="AY71" s="895"/>
      <c r="AZ71" s="897"/>
      <c r="BA71" s="897"/>
      <c r="BB71" s="897"/>
      <c r="BC71" s="897"/>
      <c r="BD71" s="898"/>
      <c r="BE71" s="237"/>
      <c r="BF71" s="237"/>
      <c r="BG71" s="237"/>
      <c r="BH71" s="237"/>
      <c r="BI71" s="237"/>
      <c r="BJ71" s="237"/>
      <c r="BK71" s="237"/>
      <c r="BL71" s="237"/>
      <c r="BM71" s="237"/>
      <c r="BN71" s="237"/>
      <c r="BO71" s="237"/>
      <c r="BP71" s="237"/>
      <c r="BQ71" s="234">
        <v>65</v>
      </c>
      <c r="BR71" s="239"/>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6"/>
    </row>
    <row r="72" spans="1:131" ht="26.25" customHeight="1" x14ac:dyDescent="0.2">
      <c r="A72" s="234">
        <v>5</v>
      </c>
      <c r="B72" s="938" t="s">
        <v>602</v>
      </c>
      <c r="C72" s="939"/>
      <c r="D72" s="939"/>
      <c r="E72" s="939"/>
      <c r="F72" s="939"/>
      <c r="G72" s="939"/>
      <c r="H72" s="939"/>
      <c r="I72" s="939"/>
      <c r="J72" s="939"/>
      <c r="K72" s="939"/>
      <c r="L72" s="939"/>
      <c r="M72" s="939"/>
      <c r="N72" s="939"/>
      <c r="O72" s="939"/>
      <c r="P72" s="940"/>
      <c r="Q72" s="941">
        <v>8056</v>
      </c>
      <c r="R72" s="895"/>
      <c r="S72" s="895"/>
      <c r="T72" s="895"/>
      <c r="U72" s="895"/>
      <c r="V72" s="895">
        <v>6911</v>
      </c>
      <c r="W72" s="895"/>
      <c r="X72" s="895"/>
      <c r="Y72" s="895"/>
      <c r="Z72" s="895"/>
      <c r="AA72" s="895">
        <v>1145</v>
      </c>
      <c r="AB72" s="895"/>
      <c r="AC72" s="895"/>
      <c r="AD72" s="895"/>
      <c r="AE72" s="895"/>
      <c r="AF72" s="895">
        <v>1145</v>
      </c>
      <c r="AG72" s="895"/>
      <c r="AH72" s="895"/>
      <c r="AI72" s="895"/>
      <c r="AJ72" s="895"/>
      <c r="AK72" s="895">
        <v>14</v>
      </c>
      <c r="AL72" s="895"/>
      <c r="AM72" s="895"/>
      <c r="AN72" s="895"/>
      <c r="AO72" s="895"/>
      <c r="AP72" s="895" t="s">
        <v>597</v>
      </c>
      <c r="AQ72" s="895"/>
      <c r="AR72" s="895"/>
      <c r="AS72" s="895"/>
      <c r="AT72" s="895"/>
      <c r="AU72" s="895" t="s">
        <v>597</v>
      </c>
      <c r="AV72" s="895"/>
      <c r="AW72" s="895"/>
      <c r="AX72" s="895"/>
      <c r="AY72" s="895"/>
      <c r="AZ72" s="897"/>
      <c r="BA72" s="897"/>
      <c r="BB72" s="897"/>
      <c r="BC72" s="897"/>
      <c r="BD72" s="898"/>
      <c r="BE72" s="237"/>
      <c r="BF72" s="237"/>
      <c r="BG72" s="237"/>
      <c r="BH72" s="237"/>
      <c r="BI72" s="237"/>
      <c r="BJ72" s="237"/>
      <c r="BK72" s="237"/>
      <c r="BL72" s="237"/>
      <c r="BM72" s="237"/>
      <c r="BN72" s="237"/>
      <c r="BO72" s="237"/>
      <c r="BP72" s="237"/>
      <c r="BQ72" s="234">
        <v>66</v>
      </c>
      <c r="BR72" s="239"/>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6"/>
    </row>
    <row r="73" spans="1:131" ht="26.25" customHeight="1" x14ac:dyDescent="0.2">
      <c r="A73" s="234">
        <v>6</v>
      </c>
      <c r="B73" s="938" t="s">
        <v>603</v>
      </c>
      <c r="C73" s="939"/>
      <c r="D73" s="939"/>
      <c r="E73" s="939"/>
      <c r="F73" s="939"/>
      <c r="G73" s="939"/>
      <c r="H73" s="939"/>
      <c r="I73" s="939"/>
      <c r="J73" s="939"/>
      <c r="K73" s="939"/>
      <c r="L73" s="939"/>
      <c r="M73" s="939"/>
      <c r="N73" s="939"/>
      <c r="O73" s="939"/>
      <c r="P73" s="940"/>
      <c r="Q73" s="941">
        <v>1445</v>
      </c>
      <c r="R73" s="895"/>
      <c r="S73" s="895"/>
      <c r="T73" s="895"/>
      <c r="U73" s="895"/>
      <c r="V73" s="895">
        <v>1444</v>
      </c>
      <c r="W73" s="895"/>
      <c r="X73" s="895"/>
      <c r="Y73" s="895"/>
      <c r="Z73" s="895"/>
      <c r="AA73" s="895">
        <v>1</v>
      </c>
      <c r="AB73" s="895"/>
      <c r="AC73" s="895"/>
      <c r="AD73" s="895"/>
      <c r="AE73" s="895"/>
      <c r="AF73" s="895">
        <v>1</v>
      </c>
      <c r="AG73" s="895"/>
      <c r="AH73" s="895"/>
      <c r="AI73" s="895"/>
      <c r="AJ73" s="895"/>
      <c r="AK73" s="895" t="s">
        <v>616</v>
      </c>
      <c r="AL73" s="895"/>
      <c r="AM73" s="895"/>
      <c r="AN73" s="895"/>
      <c r="AO73" s="895"/>
      <c r="AP73" s="895" t="s">
        <v>597</v>
      </c>
      <c r="AQ73" s="895"/>
      <c r="AR73" s="895"/>
      <c r="AS73" s="895"/>
      <c r="AT73" s="895"/>
      <c r="AU73" s="895" t="s">
        <v>597</v>
      </c>
      <c r="AV73" s="895"/>
      <c r="AW73" s="895"/>
      <c r="AX73" s="895"/>
      <c r="AY73" s="895"/>
      <c r="AZ73" s="897"/>
      <c r="BA73" s="897"/>
      <c r="BB73" s="897"/>
      <c r="BC73" s="897"/>
      <c r="BD73" s="898"/>
      <c r="BE73" s="237"/>
      <c r="BF73" s="237"/>
      <c r="BG73" s="237"/>
      <c r="BH73" s="237"/>
      <c r="BI73" s="237"/>
      <c r="BJ73" s="237"/>
      <c r="BK73" s="237"/>
      <c r="BL73" s="237"/>
      <c r="BM73" s="237"/>
      <c r="BN73" s="237"/>
      <c r="BO73" s="237"/>
      <c r="BP73" s="237"/>
      <c r="BQ73" s="234">
        <v>67</v>
      </c>
      <c r="BR73" s="239"/>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6"/>
    </row>
    <row r="74" spans="1:131" ht="26.25" customHeight="1" x14ac:dyDescent="0.2">
      <c r="A74" s="234">
        <v>7</v>
      </c>
      <c r="B74" s="938" t="s">
        <v>604</v>
      </c>
      <c r="C74" s="939"/>
      <c r="D74" s="939"/>
      <c r="E74" s="939"/>
      <c r="F74" s="939"/>
      <c r="G74" s="939"/>
      <c r="H74" s="939"/>
      <c r="I74" s="939"/>
      <c r="J74" s="939"/>
      <c r="K74" s="939"/>
      <c r="L74" s="939"/>
      <c r="M74" s="939"/>
      <c r="N74" s="939"/>
      <c r="O74" s="939"/>
      <c r="P74" s="940"/>
      <c r="Q74" s="941">
        <v>1</v>
      </c>
      <c r="R74" s="895"/>
      <c r="S74" s="895"/>
      <c r="T74" s="895"/>
      <c r="U74" s="895"/>
      <c r="V74" s="895">
        <v>0</v>
      </c>
      <c r="W74" s="895"/>
      <c r="X74" s="895"/>
      <c r="Y74" s="895"/>
      <c r="Z74" s="895"/>
      <c r="AA74" s="895">
        <v>1</v>
      </c>
      <c r="AB74" s="895"/>
      <c r="AC74" s="895"/>
      <c r="AD74" s="895"/>
      <c r="AE74" s="895"/>
      <c r="AF74" s="895">
        <v>1</v>
      </c>
      <c r="AG74" s="895"/>
      <c r="AH74" s="895"/>
      <c r="AI74" s="895"/>
      <c r="AJ74" s="895"/>
      <c r="AK74" s="895" t="s">
        <v>616</v>
      </c>
      <c r="AL74" s="895"/>
      <c r="AM74" s="895"/>
      <c r="AN74" s="895"/>
      <c r="AO74" s="895"/>
      <c r="AP74" s="895" t="s">
        <v>597</v>
      </c>
      <c r="AQ74" s="895"/>
      <c r="AR74" s="895"/>
      <c r="AS74" s="895"/>
      <c r="AT74" s="895"/>
      <c r="AU74" s="895" t="s">
        <v>597</v>
      </c>
      <c r="AV74" s="895"/>
      <c r="AW74" s="895"/>
      <c r="AX74" s="895"/>
      <c r="AY74" s="895"/>
      <c r="AZ74" s="897"/>
      <c r="BA74" s="897"/>
      <c r="BB74" s="897"/>
      <c r="BC74" s="897"/>
      <c r="BD74" s="898"/>
      <c r="BE74" s="237"/>
      <c r="BF74" s="237"/>
      <c r="BG74" s="237"/>
      <c r="BH74" s="237"/>
      <c r="BI74" s="237"/>
      <c r="BJ74" s="237"/>
      <c r="BK74" s="237"/>
      <c r="BL74" s="237"/>
      <c r="BM74" s="237"/>
      <c r="BN74" s="237"/>
      <c r="BO74" s="237"/>
      <c r="BP74" s="237"/>
      <c r="BQ74" s="234">
        <v>68</v>
      </c>
      <c r="BR74" s="239"/>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6"/>
    </row>
    <row r="75" spans="1:131" ht="26.25" customHeight="1" x14ac:dyDescent="0.2">
      <c r="A75" s="234">
        <v>8</v>
      </c>
      <c r="B75" s="938" t="s">
        <v>605</v>
      </c>
      <c r="C75" s="939"/>
      <c r="D75" s="939"/>
      <c r="E75" s="939"/>
      <c r="F75" s="939"/>
      <c r="G75" s="939"/>
      <c r="H75" s="939"/>
      <c r="I75" s="939"/>
      <c r="J75" s="939"/>
      <c r="K75" s="939"/>
      <c r="L75" s="939"/>
      <c r="M75" s="939"/>
      <c r="N75" s="939"/>
      <c r="O75" s="939"/>
      <c r="P75" s="940"/>
      <c r="Q75" s="942">
        <v>59</v>
      </c>
      <c r="R75" s="943"/>
      <c r="S75" s="943"/>
      <c r="T75" s="943"/>
      <c r="U75" s="899"/>
      <c r="V75" s="944">
        <v>33</v>
      </c>
      <c r="W75" s="943"/>
      <c r="X75" s="943"/>
      <c r="Y75" s="943"/>
      <c r="Z75" s="899"/>
      <c r="AA75" s="944">
        <v>26</v>
      </c>
      <c r="AB75" s="943"/>
      <c r="AC75" s="943"/>
      <c r="AD75" s="943"/>
      <c r="AE75" s="899"/>
      <c r="AF75" s="944">
        <v>26</v>
      </c>
      <c r="AG75" s="943"/>
      <c r="AH75" s="943"/>
      <c r="AI75" s="943"/>
      <c r="AJ75" s="899"/>
      <c r="AK75" s="944" t="s">
        <v>616</v>
      </c>
      <c r="AL75" s="943"/>
      <c r="AM75" s="943"/>
      <c r="AN75" s="943"/>
      <c r="AO75" s="899"/>
      <c r="AP75" s="944" t="s">
        <v>597</v>
      </c>
      <c r="AQ75" s="943"/>
      <c r="AR75" s="943"/>
      <c r="AS75" s="943"/>
      <c r="AT75" s="899"/>
      <c r="AU75" s="944" t="s">
        <v>597</v>
      </c>
      <c r="AV75" s="943"/>
      <c r="AW75" s="943"/>
      <c r="AX75" s="943"/>
      <c r="AY75" s="899"/>
      <c r="AZ75" s="897"/>
      <c r="BA75" s="897"/>
      <c r="BB75" s="897"/>
      <c r="BC75" s="897"/>
      <c r="BD75" s="898"/>
      <c r="BE75" s="237"/>
      <c r="BF75" s="237"/>
      <c r="BG75" s="237"/>
      <c r="BH75" s="237"/>
      <c r="BI75" s="237"/>
      <c r="BJ75" s="237"/>
      <c r="BK75" s="237"/>
      <c r="BL75" s="237"/>
      <c r="BM75" s="237"/>
      <c r="BN75" s="237"/>
      <c r="BO75" s="237"/>
      <c r="BP75" s="237"/>
      <c r="BQ75" s="234">
        <v>69</v>
      </c>
      <c r="BR75" s="239"/>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6"/>
    </row>
    <row r="76" spans="1:131" ht="26.25" customHeight="1" x14ac:dyDescent="0.2">
      <c r="A76" s="234">
        <v>9</v>
      </c>
      <c r="B76" s="938" t="s">
        <v>606</v>
      </c>
      <c r="C76" s="939"/>
      <c r="D76" s="939"/>
      <c r="E76" s="939"/>
      <c r="F76" s="939"/>
      <c r="G76" s="939"/>
      <c r="H76" s="939"/>
      <c r="I76" s="939"/>
      <c r="J76" s="939"/>
      <c r="K76" s="939"/>
      <c r="L76" s="939"/>
      <c r="M76" s="939"/>
      <c r="N76" s="939"/>
      <c r="O76" s="939"/>
      <c r="P76" s="940"/>
      <c r="Q76" s="942">
        <v>42</v>
      </c>
      <c r="R76" s="943"/>
      <c r="S76" s="943"/>
      <c r="T76" s="943"/>
      <c r="U76" s="899"/>
      <c r="V76" s="944">
        <v>41</v>
      </c>
      <c r="W76" s="943"/>
      <c r="X76" s="943"/>
      <c r="Y76" s="943"/>
      <c r="Z76" s="899"/>
      <c r="AA76" s="944">
        <v>1</v>
      </c>
      <c r="AB76" s="943"/>
      <c r="AC76" s="943"/>
      <c r="AD76" s="943"/>
      <c r="AE76" s="899"/>
      <c r="AF76" s="944">
        <v>1</v>
      </c>
      <c r="AG76" s="943"/>
      <c r="AH76" s="943"/>
      <c r="AI76" s="943"/>
      <c r="AJ76" s="899"/>
      <c r="AK76" s="944" t="s">
        <v>616</v>
      </c>
      <c r="AL76" s="943"/>
      <c r="AM76" s="943"/>
      <c r="AN76" s="943"/>
      <c r="AO76" s="899"/>
      <c r="AP76" s="944" t="s">
        <v>597</v>
      </c>
      <c r="AQ76" s="943"/>
      <c r="AR76" s="943"/>
      <c r="AS76" s="943"/>
      <c r="AT76" s="899"/>
      <c r="AU76" s="944" t="s">
        <v>597</v>
      </c>
      <c r="AV76" s="943"/>
      <c r="AW76" s="943"/>
      <c r="AX76" s="943"/>
      <c r="AY76" s="899"/>
      <c r="AZ76" s="897"/>
      <c r="BA76" s="897"/>
      <c r="BB76" s="897"/>
      <c r="BC76" s="897"/>
      <c r="BD76" s="898"/>
      <c r="BE76" s="237"/>
      <c r="BF76" s="237"/>
      <c r="BG76" s="237"/>
      <c r="BH76" s="237"/>
      <c r="BI76" s="237"/>
      <c r="BJ76" s="237"/>
      <c r="BK76" s="237"/>
      <c r="BL76" s="237"/>
      <c r="BM76" s="237"/>
      <c r="BN76" s="237"/>
      <c r="BO76" s="237"/>
      <c r="BP76" s="237"/>
      <c r="BQ76" s="234">
        <v>70</v>
      </c>
      <c r="BR76" s="239"/>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6"/>
    </row>
    <row r="77" spans="1:131" ht="26.25" customHeight="1" x14ac:dyDescent="0.2">
      <c r="A77" s="234">
        <v>10</v>
      </c>
      <c r="B77" s="938" t="s">
        <v>607</v>
      </c>
      <c r="C77" s="939"/>
      <c r="D77" s="939"/>
      <c r="E77" s="939"/>
      <c r="F77" s="939"/>
      <c r="G77" s="939"/>
      <c r="H77" s="939"/>
      <c r="I77" s="939"/>
      <c r="J77" s="939"/>
      <c r="K77" s="939"/>
      <c r="L77" s="939"/>
      <c r="M77" s="939"/>
      <c r="N77" s="939"/>
      <c r="O77" s="939"/>
      <c r="P77" s="940"/>
      <c r="Q77" s="942">
        <v>364</v>
      </c>
      <c r="R77" s="943"/>
      <c r="S77" s="943"/>
      <c r="T77" s="943"/>
      <c r="U77" s="899"/>
      <c r="V77" s="944">
        <v>175</v>
      </c>
      <c r="W77" s="943"/>
      <c r="X77" s="943"/>
      <c r="Y77" s="943"/>
      <c r="Z77" s="899"/>
      <c r="AA77" s="944">
        <v>189</v>
      </c>
      <c r="AB77" s="943"/>
      <c r="AC77" s="943"/>
      <c r="AD77" s="943"/>
      <c r="AE77" s="899"/>
      <c r="AF77" s="944">
        <v>189</v>
      </c>
      <c r="AG77" s="943"/>
      <c r="AH77" s="943"/>
      <c r="AI77" s="943"/>
      <c r="AJ77" s="899"/>
      <c r="AK77" s="944" t="s">
        <v>615</v>
      </c>
      <c r="AL77" s="943"/>
      <c r="AM77" s="943"/>
      <c r="AN77" s="943"/>
      <c r="AO77" s="899"/>
      <c r="AP77" s="944" t="s">
        <v>597</v>
      </c>
      <c r="AQ77" s="943"/>
      <c r="AR77" s="943"/>
      <c r="AS77" s="943"/>
      <c r="AT77" s="899"/>
      <c r="AU77" s="944" t="s">
        <v>597</v>
      </c>
      <c r="AV77" s="943"/>
      <c r="AW77" s="943"/>
      <c r="AX77" s="943"/>
      <c r="AY77" s="899"/>
      <c r="AZ77" s="897"/>
      <c r="BA77" s="897"/>
      <c r="BB77" s="897"/>
      <c r="BC77" s="897"/>
      <c r="BD77" s="898"/>
      <c r="BE77" s="237"/>
      <c r="BF77" s="237"/>
      <c r="BG77" s="237"/>
      <c r="BH77" s="237"/>
      <c r="BI77" s="237"/>
      <c r="BJ77" s="237"/>
      <c r="BK77" s="237"/>
      <c r="BL77" s="237"/>
      <c r="BM77" s="237"/>
      <c r="BN77" s="237"/>
      <c r="BO77" s="237"/>
      <c r="BP77" s="237"/>
      <c r="BQ77" s="234">
        <v>71</v>
      </c>
      <c r="BR77" s="239"/>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6"/>
    </row>
    <row r="78" spans="1:131" ht="26.25" customHeight="1" x14ac:dyDescent="0.2">
      <c r="A78" s="234">
        <v>11</v>
      </c>
      <c r="B78" s="938" t="s">
        <v>608</v>
      </c>
      <c r="C78" s="939"/>
      <c r="D78" s="939"/>
      <c r="E78" s="939"/>
      <c r="F78" s="939"/>
      <c r="G78" s="939"/>
      <c r="H78" s="939"/>
      <c r="I78" s="939"/>
      <c r="J78" s="939"/>
      <c r="K78" s="939"/>
      <c r="L78" s="939"/>
      <c r="M78" s="939"/>
      <c r="N78" s="939"/>
      <c r="O78" s="939"/>
      <c r="P78" s="940"/>
      <c r="Q78" s="941">
        <v>15</v>
      </c>
      <c r="R78" s="895"/>
      <c r="S78" s="895"/>
      <c r="T78" s="895"/>
      <c r="U78" s="895"/>
      <c r="V78" s="895">
        <v>9</v>
      </c>
      <c r="W78" s="895"/>
      <c r="X78" s="895"/>
      <c r="Y78" s="895"/>
      <c r="Z78" s="895"/>
      <c r="AA78" s="895">
        <v>6</v>
      </c>
      <c r="AB78" s="895"/>
      <c r="AC78" s="895"/>
      <c r="AD78" s="895"/>
      <c r="AE78" s="895"/>
      <c r="AF78" s="895">
        <v>6</v>
      </c>
      <c r="AG78" s="895"/>
      <c r="AH78" s="895"/>
      <c r="AI78" s="895"/>
      <c r="AJ78" s="895"/>
      <c r="AK78" s="895">
        <v>5</v>
      </c>
      <c r="AL78" s="895"/>
      <c r="AM78" s="895"/>
      <c r="AN78" s="895"/>
      <c r="AO78" s="895"/>
      <c r="AP78" s="895" t="s">
        <v>597</v>
      </c>
      <c r="AQ78" s="895"/>
      <c r="AR78" s="895"/>
      <c r="AS78" s="895"/>
      <c r="AT78" s="895"/>
      <c r="AU78" s="895" t="s">
        <v>597</v>
      </c>
      <c r="AV78" s="895"/>
      <c r="AW78" s="895"/>
      <c r="AX78" s="895"/>
      <c r="AY78" s="895"/>
      <c r="AZ78" s="897"/>
      <c r="BA78" s="897"/>
      <c r="BB78" s="897"/>
      <c r="BC78" s="897"/>
      <c r="BD78" s="898"/>
      <c r="BE78" s="237"/>
      <c r="BF78" s="237"/>
      <c r="BG78" s="237"/>
      <c r="BH78" s="237"/>
      <c r="BI78" s="237"/>
      <c r="BJ78" s="226"/>
      <c r="BK78" s="226"/>
      <c r="BL78" s="226"/>
      <c r="BM78" s="226"/>
      <c r="BN78" s="226"/>
      <c r="BO78" s="237"/>
      <c r="BP78" s="237"/>
      <c r="BQ78" s="234">
        <v>72</v>
      </c>
      <c r="BR78" s="239"/>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6"/>
    </row>
    <row r="79" spans="1:131" ht="26.25" customHeight="1" x14ac:dyDescent="0.2">
      <c r="A79" s="234">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944"/>
      <c r="AV79" s="943"/>
      <c r="AW79" s="943"/>
      <c r="AX79" s="943"/>
      <c r="AY79" s="899"/>
      <c r="AZ79" s="897"/>
      <c r="BA79" s="897"/>
      <c r="BB79" s="897"/>
      <c r="BC79" s="897"/>
      <c r="BD79" s="898"/>
      <c r="BE79" s="237"/>
      <c r="BF79" s="237"/>
      <c r="BG79" s="237"/>
      <c r="BH79" s="237"/>
      <c r="BI79" s="237"/>
      <c r="BJ79" s="226"/>
      <c r="BK79" s="226"/>
      <c r="BL79" s="226"/>
      <c r="BM79" s="226"/>
      <c r="BN79" s="226"/>
      <c r="BO79" s="237"/>
      <c r="BP79" s="237"/>
      <c r="BQ79" s="234">
        <v>73</v>
      </c>
      <c r="BR79" s="239"/>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6"/>
    </row>
    <row r="80" spans="1:131" ht="26.25" customHeight="1" x14ac:dyDescent="0.2">
      <c r="A80" s="234">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944"/>
      <c r="AV80" s="943"/>
      <c r="AW80" s="943"/>
      <c r="AX80" s="943"/>
      <c r="AY80" s="899"/>
      <c r="AZ80" s="897"/>
      <c r="BA80" s="897"/>
      <c r="BB80" s="897"/>
      <c r="BC80" s="897"/>
      <c r="BD80" s="898"/>
      <c r="BE80" s="237"/>
      <c r="BF80" s="237"/>
      <c r="BG80" s="237"/>
      <c r="BH80" s="237"/>
      <c r="BI80" s="237"/>
      <c r="BJ80" s="237"/>
      <c r="BK80" s="237"/>
      <c r="BL80" s="237"/>
      <c r="BM80" s="237"/>
      <c r="BN80" s="237"/>
      <c r="BO80" s="237"/>
      <c r="BP80" s="237"/>
      <c r="BQ80" s="234">
        <v>74</v>
      </c>
      <c r="BR80" s="239"/>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6"/>
    </row>
    <row r="81" spans="1:131" ht="26.25" customHeight="1" x14ac:dyDescent="0.2">
      <c r="A81" s="234">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944"/>
      <c r="AV81" s="943"/>
      <c r="AW81" s="943"/>
      <c r="AX81" s="943"/>
      <c r="AY81" s="899"/>
      <c r="AZ81" s="897"/>
      <c r="BA81" s="897"/>
      <c r="BB81" s="897"/>
      <c r="BC81" s="897"/>
      <c r="BD81" s="898"/>
      <c r="BE81" s="237"/>
      <c r="BF81" s="237"/>
      <c r="BG81" s="237"/>
      <c r="BH81" s="237"/>
      <c r="BI81" s="237"/>
      <c r="BJ81" s="237"/>
      <c r="BK81" s="237"/>
      <c r="BL81" s="237"/>
      <c r="BM81" s="237"/>
      <c r="BN81" s="237"/>
      <c r="BO81" s="237"/>
      <c r="BP81" s="237"/>
      <c r="BQ81" s="234">
        <v>75</v>
      </c>
      <c r="BR81" s="239"/>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6"/>
    </row>
    <row r="82" spans="1:131" ht="26.25" customHeight="1" x14ac:dyDescent="0.2">
      <c r="A82" s="234">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944"/>
      <c r="AV82" s="943"/>
      <c r="AW82" s="943"/>
      <c r="AX82" s="943"/>
      <c r="AY82" s="899"/>
      <c r="AZ82" s="897"/>
      <c r="BA82" s="897"/>
      <c r="BB82" s="897"/>
      <c r="BC82" s="897"/>
      <c r="BD82" s="898"/>
      <c r="BE82" s="237"/>
      <c r="BF82" s="237"/>
      <c r="BG82" s="237"/>
      <c r="BH82" s="237"/>
      <c r="BI82" s="237"/>
      <c r="BJ82" s="237"/>
      <c r="BK82" s="237"/>
      <c r="BL82" s="237"/>
      <c r="BM82" s="237"/>
      <c r="BN82" s="237"/>
      <c r="BO82" s="237"/>
      <c r="BP82" s="237"/>
      <c r="BQ82" s="234">
        <v>76</v>
      </c>
      <c r="BR82" s="239"/>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6"/>
    </row>
    <row r="83" spans="1:131" ht="26.25" customHeight="1" x14ac:dyDescent="0.2">
      <c r="A83" s="234">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944"/>
      <c r="AV83" s="943"/>
      <c r="AW83" s="943"/>
      <c r="AX83" s="943"/>
      <c r="AY83" s="899"/>
      <c r="AZ83" s="897"/>
      <c r="BA83" s="897"/>
      <c r="BB83" s="897"/>
      <c r="BC83" s="897"/>
      <c r="BD83" s="898"/>
      <c r="BE83" s="237"/>
      <c r="BF83" s="237"/>
      <c r="BG83" s="237"/>
      <c r="BH83" s="237"/>
      <c r="BI83" s="237"/>
      <c r="BJ83" s="237"/>
      <c r="BK83" s="237"/>
      <c r="BL83" s="237"/>
      <c r="BM83" s="237"/>
      <c r="BN83" s="237"/>
      <c r="BO83" s="237"/>
      <c r="BP83" s="237"/>
      <c r="BQ83" s="234">
        <v>77</v>
      </c>
      <c r="BR83" s="239"/>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6"/>
    </row>
    <row r="84" spans="1:131" ht="26.25" customHeight="1" x14ac:dyDescent="0.2">
      <c r="A84" s="234">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944"/>
      <c r="AV84" s="943"/>
      <c r="AW84" s="943"/>
      <c r="AX84" s="943"/>
      <c r="AY84" s="899"/>
      <c r="AZ84" s="897"/>
      <c r="BA84" s="897"/>
      <c r="BB84" s="897"/>
      <c r="BC84" s="897"/>
      <c r="BD84" s="898"/>
      <c r="BE84" s="237"/>
      <c r="BF84" s="237"/>
      <c r="BG84" s="237"/>
      <c r="BH84" s="237"/>
      <c r="BI84" s="237"/>
      <c r="BJ84" s="237"/>
      <c r="BK84" s="237"/>
      <c r="BL84" s="237"/>
      <c r="BM84" s="237"/>
      <c r="BN84" s="237"/>
      <c r="BO84" s="237"/>
      <c r="BP84" s="237"/>
      <c r="BQ84" s="234">
        <v>78</v>
      </c>
      <c r="BR84" s="239"/>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6"/>
    </row>
    <row r="85" spans="1:131" ht="26.25" customHeight="1" x14ac:dyDescent="0.2">
      <c r="A85" s="234">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944"/>
      <c r="AV85" s="943"/>
      <c r="AW85" s="943"/>
      <c r="AX85" s="943"/>
      <c r="AY85" s="899"/>
      <c r="AZ85" s="897"/>
      <c r="BA85" s="897"/>
      <c r="BB85" s="897"/>
      <c r="BC85" s="897"/>
      <c r="BD85" s="898"/>
      <c r="BE85" s="237"/>
      <c r="BF85" s="237"/>
      <c r="BG85" s="237"/>
      <c r="BH85" s="237"/>
      <c r="BI85" s="237"/>
      <c r="BJ85" s="237"/>
      <c r="BK85" s="237"/>
      <c r="BL85" s="237"/>
      <c r="BM85" s="237"/>
      <c r="BN85" s="237"/>
      <c r="BO85" s="237"/>
      <c r="BP85" s="237"/>
      <c r="BQ85" s="234">
        <v>79</v>
      </c>
      <c r="BR85" s="239"/>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6"/>
    </row>
    <row r="86" spans="1:131" ht="26.25" customHeight="1" x14ac:dyDescent="0.2">
      <c r="A86" s="234">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944"/>
      <c r="AV86" s="943"/>
      <c r="AW86" s="943"/>
      <c r="AX86" s="943"/>
      <c r="AY86" s="899"/>
      <c r="AZ86" s="897"/>
      <c r="BA86" s="897"/>
      <c r="BB86" s="897"/>
      <c r="BC86" s="897"/>
      <c r="BD86" s="898"/>
      <c r="BE86" s="237"/>
      <c r="BF86" s="237"/>
      <c r="BG86" s="237"/>
      <c r="BH86" s="237"/>
      <c r="BI86" s="237"/>
      <c r="BJ86" s="237"/>
      <c r="BK86" s="237"/>
      <c r="BL86" s="237"/>
      <c r="BM86" s="237"/>
      <c r="BN86" s="237"/>
      <c r="BO86" s="237"/>
      <c r="BP86" s="237"/>
      <c r="BQ86" s="234">
        <v>80</v>
      </c>
      <c r="BR86" s="239"/>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6"/>
    </row>
    <row r="87" spans="1:131" ht="26.25" customHeight="1" x14ac:dyDescent="0.2">
      <c r="A87" s="240">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50"/>
      <c r="AV87" s="951"/>
      <c r="AW87" s="951"/>
      <c r="AX87" s="951"/>
      <c r="AY87" s="952"/>
      <c r="AZ87" s="953"/>
      <c r="BA87" s="953"/>
      <c r="BB87" s="953"/>
      <c r="BC87" s="953"/>
      <c r="BD87" s="954"/>
      <c r="BE87" s="237"/>
      <c r="BF87" s="237"/>
      <c r="BG87" s="237"/>
      <c r="BH87" s="237"/>
      <c r="BI87" s="237"/>
      <c r="BJ87" s="237"/>
      <c r="BK87" s="237"/>
      <c r="BL87" s="237"/>
      <c r="BM87" s="237"/>
      <c r="BN87" s="237"/>
      <c r="BO87" s="237"/>
      <c r="BP87" s="237"/>
      <c r="BQ87" s="234">
        <v>81</v>
      </c>
      <c r="BR87" s="239"/>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6"/>
    </row>
    <row r="88" spans="1:131" ht="26.25" customHeight="1" thickBot="1" x14ac:dyDescent="0.25">
      <c r="A88" s="236" t="s">
        <v>392</v>
      </c>
      <c r="B88" s="854" t="s">
        <v>432</v>
      </c>
      <c r="C88" s="855"/>
      <c r="D88" s="855"/>
      <c r="E88" s="855"/>
      <c r="F88" s="855"/>
      <c r="G88" s="855"/>
      <c r="H88" s="855"/>
      <c r="I88" s="855"/>
      <c r="J88" s="855"/>
      <c r="K88" s="855"/>
      <c r="L88" s="855"/>
      <c r="M88" s="855"/>
      <c r="N88" s="855"/>
      <c r="O88" s="855"/>
      <c r="P88" s="856"/>
      <c r="Q88" s="905"/>
      <c r="R88" s="906"/>
      <c r="S88" s="906"/>
      <c r="T88" s="906"/>
      <c r="U88" s="906"/>
      <c r="V88" s="906"/>
      <c r="W88" s="906"/>
      <c r="X88" s="906"/>
      <c r="Y88" s="906"/>
      <c r="Z88" s="906"/>
      <c r="AA88" s="906"/>
      <c r="AB88" s="906"/>
      <c r="AC88" s="906"/>
      <c r="AD88" s="906"/>
      <c r="AE88" s="906"/>
      <c r="AF88" s="909">
        <v>19271</v>
      </c>
      <c r="AG88" s="909"/>
      <c r="AH88" s="909"/>
      <c r="AI88" s="909"/>
      <c r="AJ88" s="909"/>
      <c r="AK88" s="906"/>
      <c r="AL88" s="906"/>
      <c r="AM88" s="906"/>
      <c r="AN88" s="906"/>
      <c r="AO88" s="906"/>
      <c r="AP88" s="909">
        <v>6800</v>
      </c>
      <c r="AQ88" s="909"/>
      <c r="AR88" s="909"/>
      <c r="AS88" s="909"/>
      <c r="AT88" s="909"/>
      <c r="AU88" s="909">
        <v>3835</v>
      </c>
      <c r="AV88" s="909"/>
      <c r="AW88" s="909"/>
      <c r="AX88" s="909"/>
      <c r="AY88" s="909"/>
      <c r="AZ88" s="914"/>
      <c r="BA88" s="914"/>
      <c r="BB88" s="914"/>
      <c r="BC88" s="914"/>
      <c r="BD88" s="915"/>
      <c r="BE88" s="237"/>
      <c r="BF88" s="237"/>
      <c r="BG88" s="237"/>
      <c r="BH88" s="237"/>
      <c r="BI88" s="237"/>
      <c r="BJ88" s="237"/>
      <c r="BK88" s="237"/>
      <c r="BL88" s="237"/>
      <c r="BM88" s="237"/>
      <c r="BN88" s="237"/>
      <c r="BO88" s="237"/>
      <c r="BP88" s="237"/>
      <c r="BQ88" s="234">
        <v>82</v>
      </c>
      <c r="BR88" s="239"/>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392</v>
      </c>
      <c r="BR102" s="854" t="s">
        <v>433</v>
      </c>
      <c r="BS102" s="855"/>
      <c r="BT102" s="855"/>
      <c r="BU102" s="855"/>
      <c r="BV102" s="855"/>
      <c r="BW102" s="855"/>
      <c r="BX102" s="855"/>
      <c r="BY102" s="855"/>
      <c r="BZ102" s="855"/>
      <c r="CA102" s="855"/>
      <c r="CB102" s="855"/>
      <c r="CC102" s="855"/>
      <c r="CD102" s="855"/>
      <c r="CE102" s="855"/>
      <c r="CF102" s="855"/>
      <c r="CG102" s="856"/>
      <c r="CH102" s="955"/>
      <c r="CI102" s="956"/>
      <c r="CJ102" s="956"/>
      <c r="CK102" s="956"/>
      <c r="CL102" s="957"/>
      <c r="CM102" s="955"/>
      <c r="CN102" s="956"/>
      <c r="CO102" s="956"/>
      <c r="CP102" s="956"/>
      <c r="CQ102" s="957"/>
      <c r="CR102" s="958"/>
      <c r="CS102" s="917"/>
      <c r="CT102" s="917"/>
      <c r="CU102" s="917"/>
      <c r="CV102" s="959"/>
      <c r="CW102" s="958"/>
      <c r="CX102" s="917"/>
      <c r="CY102" s="917"/>
      <c r="CZ102" s="917"/>
      <c r="DA102" s="959"/>
      <c r="DB102" s="958"/>
      <c r="DC102" s="917"/>
      <c r="DD102" s="917"/>
      <c r="DE102" s="917"/>
      <c r="DF102" s="959"/>
      <c r="DG102" s="958"/>
      <c r="DH102" s="917"/>
      <c r="DI102" s="917"/>
      <c r="DJ102" s="917"/>
      <c r="DK102" s="959"/>
      <c r="DL102" s="958"/>
      <c r="DM102" s="917"/>
      <c r="DN102" s="917"/>
      <c r="DO102" s="917"/>
      <c r="DP102" s="959"/>
      <c r="DQ102" s="958"/>
      <c r="DR102" s="917"/>
      <c r="DS102" s="917"/>
      <c r="DT102" s="917"/>
      <c r="DU102" s="959"/>
      <c r="DV102" s="854"/>
      <c r="DW102" s="855"/>
      <c r="DX102" s="855"/>
      <c r="DY102" s="855"/>
      <c r="DZ102" s="982"/>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3" t="s">
        <v>434</v>
      </c>
      <c r="BR103" s="983"/>
      <c r="BS103" s="983"/>
      <c r="BT103" s="983"/>
      <c r="BU103" s="983"/>
      <c r="BV103" s="983"/>
      <c r="BW103" s="983"/>
      <c r="BX103" s="983"/>
      <c r="BY103" s="983"/>
      <c r="BZ103" s="983"/>
      <c r="CA103" s="983"/>
      <c r="CB103" s="983"/>
      <c r="CC103" s="983"/>
      <c r="CD103" s="983"/>
      <c r="CE103" s="983"/>
      <c r="CF103" s="983"/>
      <c r="CG103" s="983"/>
      <c r="CH103" s="983"/>
      <c r="CI103" s="983"/>
      <c r="CJ103" s="983"/>
      <c r="CK103" s="983"/>
      <c r="CL103" s="983"/>
      <c r="CM103" s="983"/>
      <c r="CN103" s="983"/>
      <c r="CO103" s="983"/>
      <c r="CP103" s="983"/>
      <c r="CQ103" s="983"/>
      <c r="CR103" s="983"/>
      <c r="CS103" s="983"/>
      <c r="CT103" s="983"/>
      <c r="CU103" s="983"/>
      <c r="CV103" s="983"/>
      <c r="CW103" s="983"/>
      <c r="CX103" s="983"/>
      <c r="CY103" s="983"/>
      <c r="CZ103" s="983"/>
      <c r="DA103" s="983"/>
      <c r="DB103" s="983"/>
      <c r="DC103" s="983"/>
      <c r="DD103" s="983"/>
      <c r="DE103" s="983"/>
      <c r="DF103" s="983"/>
      <c r="DG103" s="983"/>
      <c r="DH103" s="983"/>
      <c r="DI103" s="983"/>
      <c r="DJ103" s="983"/>
      <c r="DK103" s="983"/>
      <c r="DL103" s="983"/>
      <c r="DM103" s="983"/>
      <c r="DN103" s="983"/>
      <c r="DO103" s="983"/>
      <c r="DP103" s="983"/>
      <c r="DQ103" s="983"/>
      <c r="DR103" s="983"/>
      <c r="DS103" s="983"/>
      <c r="DT103" s="983"/>
      <c r="DU103" s="983"/>
      <c r="DV103" s="983"/>
      <c r="DW103" s="983"/>
      <c r="DX103" s="983"/>
      <c r="DY103" s="983"/>
      <c r="DZ103" s="983"/>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4" t="s">
        <v>435</v>
      </c>
      <c r="BR104" s="984"/>
      <c r="BS104" s="984"/>
      <c r="BT104" s="984"/>
      <c r="BU104" s="984"/>
      <c r="BV104" s="984"/>
      <c r="BW104" s="984"/>
      <c r="BX104" s="984"/>
      <c r="BY104" s="984"/>
      <c r="BZ104" s="984"/>
      <c r="CA104" s="984"/>
      <c r="CB104" s="984"/>
      <c r="CC104" s="984"/>
      <c r="CD104" s="984"/>
      <c r="CE104" s="984"/>
      <c r="CF104" s="984"/>
      <c r="CG104" s="984"/>
      <c r="CH104" s="984"/>
      <c r="CI104" s="984"/>
      <c r="CJ104" s="984"/>
      <c r="CK104" s="984"/>
      <c r="CL104" s="984"/>
      <c r="CM104" s="984"/>
      <c r="CN104" s="984"/>
      <c r="CO104" s="984"/>
      <c r="CP104" s="984"/>
      <c r="CQ104" s="984"/>
      <c r="CR104" s="984"/>
      <c r="CS104" s="984"/>
      <c r="CT104" s="984"/>
      <c r="CU104" s="984"/>
      <c r="CV104" s="984"/>
      <c r="CW104" s="984"/>
      <c r="CX104" s="984"/>
      <c r="CY104" s="984"/>
      <c r="CZ104" s="984"/>
      <c r="DA104" s="984"/>
      <c r="DB104" s="984"/>
      <c r="DC104" s="984"/>
      <c r="DD104" s="984"/>
      <c r="DE104" s="984"/>
      <c r="DF104" s="984"/>
      <c r="DG104" s="984"/>
      <c r="DH104" s="984"/>
      <c r="DI104" s="984"/>
      <c r="DJ104" s="984"/>
      <c r="DK104" s="984"/>
      <c r="DL104" s="984"/>
      <c r="DM104" s="984"/>
      <c r="DN104" s="984"/>
      <c r="DO104" s="984"/>
      <c r="DP104" s="984"/>
      <c r="DQ104" s="984"/>
      <c r="DR104" s="984"/>
      <c r="DS104" s="984"/>
      <c r="DT104" s="984"/>
      <c r="DU104" s="984"/>
      <c r="DV104" s="984"/>
      <c r="DW104" s="984"/>
      <c r="DX104" s="984"/>
      <c r="DY104" s="984"/>
      <c r="DZ104" s="984"/>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436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437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5" t="s">
        <v>438</v>
      </c>
      <c r="B108" s="986"/>
      <c r="C108" s="986"/>
      <c r="D108" s="986"/>
      <c r="E108" s="986"/>
      <c r="F108" s="986"/>
      <c r="G108" s="986"/>
      <c r="H108" s="986"/>
      <c r="I108" s="986"/>
      <c r="J108" s="986"/>
      <c r="K108" s="986"/>
      <c r="L108" s="986"/>
      <c r="M108" s="986"/>
      <c r="N108" s="986"/>
      <c r="O108" s="986"/>
      <c r="P108" s="986"/>
      <c r="Q108" s="986"/>
      <c r="R108" s="986"/>
      <c r="S108" s="986"/>
      <c r="T108" s="986"/>
      <c r="U108" s="986"/>
      <c r="V108" s="986"/>
      <c r="W108" s="986"/>
      <c r="X108" s="986"/>
      <c r="Y108" s="986"/>
      <c r="Z108" s="986"/>
      <c r="AA108" s="986"/>
      <c r="AB108" s="986"/>
      <c r="AC108" s="986"/>
      <c r="AD108" s="986"/>
      <c r="AE108" s="986"/>
      <c r="AF108" s="986"/>
      <c r="AG108" s="986"/>
      <c r="AH108" s="986"/>
      <c r="AI108" s="986"/>
      <c r="AJ108" s="986"/>
      <c r="AK108" s="986"/>
      <c r="AL108" s="986"/>
      <c r="AM108" s="986"/>
      <c r="AN108" s="986"/>
      <c r="AO108" s="986"/>
      <c r="AP108" s="986"/>
      <c r="AQ108" s="986"/>
      <c r="AR108" s="986"/>
      <c r="AS108" s="986"/>
      <c r="AT108" s="987"/>
      <c r="AU108" s="985" t="s">
        <v>439</v>
      </c>
      <c r="AV108" s="986"/>
      <c r="AW108" s="986"/>
      <c r="AX108" s="986"/>
      <c r="AY108" s="986"/>
      <c r="AZ108" s="986"/>
      <c r="BA108" s="986"/>
      <c r="BB108" s="986"/>
      <c r="BC108" s="986"/>
      <c r="BD108" s="986"/>
      <c r="BE108" s="986"/>
      <c r="BF108" s="986"/>
      <c r="BG108" s="986"/>
      <c r="BH108" s="986"/>
      <c r="BI108" s="986"/>
      <c r="BJ108" s="986"/>
      <c r="BK108" s="986"/>
      <c r="BL108" s="986"/>
      <c r="BM108" s="986"/>
      <c r="BN108" s="986"/>
      <c r="BO108" s="986"/>
      <c r="BP108" s="986"/>
      <c r="BQ108" s="986"/>
      <c r="BR108" s="986"/>
      <c r="BS108" s="986"/>
      <c r="BT108" s="986"/>
      <c r="BU108" s="986"/>
      <c r="BV108" s="986"/>
      <c r="BW108" s="986"/>
      <c r="BX108" s="986"/>
      <c r="BY108" s="986"/>
      <c r="BZ108" s="986"/>
      <c r="CA108" s="986"/>
      <c r="CB108" s="986"/>
      <c r="CC108" s="986"/>
      <c r="CD108" s="986"/>
      <c r="CE108" s="986"/>
      <c r="CF108" s="986"/>
      <c r="CG108" s="986"/>
      <c r="CH108" s="986"/>
      <c r="CI108" s="986"/>
      <c r="CJ108" s="986"/>
      <c r="CK108" s="986"/>
      <c r="CL108" s="986"/>
      <c r="CM108" s="986"/>
      <c r="CN108" s="986"/>
      <c r="CO108" s="986"/>
      <c r="CP108" s="986"/>
      <c r="CQ108" s="986"/>
      <c r="CR108" s="986"/>
      <c r="CS108" s="986"/>
      <c r="CT108" s="986"/>
      <c r="CU108" s="986"/>
      <c r="CV108" s="986"/>
      <c r="CW108" s="986"/>
      <c r="CX108" s="986"/>
      <c r="CY108" s="986"/>
      <c r="CZ108" s="986"/>
      <c r="DA108" s="986"/>
      <c r="DB108" s="986"/>
      <c r="DC108" s="986"/>
      <c r="DD108" s="986"/>
      <c r="DE108" s="986"/>
      <c r="DF108" s="986"/>
      <c r="DG108" s="986"/>
      <c r="DH108" s="986"/>
      <c r="DI108" s="986"/>
      <c r="DJ108" s="986"/>
      <c r="DK108" s="986"/>
      <c r="DL108" s="986"/>
      <c r="DM108" s="986"/>
      <c r="DN108" s="986"/>
      <c r="DO108" s="986"/>
      <c r="DP108" s="986"/>
      <c r="DQ108" s="986"/>
      <c r="DR108" s="986"/>
      <c r="DS108" s="986"/>
      <c r="DT108" s="986"/>
      <c r="DU108" s="986"/>
      <c r="DV108" s="986"/>
      <c r="DW108" s="986"/>
      <c r="DX108" s="986"/>
      <c r="DY108" s="986"/>
      <c r="DZ108" s="987"/>
    </row>
    <row r="109" spans="1:131" s="226" customFormat="1" ht="26.25" customHeight="1" x14ac:dyDescent="0.2">
      <c r="A109" s="980" t="s">
        <v>440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0" t="s">
        <v>441</v>
      </c>
      <c r="AB109" s="961"/>
      <c r="AC109" s="961"/>
      <c r="AD109" s="961"/>
      <c r="AE109" s="962"/>
      <c r="AF109" s="960" t="s">
        <v>442</v>
      </c>
      <c r="AG109" s="961"/>
      <c r="AH109" s="961"/>
      <c r="AI109" s="961"/>
      <c r="AJ109" s="962"/>
      <c r="AK109" s="960" t="s">
        <v>306</v>
      </c>
      <c r="AL109" s="961"/>
      <c r="AM109" s="961"/>
      <c r="AN109" s="961"/>
      <c r="AO109" s="962"/>
      <c r="AP109" s="960" t="s">
        <v>443</v>
      </c>
      <c r="AQ109" s="961"/>
      <c r="AR109" s="961"/>
      <c r="AS109" s="961"/>
      <c r="AT109" s="963"/>
      <c r="AU109" s="980" t="s">
        <v>440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0" t="s">
        <v>441</v>
      </c>
      <c r="BR109" s="961"/>
      <c r="BS109" s="961"/>
      <c r="BT109" s="961"/>
      <c r="BU109" s="962"/>
      <c r="BV109" s="960" t="s">
        <v>442</v>
      </c>
      <c r="BW109" s="961"/>
      <c r="BX109" s="961"/>
      <c r="BY109" s="961"/>
      <c r="BZ109" s="962"/>
      <c r="CA109" s="960" t="s">
        <v>306</v>
      </c>
      <c r="CB109" s="961"/>
      <c r="CC109" s="961"/>
      <c r="CD109" s="961"/>
      <c r="CE109" s="962"/>
      <c r="CF109" s="981" t="s">
        <v>443</v>
      </c>
      <c r="CG109" s="981"/>
      <c r="CH109" s="981"/>
      <c r="CI109" s="981"/>
      <c r="CJ109" s="981"/>
      <c r="CK109" s="960" t="s">
        <v>444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0" t="s">
        <v>441</v>
      </c>
      <c r="DH109" s="961"/>
      <c r="DI109" s="961"/>
      <c r="DJ109" s="961"/>
      <c r="DK109" s="962"/>
      <c r="DL109" s="960" t="s">
        <v>442</v>
      </c>
      <c r="DM109" s="961"/>
      <c r="DN109" s="961"/>
      <c r="DO109" s="961"/>
      <c r="DP109" s="962"/>
      <c r="DQ109" s="960" t="s">
        <v>306</v>
      </c>
      <c r="DR109" s="961"/>
      <c r="DS109" s="961"/>
      <c r="DT109" s="961"/>
      <c r="DU109" s="962"/>
      <c r="DV109" s="960" t="s">
        <v>443</v>
      </c>
      <c r="DW109" s="961"/>
      <c r="DX109" s="961"/>
      <c r="DY109" s="961"/>
      <c r="DZ109" s="963"/>
    </row>
    <row r="110" spans="1:131" s="226" customFormat="1" ht="26.25" customHeight="1" x14ac:dyDescent="0.2">
      <c r="A110" s="964" t="s">
        <v>445</v>
      </c>
      <c r="B110" s="965"/>
      <c r="C110" s="965"/>
      <c r="D110" s="965"/>
      <c r="E110" s="965"/>
      <c r="F110" s="965"/>
      <c r="G110" s="965"/>
      <c r="H110" s="965"/>
      <c r="I110" s="965"/>
      <c r="J110" s="965"/>
      <c r="K110" s="965"/>
      <c r="L110" s="965"/>
      <c r="M110" s="965"/>
      <c r="N110" s="965"/>
      <c r="O110" s="965"/>
      <c r="P110" s="965"/>
      <c r="Q110" s="965"/>
      <c r="R110" s="965"/>
      <c r="S110" s="965"/>
      <c r="T110" s="965"/>
      <c r="U110" s="965"/>
      <c r="V110" s="965"/>
      <c r="W110" s="965"/>
      <c r="X110" s="965"/>
      <c r="Y110" s="965"/>
      <c r="Z110" s="966"/>
      <c r="AA110" s="967">
        <v>4246516</v>
      </c>
      <c r="AB110" s="968"/>
      <c r="AC110" s="968"/>
      <c r="AD110" s="968"/>
      <c r="AE110" s="969"/>
      <c r="AF110" s="970">
        <v>4206930</v>
      </c>
      <c r="AG110" s="968"/>
      <c r="AH110" s="968"/>
      <c r="AI110" s="968"/>
      <c r="AJ110" s="969"/>
      <c r="AK110" s="970">
        <v>4284961</v>
      </c>
      <c r="AL110" s="968"/>
      <c r="AM110" s="968"/>
      <c r="AN110" s="968"/>
      <c r="AO110" s="969"/>
      <c r="AP110" s="971">
        <v>16.7</v>
      </c>
      <c r="AQ110" s="972"/>
      <c r="AR110" s="972"/>
      <c r="AS110" s="972"/>
      <c r="AT110" s="973"/>
      <c r="AU110" s="974" t="s">
        <v>73</v>
      </c>
      <c r="AV110" s="975"/>
      <c r="AW110" s="975"/>
      <c r="AX110" s="975"/>
      <c r="AY110" s="975"/>
      <c r="AZ110" s="997" t="s">
        <v>446</v>
      </c>
      <c r="BA110" s="965"/>
      <c r="BB110" s="965"/>
      <c r="BC110" s="965"/>
      <c r="BD110" s="965"/>
      <c r="BE110" s="965"/>
      <c r="BF110" s="965"/>
      <c r="BG110" s="965"/>
      <c r="BH110" s="965"/>
      <c r="BI110" s="965"/>
      <c r="BJ110" s="965"/>
      <c r="BK110" s="965"/>
      <c r="BL110" s="965"/>
      <c r="BM110" s="965"/>
      <c r="BN110" s="965"/>
      <c r="BO110" s="965"/>
      <c r="BP110" s="966"/>
      <c r="BQ110" s="998">
        <v>45732471</v>
      </c>
      <c r="BR110" s="999"/>
      <c r="BS110" s="999"/>
      <c r="BT110" s="999"/>
      <c r="BU110" s="999"/>
      <c r="BV110" s="999">
        <v>45764935</v>
      </c>
      <c r="BW110" s="999"/>
      <c r="BX110" s="999"/>
      <c r="BY110" s="999"/>
      <c r="BZ110" s="999"/>
      <c r="CA110" s="999">
        <v>44692419</v>
      </c>
      <c r="CB110" s="999"/>
      <c r="CC110" s="999"/>
      <c r="CD110" s="999"/>
      <c r="CE110" s="999"/>
      <c r="CF110" s="1012">
        <v>173.7</v>
      </c>
      <c r="CG110" s="1013"/>
      <c r="CH110" s="1013"/>
      <c r="CI110" s="1013"/>
      <c r="CJ110" s="1013"/>
      <c r="CK110" s="1014" t="s">
        <v>447</v>
      </c>
      <c r="CL110" s="1015"/>
      <c r="CM110" s="997" t="s">
        <v>448</v>
      </c>
      <c r="CN110" s="965"/>
      <c r="CO110" s="965"/>
      <c r="CP110" s="965"/>
      <c r="CQ110" s="965"/>
      <c r="CR110" s="965"/>
      <c r="CS110" s="965"/>
      <c r="CT110" s="965"/>
      <c r="CU110" s="965"/>
      <c r="CV110" s="965"/>
      <c r="CW110" s="965"/>
      <c r="CX110" s="965"/>
      <c r="CY110" s="965"/>
      <c r="CZ110" s="965"/>
      <c r="DA110" s="965"/>
      <c r="DB110" s="965"/>
      <c r="DC110" s="965"/>
      <c r="DD110" s="965"/>
      <c r="DE110" s="965"/>
      <c r="DF110" s="966"/>
      <c r="DG110" s="998" t="s">
        <v>449</v>
      </c>
      <c r="DH110" s="999"/>
      <c r="DI110" s="999"/>
      <c r="DJ110" s="999"/>
      <c r="DK110" s="999"/>
      <c r="DL110" s="999" t="s">
        <v>414</v>
      </c>
      <c r="DM110" s="999"/>
      <c r="DN110" s="999"/>
      <c r="DO110" s="999"/>
      <c r="DP110" s="999"/>
      <c r="DQ110" s="999" t="s">
        <v>450</v>
      </c>
      <c r="DR110" s="999"/>
      <c r="DS110" s="999"/>
      <c r="DT110" s="999"/>
      <c r="DU110" s="999"/>
      <c r="DV110" s="1000" t="s">
        <v>449</v>
      </c>
      <c r="DW110" s="1000"/>
      <c r="DX110" s="1000"/>
      <c r="DY110" s="1000"/>
      <c r="DZ110" s="1001"/>
    </row>
    <row r="111" spans="1:131" s="226" customFormat="1" ht="26.25" customHeight="1" x14ac:dyDescent="0.2">
      <c r="A111" s="1002" t="s">
        <v>451</v>
      </c>
      <c r="B111" s="1003"/>
      <c r="C111" s="1003"/>
      <c r="D111" s="1003"/>
      <c r="E111" s="1003"/>
      <c r="F111" s="1003"/>
      <c r="G111" s="1003"/>
      <c r="H111" s="1003"/>
      <c r="I111" s="1003"/>
      <c r="J111" s="1003"/>
      <c r="K111" s="1003"/>
      <c r="L111" s="1003"/>
      <c r="M111" s="1003"/>
      <c r="N111" s="1003"/>
      <c r="O111" s="1003"/>
      <c r="P111" s="1003"/>
      <c r="Q111" s="1003"/>
      <c r="R111" s="1003"/>
      <c r="S111" s="1003"/>
      <c r="T111" s="1003"/>
      <c r="U111" s="1003"/>
      <c r="V111" s="1003"/>
      <c r="W111" s="1003"/>
      <c r="X111" s="1003"/>
      <c r="Y111" s="1003"/>
      <c r="Z111" s="1004"/>
      <c r="AA111" s="1005" t="s">
        <v>449</v>
      </c>
      <c r="AB111" s="1006"/>
      <c r="AC111" s="1006"/>
      <c r="AD111" s="1006"/>
      <c r="AE111" s="1007"/>
      <c r="AF111" s="1008" t="s">
        <v>414</v>
      </c>
      <c r="AG111" s="1006"/>
      <c r="AH111" s="1006"/>
      <c r="AI111" s="1006"/>
      <c r="AJ111" s="1007"/>
      <c r="AK111" s="1008" t="s">
        <v>414</v>
      </c>
      <c r="AL111" s="1006"/>
      <c r="AM111" s="1006"/>
      <c r="AN111" s="1006"/>
      <c r="AO111" s="1007"/>
      <c r="AP111" s="1009" t="s">
        <v>449</v>
      </c>
      <c r="AQ111" s="1010"/>
      <c r="AR111" s="1010"/>
      <c r="AS111" s="1010"/>
      <c r="AT111" s="1011"/>
      <c r="AU111" s="976"/>
      <c r="AV111" s="977"/>
      <c r="AW111" s="977"/>
      <c r="AX111" s="977"/>
      <c r="AY111" s="977"/>
      <c r="AZ111" s="990" t="s">
        <v>452</v>
      </c>
      <c r="BA111" s="991"/>
      <c r="BB111" s="991"/>
      <c r="BC111" s="991"/>
      <c r="BD111" s="991"/>
      <c r="BE111" s="991"/>
      <c r="BF111" s="991"/>
      <c r="BG111" s="991"/>
      <c r="BH111" s="991"/>
      <c r="BI111" s="991"/>
      <c r="BJ111" s="991"/>
      <c r="BK111" s="991"/>
      <c r="BL111" s="991"/>
      <c r="BM111" s="991"/>
      <c r="BN111" s="991"/>
      <c r="BO111" s="991"/>
      <c r="BP111" s="992"/>
      <c r="BQ111" s="993">
        <v>9375</v>
      </c>
      <c r="BR111" s="994"/>
      <c r="BS111" s="994"/>
      <c r="BT111" s="994"/>
      <c r="BU111" s="994"/>
      <c r="BV111" s="994">
        <v>8367</v>
      </c>
      <c r="BW111" s="994"/>
      <c r="BX111" s="994"/>
      <c r="BY111" s="994"/>
      <c r="BZ111" s="994"/>
      <c r="CA111" s="994">
        <v>7527</v>
      </c>
      <c r="CB111" s="994"/>
      <c r="CC111" s="994"/>
      <c r="CD111" s="994"/>
      <c r="CE111" s="994"/>
      <c r="CF111" s="988">
        <v>0</v>
      </c>
      <c r="CG111" s="989"/>
      <c r="CH111" s="989"/>
      <c r="CI111" s="989"/>
      <c r="CJ111" s="989"/>
      <c r="CK111" s="1016"/>
      <c r="CL111" s="1017"/>
      <c r="CM111" s="990" t="s">
        <v>453</v>
      </c>
      <c r="CN111" s="991"/>
      <c r="CO111" s="991"/>
      <c r="CP111" s="991"/>
      <c r="CQ111" s="991"/>
      <c r="CR111" s="991"/>
      <c r="CS111" s="991"/>
      <c r="CT111" s="991"/>
      <c r="CU111" s="991"/>
      <c r="CV111" s="991"/>
      <c r="CW111" s="991"/>
      <c r="CX111" s="991"/>
      <c r="CY111" s="991"/>
      <c r="CZ111" s="991"/>
      <c r="DA111" s="991"/>
      <c r="DB111" s="991"/>
      <c r="DC111" s="991"/>
      <c r="DD111" s="991"/>
      <c r="DE111" s="991"/>
      <c r="DF111" s="992"/>
      <c r="DG111" s="993" t="s">
        <v>449</v>
      </c>
      <c r="DH111" s="994"/>
      <c r="DI111" s="994"/>
      <c r="DJ111" s="994"/>
      <c r="DK111" s="994"/>
      <c r="DL111" s="994" t="s">
        <v>449</v>
      </c>
      <c r="DM111" s="994"/>
      <c r="DN111" s="994"/>
      <c r="DO111" s="994"/>
      <c r="DP111" s="994"/>
      <c r="DQ111" s="994" t="s">
        <v>449</v>
      </c>
      <c r="DR111" s="994"/>
      <c r="DS111" s="994"/>
      <c r="DT111" s="994"/>
      <c r="DU111" s="994"/>
      <c r="DV111" s="995" t="s">
        <v>449</v>
      </c>
      <c r="DW111" s="995"/>
      <c r="DX111" s="995"/>
      <c r="DY111" s="995"/>
      <c r="DZ111" s="996"/>
    </row>
    <row r="112" spans="1:131" s="226" customFormat="1" ht="26.25" customHeight="1" x14ac:dyDescent="0.2">
      <c r="A112" s="1020" t="s">
        <v>454</v>
      </c>
      <c r="B112" s="1021"/>
      <c r="C112" s="991" t="s">
        <v>455</v>
      </c>
      <c r="D112" s="991"/>
      <c r="E112" s="991"/>
      <c r="F112" s="991"/>
      <c r="G112" s="991"/>
      <c r="H112" s="991"/>
      <c r="I112" s="991"/>
      <c r="J112" s="991"/>
      <c r="K112" s="991"/>
      <c r="L112" s="991"/>
      <c r="M112" s="991"/>
      <c r="N112" s="991"/>
      <c r="O112" s="991"/>
      <c r="P112" s="991"/>
      <c r="Q112" s="991"/>
      <c r="R112" s="991"/>
      <c r="S112" s="991"/>
      <c r="T112" s="991"/>
      <c r="U112" s="991"/>
      <c r="V112" s="991"/>
      <c r="W112" s="991"/>
      <c r="X112" s="991"/>
      <c r="Y112" s="991"/>
      <c r="Z112" s="992"/>
      <c r="AA112" s="1026" t="s">
        <v>449</v>
      </c>
      <c r="AB112" s="1027"/>
      <c r="AC112" s="1027"/>
      <c r="AD112" s="1027"/>
      <c r="AE112" s="1028"/>
      <c r="AF112" s="1029" t="s">
        <v>449</v>
      </c>
      <c r="AG112" s="1027"/>
      <c r="AH112" s="1027"/>
      <c r="AI112" s="1027"/>
      <c r="AJ112" s="1028"/>
      <c r="AK112" s="1029" t="s">
        <v>450</v>
      </c>
      <c r="AL112" s="1027"/>
      <c r="AM112" s="1027"/>
      <c r="AN112" s="1027"/>
      <c r="AO112" s="1028"/>
      <c r="AP112" s="1030" t="s">
        <v>456</v>
      </c>
      <c r="AQ112" s="1031"/>
      <c r="AR112" s="1031"/>
      <c r="AS112" s="1031"/>
      <c r="AT112" s="1032"/>
      <c r="AU112" s="976"/>
      <c r="AV112" s="977"/>
      <c r="AW112" s="977"/>
      <c r="AX112" s="977"/>
      <c r="AY112" s="977"/>
      <c r="AZ112" s="990" t="s">
        <v>457</v>
      </c>
      <c r="BA112" s="991"/>
      <c r="BB112" s="991"/>
      <c r="BC112" s="991"/>
      <c r="BD112" s="991"/>
      <c r="BE112" s="991"/>
      <c r="BF112" s="991"/>
      <c r="BG112" s="991"/>
      <c r="BH112" s="991"/>
      <c r="BI112" s="991"/>
      <c r="BJ112" s="991"/>
      <c r="BK112" s="991"/>
      <c r="BL112" s="991"/>
      <c r="BM112" s="991"/>
      <c r="BN112" s="991"/>
      <c r="BO112" s="991"/>
      <c r="BP112" s="992"/>
      <c r="BQ112" s="993">
        <v>9256363</v>
      </c>
      <c r="BR112" s="994"/>
      <c r="BS112" s="994"/>
      <c r="BT112" s="994"/>
      <c r="BU112" s="994"/>
      <c r="BV112" s="994">
        <v>8606045</v>
      </c>
      <c r="BW112" s="994"/>
      <c r="BX112" s="994"/>
      <c r="BY112" s="994"/>
      <c r="BZ112" s="994"/>
      <c r="CA112" s="994">
        <v>7178468</v>
      </c>
      <c r="CB112" s="994"/>
      <c r="CC112" s="994"/>
      <c r="CD112" s="994"/>
      <c r="CE112" s="994"/>
      <c r="CF112" s="988">
        <v>27.9</v>
      </c>
      <c r="CG112" s="989"/>
      <c r="CH112" s="989"/>
      <c r="CI112" s="989"/>
      <c r="CJ112" s="989"/>
      <c r="CK112" s="1016"/>
      <c r="CL112" s="1017"/>
      <c r="CM112" s="990" t="s">
        <v>458</v>
      </c>
      <c r="CN112" s="991"/>
      <c r="CO112" s="991"/>
      <c r="CP112" s="991"/>
      <c r="CQ112" s="991"/>
      <c r="CR112" s="991"/>
      <c r="CS112" s="991"/>
      <c r="CT112" s="991"/>
      <c r="CU112" s="991"/>
      <c r="CV112" s="991"/>
      <c r="CW112" s="991"/>
      <c r="CX112" s="991"/>
      <c r="CY112" s="991"/>
      <c r="CZ112" s="991"/>
      <c r="DA112" s="991"/>
      <c r="DB112" s="991"/>
      <c r="DC112" s="991"/>
      <c r="DD112" s="991"/>
      <c r="DE112" s="991"/>
      <c r="DF112" s="992"/>
      <c r="DG112" s="993" t="s">
        <v>450</v>
      </c>
      <c r="DH112" s="994"/>
      <c r="DI112" s="994"/>
      <c r="DJ112" s="994"/>
      <c r="DK112" s="994"/>
      <c r="DL112" s="994" t="s">
        <v>449</v>
      </c>
      <c r="DM112" s="994"/>
      <c r="DN112" s="994"/>
      <c r="DO112" s="994"/>
      <c r="DP112" s="994"/>
      <c r="DQ112" s="994" t="s">
        <v>449</v>
      </c>
      <c r="DR112" s="994"/>
      <c r="DS112" s="994"/>
      <c r="DT112" s="994"/>
      <c r="DU112" s="994"/>
      <c r="DV112" s="995" t="s">
        <v>449</v>
      </c>
      <c r="DW112" s="995"/>
      <c r="DX112" s="995"/>
      <c r="DY112" s="995"/>
      <c r="DZ112" s="996"/>
    </row>
    <row r="113" spans="1:130" s="226" customFormat="1" ht="26.25" customHeight="1" x14ac:dyDescent="0.2">
      <c r="A113" s="1022"/>
      <c r="B113" s="1023"/>
      <c r="C113" s="991" t="s">
        <v>459</v>
      </c>
      <c r="D113" s="991"/>
      <c r="E113" s="991"/>
      <c r="F113" s="991"/>
      <c r="G113" s="991"/>
      <c r="H113" s="991"/>
      <c r="I113" s="991"/>
      <c r="J113" s="991"/>
      <c r="K113" s="991"/>
      <c r="L113" s="991"/>
      <c r="M113" s="991"/>
      <c r="N113" s="991"/>
      <c r="O113" s="991"/>
      <c r="P113" s="991"/>
      <c r="Q113" s="991"/>
      <c r="R113" s="991"/>
      <c r="S113" s="991"/>
      <c r="T113" s="991"/>
      <c r="U113" s="991"/>
      <c r="V113" s="991"/>
      <c r="W113" s="991"/>
      <c r="X113" s="991"/>
      <c r="Y113" s="991"/>
      <c r="Z113" s="992"/>
      <c r="AA113" s="1005">
        <v>875561</v>
      </c>
      <c r="AB113" s="1006"/>
      <c r="AC113" s="1006"/>
      <c r="AD113" s="1006"/>
      <c r="AE113" s="1007"/>
      <c r="AF113" s="1008">
        <v>817724</v>
      </c>
      <c r="AG113" s="1006"/>
      <c r="AH113" s="1006"/>
      <c r="AI113" s="1006"/>
      <c r="AJ113" s="1007"/>
      <c r="AK113" s="1008">
        <v>729289</v>
      </c>
      <c r="AL113" s="1006"/>
      <c r="AM113" s="1006"/>
      <c r="AN113" s="1006"/>
      <c r="AO113" s="1007"/>
      <c r="AP113" s="1009">
        <v>2.8</v>
      </c>
      <c r="AQ113" s="1010"/>
      <c r="AR113" s="1010"/>
      <c r="AS113" s="1010"/>
      <c r="AT113" s="1011"/>
      <c r="AU113" s="976"/>
      <c r="AV113" s="977"/>
      <c r="AW113" s="977"/>
      <c r="AX113" s="977"/>
      <c r="AY113" s="977"/>
      <c r="AZ113" s="990" t="s">
        <v>460</v>
      </c>
      <c r="BA113" s="991"/>
      <c r="BB113" s="991"/>
      <c r="BC113" s="991"/>
      <c r="BD113" s="991"/>
      <c r="BE113" s="991"/>
      <c r="BF113" s="991"/>
      <c r="BG113" s="991"/>
      <c r="BH113" s="991"/>
      <c r="BI113" s="991"/>
      <c r="BJ113" s="991"/>
      <c r="BK113" s="991"/>
      <c r="BL113" s="991"/>
      <c r="BM113" s="991"/>
      <c r="BN113" s="991"/>
      <c r="BO113" s="991"/>
      <c r="BP113" s="992"/>
      <c r="BQ113" s="993">
        <v>854927</v>
      </c>
      <c r="BR113" s="994"/>
      <c r="BS113" s="994"/>
      <c r="BT113" s="994"/>
      <c r="BU113" s="994"/>
      <c r="BV113" s="994">
        <v>3647115</v>
      </c>
      <c r="BW113" s="994"/>
      <c r="BX113" s="994"/>
      <c r="BY113" s="994"/>
      <c r="BZ113" s="994"/>
      <c r="CA113" s="994">
        <v>3834787</v>
      </c>
      <c r="CB113" s="994"/>
      <c r="CC113" s="994"/>
      <c r="CD113" s="994"/>
      <c r="CE113" s="994"/>
      <c r="CF113" s="988">
        <v>14.9</v>
      </c>
      <c r="CG113" s="989"/>
      <c r="CH113" s="989"/>
      <c r="CI113" s="989"/>
      <c r="CJ113" s="989"/>
      <c r="CK113" s="1016"/>
      <c r="CL113" s="1017"/>
      <c r="CM113" s="990" t="s">
        <v>461</v>
      </c>
      <c r="CN113" s="991"/>
      <c r="CO113" s="991"/>
      <c r="CP113" s="991"/>
      <c r="CQ113" s="991"/>
      <c r="CR113" s="991"/>
      <c r="CS113" s="991"/>
      <c r="CT113" s="991"/>
      <c r="CU113" s="991"/>
      <c r="CV113" s="991"/>
      <c r="CW113" s="991"/>
      <c r="CX113" s="991"/>
      <c r="CY113" s="991"/>
      <c r="CZ113" s="991"/>
      <c r="DA113" s="991"/>
      <c r="DB113" s="991"/>
      <c r="DC113" s="991"/>
      <c r="DD113" s="991"/>
      <c r="DE113" s="991"/>
      <c r="DF113" s="992"/>
      <c r="DG113" s="1026" t="s">
        <v>449</v>
      </c>
      <c r="DH113" s="1027"/>
      <c r="DI113" s="1027"/>
      <c r="DJ113" s="1027"/>
      <c r="DK113" s="1028"/>
      <c r="DL113" s="1029" t="s">
        <v>449</v>
      </c>
      <c r="DM113" s="1027"/>
      <c r="DN113" s="1027"/>
      <c r="DO113" s="1027"/>
      <c r="DP113" s="1028"/>
      <c r="DQ113" s="1029" t="s">
        <v>449</v>
      </c>
      <c r="DR113" s="1027"/>
      <c r="DS113" s="1027"/>
      <c r="DT113" s="1027"/>
      <c r="DU113" s="1028"/>
      <c r="DV113" s="1030" t="s">
        <v>450</v>
      </c>
      <c r="DW113" s="1031"/>
      <c r="DX113" s="1031"/>
      <c r="DY113" s="1031"/>
      <c r="DZ113" s="1032"/>
    </row>
    <row r="114" spans="1:130" s="226" customFormat="1" ht="26.25" customHeight="1" x14ac:dyDescent="0.2">
      <c r="A114" s="1022"/>
      <c r="B114" s="1023"/>
      <c r="C114" s="991" t="s">
        <v>462</v>
      </c>
      <c r="D114" s="991"/>
      <c r="E114" s="991"/>
      <c r="F114" s="991"/>
      <c r="G114" s="991"/>
      <c r="H114" s="991"/>
      <c r="I114" s="991"/>
      <c r="J114" s="991"/>
      <c r="K114" s="991"/>
      <c r="L114" s="991"/>
      <c r="M114" s="991"/>
      <c r="N114" s="991"/>
      <c r="O114" s="991"/>
      <c r="P114" s="991"/>
      <c r="Q114" s="991"/>
      <c r="R114" s="991"/>
      <c r="S114" s="991"/>
      <c r="T114" s="991"/>
      <c r="U114" s="991"/>
      <c r="V114" s="991"/>
      <c r="W114" s="991"/>
      <c r="X114" s="991"/>
      <c r="Y114" s="991"/>
      <c r="Z114" s="992"/>
      <c r="AA114" s="1026">
        <v>57994</v>
      </c>
      <c r="AB114" s="1027"/>
      <c r="AC114" s="1027"/>
      <c r="AD114" s="1027"/>
      <c r="AE114" s="1028"/>
      <c r="AF114" s="1029">
        <v>52524</v>
      </c>
      <c r="AG114" s="1027"/>
      <c r="AH114" s="1027"/>
      <c r="AI114" s="1027"/>
      <c r="AJ114" s="1028"/>
      <c r="AK114" s="1029">
        <v>60926</v>
      </c>
      <c r="AL114" s="1027"/>
      <c r="AM114" s="1027"/>
      <c r="AN114" s="1027"/>
      <c r="AO114" s="1028"/>
      <c r="AP114" s="1030">
        <v>0.2</v>
      </c>
      <c r="AQ114" s="1031"/>
      <c r="AR114" s="1031"/>
      <c r="AS114" s="1031"/>
      <c r="AT114" s="1032"/>
      <c r="AU114" s="976"/>
      <c r="AV114" s="977"/>
      <c r="AW114" s="977"/>
      <c r="AX114" s="977"/>
      <c r="AY114" s="977"/>
      <c r="AZ114" s="990" t="s">
        <v>463</v>
      </c>
      <c r="BA114" s="991"/>
      <c r="BB114" s="991"/>
      <c r="BC114" s="991"/>
      <c r="BD114" s="991"/>
      <c r="BE114" s="991"/>
      <c r="BF114" s="991"/>
      <c r="BG114" s="991"/>
      <c r="BH114" s="991"/>
      <c r="BI114" s="991"/>
      <c r="BJ114" s="991"/>
      <c r="BK114" s="991"/>
      <c r="BL114" s="991"/>
      <c r="BM114" s="991"/>
      <c r="BN114" s="991"/>
      <c r="BO114" s="991"/>
      <c r="BP114" s="992"/>
      <c r="BQ114" s="993">
        <v>8089982</v>
      </c>
      <c r="BR114" s="994"/>
      <c r="BS114" s="994"/>
      <c r="BT114" s="994"/>
      <c r="BU114" s="994"/>
      <c r="BV114" s="994">
        <v>8062808</v>
      </c>
      <c r="BW114" s="994"/>
      <c r="BX114" s="994"/>
      <c r="BY114" s="994"/>
      <c r="BZ114" s="994"/>
      <c r="CA114" s="994">
        <v>7764471</v>
      </c>
      <c r="CB114" s="994"/>
      <c r="CC114" s="994"/>
      <c r="CD114" s="994"/>
      <c r="CE114" s="994"/>
      <c r="CF114" s="988">
        <v>30.2</v>
      </c>
      <c r="CG114" s="989"/>
      <c r="CH114" s="989"/>
      <c r="CI114" s="989"/>
      <c r="CJ114" s="989"/>
      <c r="CK114" s="1016"/>
      <c r="CL114" s="1017"/>
      <c r="CM114" s="990" t="s">
        <v>464</v>
      </c>
      <c r="CN114" s="991"/>
      <c r="CO114" s="991"/>
      <c r="CP114" s="991"/>
      <c r="CQ114" s="991"/>
      <c r="CR114" s="991"/>
      <c r="CS114" s="991"/>
      <c r="CT114" s="991"/>
      <c r="CU114" s="991"/>
      <c r="CV114" s="991"/>
      <c r="CW114" s="991"/>
      <c r="CX114" s="991"/>
      <c r="CY114" s="991"/>
      <c r="CZ114" s="991"/>
      <c r="DA114" s="991"/>
      <c r="DB114" s="991"/>
      <c r="DC114" s="991"/>
      <c r="DD114" s="991"/>
      <c r="DE114" s="991"/>
      <c r="DF114" s="992"/>
      <c r="DG114" s="1026" t="s">
        <v>449</v>
      </c>
      <c r="DH114" s="1027"/>
      <c r="DI114" s="1027"/>
      <c r="DJ114" s="1027"/>
      <c r="DK114" s="1028"/>
      <c r="DL114" s="1029" t="s">
        <v>465</v>
      </c>
      <c r="DM114" s="1027"/>
      <c r="DN114" s="1027"/>
      <c r="DO114" s="1027"/>
      <c r="DP114" s="1028"/>
      <c r="DQ114" s="1029" t="s">
        <v>449</v>
      </c>
      <c r="DR114" s="1027"/>
      <c r="DS114" s="1027"/>
      <c r="DT114" s="1027"/>
      <c r="DU114" s="1028"/>
      <c r="DV114" s="1030" t="s">
        <v>456</v>
      </c>
      <c r="DW114" s="1031"/>
      <c r="DX114" s="1031"/>
      <c r="DY114" s="1031"/>
      <c r="DZ114" s="1032"/>
    </row>
    <row r="115" spans="1:130" s="226" customFormat="1" ht="26.25" customHeight="1" x14ac:dyDescent="0.2">
      <c r="A115" s="1022"/>
      <c r="B115" s="1023"/>
      <c r="C115" s="991" t="s">
        <v>466</v>
      </c>
      <c r="D115" s="991"/>
      <c r="E115" s="991"/>
      <c r="F115" s="991"/>
      <c r="G115" s="991"/>
      <c r="H115" s="991"/>
      <c r="I115" s="991"/>
      <c r="J115" s="991"/>
      <c r="K115" s="991"/>
      <c r="L115" s="991"/>
      <c r="M115" s="991"/>
      <c r="N115" s="991"/>
      <c r="O115" s="991"/>
      <c r="P115" s="991"/>
      <c r="Q115" s="991"/>
      <c r="R115" s="991"/>
      <c r="S115" s="991"/>
      <c r="T115" s="991"/>
      <c r="U115" s="991"/>
      <c r="V115" s="991"/>
      <c r="W115" s="991"/>
      <c r="X115" s="991"/>
      <c r="Y115" s="991"/>
      <c r="Z115" s="992"/>
      <c r="AA115" s="1005">
        <v>48947</v>
      </c>
      <c r="AB115" s="1006"/>
      <c r="AC115" s="1006"/>
      <c r="AD115" s="1006"/>
      <c r="AE115" s="1007"/>
      <c r="AF115" s="1008">
        <v>14415</v>
      </c>
      <c r="AG115" s="1006"/>
      <c r="AH115" s="1006"/>
      <c r="AI115" s="1006"/>
      <c r="AJ115" s="1007"/>
      <c r="AK115" s="1008">
        <v>13607</v>
      </c>
      <c r="AL115" s="1006"/>
      <c r="AM115" s="1006"/>
      <c r="AN115" s="1006"/>
      <c r="AO115" s="1007"/>
      <c r="AP115" s="1009">
        <v>0.1</v>
      </c>
      <c r="AQ115" s="1010"/>
      <c r="AR115" s="1010"/>
      <c r="AS115" s="1010"/>
      <c r="AT115" s="1011"/>
      <c r="AU115" s="976"/>
      <c r="AV115" s="977"/>
      <c r="AW115" s="977"/>
      <c r="AX115" s="977"/>
      <c r="AY115" s="977"/>
      <c r="AZ115" s="990" t="s">
        <v>467</v>
      </c>
      <c r="BA115" s="991"/>
      <c r="BB115" s="991"/>
      <c r="BC115" s="991"/>
      <c r="BD115" s="991"/>
      <c r="BE115" s="991"/>
      <c r="BF115" s="991"/>
      <c r="BG115" s="991"/>
      <c r="BH115" s="991"/>
      <c r="BI115" s="991"/>
      <c r="BJ115" s="991"/>
      <c r="BK115" s="991"/>
      <c r="BL115" s="991"/>
      <c r="BM115" s="991"/>
      <c r="BN115" s="991"/>
      <c r="BO115" s="991"/>
      <c r="BP115" s="992"/>
      <c r="BQ115" s="993" t="s">
        <v>449</v>
      </c>
      <c r="BR115" s="994"/>
      <c r="BS115" s="994"/>
      <c r="BT115" s="994"/>
      <c r="BU115" s="994"/>
      <c r="BV115" s="994" t="s">
        <v>449</v>
      </c>
      <c r="BW115" s="994"/>
      <c r="BX115" s="994"/>
      <c r="BY115" s="994"/>
      <c r="BZ115" s="994"/>
      <c r="CA115" s="994" t="s">
        <v>449</v>
      </c>
      <c r="CB115" s="994"/>
      <c r="CC115" s="994"/>
      <c r="CD115" s="994"/>
      <c r="CE115" s="994"/>
      <c r="CF115" s="988" t="s">
        <v>450</v>
      </c>
      <c r="CG115" s="989"/>
      <c r="CH115" s="989"/>
      <c r="CI115" s="989"/>
      <c r="CJ115" s="989"/>
      <c r="CK115" s="1016"/>
      <c r="CL115" s="1017"/>
      <c r="CM115" s="990" t="s">
        <v>468</v>
      </c>
      <c r="CN115" s="991"/>
      <c r="CO115" s="991"/>
      <c r="CP115" s="991"/>
      <c r="CQ115" s="991"/>
      <c r="CR115" s="991"/>
      <c r="CS115" s="991"/>
      <c r="CT115" s="991"/>
      <c r="CU115" s="991"/>
      <c r="CV115" s="991"/>
      <c r="CW115" s="991"/>
      <c r="CX115" s="991"/>
      <c r="CY115" s="991"/>
      <c r="CZ115" s="991"/>
      <c r="DA115" s="991"/>
      <c r="DB115" s="991"/>
      <c r="DC115" s="991"/>
      <c r="DD115" s="991"/>
      <c r="DE115" s="991"/>
      <c r="DF115" s="992"/>
      <c r="DG115" s="1026" t="s">
        <v>450</v>
      </c>
      <c r="DH115" s="1027"/>
      <c r="DI115" s="1027"/>
      <c r="DJ115" s="1027"/>
      <c r="DK115" s="1028"/>
      <c r="DL115" s="1029" t="s">
        <v>456</v>
      </c>
      <c r="DM115" s="1027"/>
      <c r="DN115" s="1027"/>
      <c r="DO115" s="1027"/>
      <c r="DP115" s="1028"/>
      <c r="DQ115" s="1029" t="s">
        <v>456</v>
      </c>
      <c r="DR115" s="1027"/>
      <c r="DS115" s="1027"/>
      <c r="DT115" s="1027"/>
      <c r="DU115" s="1028"/>
      <c r="DV115" s="1030" t="s">
        <v>450</v>
      </c>
      <c r="DW115" s="1031"/>
      <c r="DX115" s="1031"/>
      <c r="DY115" s="1031"/>
      <c r="DZ115" s="1032"/>
    </row>
    <row r="116" spans="1:130" s="226" customFormat="1" ht="26.25" customHeight="1" x14ac:dyDescent="0.2">
      <c r="A116" s="1024"/>
      <c r="B116" s="1025"/>
      <c r="C116" s="1033" t="s">
        <v>469</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449</v>
      </c>
      <c r="AB116" s="1027"/>
      <c r="AC116" s="1027"/>
      <c r="AD116" s="1027"/>
      <c r="AE116" s="1028"/>
      <c r="AF116" s="1029" t="s">
        <v>456</v>
      </c>
      <c r="AG116" s="1027"/>
      <c r="AH116" s="1027"/>
      <c r="AI116" s="1027"/>
      <c r="AJ116" s="1028"/>
      <c r="AK116" s="1029" t="s">
        <v>449</v>
      </c>
      <c r="AL116" s="1027"/>
      <c r="AM116" s="1027"/>
      <c r="AN116" s="1027"/>
      <c r="AO116" s="1028"/>
      <c r="AP116" s="1030" t="s">
        <v>450</v>
      </c>
      <c r="AQ116" s="1031"/>
      <c r="AR116" s="1031"/>
      <c r="AS116" s="1031"/>
      <c r="AT116" s="1032"/>
      <c r="AU116" s="976"/>
      <c r="AV116" s="977"/>
      <c r="AW116" s="977"/>
      <c r="AX116" s="977"/>
      <c r="AY116" s="977"/>
      <c r="AZ116" s="1035" t="s">
        <v>470</v>
      </c>
      <c r="BA116" s="1036"/>
      <c r="BB116" s="1036"/>
      <c r="BC116" s="1036"/>
      <c r="BD116" s="1036"/>
      <c r="BE116" s="1036"/>
      <c r="BF116" s="1036"/>
      <c r="BG116" s="1036"/>
      <c r="BH116" s="1036"/>
      <c r="BI116" s="1036"/>
      <c r="BJ116" s="1036"/>
      <c r="BK116" s="1036"/>
      <c r="BL116" s="1036"/>
      <c r="BM116" s="1036"/>
      <c r="BN116" s="1036"/>
      <c r="BO116" s="1036"/>
      <c r="BP116" s="1037"/>
      <c r="BQ116" s="993" t="s">
        <v>449</v>
      </c>
      <c r="BR116" s="994"/>
      <c r="BS116" s="994"/>
      <c r="BT116" s="994"/>
      <c r="BU116" s="994"/>
      <c r="BV116" s="994" t="s">
        <v>450</v>
      </c>
      <c r="BW116" s="994"/>
      <c r="BX116" s="994"/>
      <c r="BY116" s="994"/>
      <c r="BZ116" s="994"/>
      <c r="CA116" s="994" t="s">
        <v>456</v>
      </c>
      <c r="CB116" s="994"/>
      <c r="CC116" s="994"/>
      <c r="CD116" s="994"/>
      <c r="CE116" s="994"/>
      <c r="CF116" s="988" t="s">
        <v>450</v>
      </c>
      <c r="CG116" s="989"/>
      <c r="CH116" s="989"/>
      <c r="CI116" s="989"/>
      <c r="CJ116" s="989"/>
      <c r="CK116" s="1016"/>
      <c r="CL116" s="1017"/>
      <c r="CM116" s="990" t="s">
        <v>471</v>
      </c>
      <c r="CN116" s="991"/>
      <c r="CO116" s="991"/>
      <c r="CP116" s="991"/>
      <c r="CQ116" s="991"/>
      <c r="CR116" s="991"/>
      <c r="CS116" s="991"/>
      <c r="CT116" s="991"/>
      <c r="CU116" s="991"/>
      <c r="CV116" s="991"/>
      <c r="CW116" s="991"/>
      <c r="CX116" s="991"/>
      <c r="CY116" s="991"/>
      <c r="CZ116" s="991"/>
      <c r="DA116" s="991"/>
      <c r="DB116" s="991"/>
      <c r="DC116" s="991"/>
      <c r="DD116" s="991"/>
      <c r="DE116" s="991"/>
      <c r="DF116" s="992"/>
      <c r="DG116" s="1026" t="s">
        <v>449</v>
      </c>
      <c r="DH116" s="1027"/>
      <c r="DI116" s="1027"/>
      <c r="DJ116" s="1027"/>
      <c r="DK116" s="1028"/>
      <c r="DL116" s="1029" t="s">
        <v>456</v>
      </c>
      <c r="DM116" s="1027"/>
      <c r="DN116" s="1027"/>
      <c r="DO116" s="1027"/>
      <c r="DP116" s="1028"/>
      <c r="DQ116" s="1029" t="s">
        <v>456</v>
      </c>
      <c r="DR116" s="1027"/>
      <c r="DS116" s="1027"/>
      <c r="DT116" s="1027"/>
      <c r="DU116" s="1028"/>
      <c r="DV116" s="1030" t="s">
        <v>449</v>
      </c>
      <c r="DW116" s="1031"/>
      <c r="DX116" s="1031"/>
      <c r="DY116" s="1031"/>
      <c r="DZ116" s="1032"/>
    </row>
    <row r="117" spans="1:130" s="226" customFormat="1" ht="26.25" customHeight="1" x14ac:dyDescent="0.2">
      <c r="A117" s="980" t="s">
        <v>187</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1045" t="s">
        <v>472</v>
      </c>
      <c r="Z117" s="962"/>
      <c r="AA117" s="1046">
        <v>5229018</v>
      </c>
      <c r="AB117" s="1047"/>
      <c r="AC117" s="1047"/>
      <c r="AD117" s="1047"/>
      <c r="AE117" s="1048"/>
      <c r="AF117" s="1049">
        <v>5091593</v>
      </c>
      <c r="AG117" s="1047"/>
      <c r="AH117" s="1047"/>
      <c r="AI117" s="1047"/>
      <c r="AJ117" s="1048"/>
      <c r="AK117" s="1049">
        <v>5088783</v>
      </c>
      <c r="AL117" s="1047"/>
      <c r="AM117" s="1047"/>
      <c r="AN117" s="1047"/>
      <c r="AO117" s="1048"/>
      <c r="AP117" s="1050"/>
      <c r="AQ117" s="1051"/>
      <c r="AR117" s="1051"/>
      <c r="AS117" s="1051"/>
      <c r="AT117" s="1052"/>
      <c r="AU117" s="976"/>
      <c r="AV117" s="977"/>
      <c r="AW117" s="977"/>
      <c r="AX117" s="977"/>
      <c r="AY117" s="977"/>
      <c r="AZ117" s="1042" t="s">
        <v>473</v>
      </c>
      <c r="BA117" s="1043"/>
      <c r="BB117" s="1043"/>
      <c r="BC117" s="1043"/>
      <c r="BD117" s="1043"/>
      <c r="BE117" s="1043"/>
      <c r="BF117" s="1043"/>
      <c r="BG117" s="1043"/>
      <c r="BH117" s="1043"/>
      <c r="BI117" s="1043"/>
      <c r="BJ117" s="1043"/>
      <c r="BK117" s="1043"/>
      <c r="BL117" s="1043"/>
      <c r="BM117" s="1043"/>
      <c r="BN117" s="1043"/>
      <c r="BO117" s="1043"/>
      <c r="BP117" s="1044"/>
      <c r="BQ117" s="993" t="s">
        <v>474</v>
      </c>
      <c r="BR117" s="994"/>
      <c r="BS117" s="994"/>
      <c r="BT117" s="994"/>
      <c r="BU117" s="994"/>
      <c r="BV117" s="994" t="s">
        <v>127</v>
      </c>
      <c r="BW117" s="994"/>
      <c r="BX117" s="994"/>
      <c r="BY117" s="994"/>
      <c r="BZ117" s="994"/>
      <c r="CA117" s="994" t="s">
        <v>474</v>
      </c>
      <c r="CB117" s="994"/>
      <c r="CC117" s="994"/>
      <c r="CD117" s="994"/>
      <c r="CE117" s="994"/>
      <c r="CF117" s="988" t="s">
        <v>474</v>
      </c>
      <c r="CG117" s="989"/>
      <c r="CH117" s="989"/>
      <c r="CI117" s="989"/>
      <c r="CJ117" s="989"/>
      <c r="CK117" s="1016"/>
      <c r="CL117" s="1017"/>
      <c r="CM117" s="990" t="s">
        <v>475</v>
      </c>
      <c r="CN117" s="991"/>
      <c r="CO117" s="991"/>
      <c r="CP117" s="991"/>
      <c r="CQ117" s="991"/>
      <c r="CR117" s="991"/>
      <c r="CS117" s="991"/>
      <c r="CT117" s="991"/>
      <c r="CU117" s="991"/>
      <c r="CV117" s="991"/>
      <c r="CW117" s="991"/>
      <c r="CX117" s="991"/>
      <c r="CY117" s="991"/>
      <c r="CZ117" s="991"/>
      <c r="DA117" s="991"/>
      <c r="DB117" s="991"/>
      <c r="DC117" s="991"/>
      <c r="DD117" s="991"/>
      <c r="DE117" s="991"/>
      <c r="DF117" s="992"/>
      <c r="DG117" s="1026" t="s">
        <v>474</v>
      </c>
      <c r="DH117" s="1027"/>
      <c r="DI117" s="1027"/>
      <c r="DJ117" s="1027"/>
      <c r="DK117" s="1028"/>
      <c r="DL117" s="1029" t="s">
        <v>127</v>
      </c>
      <c r="DM117" s="1027"/>
      <c r="DN117" s="1027"/>
      <c r="DO117" s="1027"/>
      <c r="DP117" s="1028"/>
      <c r="DQ117" s="1029" t="s">
        <v>127</v>
      </c>
      <c r="DR117" s="1027"/>
      <c r="DS117" s="1027"/>
      <c r="DT117" s="1027"/>
      <c r="DU117" s="1028"/>
      <c r="DV117" s="1030" t="s">
        <v>127</v>
      </c>
      <c r="DW117" s="1031"/>
      <c r="DX117" s="1031"/>
      <c r="DY117" s="1031"/>
      <c r="DZ117" s="1032"/>
    </row>
    <row r="118" spans="1:130" s="226" customFormat="1" ht="26.25" customHeight="1" x14ac:dyDescent="0.2">
      <c r="A118" s="980" t="s">
        <v>444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0" t="s">
        <v>441</v>
      </c>
      <c r="AB118" s="961"/>
      <c r="AC118" s="961"/>
      <c r="AD118" s="961"/>
      <c r="AE118" s="962"/>
      <c r="AF118" s="960" t="s">
        <v>442</v>
      </c>
      <c r="AG118" s="961"/>
      <c r="AH118" s="961"/>
      <c r="AI118" s="961"/>
      <c r="AJ118" s="962"/>
      <c r="AK118" s="960" t="s">
        <v>306</v>
      </c>
      <c r="AL118" s="961"/>
      <c r="AM118" s="961"/>
      <c r="AN118" s="961"/>
      <c r="AO118" s="962"/>
      <c r="AP118" s="1038" t="s">
        <v>443</v>
      </c>
      <c r="AQ118" s="1039"/>
      <c r="AR118" s="1039"/>
      <c r="AS118" s="1039"/>
      <c r="AT118" s="1040"/>
      <c r="AU118" s="976"/>
      <c r="AV118" s="977"/>
      <c r="AW118" s="977"/>
      <c r="AX118" s="977"/>
      <c r="AY118" s="977"/>
      <c r="AZ118" s="1041" t="s">
        <v>476</v>
      </c>
      <c r="BA118" s="1033"/>
      <c r="BB118" s="1033"/>
      <c r="BC118" s="1033"/>
      <c r="BD118" s="1033"/>
      <c r="BE118" s="1033"/>
      <c r="BF118" s="1033"/>
      <c r="BG118" s="1033"/>
      <c r="BH118" s="1033"/>
      <c r="BI118" s="1033"/>
      <c r="BJ118" s="1033"/>
      <c r="BK118" s="1033"/>
      <c r="BL118" s="1033"/>
      <c r="BM118" s="1033"/>
      <c r="BN118" s="1033"/>
      <c r="BO118" s="1033"/>
      <c r="BP118" s="1034"/>
      <c r="BQ118" s="1067" t="s">
        <v>474</v>
      </c>
      <c r="BR118" s="1068"/>
      <c r="BS118" s="1068"/>
      <c r="BT118" s="1068"/>
      <c r="BU118" s="1068"/>
      <c r="BV118" s="1068" t="s">
        <v>474</v>
      </c>
      <c r="BW118" s="1068"/>
      <c r="BX118" s="1068"/>
      <c r="BY118" s="1068"/>
      <c r="BZ118" s="1068"/>
      <c r="CA118" s="1068" t="s">
        <v>127</v>
      </c>
      <c r="CB118" s="1068"/>
      <c r="CC118" s="1068"/>
      <c r="CD118" s="1068"/>
      <c r="CE118" s="1068"/>
      <c r="CF118" s="988" t="s">
        <v>127</v>
      </c>
      <c r="CG118" s="989"/>
      <c r="CH118" s="989"/>
      <c r="CI118" s="989"/>
      <c r="CJ118" s="989"/>
      <c r="CK118" s="1016"/>
      <c r="CL118" s="1017"/>
      <c r="CM118" s="990" t="s">
        <v>477</v>
      </c>
      <c r="CN118" s="991"/>
      <c r="CO118" s="991"/>
      <c r="CP118" s="991"/>
      <c r="CQ118" s="991"/>
      <c r="CR118" s="991"/>
      <c r="CS118" s="991"/>
      <c r="CT118" s="991"/>
      <c r="CU118" s="991"/>
      <c r="CV118" s="991"/>
      <c r="CW118" s="991"/>
      <c r="CX118" s="991"/>
      <c r="CY118" s="991"/>
      <c r="CZ118" s="991"/>
      <c r="DA118" s="991"/>
      <c r="DB118" s="991"/>
      <c r="DC118" s="991"/>
      <c r="DD118" s="991"/>
      <c r="DE118" s="991"/>
      <c r="DF118" s="992"/>
      <c r="DG118" s="1026" t="s">
        <v>127</v>
      </c>
      <c r="DH118" s="1027"/>
      <c r="DI118" s="1027"/>
      <c r="DJ118" s="1027"/>
      <c r="DK118" s="1028"/>
      <c r="DL118" s="1029" t="s">
        <v>474</v>
      </c>
      <c r="DM118" s="1027"/>
      <c r="DN118" s="1027"/>
      <c r="DO118" s="1027"/>
      <c r="DP118" s="1028"/>
      <c r="DQ118" s="1029" t="s">
        <v>127</v>
      </c>
      <c r="DR118" s="1027"/>
      <c r="DS118" s="1027"/>
      <c r="DT118" s="1027"/>
      <c r="DU118" s="1028"/>
      <c r="DV118" s="1030" t="s">
        <v>474</v>
      </c>
      <c r="DW118" s="1031"/>
      <c r="DX118" s="1031"/>
      <c r="DY118" s="1031"/>
      <c r="DZ118" s="1032"/>
    </row>
    <row r="119" spans="1:130" s="226" customFormat="1" ht="26.25" customHeight="1" x14ac:dyDescent="0.2">
      <c r="A119" s="1124" t="s">
        <v>447</v>
      </c>
      <c r="B119" s="1015"/>
      <c r="C119" s="997" t="s">
        <v>448</v>
      </c>
      <c r="D119" s="965"/>
      <c r="E119" s="965"/>
      <c r="F119" s="965"/>
      <c r="G119" s="965"/>
      <c r="H119" s="965"/>
      <c r="I119" s="965"/>
      <c r="J119" s="965"/>
      <c r="K119" s="965"/>
      <c r="L119" s="965"/>
      <c r="M119" s="965"/>
      <c r="N119" s="965"/>
      <c r="O119" s="965"/>
      <c r="P119" s="965"/>
      <c r="Q119" s="965"/>
      <c r="R119" s="965"/>
      <c r="S119" s="965"/>
      <c r="T119" s="965"/>
      <c r="U119" s="965"/>
      <c r="V119" s="965"/>
      <c r="W119" s="965"/>
      <c r="X119" s="965"/>
      <c r="Y119" s="965"/>
      <c r="Z119" s="966"/>
      <c r="AA119" s="967" t="s">
        <v>474</v>
      </c>
      <c r="AB119" s="968"/>
      <c r="AC119" s="968"/>
      <c r="AD119" s="968"/>
      <c r="AE119" s="969"/>
      <c r="AF119" s="970" t="s">
        <v>127</v>
      </c>
      <c r="AG119" s="968"/>
      <c r="AH119" s="968"/>
      <c r="AI119" s="968"/>
      <c r="AJ119" s="969"/>
      <c r="AK119" s="970" t="s">
        <v>127</v>
      </c>
      <c r="AL119" s="968"/>
      <c r="AM119" s="968"/>
      <c r="AN119" s="968"/>
      <c r="AO119" s="969"/>
      <c r="AP119" s="971" t="s">
        <v>474</v>
      </c>
      <c r="AQ119" s="972"/>
      <c r="AR119" s="972"/>
      <c r="AS119" s="972"/>
      <c r="AT119" s="973"/>
      <c r="AU119" s="978"/>
      <c r="AV119" s="979"/>
      <c r="AW119" s="979"/>
      <c r="AX119" s="979"/>
      <c r="AY119" s="979"/>
      <c r="AZ119" s="247" t="s">
        <v>187</v>
      </c>
      <c r="BA119" s="247"/>
      <c r="BB119" s="247"/>
      <c r="BC119" s="247"/>
      <c r="BD119" s="247"/>
      <c r="BE119" s="247"/>
      <c r="BF119" s="247"/>
      <c r="BG119" s="247"/>
      <c r="BH119" s="247"/>
      <c r="BI119" s="247"/>
      <c r="BJ119" s="247"/>
      <c r="BK119" s="247"/>
      <c r="BL119" s="247"/>
      <c r="BM119" s="247"/>
      <c r="BN119" s="247"/>
      <c r="BO119" s="1045" t="s">
        <v>478</v>
      </c>
      <c r="BP119" s="1073"/>
      <c r="BQ119" s="1067">
        <v>63943118</v>
      </c>
      <c r="BR119" s="1068"/>
      <c r="BS119" s="1068"/>
      <c r="BT119" s="1068"/>
      <c r="BU119" s="1068"/>
      <c r="BV119" s="1068">
        <v>66089270</v>
      </c>
      <c r="BW119" s="1068"/>
      <c r="BX119" s="1068"/>
      <c r="BY119" s="1068"/>
      <c r="BZ119" s="1068"/>
      <c r="CA119" s="1068">
        <v>63477672</v>
      </c>
      <c r="CB119" s="1068"/>
      <c r="CC119" s="1068"/>
      <c r="CD119" s="1068"/>
      <c r="CE119" s="1068"/>
      <c r="CF119" s="1069"/>
      <c r="CG119" s="1070"/>
      <c r="CH119" s="1070"/>
      <c r="CI119" s="1070"/>
      <c r="CJ119" s="1071"/>
      <c r="CK119" s="1018"/>
      <c r="CL119" s="1019"/>
      <c r="CM119" s="1041" t="s">
        <v>479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72">
        <v>9375</v>
      </c>
      <c r="DH119" s="1054"/>
      <c r="DI119" s="1054"/>
      <c r="DJ119" s="1054"/>
      <c r="DK119" s="1055"/>
      <c r="DL119" s="1053">
        <v>8367</v>
      </c>
      <c r="DM119" s="1054"/>
      <c r="DN119" s="1054"/>
      <c r="DO119" s="1054"/>
      <c r="DP119" s="1055"/>
      <c r="DQ119" s="1053">
        <v>7527</v>
      </c>
      <c r="DR119" s="1054"/>
      <c r="DS119" s="1054"/>
      <c r="DT119" s="1054"/>
      <c r="DU119" s="1055"/>
      <c r="DV119" s="1056">
        <v>0</v>
      </c>
      <c r="DW119" s="1057"/>
      <c r="DX119" s="1057"/>
      <c r="DY119" s="1057"/>
      <c r="DZ119" s="1058"/>
    </row>
    <row r="120" spans="1:130" s="226" customFormat="1" ht="26.25" customHeight="1" x14ac:dyDescent="0.2">
      <c r="A120" s="1125"/>
      <c r="B120" s="1017"/>
      <c r="C120" s="990" t="s">
        <v>453</v>
      </c>
      <c r="D120" s="991"/>
      <c r="E120" s="991"/>
      <c r="F120" s="991"/>
      <c r="G120" s="991"/>
      <c r="H120" s="991"/>
      <c r="I120" s="991"/>
      <c r="J120" s="991"/>
      <c r="K120" s="991"/>
      <c r="L120" s="991"/>
      <c r="M120" s="991"/>
      <c r="N120" s="991"/>
      <c r="O120" s="991"/>
      <c r="P120" s="991"/>
      <c r="Q120" s="991"/>
      <c r="R120" s="991"/>
      <c r="S120" s="991"/>
      <c r="T120" s="991"/>
      <c r="U120" s="991"/>
      <c r="V120" s="991"/>
      <c r="W120" s="991"/>
      <c r="X120" s="991"/>
      <c r="Y120" s="991"/>
      <c r="Z120" s="992"/>
      <c r="AA120" s="1026" t="s">
        <v>127</v>
      </c>
      <c r="AB120" s="1027"/>
      <c r="AC120" s="1027"/>
      <c r="AD120" s="1027"/>
      <c r="AE120" s="1028"/>
      <c r="AF120" s="1029" t="s">
        <v>127</v>
      </c>
      <c r="AG120" s="1027"/>
      <c r="AH120" s="1027"/>
      <c r="AI120" s="1027"/>
      <c r="AJ120" s="1028"/>
      <c r="AK120" s="1029" t="s">
        <v>127</v>
      </c>
      <c r="AL120" s="1027"/>
      <c r="AM120" s="1027"/>
      <c r="AN120" s="1027"/>
      <c r="AO120" s="1028"/>
      <c r="AP120" s="1030" t="s">
        <v>127</v>
      </c>
      <c r="AQ120" s="1031"/>
      <c r="AR120" s="1031"/>
      <c r="AS120" s="1031"/>
      <c r="AT120" s="1032"/>
      <c r="AU120" s="1059" t="s">
        <v>480</v>
      </c>
      <c r="AV120" s="1060"/>
      <c r="AW120" s="1060"/>
      <c r="AX120" s="1060"/>
      <c r="AY120" s="1061"/>
      <c r="AZ120" s="997" t="s">
        <v>481</v>
      </c>
      <c r="BA120" s="965"/>
      <c r="BB120" s="965"/>
      <c r="BC120" s="965"/>
      <c r="BD120" s="965"/>
      <c r="BE120" s="965"/>
      <c r="BF120" s="965"/>
      <c r="BG120" s="965"/>
      <c r="BH120" s="965"/>
      <c r="BI120" s="965"/>
      <c r="BJ120" s="965"/>
      <c r="BK120" s="965"/>
      <c r="BL120" s="965"/>
      <c r="BM120" s="965"/>
      <c r="BN120" s="965"/>
      <c r="BO120" s="965"/>
      <c r="BP120" s="966"/>
      <c r="BQ120" s="998">
        <v>10651337</v>
      </c>
      <c r="BR120" s="999"/>
      <c r="BS120" s="999"/>
      <c r="BT120" s="999"/>
      <c r="BU120" s="999"/>
      <c r="BV120" s="999">
        <v>10167414</v>
      </c>
      <c r="BW120" s="999"/>
      <c r="BX120" s="999"/>
      <c r="BY120" s="999"/>
      <c r="BZ120" s="999"/>
      <c r="CA120" s="999">
        <v>10052847</v>
      </c>
      <c r="CB120" s="999"/>
      <c r="CC120" s="999"/>
      <c r="CD120" s="999"/>
      <c r="CE120" s="999"/>
      <c r="CF120" s="1012">
        <v>39.1</v>
      </c>
      <c r="CG120" s="1013"/>
      <c r="CH120" s="1013"/>
      <c r="CI120" s="1013"/>
      <c r="CJ120" s="1013"/>
      <c r="CK120" s="1074" t="s">
        <v>482</v>
      </c>
      <c r="CL120" s="1075"/>
      <c r="CM120" s="1075"/>
      <c r="CN120" s="1075"/>
      <c r="CO120" s="1076"/>
      <c r="CP120" s="1082" t="s">
        <v>483</v>
      </c>
      <c r="CQ120" s="1083"/>
      <c r="CR120" s="1083"/>
      <c r="CS120" s="1083"/>
      <c r="CT120" s="1083"/>
      <c r="CU120" s="1083"/>
      <c r="CV120" s="1083"/>
      <c r="CW120" s="1083"/>
      <c r="CX120" s="1083"/>
      <c r="CY120" s="1083"/>
      <c r="CZ120" s="1083"/>
      <c r="DA120" s="1083"/>
      <c r="DB120" s="1083"/>
      <c r="DC120" s="1083"/>
      <c r="DD120" s="1083"/>
      <c r="DE120" s="1083"/>
      <c r="DF120" s="1084"/>
      <c r="DG120" s="998" t="s">
        <v>127</v>
      </c>
      <c r="DH120" s="999"/>
      <c r="DI120" s="999"/>
      <c r="DJ120" s="999"/>
      <c r="DK120" s="999"/>
      <c r="DL120" s="999">
        <v>8260677</v>
      </c>
      <c r="DM120" s="999"/>
      <c r="DN120" s="999"/>
      <c r="DO120" s="999"/>
      <c r="DP120" s="999"/>
      <c r="DQ120" s="999">
        <v>6861228</v>
      </c>
      <c r="DR120" s="999"/>
      <c r="DS120" s="999"/>
      <c r="DT120" s="999"/>
      <c r="DU120" s="999"/>
      <c r="DV120" s="1000">
        <v>26.7</v>
      </c>
      <c r="DW120" s="1000"/>
      <c r="DX120" s="1000"/>
      <c r="DY120" s="1000"/>
      <c r="DZ120" s="1001"/>
    </row>
    <row r="121" spans="1:130" s="226" customFormat="1" ht="26.25" customHeight="1" x14ac:dyDescent="0.2">
      <c r="A121" s="1125"/>
      <c r="B121" s="1017"/>
      <c r="C121" s="1042" t="s">
        <v>484</v>
      </c>
      <c r="D121" s="1043"/>
      <c r="E121" s="1043"/>
      <c r="F121" s="1043"/>
      <c r="G121" s="1043"/>
      <c r="H121" s="1043"/>
      <c r="I121" s="1043"/>
      <c r="J121" s="1043"/>
      <c r="K121" s="1043"/>
      <c r="L121" s="1043"/>
      <c r="M121" s="1043"/>
      <c r="N121" s="1043"/>
      <c r="O121" s="1043"/>
      <c r="P121" s="1043"/>
      <c r="Q121" s="1043"/>
      <c r="R121" s="1043"/>
      <c r="S121" s="1043"/>
      <c r="T121" s="1043"/>
      <c r="U121" s="1043"/>
      <c r="V121" s="1043"/>
      <c r="W121" s="1043"/>
      <c r="X121" s="1043"/>
      <c r="Y121" s="1043"/>
      <c r="Z121" s="1044"/>
      <c r="AA121" s="1026" t="s">
        <v>474</v>
      </c>
      <c r="AB121" s="1027"/>
      <c r="AC121" s="1027"/>
      <c r="AD121" s="1027"/>
      <c r="AE121" s="1028"/>
      <c r="AF121" s="1029" t="s">
        <v>474</v>
      </c>
      <c r="AG121" s="1027"/>
      <c r="AH121" s="1027"/>
      <c r="AI121" s="1027"/>
      <c r="AJ121" s="1028"/>
      <c r="AK121" s="1029" t="s">
        <v>474</v>
      </c>
      <c r="AL121" s="1027"/>
      <c r="AM121" s="1027"/>
      <c r="AN121" s="1027"/>
      <c r="AO121" s="1028"/>
      <c r="AP121" s="1030" t="s">
        <v>474</v>
      </c>
      <c r="AQ121" s="1031"/>
      <c r="AR121" s="1031"/>
      <c r="AS121" s="1031"/>
      <c r="AT121" s="1032"/>
      <c r="AU121" s="1062"/>
      <c r="AV121" s="1063"/>
      <c r="AW121" s="1063"/>
      <c r="AX121" s="1063"/>
      <c r="AY121" s="1064"/>
      <c r="AZ121" s="990" t="s">
        <v>485</v>
      </c>
      <c r="BA121" s="991"/>
      <c r="BB121" s="991"/>
      <c r="BC121" s="991"/>
      <c r="BD121" s="991"/>
      <c r="BE121" s="991"/>
      <c r="BF121" s="991"/>
      <c r="BG121" s="991"/>
      <c r="BH121" s="991"/>
      <c r="BI121" s="991"/>
      <c r="BJ121" s="991"/>
      <c r="BK121" s="991"/>
      <c r="BL121" s="991"/>
      <c r="BM121" s="991"/>
      <c r="BN121" s="991"/>
      <c r="BO121" s="991"/>
      <c r="BP121" s="992"/>
      <c r="BQ121" s="993">
        <v>1205805</v>
      </c>
      <c r="BR121" s="994"/>
      <c r="BS121" s="994"/>
      <c r="BT121" s="994"/>
      <c r="BU121" s="994"/>
      <c r="BV121" s="994">
        <v>1291446</v>
      </c>
      <c r="BW121" s="994"/>
      <c r="BX121" s="994"/>
      <c r="BY121" s="994"/>
      <c r="BZ121" s="994"/>
      <c r="CA121" s="994">
        <v>1321278</v>
      </c>
      <c r="CB121" s="994"/>
      <c r="CC121" s="994"/>
      <c r="CD121" s="994"/>
      <c r="CE121" s="994"/>
      <c r="CF121" s="988">
        <v>5.0999999999999996</v>
      </c>
      <c r="CG121" s="989"/>
      <c r="CH121" s="989"/>
      <c r="CI121" s="989"/>
      <c r="CJ121" s="989"/>
      <c r="CK121" s="1077"/>
      <c r="CL121" s="1078"/>
      <c r="CM121" s="1078"/>
      <c r="CN121" s="1078"/>
      <c r="CO121" s="1079"/>
      <c r="CP121" s="1087" t="s">
        <v>486</v>
      </c>
      <c r="CQ121" s="1088"/>
      <c r="CR121" s="1088"/>
      <c r="CS121" s="1088"/>
      <c r="CT121" s="1088"/>
      <c r="CU121" s="1088"/>
      <c r="CV121" s="1088"/>
      <c r="CW121" s="1088"/>
      <c r="CX121" s="1088"/>
      <c r="CY121" s="1088"/>
      <c r="CZ121" s="1088"/>
      <c r="DA121" s="1088"/>
      <c r="DB121" s="1088"/>
      <c r="DC121" s="1088"/>
      <c r="DD121" s="1088"/>
      <c r="DE121" s="1088"/>
      <c r="DF121" s="1089"/>
      <c r="DG121" s="993">
        <v>310587</v>
      </c>
      <c r="DH121" s="994"/>
      <c r="DI121" s="994"/>
      <c r="DJ121" s="994"/>
      <c r="DK121" s="994"/>
      <c r="DL121" s="994">
        <v>299223</v>
      </c>
      <c r="DM121" s="994"/>
      <c r="DN121" s="994"/>
      <c r="DO121" s="994"/>
      <c r="DP121" s="994"/>
      <c r="DQ121" s="994">
        <v>272958</v>
      </c>
      <c r="DR121" s="994"/>
      <c r="DS121" s="994"/>
      <c r="DT121" s="994"/>
      <c r="DU121" s="994"/>
      <c r="DV121" s="995">
        <v>1.1000000000000001</v>
      </c>
      <c r="DW121" s="995"/>
      <c r="DX121" s="995"/>
      <c r="DY121" s="995"/>
      <c r="DZ121" s="996"/>
    </row>
    <row r="122" spans="1:130" s="226" customFormat="1" ht="26.25" customHeight="1" x14ac:dyDescent="0.2">
      <c r="A122" s="1125"/>
      <c r="B122" s="1017"/>
      <c r="C122" s="990" t="s">
        <v>464</v>
      </c>
      <c r="D122" s="991"/>
      <c r="E122" s="991"/>
      <c r="F122" s="991"/>
      <c r="G122" s="991"/>
      <c r="H122" s="991"/>
      <c r="I122" s="991"/>
      <c r="J122" s="991"/>
      <c r="K122" s="991"/>
      <c r="L122" s="991"/>
      <c r="M122" s="991"/>
      <c r="N122" s="991"/>
      <c r="O122" s="991"/>
      <c r="P122" s="991"/>
      <c r="Q122" s="991"/>
      <c r="R122" s="991"/>
      <c r="S122" s="991"/>
      <c r="T122" s="991"/>
      <c r="U122" s="991"/>
      <c r="V122" s="991"/>
      <c r="W122" s="991"/>
      <c r="X122" s="991"/>
      <c r="Y122" s="991"/>
      <c r="Z122" s="992"/>
      <c r="AA122" s="1026" t="s">
        <v>127</v>
      </c>
      <c r="AB122" s="1027"/>
      <c r="AC122" s="1027"/>
      <c r="AD122" s="1027"/>
      <c r="AE122" s="1028"/>
      <c r="AF122" s="1029" t="s">
        <v>474</v>
      </c>
      <c r="AG122" s="1027"/>
      <c r="AH122" s="1027"/>
      <c r="AI122" s="1027"/>
      <c r="AJ122" s="1028"/>
      <c r="AK122" s="1029" t="s">
        <v>474</v>
      </c>
      <c r="AL122" s="1027"/>
      <c r="AM122" s="1027"/>
      <c r="AN122" s="1027"/>
      <c r="AO122" s="1028"/>
      <c r="AP122" s="1030" t="s">
        <v>474</v>
      </c>
      <c r="AQ122" s="1031"/>
      <c r="AR122" s="1031"/>
      <c r="AS122" s="1031"/>
      <c r="AT122" s="1032"/>
      <c r="AU122" s="1062"/>
      <c r="AV122" s="1063"/>
      <c r="AW122" s="1063"/>
      <c r="AX122" s="1063"/>
      <c r="AY122" s="1064"/>
      <c r="AZ122" s="1041" t="s">
        <v>487</v>
      </c>
      <c r="BA122" s="1033"/>
      <c r="BB122" s="1033"/>
      <c r="BC122" s="1033"/>
      <c r="BD122" s="1033"/>
      <c r="BE122" s="1033"/>
      <c r="BF122" s="1033"/>
      <c r="BG122" s="1033"/>
      <c r="BH122" s="1033"/>
      <c r="BI122" s="1033"/>
      <c r="BJ122" s="1033"/>
      <c r="BK122" s="1033"/>
      <c r="BL122" s="1033"/>
      <c r="BM122" s="1033"/>
      <c r="BN122" s="1033"/>
      <c r="BO122" s="1033"/>
      <c r="BP122" s="1034"/>
      <c r="BQ122" s="1067">
        <v>45461510</v>
      </c>
      <c r="BR122" s="1068"/>
      <c r="BS122" s="1068"/>
      <c r="BT122" s="1068"/>
      <c r="BU122" s="1068"/>
      <c r="BV122" s="1068">
        <v>45326539</v>
      </c>
      <c r="BW122" s="1068"/>
      <c r="BX122" s="1068"/>
      <c r="BY122" s="1068"/>
      <c r="BZ122" s="1068"/>
      <c r="CA122" s="1068">
        <v>44175159</v>
      </c>
      <c r="CB122" s="1068"/>
      <c r="CC122" s="1068"/>
      <c r="CD122" s="1068"/>
      <c r="CE122" s="1068"/>
      <c r="CF122" s="1085">
        <v>171.7</v>
      </c>
      <c r="CG122" s="1086"/>
      <c r="CH122" s="1086"/>
      <c r="CI122" s="1086"/>
      <c r="CJ122" s="1086"/>
      <c r="CK122" s="1077"/>
      <c r="CL122" s="1078"/>
      <c r="CM122" s="1078"/>
      <c r="CN122" s="1078"/>
      <c r="CO122" s="1079"/>
      <c r="CP122" s="1087" t="s">
        <v>488</v>
      </c>
      <c r="CQ122" s="1088"/>
      <c r="CR122" s="1088"/>
      <c r="CS122" s="1088"/>
      <c r="CT122" s="1088"/>
      <c r="CU122" s="1088"/>
      <c r="CV122" s="1088"/>
      <c r="CW122" s="1088"/>
      <c r="CX122" s="1088"/>
      <c r="CY122" s="1088"/>
      <c r="CZ122" s="1088"/>
      <c r="DA122" s="1088"/>
      <c r="DB122" s="1088"/>
      <c r="DC122" s="1088"/>
      <c r="DD122" s="1088"/>
      <c r="DE122" s="1088"/>
      <c r="DF122" s="1089"/>
      <c r="DG122" s="993" t="s">
        <v>474</v>
      </c>
      <c r="DH122" s="994"/>
      <c r="DI122" s="994"/>
      <c r="DJ122" s="994"/>
      <c r="DK122" s="994"/>
      <c r="DL122" s="994">
        <v>25299</v>
      </c>
      <c r="DM122" s="994"/>
      <c r="DN122" s="994"/>
      <c r="DO122" s="994"/>
      <c r="DP122" s="994"/>
      <c r="DQ122" s="994">
        <v>27082</v>
      </c>
      <c r="DR122" s="994"/>
      <c r="DS122" s="994"/>
      <c r="DT122" s="994"/>
      <c r="DU122" s="994"/>
      <c r="DV122" s="995">
        <v>0.1</v>
      </c>
      <c r="DW122" s="995"/>
      <c r="DX122" s="995"/>
      <c r="DY122" s="995"/>
      <c r="DZ122" s="996"/>
    </row>
    <row r="123" spans="1:130" s="226" customFormat="1" ht="26.25" customHeight="1" x14ac:dyDescent="0.2">
      <c r="A123" s="1125"/>
      <c r="B123" s="1017"/>
      <c r="C123" s="990" t="s">
        <v>471</v>
      </c>
      <c r="D123" s="991"/>
      <c r="E123" s="991"/>
      <c r="F123" s="991"/>
      <c r="G123" s="991"/>
      <c r="H123" s="991"/>
      <c r="I123" s="991"/>
      <c r="J123" s="991"/>
      <c r="K123" s="991"/>
      <c r="L123" s="991"/>
      <c r="M123" s="991"/>
      <c r="N123" s="991"/>
      <c r="O123" s="991"/>
      <c r="P123" s="991"/>
      <c r="Q123" s="991"/>
      <c r="R123" s="991"/>
      <c r="S123" s="991"/>
      <c r="T123" s="991"/>
      <c r="U123" s="991"/>
      <c r="V123" s="991"/>
      <c r="W123" s="991"/>
      <c r="X123" s="991"/>
      <c r="Y123" s="991"/>
      <c r="Z123" s="992"/>
      <c r="AA123" s="1026" t="s">
        <v>127</v>
      </c>
      <c r="AB123" s="1027"/>
      <c r="AC123" s="1027"/>
      <c r="AD123" s="1027"/>
      <c r="AE123" s="1028"/>
      <c r="AF123" s="1029" t="s">
        <v>127</v>
      </c>
      <c r="AG123" s="1027"/>
      <c r="AH123" s="1027"/>
      <c r="AI123" s="1027"/>
      <c r="AJ123" s="1028"/>
      <c r="AK123" s="1029" t="s">
        <v>474</v>
      </c>
      <c r="AL123" s="1027"/>
      <c r="AM123" s="1027"/>
      <c r="AN123" s="1027"/>
      <c r="AO123" s="1028"/>
      <c r="AP123" s="1030" t="s">
        <v>127</v>
      </c>
      <c r="AQ123" s="1031"/>
      <c r="AR123" s="1031"/>
      <c r="AS123" s="1031"/>
      <c r="AT123" s="1032"/>
      <c r="AU123" s="1065"/>
      <c r="AV123" s="1066"/>
      <c r="AW123" s="1066"/>
      <c r="AX123" s="1066"/>
      <c r="AY123" s="1066"/>
      <c r="AZ123" s="247" t="s">
        <v>187</v>
      </c>
      <c r="BA123" s="247"/>
      <c r="BB123" s="247"/>
      <c r="BC123" s="247"/>
      <c r="BD123" s="247"/>
      <c r="BE123" s="247"/>
      <c r="BF123" s="247"/>
      <c r="BG123" s="247"/>
      <c r="BH123" s="247"/>
      <c r="BI123" s="247"/>
      <c r="BJ123" s="247"/>
      <c r="BK123" s="247"/>
      <c r="BL123" s="247"/>
      <c r="BM123" s="247"/>
      <c r="BN123" s="247"/>
      <c r="BO123" s="1045" t="s">
        <v>489</v>
      </c>
      <c r="BP123" s="1073"/>
      <c r="BQ123" s="1131">
        <v>57318652</v>
      </c>
      <c r="BR123" s="1132"/>
      <c r="BS123" s="1132"/>
      <c r="BT123" s="1132"/>
      <c r="BU123" s="1132"/>
      <c r="BV123" s="1132">
        <v>56785399</v>
      </c>
      <c r="BW123" s="1132"/>
      <c r="BX123" s="1132"/>
      <c r="BY123" s="1132"/>
      <c r="BZ123" s="1132"/>
      <c r="CA123" s="1132">
        <v>55549284</v>
      </c>
      <c r="CB123" s="1132"/>
      <c r="CC123" s="1132"/>
      <c r="CD123" s="1132"/>
      <c r="CE123" s="1132"/>
      <c r="CF123" s="1069"/>
      <c r="CG123" s="1070"/>
      <c r="CH123" s="1070"/>
      <c r="CI123" s="1070"/>
      <c r="CJ123" s="1071"/>
      <c r="CK123" s="1077"/>
      <c r="CL123" s="1078"/>
      <c r="CM123" s="1078"/>
      <c r="CN123" s="1078"/>
      <c r="CO123" s="1079"/>
      <c r="CP123" s="1087" t="s">
        <v>490</v>
      </c>
      <c r="CQ123" s="1088"/>
      <c r="CR123" s="1088"/>
      <c r="CS123" s="1088"/>
      <c r="CT123" s="1088"/>
      <c r="CU123" s="1088"/>
      <c r="CV123" s="1088"/>
      <c r="CW123" s="1088"/>
      <c r="CX123" s="1088"/>
      <c r="CY123" s="1088"/>
      <c r="CZ123" s="1088"/>
      <c r="DA123" s="1088"/>
      <c r="DB123" s="1088"/>
      <c r="DC123" s="1088"/>
      <c r="DD123" s="1088"/>
      <c r="DE123" s="1088"/>
      <c r="DF123" s="1089"/>
      <c r="DG123" s="1026">
        <v>39209</v>
      </c>
      <c r="DH123" s="1027"/>
      <c r="DI123" s="1027"/>
      <c r="DJ123" s="1027"/>
      <c r="DK123" s="1028"/>
      <c r="DL123" s="1029">
        <v>20846</v>
      </c>
      <c r="DM123" s="1027"/>
      <c r="DN123" s="1027"/>
      <c r="DO123" s="1027"/>
      <c r="DP123" s="1028"/>
      <c r="DQ123" s="1029">
        <v>17200</v>
      </c>
      <c r="DR123" s="1027"/>
      <c r="DS123" s="1027"/>
      <c r="DT123" s="1027"/>
      <c r="DU123" s="1028"/>
      <c r="DV123" s="1030">
        <v>0.1</v>
      </c>
      <c r="DW123" s="1031"/>
      <c r="DX123" s="1031"/>
      <c r="DY123" s="1031"/>
      <c r="DZ123" s="1032"/>
    </row>
    <row r="124" spans="1:130" s="226" customFormat="1" ht="26.25" customHeight="1" thickBot="1" x14ac:dyDescent="0.25">
      <c r="A124" s="1125"/>
      <c r="B124" s="1017"/>
      <c r="C124" s="990" t="s">
        <v>475</v>
      </c>
      <c r="D124" s="991"/>
      <c r="E124" s="991"/>
      <c r="F124" s="991"/>
      <c r="G124" s="991"/>
      <c r="H124" s="991"/>
      <c r="I124" s="991"/>
      <c r="J124" s="991"/>
      <c r="K124" s="991"/>
      <c r="L124" s="991"/>
      <c r="M124" s="991"/>
      <c r="N124" s="991"/>
      <c r="O124" s="991"/>
      <c r="P124" s="991"/>
      <c r="Q124" s="991"/>
      <c r="R124" s="991"/>
      <c r="S124" s="991"/>
      <c r="T124" s="991"/>
      <c r="U124" s="991"/>
      <c r="V124" s="991"/>
      <c r="W124" s="991"/>
      <c r="X124" s="991"/>
      <c r="Y124" s="991"/>
      <c r="Z124" s="992"/>
      <c r="AA124" s="1026" t="s">
        <v>474</v>
      </c>
      <c r="AB124" s="1027"/>
      <c r="AC124" s="1027"/>
      <c r="AD124" s="1027"/>
      <c r="AE124" s="1028"/>
      <c r="AF124" s="1029" t="s">
        <v>474</v>
      </c>
      <c r="AG124" s="1027"/>
      <c r="AH124" s="1027"/>
      <c r="AI124" s="1027"/>
      <c r="AJ124" s="1028"/>
      <c r="AK124" s="1029" t="s">
        <v>127</v>
      </c>
      <c r="AL124" s="1027"/>
      <c r="AM124" s="1027"/>
      <c r="AN124" s="1027"/>
      <c r="AO124" s="1028"/>
      <c r="AP124" s="1030" t="s">
        <v>474</v>
      </c>
      <c r="AQ124" s="1031"/>
      <c r="AR124" s="1031"/>
      <c r="AS124" s="1031"/>
      <c r="AT124" s="1032"/>
      <c r="AU124" s="1127" t="s">
        <v>491</v>
      </c>
      <c r="AV124" s="1128"/>
      <c r="AW124" s="1128"/>
      <c r="AX124" s="1128"/>
      <c r="AY124" s="1128"/>
      <c r="AZ124" s="1128"/>
      <c r="BA124" s="1128"/>
      <c r="BB124" s="1128"/>
      <c r="BC124" s="1128"/>
      <c r="BD124" s="1128"/>
      <c r="BE124" s="1128"/>
      <c r="BF124" s="1128"/>
      <c r="BG124" s="1128"/>
      <c r="BH124" s="1128"/>
      <c r="BI124" s="1128"/>
      <c r="BJ124" s="1128"/>
      <c r="BK124" s="1128"/>
      <c r="BL124" s="1128"/>
      <c r="BM124" s="1128"/>
      <c r="BN124" s="1128"/>
      <c r="BO124" s="1128"/>
      <c r="BP124" s="1129"/>
      <c r="BQ124" s="1130">
        <v>27.2</v>
      </c>
      <c r="BR124" s="1095"/>
      <c r="BS124" s="1095"/>
      <c r="BT124" s="1095"/>
      <c r="BU124" s="1095"/>
      <c r="BV124" s="1095">
        <v>37.5</v>
      </c>
      <c r="BW124" s="1095"/>
      <c r="BX124" s="1095"/>
      <c r="BY124" s="1095"/>
      <c r="BZ124" s="1095"/>
      <c r="CA124" s="1095">
        <v>30.8</v>
      </c>
      <c r="CB124" s="1095"/>
      <c r="CC124" s="1095"/>
      <c r="CD124" s="1095"/>
      <c r="CE124" s="1095"/>
      <c r="CF124" s="1096"/>
      <c r="CG124" s="1097"/>
      <c r="CH124" s="1097"/>
      <c r="CI124" s="1097"/>
      <c r="CJ124" s="1098"/>
      <c r="CK124" s="1080"/>
      <c r="CL124" s="1080"/>
      <c r="CM124" s="1080"/>
      <c r="CN124" s="1080"/>
      <c r="CO124" s="1081"/>
      <c r="CP124" s="1087" t="s">
        <v>492</v>
      </c>
      <c r="CQ124" s="1088"/>
      <c r="CR124" s="1088"/>
      <c r="CS124" s="1088"/>
      <c r="CT124" s="1088"/>
      <c r="CU124" s="1088"/>
      <c r="CV124" s="1088"/>
      <c r="CW124" s="1088"/>
      <c r="CX124" s="1088"/>
      <c r="CY124" s="1088"/>
      <c r="CZ124" s="1088"/>
      <c r="DA124" s="1088"/>
      <c r="DB124" s="1088"/>
      <c r="DC124" s="1088"/>
      <c r="DD124" s="1088"/>
      <c r="DE124" s="1088"/>
      <c r="DF124" s="1089"/>
      <c r="DG124" s="1072">
        <v>8906567</v>
      </c>
      <c r="DH124" s="1054"/>
      <c r="DI124" s="1054"/>
      <c r="DJ124" s="1054"/>
      <c r="DK124" s="1055"/>
      <c r="DL124" s="1053" t="s">
        <v>127</v>
      </c>
      <c r="DM124" s="1054"/>
      <c r="DN124" s="1054"/>
      <c r="DO124" s="1054"/>
      <c r="DP124" s="1055"/>
      <c r="DQ124" s="1053" t="s">
        <v>474</v>
      </c>
      <c r="DR124" s="1054"/>
      <c r="DS124" s="1054"/>
      <c r="DT124" s="1054"/>
      <c r="DU124" s="1055"/>
      <c r="DV124" s="1056" t="s">
        <v>474</v>
      </c>
      <c r="DW124" s="1057"/>
      <c r="DX124" s="1057"/>
      <c r="DY124" s="1057"/>
      <c r="DZ124" s="1058"/>
    </row>
    <row r="125" spans="1:130" s="226" customFormat="1" ht="26.25" customHeight="1" x14ac:dyDescent="0.2">
      <c r="A125" s="1125"/>
      <c r="B125" s="1017"/>
      <c r="C125" s="990" t="s">
        <v>477</v>
      </c>
      <c r="D125" s="991"/>
      <c r="E125" s="991"/>
      <c r="F125" s="991"/>
      <c r="G125" s="991"/>
      <c r="H125" s="991"/>
      <c r="I125" s="991"/>
      <c r="J125" s="991"/>
      <c r="K125" s="991"/>
      <c r="L125" s="991"/>
      <c r="M125" s="991"/>
      <c r="N125" s="991"/>
      <c r="O125" s="991"/>
      <c r="P125" s="991"/>
      <c r="Q125" s="991"/>
      <c r="R125" s="991"/>
      <c r="S125" s="991"/>
      <c r="T125" s="991"/>
      <c r="U125" s="991"/>
      <c r="V125" s="991"/>
      <c r="W125" s="991"/>
      <c r="X125" s="991"/>
      <c r="Y125" s="991"/>
      <c r="Z125" s="992"/>
      <c r="AA125" s="1026" t="s">
        <v>127</v>
      </c>
      <c r="AB125" s="1027"/>
      <c r="AC125" s="1027"/>
      <c r="AD125" s="1027"/>
      <c r="AE125" s="1028"/>
      <c r="AF125" s="1029" t="s">
        <v>127</v>
      </c>
      <c r="AG125" s="1027"/>
      <c r="AH125" s="1027"/>
      <c r="AI125" s="1027"/>
      <c r="AJ125" s="1028"/>
      <c r="AK125" s="1029" t="s">
        <v>474</v>
      </c>
      <c r="AL125" s="1027"/>
      <c r="AM125" s="1027"/>
      <c r="AN125" s="1027"/>
      <c r="AO125" s="1028"/>
      <c r="AP125" s="1030" t="s">
        <v>127</v>
      </c>
      <c r="AQ125" s="1031"/>
      <c r="AR125" s="1031"/>
      <c r="AS125" s="1031"/>
      <c r="AT125" s="1032"/>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90" t="s">
        <v>493</v>
      </c>
      <c r="CL125" s="1075"/>
      <c r="CM125" s="1075"/>
      <c r="CN125" s="1075"/>
      <c r="CO125" s="1076"/>
      <c r="CP125" s="997" t="s">
        <v>494</v>
      </c>
      <c r="CQ125" s="965"/>
      <c r="CR125" s="965"/>
      <c r="CS125" s="965"/>
      <c r="CT125" s="965"/>
      <c r="CU125" s="965"/>
      <c r="CV125" s="965"/>
      <c r="CW125" s="965"/>
      <c r="CX125" s="965"/>
      <c r="CY125" s="965"/>
      <c r="CZ125" s="965"/>
      <c r="DA125" s="965"/>
      <c r="DB125" s="965"/>
      <c r="DC125" s="965"/>
      <c r="DD125" s="965"/>
      <c r="DE125" s="965"/>
      <c r="DF125" s="966"/>
      <c r="DG125" s="998" t="s">
        <v>127</v>
      </c>
      <c r="DH125" s="999"/>
      <c r="DI125" s="999"/>
      <c r="DJ125" s="999"/>
      <c r="DK125" s="999"/>
      <c r="DL125" s="999" t="s">
        <v>127</v>
      </c>
      <c r="DM125" s="999"/>
      <c r="DN125" s="999"/>
      <c r="DO125" s="999"/>
      <c r="DP125" s="999"/>
      <c r="DQ125" s="999" t="s">
        <v>127</v>
      </c>
      <c r="DR125" s="999"/>
      <c r="DS125" s="999"/>
      <c r="DT125" s="999"/>
      <c r="DU125" s="999"/>
      <c r="DV125" s="1000" t="s">
        <v>127</v>
      </c>
      <c r="DW125" s="1000"/>
      <c r="DX125" s="1000"/>
      <c r="DY125" s="1000"/>
      <c r="DZ125" s="1001"/>
    </row>
    <row r="126" spans="1:130" s="226" customFormat="1" ht="26.25" customHeight="1" thickBot="1" x14ac:dyDescent="0.25">
      <c r="A126" s="1125"/>
      <c r="B126" s="1017"/>
      <c r="C126" s="990" t="s">
        <v>479</v>
      </c>
      <c r="D126" s="991"/>
      <c r="E126" s="991"/>
      <c r="F126" s="991"/>
      <c r="G126" s="991"/>
      <c r="H126" s="991"/>
      <c r="I126" s="991"/>
      <c r="J126" s="991"/>
      <c r="K126" s="991"/>
      <c r="L126" s="991"/>
      <c r="M126" s="991"/>
      <c r="N126" s="991"/>
      <c r="O126" s="991"/>
      <c r="P126" s="991"/>
      <c r="Q126" s="991"/>
      <c r="R126" s="991"/>
      <c r="S126" s="991"/>
      <c r="T126" s="991"/>
      <c r="U126" s="991"/>
      <c r="V126" s="991"/>
      <c r="W126" s="991"/>
      <c r="X126" s="991"/>
      <c r="Y126" s="991"/>
      <c r="Z126" s="992"/>
      <c r="AA126" s="1026">
        <v>32981</v>
      </c>
      <c r="AB126" s="1027"/>
      <c r="AC126" s="1027"/>
      <c r="AD126" s="1027"/>
      <c r="AE126" s="1028"/>
      <c r="AF126" s="1029" t="s">
        <v>127</v>
      </c>
      <c r="AG126" s="1027"/>
      <c r="AH126" s="1027"/>
      <c r="AI126" s="1027"/>
      <c r="AJ126" s="1028"/>
      <c r="AK126" s="1029" t="s">
        <v>127</v>
      </c>
      <c r="AL126" s="1027"/>
      <c r="AM126" s="1027"/>
      <c r="AN126" s="1027"/>
      <c r="AO126" s="1028"/>
      <c r="AP126" s="1030" t="s">
        <v>127</v>
      </c>
      <c r="AQ126" s="1031"/>
      <c r="AR126" s="1031"/>
      <c r="AS126" s="1031"/>
      <c r="AT126" s="1032"/>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91"/>
      <c r="CL126" s="1078"/>
      <c r="CM126" s="1078"/>
      <c r="CN126" s="1078"/>
      <c r="CO126" s="1079"/>
      <c r="CP126" s="990" t="s">
        <v>495</v>
      </c>
      <c r="CQ126" s="991"/>
      <c r="CR126" s="991"/>
      <c r="CS126" s="991"/>
      <c r="CT126" s="991"/>
      <c r="CU126" s="991"/>
      <c r="CV126" s="991"/>
      <c r="CW126" s="991"/>
      <c r="CX126" s="991"/>
      <c r="CY126" s="991"/>
      <c r="CZ126" s="991"/>
      <c r="DA126" s="991"/>
      <c r="DB126" s="991"/>
      <c r="DC126" s="991"/>
      <c r="DD126" s="991"/>
      <c r="DE126" s="991"/>
      <c r="DF126" s="992"/>
      <c r="DG126" s="993" t="s">
        <v>474</v>
      </c>
      <c r="DH126" s="994"/>
      <c r="DI126" s="994"/>
      <c r="DJ126" s="994"/>
      <c r="DK126" s="994"/>
      <c r="DL126" s="994" t="s">
        <v>127</v>
      </c>
      <c r="DM126" s="994"/>
      <c r="DN126" s="994"/>
      <c r="DO126" s="994"/>
      <c r="DP126" s="994"/>
      <c r="DQ126" s="994" t="s">
        <v>127</v>
      </c>
      <c r="DR126" s="994"/>
      <c r="DS126" s="994"/>
      <c r="DT126" s="994"/>
      <c r="DU126" s="994"/>
      <c r="DV126" s="995" t="s">
        <v>474</v>
      </c>
      <c r="DW126" s="995"/>
      <c r="DX126" s="995"/>
      <c r="DY126" s="995"/>
      <c r="DZ126" s="996"/>
    </row>
    <row r="127" spans="1:130" s="226" customFormat="1" ht="26.25" customHeight="1" x14ac:dyDescent="0.2">
      <c r="A127" s="1126"/>
      <c r="B127" s="1019"/>
      <c r="C127" s="1041" t="s">
        <v>496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1026">
        <v>15966</v>
      </c>
      <c r="AB127" s="1027"/>
      <c r="AC127" s="1027"/>
      <c r="AD127" s="1027"/>
      <c r="AE127" s="1028"/>
      <c r="AF127" s="1029">
        <v>14415</v>
      </c>
      <c r="AG127" s="1027"/>
      <c r="AH127" s="1027"/>
      <c r="AI127" s="1027"/>
      <c r="AJ127" s="1028"/>
      <c r="AK127" s="1029">
        <v>13607</v>
      </c>
      <c r="AL127" s="1027"/>
      <c r="AM127" s="1027"/>
      <c r="AN127" s="1027"/>
      <c r="AO127" s="1028"/>
      <c r="AP127" s="1030">
        <v>0.1</v>
      </c>
      <c r="AQ127" s="1031"/>
      <c r="AR127" s="1031"/>
      <c r="AS127" s="1031"/>
      <c r="AT127" s="1032"/>
      <c r="AU127" s="228"/>
      <c r="AV127" s="228"/>
      <c r="AW127" s="228"/>
      <c r="AX127" s="1099" t="s">
        <v>497</v>
      </c>
      <c r="AY127" s="1100"/>
      <c r="AZ127" s="1100"/>
      <c r="BA127" s="1100"/>
      <c r="BB127" s="1100"/>
      <c r="BC127" s="1100"/>
      <c r="BD127" s="1100"/>
      <c r="BE127" s="1101"/>
      <c r="BF127" s="1102" t="s">
        <v>498</v>
      </c>
      <c r="BG127" s="1100"/>
      <c r="BH127" s="1100"/>
      <c r="BI127" s="1100"/>
      <c r="BJ127" s="1100"/>
      <c r="BK127" s="1100"/>
      <c r="BL127" s="1101"/>
      <c r="BM127" s="1102" t="s">
        <v>499</v>
      </c>
      <c r="BN127" s="1100"/>
      <c r="BO127" s="1100"/>
      <c r="BP127" s="1100"/>
      <c r="BQ127" s="1100"/>
      <c r="BR127" s="1100"/>
      <c r="BS127" s="1101"/>
      <c r="BT127" s="1102" t="s">
        <v>500</v>
      </c>
      <c r="BU127" s="1100"/>
      <c r="BV127" s="1100"/>
      <c r="BW127" s="1100"/>
      <c r="BX127" s="1100"/>
      <c r="BY127" s="1100"/>
      <c r="BZ127" s="1123"/>
      <c r="CA127" s="228"/>
      <c r="CB127" s="228"/>
      <c r="CC127" s="228"/>
      <c r="CD127" s="251"/>
      <c r="CE127" s="251"/>
      <c r="CF127" s="251"/>
      <c r="CG127" s="228"/>
      <c r="CH127" s="228"/>
      <c r="CI127" s="228"/>
      <c r="CJ127" s="250"/>
      <c r="CK127" s="1091"/>
      <c r="CL127" s="1078"/>
      <c r="CM127" s="1078"/>
      <c r="CN127" s="1078"/>
      <c r="CO127" s="1079"/>
      <c r="CP127" s="990" t="s">
        <v>501</v>
      </c>
      <c r="CQ127" s="991"/>
      <c r="CR127" s="991"/>
      <c r="CS127" s="991"/>
      <c r="CT127" s="991"/>
      <c r="CU127" s="991"/>
      <c r="CV127" s="991"/>
      <c r="CW127" s="991"/>
      <c r="CX127" s="991"/>
      <c r="CY127" s="991"/>
      <c r="CZ127" s="991"/>
      <c r="DA127" s="991"/>
      <c r="DB127" s="991"/>
      <c r="DC127" s="991"/>
      <c r="DD127" s="991"/>
      <c r="DE127" s="991"/>
      <c r="DF127" s="992"/>
      <c r="DG127" s="993" t="s">
        <v>127</v>
      </c>
      <c r="DH127" s="994"/>
      <c r="DI127" s="994"/>
      <c r="DJ127" s="994"/>
      <c r="DK127" s="994"/>
      <c r="DL127" s="994" t="s">
        <v>127</v>
      </c>
      <c r="DM127" s="994"/>
      <c r="DN127" s="994"/>
      <c r="DO127" s="994"/>
      <c r="DP127" s="994"/>
      <c r="DQ127" s="994" t="s">
        <v>127</v>
      </c>
      <c r="DR127" s="994"/>
      <c r="DS127" s="994"/>
      <c r="DT127" s="994"/>
      <c r="DU127" s="994"/>
      <c r="DV127" s="995" t="s">
        <v>474</v>
      </c>
      <c r="DW127" s="995"/>
      <c r="DX127" s="995"/>
      <c r="DY127" s="995"/>
      <c r="DZ127" s="996"/>
    </row>
    <row r="128" spans="1:130" s="226" customFormat="1" ht="26.25" customHeight="1" thickBot="1" x14ac:dyDescent="0.25">
      <c r="A128" s="1109" t="s">
        <v>502</v>
      </c>
      <c r="B128" s="1110"/>
      <c r="C128" s="1110"/>
      <c r="D128" s="1110"/>
      <c r="E128" s="1110"/>
      <c r="F128" s="1110"/>
      <c r="G128" s="1110"/>
      <c r="H128" s="1110"/>
      <c r="I128" s="1110"/>
      <c r="J128" s="1110"/>
      <c r="K128" s="1110"/>
      <c r="L128" s="1110"/>
      <c r="M128" s="1110"/>
      <c r="N128" s="1110"/>
      <c r="O128" s="1110"/>
      <c r="P128" s="1110"/>
      <c r="Q128" s="1110"/>
      <c r="R128" s="1110"/>
      <c r="S128" s="1110"/>
      <c r="T128" s="1110"/>
      <c r="U128" s="1110"/>
      <c r="V128" s="1110"/>
      <c r="W128" s="1111" t="s">
        <v>503</v>
      </c>
      <c r="X128" s="1111"/>
      <c r="Y128" s="1111"/>
      <c r="Z128" s="1112"/>
      <c r="AA128" s="1113">
        <v>148932</v>
      </c>
      <c r="AB128" s="1114"/>
      <c r="AC128" s="1114"/>
      <c r="AD128" s="1114"/>
      <c r="AE128" s="1115"/>
      <c r="AF128" s="1116">
        <v>133876</v>
      </c>
      <c r="AG128" s="1114"/>
      <c r="AH128" s="1114"/>
      <c r="AI128" s="1114"/>
      <c r="AJ128" s="1115"/>
      <c r="AK128" s="1116">
        <v>125350</v>
      </c>
      <c r="AL128" s="1114"/>
      <c r="AM128" s="1114"/>
      <c r="AN128" s="1114"/>
      <c r="AO128" s="1115"/>
      <c r="AP128" s="1117"/>
      <c r="AQ128" s="1118"/>
      <c r="AR128" s="1118"/>
      <c r="AS128" s="1118"/>
      <c r="AT128" s="1119"/>
      <c r="AU128" s="228"/>
      <c r="AV128" s="228"/>
      <c r="AW128" s="228"/>
      <c r="AX128" s="964" t="s">
        <v>504</v>
      </c>
      <c r="AY128" s="965"/>
      <c r="AZ128" s="965"/>
      <c r="BA128" s="965"/>
      <c r="BB128" s="965"/>
      <c r="BC128" s="965"/>
      <c r="BD128" s="965"/>
      <c r="BE128" s="966"/>
      <c r="BF128" s="1120" t="s">
        <v>127</v>
      </c>
      <c r="BG128" s="1121"/>
      <c r="BH128" s="1121"/>
      <c r="BI128" s="1121"/>
      <c r="BJ128" s="1121"/>
      <c r="BK128" s="1121"/>
      <c r="BL128" s="1122"/>
      <c r="BM128" s="1120">
        <v>11.83</v>
      </c>
      <c r="BN128" s="1121"/>
      <c r="BO128" s="1121"/>
      <c r="BP128" s="1121"/>
      <c r="BQ128" s="1121"/>
      <c r="BR128" s="1121"/>
      <c r="BS128" s="1122"/>
      <c r="BT128" s="1120">
        <v>20</v>
      </c>
      <c r="BU128" s="1121"/>
      <c r="BV128" s="1121"/>
      <c r="BW128" s="1121"/>
      <c r="BX128" s="1121"/>
      <c r="BY128" s="1121"/>
      <c r="BZ128" s="1144"/>
      <c r="CA128" s="251"/>
      <c r="CB128" s="251"/>
      <c r="CC128" s="251"/>
      <c r="CD128" s="251"/>
      <c r="CE128" s="251"/>
      <c r="CF128" s="251"/>
      <c r="CG128" s="228"/>
      <c r="CH128" s="228"/>
      <c r="CI128" s="228"/>
      <c r="CJ128" s="250"/>
      <c r="CK128" s="1092"/>
      <c r="CL128" s="1093"/>
      <c r="CM128" s="1093"/>
      <c r="CN128" s="1093"/>
      <c r="CO128" s="1094"/>
      <c r="CP128" s="1103" t="s">
        <v>505</v>
      </c>
      <c r="CQ128" s="791"/>
      <c r="CR128" s="791"/>
      <c r="CS128" s="791"/>
      <c r="CT128" s="791"/>
      <c r="CU128" s="791"/>
      <c r="CV128" s="791"/>
      <c r="CW128" s="791"/>
      <c r="CX128" s="791"/>
      <c r="CY128" s="791"/>
      <c r="CZ128" s="791"/>
      <c r="DA128" s="791"/>
      <c r="DB128" s="791"/>
      <c r="DC128" s="791"/>
      <c r="DD128" s="791"/>
      <c r="DE128" s="791"/>
      <c r="DF128" s="1104"/>
      <c r="DG128" s="1105" t="s">
        <v>127</v>
      </c>
      <c r="DH128" s="1106"/>
      <c r="DI128" s="1106"/>
      <c r="DJ128" s="1106"/>
      <c r="DK128" s="1106"/>
      <c r="DL128" s="1106" t="s">
        <v>474</v>
      </c>
      <c r="DM128" s="1106"/>
      <c r="DN128" s="1106"/>
      <c r="DO128" s="1106"/>
      <c r="DP128" s="1106"/>
      <c r="DQ128" s="1106" t="s">
        <v>127</v>
      </c>
      <c r="DR128" s="1106"/>
      <c r="DS128" s="1106"/>
      <c r="DT128" s="1106"/>
      <c r="DU128" s="1106"/>
      <c r="DV128" s="1107" t="s">
        <v>474</v>
      </c>
      <c r="DW128" s="1107"/>
      <c r="DX128" s="1107"/>
      <c r="DY128" s="1107"/>
      <c r="DZ128" s="1108"/>
    </row>
    <row r="129" spans="1:131" s="226" customFormat="1" ht="26.25" customHeight="1" x14ac:dyDescent="0.2">
      <c r="A129" s="1002" t="s">
        <v>106</v>
      </c>
      <c r="B129" s="1003"/>
      <c r="C129" s="1003"/>
      <c r="D129" s="1003"/>
      <c r="E129" s="1003"/>
      <c r="F129" s="1003"/>
      <c r="G129" s="1003"/>
      <c r="H129" s="1003"/>
      <c r="I129" s="1003"/>
      <c r="J129" s="1003"/>
      <c r="K129" s="1003"/>
      <c r="L129" s="1003"/>
      <c r="M129" s="1003"/>
      <c r="N129" s="1003"/>
      <c r="O129" s="1003"/>
      <c r="P129" s="1003"/>
      <c r="Q129" s="1003"/>
      <c r="R129" s="1003"/>
      <c r="S129" s="1003"/>
      <c r="T129" s="1003"/>
      <c r="U129" s="1003"/>
      <c r="V129" s="1003"/>
      <c r="W129" s="1138" t="s">
        <v>506</v>
      </c>
      <c r="X129" s="1139"/>
      <c r="Y129" s="1139"/>
      <c r="Z129" s="1140"/>
      <c r="AA129" s="1026">
        <v>28145868</v>
      </c>
      <c r="AB129" s="1027"/>
      <c r="AC129" s="1027"/>
      <c r="AD129" s="1027"/>
      <c r="AE129" s="1028"/>
      <c r="AF129" s="1029">
        <v>28592098</v>
      </c>
      <c r="AG129" s="1027"/>
      <c r="AH129" s="1027"/>
      <c r="AI129" s="1027"/>
      <c r="AJ129" s="1028"/>
      <c r="AK129" s="1029">
        <v>29508408</v>
      </c>
      <c r="AL129" s="1027"/>
      <c r="AM129" s="1027"/>
      <c r="AN129" s="1027"/>
      <c r="AO129" s="1028"/>
      <c r="AP129" s="1141"/>
      <c r="AQ129" s="1142"/>
      <c r="AR129" s="1142"/>
      <c r="AS129" s="1142"/>
      <c r="AT129" s="1143"/>
      <c r="AU129" s="229"/>
      <c r="AV129" s="229"/>
      <c r="AW129" s="229"/>
      <c r="AX129" s="1133" t="s">
        <v>507</v>
      </c>
      <c r="AY129" s="991"/>
      <c r="AZ129" s="991"/>
      <c r="BA129" s="991"/>
      <c r="BB129" s="991"/>
      <c r="BC129" s="991"/>
      <c r="BD129" s="991"/>
      <c r="BE129" s="992"/>
      <c r="BF129" s="1134" t="s">
        <v>474</v>
      </c>
      <c r="BG129" s="1135"/>
      <c r="BH129" s="1135"/>
      <c r="BI129" s="1135"/>
      <c r="BJ129" s="1135"/>
      <c r="BK129" s="1135"/>
      <c r="BL129" s="1136"/>
      <c r="BM129" s="1134">
        <v>16.829999999999998</v>
      </c>
      <c r="BN129" s="1135"/>
      <c r="BO129" s="1135"/>
      <c r="BP129" s="1135"/>
      <c r="BQ129" s="1135"/>
      <c r="BR129" s="1135"/>
      <c r="BS129" s="1136"/>
      <c r="BT129" s="1134">
        <v>30</v>
      </c>
      <c r="BU129" s="1135"/>
      <c r="BV129" s="1135"/>
      <c r="BW129" s="1135"/>
      <c r="BX129" s="1135"/>
      <c r="BY129" s="1135"/>
      <c r="BZ129" s="11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1002" t="s">
        <v>508</v>
      </c>
      <c r="B130" s="1003"/>
      <c r="C130" s="1003"/>
      <c r="D130" s="1003"/>
      <c r="E130" s="1003"/>
      <c r="F130" s="1003"/>
      <c r="G130" s="1003"/>
      <c r="H130" s="1003"/>
      <c r="I130" s="1003"/>
      <c r="J130" s="1003"/>
      <c r="K130" s="1003"/>
      <c r="L130" s="1003"/>
      <c r="M130" s="1003"/>
      <c r="N130" s="1003"/>
      <c r="O130" s="1003"/>
      <c r="P130" s="1003"/>
      <c r="Q130" s="1003"/>
      <c r="R130" s="1003"/>
      <c r="S130" s="1003"/>
      <c r="T130" s="1003"/>
      <c r="U130" s="1003"/>
      <c r="V130" s="1003"/>
      <c r="W130" s="1138" t="s">
        <v>509</v>
      </c>
      <c r="X130" s="1139"/>
      <c r="Y130" s="1139"/>
      <c r="Z130" s="1140"/>
      <c r="AA130" s="1026">
        <v>3807612</v>
      </c>
      <c r="AB130" s="1027"/>
      <c r="AC130" s="1027"/>
      <c r="AD130" s="1027"/>
      <c r="AE130" s="1028"/>
      <c r="AF130" s="1029">
        <v>3831087</v>
      </c>
      <c r="AG130" s="1027"/>
      <c r="AH130" s="1027"/>
      <c r="AI130" s="1027"/>
      <c r="AJ130" s="1028"/>
      <c r="AK130" s="1029">
        <v>3772986</v>
      </c>
      <c r="AL130" s="1027"/>
      <c r="AM130" s="1027"/>
      <c r="AN130" s="1027"/>
      <c r="AO130" s="1028"/>
      <c r="AP130" s="1141"/>
      <c r="AQ130" s="1142"/>
      <c r="AR130" s="1142"/>
      <c r="AS130" s="1142"/>
      <c r="AT130" s="1143"/>
      <c r="AU130" s="229"/>
      <c r="AV130" s="229"/>
      <c r="AW130" s="229"/>
      <c r="AX130" s="1133" t="s">
        <v>510</v>
      </c>
      <c r="AY130" s="991"/>
      <c r="AZ130" s="991"/>
      <c r="BA130" s="991"/>
      <c r="BB130" s="991"/>
      <c r="BC130" s="991"/>
      <c r="BD130" s="991"/>
      <c r="BE130" s="992"/>
      <c r="BF130" s="1169">
        <v>4.8</v>
      </c>
      <c r="BG130" s="1170"/>
      <c r="BH130" s="1170"/>
      <c r="BI130" s="1170"/>
      <c r="BJ130" s="1170"/>
      <c r="BK130" s="1170"/>
      <c r="BL130" s="1171"/>
      <c r="BM130" s="1169">
        <v>25</v>
      </c>
      <c r="BN130" s="1170"/>
      <c r="BO130" s="1170"/>
      <c r="BP130" s="1170"/>
      <c r="BQ130" s="1170"/>
      <c r="BR130" s="1170"/>
      <c r="BS130" s="1171"/>
      <c r="BT130" s="1169">
        <v>35</v>
      </c>
      <c r="BU130" s="1170"/>
      <c r="BV130" s="1170"/>
      <c r="BW130" s="1170"/>
      <c r="BX130" s="1170"/>
      <c r="BY130" s="1170"/>
      <c r="BZ130" s="117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73"/>
      <c r="B131" s="1174"/>
      <c r="C131" s="1174"/>
      <c r="D131" s="1174"/>
      <c r="E131" s="1174"/>
      <c r="F131" s="1174"/>
      <c r="G131" s="1174"/>
      <c r="H131" s="1174"/>
      <c r="I131" s="1174"/>
      <c r="J131" s="1174"/>
      <c r="K131" s="1174"/>
      <c r="L131" s="1174"/>
      <c r="M131" s="1174"/>
      <c r="N131" s="1174"/>
      <c r="O131" s="1174"/>
      <c r="P131" s="1174"/>
      <c r="Q131" s="1174"/>
      <c r="R131" s="1174"/>
      <c r="S131" s="1174"/>
      <c r="T131" s="1174"/>
      <c r="U131" s="1174"/>
      <c r="V131" s="1174"/>
      <c r="W131" s="1175" t="s">
        <v>511</v>
      </c>
      <c r="X131" s="1176"/>
      <c r="Y131" s="1176"/>
      <c r="Z131" s="1177"/>
      <c r="AA131" s="1072">
        <v>24338256</v>
      </c>
      <c r="AB131" s="1054"/>
      <c r="AC131" s="1054"/>
      <c r="AD131" s="1054"/>
      <c r="AE131" s="1055"/>
      <c r="AF131" s="1053">
        <v>24761011</v>
      </c>
      <c r="AG131" s="1054"/>
      <c r="AH131" s="1054"/>
      <c r="AI131" s="1054"/>
      <c r="AJ131" s="1055"/>
      <c r="AK131" s="1053">
        <v>25735422</v>
      </c>
      <c r="AL131" s="1054"/>
      <c r="AM131" s="1054"/>
      <c r="AN131" s="1054"/>
      <c r="AO131" s="1055"/>
      <c r="AP131" s="1178"/>
      <c r="AQ131" s="1179"/>
      <c r="AR131" s="1179"/>
      <c r="AS131" s="1179"/>
      <c r="AT131" s="1180"/>
      <c r="AU131" s="229"/>
      <c r="AV131" s="229"/>
      <c r="AW131" s="229"/>
      <c r="AX131" s="1151" t="s">
        <v>512</v>
      </c>
      <c r="AY131" s="791"/>
      <c r="AZ131" s="791"/>
      <c r="BA131" s="791"/>
      <c r="BB131" s="791"/>
      <c r="BC131" s="791"/>
      <c r="BD131" s="791"/>
      <c r="BE131" s="1104"/>
      <c r="BF131" s="1152">
        <v>30.8</v>
      </c>
      <c r="BG131" s="1153"/>
      <c r="BH131" s="1153"/>
      <c r="BI131" s="1153"/>
      <c r="BJ131" s="1153"/>
      <c r="BK131" s="1153"/>
      <c r="BL131" s="1154"/>
      <c r="BM131" s="1152">
        <v>350</v>
      </c>
      <c r="BN131" s="1153"/>
      <c r="BO131" s="1153"/>
      <c r="BP131" s="1153"/>
      <c r="BQ131" s="1153"/>
      <c r="BR131" s="1153"/>
      <c r="BS131" s="1154"/>
      <c r="BT131" s="1155"/>
      <c r="BU131" s="1156"/>
      <c r="BV131" s="1156"/>
      <c r="BW131" s="1156"/>
      <c r="BX131" s="1156"/>
      <c r="BY131" s="1156"/>
      <c r="BZ131" s="1157"/>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8" t="s">
        <v>513</v>
      </c>
      <c r="B132" s="1159"/>
      <c r="C132" s="1159"/>
      <c r="D132" s="1159"/>
      <c r="E132" s="1159"/>
      <c r="F132" s="1159"/>
      <c r="G132" s="1159"/>
      <c r="H132" s="1159"/>
      <c r="I132" s="1159"/>
      <c r="J132" s="1159"/>
      <c r="K132" s="1159"/>
      <c r="L132" s="1159"/>
      <c r="M132" s="1159"/>
      <c r="N132" s="1159"/>
      <c r="O132" s="1159"/>
      <c r="P132" s="1159"/>
      <c r="Q132" s="1159"/>
      <c r="R132" s="1159"/>
      <c r="S132" s="1159"/>
      <c r="T132" s="1159"/>
      <c r="U132" s="1159"/>
      <c r="V132" s="1162" t="s">
        <v>514</v>
      </c>
      <c r="W132" s="1162"/>
      <c r="X132" s="1162"/>
      <c r="Y132" s="1162"/>
      <c r="Z132" s="1163"/>
      <c r="AA132" s="1164">
        <v>5.228287516</v>
      </c>
      <c r="AB132" s="1165"/>
      <c r="AC132" s="1165"/>
      <c r="AD132" s="1165"/>
      <c r="AE132" s="1166"/>
      <c r="AF132" s="1167">
        <v>4.5500161520000004</v>
      </c>
      <c r="AG132" s="1165"/>
      <c r="AH132" s="1165"/>
      <c r="AI132" s="1165"/>
      <c r="AJ132" s="1166"/>
      <c r="AK132" s="1167">
        <v>4.6257139279999997</v>
      </c>
      <c r="AL132" s="1165"/>
      <c r="AM132" s="1165"/>
      <c r="AN132" s="1165"/>
      <c r="AO132" s="1166"/>
      <c r="AP132" s="1069"/>
      <c r="AQ132" s="1070"/>
      <c r="AR132" s="1070"/>
      <c r="AS132" s="1070"/>
      <c r="AT132" s="1168"/>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60"/>
      <c r="B133" s="1161"/>
      <c r="C133" s="1161"/>
      <c r="D133" s="1161"/>
      <c r="E133" s="1161"/>
      <c r="F133" s="1161"/>
      <c r="G133" s="1161"/>
      <c r="H133" s="1161"/>
      <c r="I133" s="1161"/>
      <c r="J133" s="1161"/>
      <c r="K133" s="1161"/>
      <c r="L133" s="1161"/>
      <c r="M133" s="1161"/>
      <c r="N133" s="1161"/>
      <c r="O133" s="1161"/>
      <c r="P133" s="1161"/>
      <c r="Q133" s="1161"/>
      <c r="R133" s="1161"/>
      <c r="S133" s="1161"/>
      <c r="T133" s="1161"/>
      <c r="U133" s="1161"/>
      <c r="V133" s="1145" t="s">
        <v>515</v>
      </c>
      <c r="W133" s="1145"/>
      <c r="X133" s="1145"/>
      <c r="Y133" s="1145"/>
      <c r="Z133" s="1146"/>
      <c r="AA133" s="1147">
        <v>5.6</v>
      </c>
      <c r="AB133" s="1148"/>
      <c r="AC133" s="1148"/>
      <c r="AD133" s="1148"/>
      <c r="AE133" s="1149"/>
      <c r="AF133" s="1147">
        <v>5.0999999999999996</v>
      </c>
      <c r="AG133" s="1148"/>
      <c r="AH133" s="1148"/>
      <c r="AI133" s="1148"/>
      <c r="AJ133" s="1149"/>
      <c r="AK133" s="1147">
        <v>4.8</v>
      </c>
      <c r="AL133" s="1148"/>
      <c r="AM133" s="1148"/>
      <c r="AN133" s="1148"/>
      <c r="AO133" s="1149"/>
      <c r="AP133" s="1096"/>
      <c r="AQ133" s="1097"/>
      <c r="AR133" s="1097"/>
      <c r="AS133" s="1097"/>
      <c r="AT133" s="1150"/>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3xd2Re1EeCXNZ2HH67HgYSw+qEhIxIFOeHkANdoChloIh3Wz2eXB+lnO7414dWfW5+5diyG/m1PxPWO/d2wvcg==" saltValue="VT1zalmWyJWImoGghw/YM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BS17" sqref="BT17"/>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516</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BS17" sqref="BT17"/>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LBHJgTH3sroJ/kNwObzrd//GXKBzGmtLK3wYf+dyXfhE1OrV+SIqevO+fRPJa1JGGV4pQiQ7mtIiz3eDqPdJKg==" saltValue="BJSvPMHgMSDm370HajVPP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BS17" sqref="BT17"/>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517</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518</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519</v>
      </c>
      <c r="AP7" s="268"/>
      <c r="AQ7" s="269" t="s">
        <v>520</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521</v>
      </c>
      <c r="AQ8" s="275" t="s">
        <v>522</v>
      </c>
      <c r="AR8" s="276" t="s">
        <v>523</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4" t="s">
        <v>524</v>
      </c>
      <c r="AL9" s="1185"/>
      <c r="AM9" s="1185"/>
      <c r="AN9" s="1186"/>
      <c r="AO9" s="277">
        <v>8381573</v>
      </c>
      <c r="AP9" s="277">
        <v>72533</v>
      </c>
      <c r="AQ9" s="278">
        <v>62021</v>
      </c>
      <c r="AR9" s="279">
        <v>16.899999999999999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4" t="s">
        <v>525</v>
      </c>
      <c r="AL10" s="1185"/>
      <c r="AM10" s="1185"/>
      <c r="AN10" s="1186"/>
      <c r="AO10" s="280">
        <v>1377043</v>
      </c>
      <c r="AP10" s="280">
        <v>11917</v>
      </c>
      <c r="AQ10" s="281">
        <v>4339</v>
      </c>
      <c r="AR10" s="282">
        <v>174.6</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4" t="s">
        <v>526</v>
      </c>
      <c r="AL11" s="1185"/>
      <c r="AM11" s="1185"/>
      <c r="AN11" s="1186"/>
      <c r="AO11" s="280">
        <v>8626</v>
      </c>
      <c r="AP11" s="280">
        <v>75</v>
      </c>
      <c r="AQ11" s="281">
        <v>554</v>
      </c>
      <c r="AR11" s="282">
        <v>-86.5</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4" t="s">
        <v>527</v>
      </c>
      <c r="AL12" s="1185"/>
      <c r="AM12" s="1185"/>
      <c r="AN12" s="1186"/>
      <c r="AO12" s="280" t="s">
        <v>528</v>
      </c>
      <c r="AP12" s="280" t="s">
        <v>528</v>
      </c>
      <c r="AQ12" s="281">
        <v>17</v>
      </c>
      <c r="AR12" s="282" t="s">
        <v>528</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4" t="s">
        <v>529</v>
      </c>
      <c r="AL13" s="1185"/>
      <c r="AM13" s="1185"/>
      <c r="AN13" s="1186"/>
      <c r="AO13" s="280">
        <v>395582</v>
      </c>
      <c r="AP13" s="280">
        <v>3423</v>
      </c>
      <c r="AQ13" s="281">
        <v>2525</v>
      </c>
      <c r="AR13" s="282">
        <v>35.6</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4" t="s">
        <v>530</v>
      </c>
      <c r="AL14" s="1185"/>
      <c r="AM14" s="1185"/>
      <c r="AN14" s="1186"/>
      <c r="AO14" s="280">
        <v>26122</v>
      </c>
      <c r="AP14" s="280">
        <v>226</v>
      </c>
      <c r="AQ14" s="281">
        <v>1158</v>
      </c>
      <c r="AR14" s="282">
        <v>-80.5</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7" t="s">
        <v>531</v>
      </c>
      <c r="AL15" s="1188"/>
      <c r="AM15" s="1188"/>
      <c r="AN15" s="1189"/>
      <c r="AO15" s="280">
        <v>-843276</v>
      </c>
      <c r="AP15" s="280">
        <v>-7298</v>
      </c>
      <c r="AQ15" s="281">
        <v>-4174</v>
      </c>
      <c r="AR15" s="282">
        <v>74.8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7" t="s">
        <v>187</v>
      </c>
      <c r="AL16" s="1188"/>
      <c r="AM16" s="1188"/>
      <c r="AN16" s="1189"/>
      <c r="AO16" s="280">
        <v>9345670</v>
      </c>
      <c r="AP16" s="280">
        <v>80876</v>
      </c>
      <c r="AQ16" s="281">
        <v>66439</v>
      </c>
      <c r="AR16" s="282">
        <v>21.7</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532</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533</v>
      </c>
      <c r="AP20" s="289" t="s">
        <v>534</v>
      </c>
      <c r="AQ20" s="290" t="s">
        <v>535</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90" t="s">
        <v>536</v>
      </c>
      <c r="AL21" s="1191"/>
      <c r="AM21" s="1191"/>
      <c r="AN21" s="1192"/>
      <c r="AO21" s="293">
        <v>7.37</v>
      </c>
      <c r="AP21" s="294">
        <v>6.1</v>
      </c>
      <c r="AQ21" s="295">
        <v>1.27</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90" t="s">
        <v>537</v>
      </c>
      <c r="AL22" s="1191"/>
      <c r="AM22" s="1191"/>
      <c r="AN22" s="1192"/>
      <c r="AO22" s="298">
        <v>100.4</v>
      </c>
      <c r="AP22" s="299">
        <v>99</v>
      </c>
      <c r="AQ22" s="300">
        <v>1.4</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81" t="s">
        <v>538</v>
      </c>
      <c r="B26" s="1181"/>
      <c r="C26" s="1181"/>
      <c r="D26" s="1181"/>
      <c r="E26" s="1181"/>
      <c r="F26" s="1181"/>
      <c r="G26" s="1181"/>
      <c r="H26" s="1181"/>
      <c r="I26" s="1181"/>
      <c r="J26" s="1181"/>
      <c r="K26" s="1181"/>
      <c r="L26" s="1181"/>
      <c r="M26" s="1181"/>
      <c r="N26" s="1181"/>
      <c r="O26" s="1181"/>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1"/>
      <c r="AK26" s="1181"/>
      <c r="AL26" s="1181"/>
      <c r="AM26" s="1181"/>
      <c r="AN26" s="1181"/>
      <c r="AO26" s="1181"/>
      <c r="AP26" s="1181"/>
      <c r="AQ26" s="1181"/>
      <c r="AR26" s="1181"/>
      <c r="AS26" s="1181"/>
      <c r="AT26" s="263"/>
    </row>
    <row r="27" spans="1:46" ht="13.2" x14ac:dyDescent="0.2">
      <c r="A27" s="305"/>
      <c r="AO27" s="258"/>
      <c r="AP27" s="258"/>
      <c r="AQ27" s="258"/>
      <c r="AR27" s="258"/>
      <c r="AS27" s="258"/>
      <c r="AT27" s="258"/>
    </row>
    <row r="28" spans="1:46" ht="16.2" x14ac:dyDescent="0.2">
      <c r="A28" s="259" t="s">
        <v>539</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540</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519</v>
      </c>
      <c r="AP30" s="268"/>
      <c r="AQ30" s="269" t="s">
        <v>520</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521</v>
      </c>
      <c r="AQ31" s="275" t="s">
        <v>522</v>
      </c>
      <c r="AR31" s="276" t="s">
        <v>523</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8" t="s">
        <v>541</v>
      </c>
      <c r="AL32" s="1199"/>
      <c r="AM32" s="1199"/>
      <c r="AN32" s="1200"/>
      <c r="AO32" s="308">
        <v>4284961</v>
      </c>
      <c r="AP32" s="308">
        <v>37081</v>
      </c>
      <c r="AQ32" s="309">
        <v>33147</v>
      </c>
      <c r="AR32" s="310">
        <v>11.9</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8" t="s">
        <v>542</v>
      </c>
      <c r="AL33" s="1199"/>
      <c r="AM33" s="1199"/>
      <c r="AN33" s="1200"/>
      <c r="AO33" s="308" t="s">
        <v>528</v>
      </c>
      <c r="AP33" s="308" t="s">
        <v>528</v>
      </c>
      <c r="AQ33" s="309">
        <v>7</v>
      </c>
      <c r="AR33" s="310" t="s">
        <v>528</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8" t="s">
        <v>543</v>
      </c>
      <c r="AL34" s="1199"/>
      <c r="AM34" s="1199"/>
      <c r="AN34" s="1200"/>
      <c r="AO34" s="308" t="s">
        <v>528</v>
      </c>
      <c r="AP34" s="308" t="s">
        <v>528</v>
      </c>
      <c r="AQ34" s="309">
        <v>24</v>
      </c>
      <c r="AR34" s="310" t="s">
        <v>528</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8" t="s">
        <v>544</v>
      </c>
      <c r="AL35" s="1199"/>
      <c r="AM35" s="1199"/>
      <c r="AN35" s="1200"/>
      <c r="AO35" s="308">
        <v>729289</v>
      </c>
      <c r="AP35" s="308">
        <v>6311</v>
      </c>
      <c r="AQ35" s="309">
        <v>5872</v>
      </c>
      <c r="AR35" s="310">
        <v>7.5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8" t="s">
        <v>545</v>
      </c>
      <c r="AL36" s="1199"/>
      <c r="AM36" s="1199"/>
      <c r="AN36" s="1200"/>
      <c r="AO36" s="308">
        <v>60926</v>
      </c>
      <c r="AP36" s="308">
        <v>527</v>
      </c>
      <c r="AQ36" s="309">
        <v>1168</v>
      </c>
      <c r="AR36" s="310">
        <v>-54.9</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8" t="s">
        <v>546</v>
      </c>
      <c r="AL37" s="1199"/>
      <c r="AM37" s="1199"/>
      <c r="AN37" s="1200"/>
      <c r="AO37" s="308">
        <v>13607</v>
      </c>
      <c r="AP37" s="308">
        <v>118</v>
      </c>
      <c r="AQ37" s="309">
        <v>720</v>
      </c>
      <c r="AR37" s="310">
        <v>-83.6</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201" t="s">
        <v>547</v>
      </c>
      <c r="AL38" s="1202"/>
      <c r="AM38" s="1202"/>
      <c r="AN38" s="1203"/>
      <c r="AO38" s="311" t="s">
        <v>528</v>
      </c>
      <c r="AP38" s="311" t="s">
        <v>528</v>
      </c>
      <c r="AQ38" s="312">
        <v>1</v>
      </c>
      <c r="AR38" s="300" t="s">
        <v>528</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201" t="s">
        <v>548</v>
      </c>
      <c r="AL39" s="1202"/>
      <c r="AM39" s="1202"/>
      <c r="AN39" s="1203"/>
      <c r="AO39" s="308">
        <v>-125350</v>
      </c>
      <c r="AP39" s="308">
        <v>-1085</v>
      </c>
      <c r="AQ39" s="309">
        <v>-6245</v>
      </c>
      <c r="AR39" s="310">
        <v>-82.6</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8" t="s">
        <v>549</v>
      </c>
      <c r="AL40" s="1199"/>
      <c r="AM40" s="1199"/>
      <c r="AN40" s="1200"/>
      <c r="AO40" s="308">
        <v>-3772986</v>
      </c>
      <c r="AP40" s="308">
        <v>-32651</v>
      </c>
      <c r="AQ40" s="309">
        <v>-25563</v>
      </c>
      <c r="AR40" s="310">
        <v>27.7</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4" t="s">
        <v>299</v>
      </c>
      <c r="AL41" s="1205"/>
      <c r="AM41" s="1205"/>
      <c r="AN41" s="1206"/>
      <c r="AO41" s="308">
        <v>1190447</v>
      </c>
      <c r="AP41" s="308">
        <v>10302</v>
      </c>
      <c r="AQ41" s="309">
        <v>9130</v>
      </c>
      <c r="AR41" s="310">
        <v>12.8</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550</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551</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552</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3" t="s">
        <v>519</v>
      </c>
      <c r="AN49" s="1195" t="s">
        <v>553</v>
      </c>
      <c r="AO49" s="1196"/>
      <c r="AP49" s="1196"/>
      <c r="AQ49" s="1196"/>
      <c r="AR49" s="1197"/>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4"/>
      <c r="AN50" s="324" t="s">
        <v>554</v>
      </c>
      <c r="AO50" s="325" t="s">
        <v>555</v>
      </c>
      <c r="AP50" s="326" t="s">
        <v>556</v>
      </c>
      <c r="AQ50" s="327" t="s">
        <v>557</v>
      </c>
      <c r="AR50" s="328" t="s">
        <v>558</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559</v>
      </c>
      <c r="AL51" s="321"/>
      <c r="AM51" s="329">
        <v>6517570</v>
      </c>
      <c r="AN51" s="330">
        <v>53973</v>
      </c>
      <c r="AO51" s="331">
        <v>49.5</v>
      </c>
      <c r="AP51" s="332">
        <v>42651</v>
      </c>
      <c r="AQ51" s="333">
        <v>4.3</v>
      </c>
      <c r="AR51" s="334">
        <v>45.2</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560</v>
      </c>
      <c r="AM52" s="337">
        <v>2939448</v>
      </c>
      <c r="AN52" s="338">
        <v>24342</v>
      </c>
      <c r="AO52" s="339">
        <v>19.3</v>
      </c>
      <c r="AP52" s="340">
        <v>22675</v>
      </c>
      <c r="AQ52" s="341">
        <v>-5.9</v>
      </c>
      <c r="AR52" s="342">
        <v>25.2</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561</v>
      </c>
      <c r="AL53" s="321"/>
      <c r="AM53" s="329">
        <v>5234170</v>
      </c>
      <c r="AN53" s="330">
        <v>43796</v>
      </c>
      <c r="AO53" s="331">
        <v>-18.899999999999999</v>
      </c>
      <c r="AP53" s="332">
        <v>43226</v>
      </c>
      <c r="AQ53" s="333">
        <v>1.3</v>
      </c>
      <c r="AR53" s="334">
        <v>-20.2</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560</v>
      </c>
      <c r="AM54" s="337">
        <v>2294377</v>
      </c>
      <c r="AN54" s="338">
        <v>19198</v>
      </c>
      <c r="AO54" s="339">
        <v>-21.1</v>
      </c>
      <c r="AP54" s="340">
        <v>22622</v>
      </c>
      <c r="AQ54" s="341">
        <v>-0.2</v>
      </c>
      <c r="AR54" s="342">
        <v>-20.9</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562</v>
      </c>
      <c r="AL55" s="321"/>
      <c r="AM55" s="329">
        <v>4826421</v>
      </c>
      <c r="AN55" s="330">
        <v>40791</v>
      </c>
      <c r="AO55" s="331">
        <v>-6.9</v>
      </c>
      <c r="AP55" s="332">
        <v>42836</v>
      </c>
      <c r="AQ55" s="333">
        <v>-0.9</v>
      </c>
      <c r="AR55" s="334">
        <v>-6</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560</v>
      </c>
      <c r="AM56" s="337">
        <v>1406723</v>
      </c>
      <c r="AN56" s="338">
        <v>11889</v>
      </c>
      <c r="AO56" s="339">
        <v>-38.1</v>
      </c>
      <c r="AP56" s="340">
        <v>22936</v>
      </c>
      <c r="AQ56" s="341">
        <v>1.4</v>
      </c>
      <c r="AR56" s="342">
        <v>-39.5</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563</v>
      </c>
      <c r="AL57" s="321"/>
      <c r="AM57" s="329">
        <v>4423354</v>
      </c>
      <c r="AN57" s="330">
        <v>37798</v>
      </c>
      <c r="AO57" s="331">
        <v>-7.3</v>
      </c>
      <c r="AP57" s="332">
        <v>44161</v>
      </c>
      <c r="AQ57" s="333">
        <v>3.1</v>
      </c>
      <c r="AR57" s="334">
        <v>-10.4</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560</v>
      </c>
      <c r="AM58" s="337">
        <v>1601629</v>
      </c>
      <c r="AN58" s="338">
        <v>13686</v>
      </c>
      <c r="AO58" s="339">
        <v>15.1</v>
      </c>
      <c r="AP58" s="340">
        <v>23644</v>
      </c>
      <c r="AQ58" s="341">
        <v>3.1</v>
      </c>
      <c r="AR58" s="342">
        <v>12</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564</v>
      </c>
      <c r="AL59" s="321"/>
      <c r="AM59" s="329">
        <v>3096819</v>
      </c>
      <c r="AN59" s="330">
        <v>26799</v>
      </c>
      <c r="AO59" s="331">
        <v>-29.1</v>
      </c>
      <c r="AP59" s="332">
        <v>43955</v>
      </c>
      <c r="AQ59" s="333">
        <v>-0.5</v>
      </c>
      <c r="AR59" s="334">
        <v>-28.6</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560</v>
      </c>
      <c r="AM60" s="337">
        <v>1352622</v>
      </c>
      <c r="AN60" s="338">
        <v>11705</v>
      </c>
      <c r="AO60" s="339">
        <v>-14.5</v>
      </c>
      <c r="AP60" s="340">
        <v>21318</v>
      </c>
      <c r="AQ60" s="341">
        <v>-9.8000000000000007</v>
      </c>
      <c r="AR60" s="342">
        <v>-4.7</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565</v>
      </c>
      <c r="AL61" s="343"/>
      <c r="AM61" s="344">
        <v>4819667</v>
      </c>
      <c r="AN61" s="345">
        <v>40631</v>
      </c>
      <c r="AO61" s="346">
        <v>-2.5</v>
      </c>
      <c r="AP61" s="347">
        <v>43366</v>
      </c>
      <c r="AQ61" s="348">
        <v>1.5</v>
      </c>
      <c r="AR61" s="334">
        <v>-4</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560</v>
      </c>
      <c r="AM62" s="337">
        <v>1918960</v>
      </c>
      <c r="AN62" s="338">
        <v>16164</v>
      </c>
      <c r="AO62" s="339">
        <v>-7.9</v>
      </c>
      <c r="AP62" s="340">
        <v>22639</v>
      </c>
      <c r="AQ62" s="341">
        <v>-2.2999999999999998</v>
      </c>
      <c r="AR62" s="342">
        <v>-5.6</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jRTABcogbqLLturE+LRbr4i4Ilq0vh4yYhPAM13ely9JlvVXoTlrUcDiayMWG2Vai0El4Thy/ZRtSr3WXga6hA==" saltValue="dQjnxgpWfqQVgERG6fdJ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election activeCell="BS17" sqref="BT17"/>
    </sheetView>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567</v>
      </c>
    </row>
    <row r="120" spans="125:125" ht="13.5" hidden="1" customHeight="1" x14ac:dyDescent="0.2"/>
    <row r="121" spans="125:125" ht="13.5" hidden="1" customHeight="1" x14ac:dyDescent="0.2">
      <c r="DU121" s="255"/>
    </row>
  </sheetData>
  <sheetProtection algorithmName="SHA-512" hashValue="hAVaOLmP17SVm4pNeqHxQnYpZ3SSI5jhAkkbJpMusxUd4OcitdfZL5cXLd7ttzNvXTiGhW/W8PVYWOzXhhYRzw==" saltValue="NIFMshlF39FZLGvlV/h+2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S17" sqref="BT17"/>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568</v>
      </c>
    </row>
  </sheetData>
  <sheetProtection algorithmName="SHA-512" hashValue="cHnsclsrk4ASNYNib5Cia4yOTCKeR5nkD9Alsbkx59Y71rCosBWezDSti4wjFDUeM2jvYcWHKI4peRptm9X6Wg==" saltValue="bLqkmImhUFpns5SbemO8V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BS17" sqref="BT17"/>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207" t="s">
        <v>3</v>
      </c>
      <c r="D47" s="1207"/>
      <c r="E47" s="1208"/>
      <c r="F47" s="11">
        <v>9.8000000000000007</v>
      </c>
      <c r="G47" s="12">
        <v>10.97</v>
      </c>
      <c r="H47" s="12">
        <v>9.73</v>
      </c>
      <c r="I47" s="12">
        <v>6.5</v>
      </c>
      <c r="J47" s="13">
        <v>5.77</v>
      </c>
    </row>
    <row r="48" spans="2:10" ht="57.75" customHeight="1" x14ac:dyDescent="0.2">
      <c r="B48" s="14"/>
      <c r="C48" s="1209" t="s">
        <v>4</v>
      </c>
      <c r="D48" s="1209"/>
      <c r="E48" s="1210"/>
      <c r="F48" s="15">
        <v>6.6</v>
      </c>
      <c r="G48" s="16">
        <v>7.19</v>
      </c>
      <c r="H48" s="16">
        <v>5.53</v>
      </c>
      <c r="I48" s="16">
        <v>7.65</v>
      </c>
      <c r="J48" s="17">
        <v>14.32</v>
      </c>
    </row>
    <row r="49" spans="2:10" ht="57.75" customHeight="1" thickBot="1" x14ac:dyDescent="0.25">
      <c r="B49" s="18"/>
      <c r="C49" s="1211" t="s">
        <v>5</v>
      </c>
      <c r="D49" s="1211"/>
      <c r="E49" s="1212"/>
      <c r="F49" s="19">
        <v>0.01</v>
      </c>
      <c r="G49" s="20">
        <v>1.6</v>
      </c>
      <c r="H49" s="20" t="s">
        <v>574</v>
      </c>
      <c r="I49" s="20" t="s">
        <v>575</v>
      </c>
      <c r="J49" s="21">
        <v>6.39</v>
      </c>
    </row>
    <row r="50" spans="2:10" ht="13.2" x14ac:dyDescent="0.2"/>
  </sheetData>
  <sheetProtection algorithmName="SHA-512" hashValue="v2KV7cLbuuc4xsBnWGoxtWvi90FvbOlUTXMXrP+5FcpA7mZJk7tBA7V98Hmo3vAlpPlQXgj8oR93uYNeqBWc2g==" saltValue="MmA1nZpIZpAFjnteQlup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2023-03-13T02:53:12Z</cp:lastPrinted>
  <dcterms:created xsi:type="dcterms:W3CDTF">2023-02-20T04:02:12Z</dcterms:created>
  <dcterms:modified xsi:type="dcterms:W3CDTF">2023-10-30T23:42:42Z</dcterms:modified>
  <cp:category/>
</cp:coreProperties>
</file>