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78"/>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 r="BE35" i="10" s="1"/>
</calcChain>
</file>

<file path=xl/sharedStrings.xml><?xml version="1.0" encoding="utf-8"?>
<sst xmlns="http://schemas.openxmlformats.org/spreadsheetml/2006/main" count="1115" uniqueCount="611">
  <si>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</si>
  <si>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</si>
  <si>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</si>
  <si>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</si>
  <si>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</si>
  <si>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</si>
  <si>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</si>
  <si>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</si>
  <si>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</si>
  <si>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</si>
  <si>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</si>
  <si>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</si>
  <si>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</si>
  <si>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</si>
  <si>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</si>
  <si>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</si>
  <si>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</si>
  <si>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</si>
  <si>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</si>
  <si>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</si>
  <si>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</si>
  <si>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</si>
  <si>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</si>
  <si>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</si>
  <si>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</si>
  <si>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</si>
  <si>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</si>
  <si>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</si>
  <si>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</si>
  <si>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</si>
  <si>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</si>
  <si>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</si>
  <si>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</si>
  <si>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</si>
  <si>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</si>
  <si>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</si>
  <si>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</si>
  <si>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</si>
  <si>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</si>
  <si>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</si>
  <si>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</si>
  <si>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</si>
  <si>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</si>
  <si>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</si>
  <si>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</si>
  <si>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</si>
  <si>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</si>
  <si>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</si>
  <si>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</si>
  <si>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</si>
  <si>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</si>
  <si>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</si>
  <si>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</si>
  <si>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</si>
  <si>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</si>
  <si>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</si>
  <si>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</si>
  <si>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</si>
  <si>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</si>
  <si>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</si>
  <si>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</si>
  <si>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</si>
  <si>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</si>
  <si>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</si>
  <si>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</si>
  <si>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</si>
  <si>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</si>
  <si>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</si>
  <si>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</si>
  <si>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</si>
  <si>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</si>
  <si>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</si>
  <si>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</si>
  <si>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</si>
  <si>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</si>
  <si>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</si>
  <si>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</si>
  <si>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</si>
  <si>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</si>
  <si>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</si>
  <si>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</si>
  <si>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</si>
  <si>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</si>
  <si>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</si>
  <si>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</si>
  <si>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</si>
  <si>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</si>
  <si>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</si>
  <si>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</si>
  <si>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</si>
  <si>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</si>
  <si>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</si>
  <si>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</si>
  <si>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</si>
  <si>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</si>
  <si>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</si>
  <si>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</si>
  <si>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</si>
  <si>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</si>
  <si>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</si>
  <si>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</si>
  <si>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</si>
  <si>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</si>
  <si>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</si>
  <si>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</si>
  <si>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</si>
  <si>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</si>
  <si>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</si>
  <si>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</si>
  <si>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</si>
  <si>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</si>
  <si>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</si>
  <si>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</si>
  <si>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</si>
  <si>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</si>
  <si>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</si>
  <si>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</si>
  <si>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</si>
  <si>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</si>
  <si>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</si>
  <si>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</si>
  <si>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</si>
  <si>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</si>
  <si>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</si>
  <si>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</si>
  <si>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</si>
  <si>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</si>
  <si>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</si>
  <si>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</si>
  <si>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</si>
  <si>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</si>
  <si>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</si>
  <si>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</si>
  <si>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</si>
  <si>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</si>
  <si>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</si>
  <si>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</si>
  <si>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</si>
  <si>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</si>
  <si>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</si>
  <si>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</si>
  <si>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</si>
  <si>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</si>
  <si>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</si>
  <si>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</si>
  <si>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</si>
  <si>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</si>
  <si>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</si>
  <si>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</si>
  <si>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</si>
  <si>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</si>
  <si>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</si>
  <si>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</si>
  <si>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</si>
  <si>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</si>
  <si>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</si>
  <si>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</si>
  <si>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</si>
  <si>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</si>
  <si>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</si>
  <si>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</si>
  <si>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</si>
  <si>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</si>
  <si>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</si>
  <si>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</si>
  <si>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</si>
  <si>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</si>
  <si>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</si>
  <si>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</si>
  <si>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</si>
  <si>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</si>
  <si>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</si>
  <si>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</si>
  <si>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</si>
  <si>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</si>
  <si>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</si>
  <si>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</si>
  <si>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</si>
  <si>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</si>
  <si>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</si>
  <si>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</si>
  <si>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</si>
  <si>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</si>
  <si>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</si>
  <si>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</si>
  <si>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</si>
  <si>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</si>
  <si>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</si>
  <si>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</si>
  <si>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</si>
  <si>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</si>
  <si>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</si>
  <si>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</si>
  <si>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</si>
  <si>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</si>
  <si>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</si>
  <si>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</si>
  <si>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</si>
  <si>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</si>
  <si>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</si>
  <si>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</si>
  <si>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</si>
  <si>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</si>
  <si>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</si>
  <si>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</si>
  <si>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</si>
  <si>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</si>
  <si>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</si>
  <si>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</si>
  <si>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</si>
  <si>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</si>
  <si>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</si>
  <si>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福島県国見町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</si>
  <si>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</si>
  <si>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</si>
  <si>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</si>
  <si>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</si>
  <si>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</si>
  <si>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</si>
  <si>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</si>
  <si>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</si>
  <si>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</si>
  <si>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</si>
  <si>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</si>
  <si>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</si>
  <si>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</si>
  <si>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</si>
  <si>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</si>
  <si>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</si>
  <si>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</si>
  <si>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</si>
  <si>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</si>
  <si>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</si>
  <si>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</si>
  <si>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</si>
  <si>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</si>
  <si>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</si>
  <si>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</si>
  <si>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</si>
  <si>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</si>
  <si>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</si>
  <si>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</si>
  <si>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</si>
  <si>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</si>
  <si>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</si>
  <si>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</si>
  <si>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</si>
  <si>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</si>
  <si>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</si>
  <si>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</si>
  <si>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</si>
  <si>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</si>
  <si>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</si>
  <si>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</si>
  <si>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</si>
  <si>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</si>
  <si>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</si>
  <si>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</si>
  <si>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</si>
  <si>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</si>
  <si>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</si>
  <si>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</si>
  <si>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</si>
  <si>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</si>
  <si>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</si>
  <si>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</si>
  <si>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</si>
  <si>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</si>
  <si>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</si>
  <si>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</si>
  <si>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</si>
  <si>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</si>
  <si>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</si>
  <si>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</si>
  <si>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</si>
  <si>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</si>
  <si>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</si>
  <si>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</si>
  <si>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</si>
  <si>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</si>
  <si>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</si>
  <si>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</si>
  <si>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</si>
  <si>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</si>
  <si>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</si>
  <si>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</si>
  <si>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</si>
  <si>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</si>
  <si>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</si>
  <si>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</si>
  <si>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</si>
  <si>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</si>
  <si>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</si>
  <si>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</si>
  <si>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</si>
  <si>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</si>
  <si>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</si>
  <si>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</si>
  <si>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</si>
  <si>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</si>
  <si>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</si>
  <si>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</si>
  <si>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</si>
  <si>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</si>
  <si>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</si>
  <si>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</si>
  <si>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</si>
  <si>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</si>
  <si>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</si>
  <si>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</si>
  <si>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</si>
  <si>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</si>
  <si>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</si>
  <si>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</si>
  <si>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</si>
  <si>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</si>
  <si>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</si>
  <si>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</si>
  <si>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</si>
  <si>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</si>
  <si>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</si>
  <si>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</si>
  <si>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</si>
  <si>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</si>
  <si>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</si>
  <si>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</si>
  <si>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</si>
  <si>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</si>
  <si>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</si>
  <si>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</si>
  <si>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</si>
  <si>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</si>
  <si>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</si>
  <si>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</si>
  <si>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</si>
  <si>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</si>
  <si>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</si>
  <si>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</si>
  <si>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</si>
  <si>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</si>
  <si>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</si>
  <si>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</si>
  <si>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</si>
  <si>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</si>
  <si>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</si>
  <si>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</si>
  <si>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</si>
  <si>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</si>
  <si>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</si>
  <si>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</si>
  <si>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</si>
  <si>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</si>
  <si>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</si>
  <si>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</si>
  <si>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</si>
  <si>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</si>
  <si>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</si>
  <si>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</si>
  <si>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</si>
  <si>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</si>
  <si>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</si>
  <si>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</si>
  <si>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</si>
  <si>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</si>
  <si>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</si>
  <si>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</si>
  <si>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福島県国見町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</si>
  <si>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</si>
  <si>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</si>
  <si>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</si>
  <si>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</si>
  <si>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</si>
  <si>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</si>
  <si>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</si>
  <si>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</si>
  <si>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</si>
  <si>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</si>
  <si>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</si>
  <si>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</si>
  <si>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</si>
  <si>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</si>
  <si>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</si>
  <si>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</si>
  <si>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</si>
  <si>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</si>
  <si>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</si>
  <si>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</si>
  <si>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</si>
  <si>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</si>
  <si>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</si>
  <si>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</si>
  <si>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</si>
  <si>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</si>
  <si>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</si>
  <si>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</si>
  <si>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</si>
  <si>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</si>
  <si>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</si>
  <si>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</si>
  <si>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</si>
  <si>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</si>
  <si>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</si>
  <si>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</si>
  <si>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</si>
  <si>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</si>
  <si>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</si>
  <si>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</si>
  <si>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</si>
  <si>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</si>
  <si>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</si>
  <si>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</si>
  <si>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</si>
  <si>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</si>
  <si>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</si>
  <si>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</si>
  <si>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</si>
  <si>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</si>
  <si>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</si>
  <si>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</si>
  <si>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</si>
  <si>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</si>
  <si>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</si>
  <si>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</si>
  <si>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</si>
  <si>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</si>
  <si>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</si>
  <si>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</si>
  <si>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</si>
  <si>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</si>
  <si>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</si>
  <si>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</si>
  <si>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</si>
  <si>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</si>
  <si>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</si>
  <si>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</si>
  <si>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</si>
  <si>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</si>
  <si>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</si>
  <si>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</si>
  <si>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</si>
  <si>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</si>
  <si>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</si>
  <si>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</si>
  <si>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</si>
  <si>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</si>
  <si>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</si>
  <si>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</si>
  <si>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</si>
  <si>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</si>
  <si>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</si>
  <si>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</si>
  <si>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</si>
  <si>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</si>
  <si>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</si>
  <si>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</si>
  <si>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</si>
  <si>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</si>
  <si>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</si>
  <si>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</si>
  <si>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</si>
  <si>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</si>
  <si>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</si>
  <si>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</si>
  <si>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</si>
  <si>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</si>
  <si>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</si>
  <si>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</si>
  <si>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</si>
  <si>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</si>
  <si>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</si>
  <si>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</si>
  <si>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国見町介護保険特別会計（保険事業勘定）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</si>
  <si>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</si>
  <si>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国見町後期高齢者特別会計</t>
    <phoneticPr fontId="5"/>
  </si>
  <si>
    <t>(Ｆ)</t>
    <phoneticPr fontId="5"/>
  </si>
  <si>
    <t>国見町国民健康保険特別会計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</si>
  <si>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</si>
  <si>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</si>
  <si>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</si>
  <si>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</si>
  <si>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</si>
  <si>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</si>
  <si>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</si>
  <si>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</si>
  <si>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</si>
  <si>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</si>
  <si>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</si>
  <si>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</si>
  <si>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</si>
  <si>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</si>
  <si>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</si>
  <si>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</si>
  <si>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</si>
  <si>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</si>
  <si>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</si>
  <si>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</si>
  <si>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</si>
  <si>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</si>
  <si>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</si>
  <si>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</si>
  <si>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</si>
  <si>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</si>
  <si>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</si>
  <si>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</si>
  <si>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</si>
  <si>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</si>
  <si>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</si>
  <si>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</si>
  <si>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</si>
  <si>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</si>
  <si>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</si>
  <si>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</si>
  <si>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</si>
  <si>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</si>
  <si>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</si>
  <si>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</si>
  <si>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</si>
  <si>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</si>
  <si>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</si>
  <si>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</si>
  <si>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</si>
  <si>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</si>
  <si>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</si>
  <si>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</si>
  <si>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</si>
  <si>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</si>
  <si>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</si>
  <si>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</si>
  <si>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</si>
  <si>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</si>
  <si>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</si>
  <si>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</si>
  <si>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</si>
  <si>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</si>
  <si>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</si>
  <si>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</si>
  <si>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</si>
  <si>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</si>
  <si>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</si>
  <si>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</si>
  <si>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</si>
  <si>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</si>
  <si>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</si>
  <si>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</si>
  <si>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</si>
  <si>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</si>
  <si>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</si>
  <si>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</si>
  <si>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</si>
  <si>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</si>
  <si>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</si>
  <si>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</si>
  <si>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</si>
  <si>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</si>
  <si>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</si>
  <si>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</si>
  <si>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</si>
  <si>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</si>
  <si>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</si>
  <si>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</si>
  <si>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</si>
  <si>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</si>
  <si>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</si>
  <si>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</si>
  <si>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一般会計</t>
  </si>
  <si>
    <t>国見町水道事業会計</t>
  </si>
  <si>
    <t>国見町介護保険特別会計(保険事業勘定)</t>
  </si>
  <si>
    <t>国見町国民健康保険特別会計</t>
  </si>
  <si>
    <t>国見町公共下水道事業特別会計</t>
  </si>
  <si>
    <t>国見町後期高齢者医療特別会計</t>
  </si>
  <si>
    <t>国見町渇水対策施設特別会計</t>
  </si>
  <si>
    <t>国見町土地開発事業特別会計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</si>
  <si>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</si>
  <si>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</si>
  <si>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</si>
  <si>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</si>
  <si>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</si>
  <si>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</si>
  <si>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</si>
  <si>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</si>
  <si>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</si>
  <si>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8">
      <t>コウキコウレイシャ</t>
    </rPh>
    <rPh sb="8" eb="14">
      <t>イリョウコウイキレンゴウ</t>
    </rPh>
    <rPh sb="14" eb="19">
      <t>コウキコウレイシャ</t>
    </rPh>
    <rPh sb="19" eb="21">
      <t>イリョウ</t>
    </rPh>
    <rPh sb="21" eb="23">
      <t>トクベツ</t>
    </rPh>
    <rPh sb="23" eb="25">
      <t>カイケイ</t>
    </rPh>
    <phoneticPr fontId="2"/>
  </si>
  <si>
    <t>福島地方水道用水供給企業団
福島地方水道用水供給事業会計</t>
    <rPh sb="0" eb="13">
      <t>フクシマチホウスイドウヨウスイキョウキュウキギョウダン</t>
    </rPh>
    <rPh sb="14" eb="28">
      <t>フクシマチホウスイドウヨウスイキョウキュウジギョウカイケイ</t>
    </rPh>
    <phoneticPr fontId="2"/>
  </si>
  <si>
    <t>伊達地方消防組合・一般会計</t>
    <rPh sb="0" eb="4">
      <t>ダテチホウ</t>
    </rPh>
    <rPh sb="4" eb="8">
      <t>ショウボウクミアイ</t>
    </rPh>
    <rPh sb="9" eb="11">
      <t>イッパン</t>
    </rPh>
    <rPh sb="11" eb="13">
      <t>カイケイ</t>
    </rPh>
    <phoneticPr fontId="2"/>
  </si>
  <si>
    <t>伊達地方衛生処理組合　一般会計</t>
    <rPh sb="0" eb="10">
      <t>ダテチホウエイセイショリクミアイ</t>
    </rPh>
    <phoneticPr fontId="2"/>
  </si>
  <si>
    <t>伊達地方衛生処理組合　し尿処理事業特別会計</t>
    <rPh sb="0" eb="10">
      <t>ダテチホウエイセイショリクミアイ</t>
    </rPh>
    <phoneticPr fontId="2"/>
  </si>
  <si>
    <t>伊達地方衛生処理組合　ごみ処理事業特別会計</t>
    <rPh sb="0" eb="10">
      <t>ダテチホウエイセイショリクミアイ</t>
    </rPh>
    <phoneticPr fontId="2"/>
  </si>
  <si>
    <t>公立藤田病院組合　病院事業会計</t>
    <rPh sb="0" eb="8">
      <t>コウリツフジタビョウインクミアイ</t>
    </rPh>
    <rPh sb="9" eb="15">
      <t>ビョウインジギョウカイケイ</t>
    </rPh>
    <phoneticPr fontId="2"/>
  </si>
  <si>
    <t>福島県市町村総合事務組合　一般会計</t>
    <rPh sb="0" eb="3">
      <t>フクシマケン</t>
    </rPh>
    <rPh sb="3" eb="12">
      <t>シチョウソンソウゴウジムクミアイ</t>
    </rPh>
    <rPh sb="13" eb="17">
      <t>イッパンカイケイ</t>
    </rPh>
    <phoneticPr fontId="2"/>
  </si>
  <si>
    <t>福島県市町村総合事務組合　消防補償等特別会計</t>
    <rPh sb="0" eb="3">
      <t>フクシマケン</t>
    </rPh>
    <rPh sb="3" eb="12">
      <t>シチョウソンソウゴウジムクミアイ</t>
    </rPh>
    <rPh sb="13" eb="15">
      <t>ショウボウ</t>
    </rPh>
    <rPh sb="15" eb="17">
      <t>ホショウ</t>
    </rPh>
    <rPh sb="17" eb="18">
      <t>ナド</t>
    </rPh>
    <rPh sb="18" eb="20">
      <t>トクベツ</t>
    </rPh>
    <rPh sb="20" eb="22">
      <t>カイケイ</t>
    </rPh>
    <phoneticPr fontId="2"/>
  </si>
  <si>
    <t>福島県市町村総合事務組合　消防賞じゅつ金特別会計</t>
    <rPh sb="13" eb="16">
      <t>ショウボウショウ</t>
    </rPh>
    <rPh sb="19" eb="20">
      <t>キン</t>
    </rPh>
    <rPh sb="20" eb="24">
      <t>トクベツカイケイ</t>
    </rPh>
    <phoneticPr fontId="2"/>
  </si>
  <si>
    <t>福島県市町村総合事務組合　非常勤職員公務災害補償特別会計</t>
    <rPh sb="0" eb="3">
      <t>フクシマケン</t>
    </rPh>
    <rPh sb="3" eb="12">
      <t>シチョウソンソウゴウジムクミアイ</t>
    </rPh>
    <rPh sb="13" eb="28">
      <t>ヒジョウキンショクインコウムサイガイホショウトクベツカイケイ</t>
    </rPh>
    <phoneticPr fontId="2"/>
  </si>
  <si>
    <t>福島県市町村総合事務組合　自治会館管理特別会計</t>
    <rPh sb="0" eb="3">
      <t>フクシマケン</t>
    </rPh>
    <rPh sb="3" eb="12">
      <t>シチョウソンソウゴウジムクミアイ</t>
    </rPh>
    <rPh sb="13" eb="23">
      <t>ジチカイカンカンリトクベツカイケイ</t>
    </rPh>
    <phoneticPr fontId="2"/>
  </si>
  <si>
    <t>-</t>
    <phoneticPr fontId="2"/>
  </si>
  <si>
    <t>国見町渇水対策施設特別会計基金</t>
    <rPh sb="0" eb="3">
      <t>クニミマチ</t>
    </rPh>
    <rPh sb="3" eb="7">
      <t>カッスイタイサク</t>
    </rPh>
    <rPh sb="7" eb="9">
      <t>シセツ</t>
    </rPh>
    <rPh sb="9" eb="13">
      <t>トクベツカイケイ</t>
    </rPh>
    <rPh sb="13" eb="15">
      <t>キキン</t>
    </rPh>
    <phoneticPr fontId="5"/>
  </si>
  <si>
    <t>国見町まち・ひと・しごと創生推進基金</t>
    <rPh sb="0" eb="3">
      <t>クニミマチ</t>
    </rPh>
    <rPh sb="12" eb="14">
      <t>ソウセイ</t>
    </rPh>
    <rPh sb="14" eb="16">
      <t>スイシン</t>
    </rPh>
    <rPh sb="16" eb="18">
      <t>キキン</t>
    </rPh>
    <phoneticPr fontId="5"/>
  </si>
  <si>
    <t>国見町文教施設整備基金</t>
    <rPh sb="0" eb="3">
      <t>クニミマチ</t>
    </rPh>
    <rPh sb="3" eb="5">
      <t>ブンキョウ</t>
    </rPh>
    <rPh sb="5" eb="7">
      <t>シセツ</t>
    </rPh>
    <rPh sb="7" eb="11">
      <t>セイビキキン</t>
    </rPh>
    <phoneticPr fontId="5"/>
  </si>
  <si>
    <t>国見町公共施設整備基金</t>
    <rPh sb="0" eb="3">
      <t>クニミマチ</t>
    </rPh>
    <rPh sb="3" eb="7">
      <t>コウキョウシセツ</t>
    </rPh>
    <rPh sb="7" eb="11">
      <t>セイビキキン</t>
    </rPh>
    <phoneticPr fontId="5"/>
  </si>
  <si>
    <t>国見町ふるさと振興基金</t>
    <rPh sb="0" eb="3">
      <t>クニミマチ</t>
    </rPh>
    <rPh sb="7" eb="9">
      <t>シンコウ</t>
    </rPh>
    <rPh sb="9" eb="11">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</si>
  <si>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</si>
  <si>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</si>
  <si>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</si>
  <si>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比で20.6％ポイントの大幅な減少となったが、充当可能基金の「国見町まち・ひと・しごと創生推進基金」の積立による一時的なものであり、令和4年度にほぼ全額を取り崩し事業費に充当するため、再び将来負担比率が大幅に増加することが見込まれる。
　今後は、公共施設等総合管理計画に基づき、公共施設王の集約化・複合化を進め、施設床面積の20％削減を目標として施設保有量の適正化に取り組み、将来の財政負担軽減と平準化を図る。また、地方債の発行抑制や計画的かつ積極的な繰上償還に取り組む必要がある。</t>
    <rPh sb="11" eb="12">
      <t>ヒ</t>
    </rPh>
    <rPh sb="62" eb="64">
      <t>ツミタテ</t>
    </rPh>
    <rPh sb="67" eb="70">
      <t>イチジテキ</t>
    </rPh>
    <rPh sb="77" eb="79">
      <t>レイワ</t>
    </rPh>
    <rPh sb="80" eb="82">
      <t>ネンド</t>
    </rPh>
    <rPh sb="85" eb="87">
      <t>ゼンガク</t>
    </rPh>
    <rPh sb="88" eb="89">
      <t>ト</t>
    </rPh>
    <rPh sb="90" eb="91">
      <t>クズ</t>
    </rPh>
    <rPh sb="92" eb="94">
      <t>ジギョウ</t>
    </rPh>
    <rPh sb="94" eb="95">
      <t>ヒ</t>
    </rPh>
    <rPh sb="96" eb="98">
      <t>ジュウトウ</t>
    </rPh>
    <rPh sb="103" eb="104">
      <t>フタタ</t>
    </rPh>
    <rPh sb="105" eb="109">
      <t>ショウライフタン</t>
    </rPh>
    <rPh sb="109" eb="111">
      <t>ヒリツ</t>
    </rPh>
    <rPh sb="112" eb="114">
      <t>オオハバ</t>
    </rPh>
    <rPh sb="115" eb="117">
      <t>ゾウカ</t>
    </rPh>
    <rPh sb="122" eb="124">
      <t>ミコ</t>
    </rPh>
    <rPh sb="130" eb="132">
      <t>コンゴ</t>
    </rPh>
    <rPh sb="134" eb="139">
      <t>コウキョウシセツトウ</t>
    </rPh>
    <rPh sb="139" eb="145">
      <t>ソウゴウカンリケイカク</t>
    </rPh>
    <rPh sb="146" eb="147">
      <t>モト</t>
    </rPh>
    <rPh sb="150" eb="155">
      <t>コウキョウシセツオウ</t>
    </rPh>
    <rPh sb="156" eb="159">
      <t>シュウヤクカ</t>
    </rPh>
    <rPh sb="160" eb="163">
      <t>フクゴウカ</t>
    </rPh>
    <rPh sb="164" eb="165">
      <t>スス</t>
    </rPh>
    <rPh sb="167" eb="172">
      <t>シセツユカメンセキ</t>
    </rPh>
    <rPh sb="176" eb="178">
      <t>サクゲン</t>
    </rPh>
    <rPh sb="179" eb="181">
      <t>モクヒョウ</t>
    </rPh>
    <rPh sb="184" eb="186">
      <t>シセツ</t>
    </rPh>
    <rPh sb="186" eb="189">
      <t>ホユウリョウ</t>
    </rPh>
    <rPh sb="190" eb="193">
      <t>テキセイカ</t>
    </rPh>
    <rPh sb="194" eb="195">
      <t>ト</t>
    </rPh>
    <rPh sb="196" eb="197">
      <t>ク</t>
    </rPh>
    <rPh sb="199" eb="201">
      <t>ショウライ</t>
    </rPh>
    <rPh sb="202" eb="208">
      <t>ザイセイフタンケイゲン</t>
    </rPh>
    <rPh sb="209" eb="212">
      <t>ヘイジュンカ</t>
    </rPh>
    <rPh sb="213" eb="214">
      <t>ハカ</t>
    </rPh>
    <rPh sb="228" eb="231">
      <t>ケイカクテキ</t>
    </rPh>
    <rPh sb="242" eb="243">
      <t>ト</t>
    </rPh>
    <rPh sb="244" eb="245">
      <t>ク</t>
    </rPh>
    <rPh sb="246" eb="248">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</si>
  <si>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</si>
  <si>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</si>
  <si>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</si>
  <si>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</si>
  <si>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</si>
  <si>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</si>
  <si>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近年減少傾向にあり、類似団体と比較しても低い水準にある。将来負担比率についても積極的な繰上償還などにより近年は減少傾向にあるが、上記のとおり一時的な充当可能基金の増加による影響が大きく、今後、基金の取崩しによる比率の増加が懸念される。
　今後、福島県沖地震に係る災害復旧事業等による財政負担の増加が見込まれるため、財源の確保や事業見直し等により地方債発行を抑制するとともに、積極的な繰上償還の実施し、さらなる財政の健全化に努めていく必要がある。</t>
    <rPh sb="1" eb="5">
      <t>ジッシツコウサイ</t>
    </rPh>
    <rPh sb="5" eb="6">
      <t>ヒ</t>
    </rPh>
    <rPh sb="6" eb="8">
      <t>ヒリツ</t>
    </rPh>
    <rPh sb="13" eb="15">
      <t>キンネン</t>
    </rPh>
    <rPh sb="15" eb="19">
      <t>ゲンショウケイコウ</t>
    </rPh>
    <rPh sb="23" eb="27">
      <t>ルイジダンタイ</t>
    </rPh>
    <rPh sb="28" eb="30">
      <t>ヒカク</t>
    </rPh>
    <rPh sb="33" eb="34">
      <t>ヒク</t>
    </rPh>
    <rPh sb="35" eb="37">
      <t>スイジュン</t>
    </rPh>
    <rPh sb="41" eb="47">
      <t>ショウライフタンヒリツ</t>
    </rPh>
    <rPh sb="52" eb="55">
      <t>セッキョクテキ</t>
    </rPh>
    <rPh sb="56" eb="58">
      <t>クリアゲ</t>
    </rPh>
    <rPh sb="58" eb="60">
      <t>ショウカン</t>
    </rPh>
    <rPh sb="65" eb="67">
      <t>キンネン</t>
    </rPh>
    <rPh sb="68" eb="72">
      <t>ゲンショウケイコウ</t>
    </rPh>
    <rPh sb="77" eb="79">
      <t>ジョウキ</t>
    </rPh>
    <rPh sb="83" eb="86">
      <t>イチジテキ</t>
    </rPh>
    <rPh sb="87" eb="93">
      <t>ジュウトウカノウキキン</t>
    </rPh>
    <rPh sb="94" eb="96">
      <t>ゾウカ</t>
    </rPh>
    <rPh sb="99" eb="101">
      <t>エイキョウ</t>
    </rPh>
    <rPh sb="102" eb="103">
      <t>オオ</t>
    </rPh>
    <rPh sb="106" eb="108">
      <t>コンゴ</t>
    </rPh>
    <rPh sb="109" eb="111">
      <t>キキン</t>
    </rPh>
    <rPh sb="112" eb="114">
      <t>トリクズ</t>
    </rPh>
    <rPh sb="118" eb="120">
      <t>ヒリツ</t>
    </rPh>
    <rPh sb="121" eb="123">
      <t>ゾウカ</t>
    </rPh>
    <rPh sb="124" eb="126">
      <t>ケネン</t>
    </rPh>
    <rPh sb="132" eb="134">
      <t>コンゴ</t>
    </rPh>
    <rPh sb="135" eb="141">
      <t>フクシマケンオキジシン</t>
    </rPh>
    <rPh sb="142" eb="143">
      <t>カカ</t>
    </rPh>
    <rPh sb="144" eb="150">
      <t>サイガイフッキュウジギョウ</t>
    </rPh>
    <rPh sb="150" eb="151">
      <t>トウ</t>
    </rPh>
    <rPh sb="154" eb="158">
      <t>ザイセイフタン</t>
    </rPh>
    <rPh sb="159" eb="161">
      <t>ゾウカ</t>
    </rPh>
    <rPh sb="162" eb="164">
      <t>ミコ</t>
    </rPh>
    <rPh sb="170" eb="172">
      <t>ザイゲン</t>
    </rPh>
    <rPh sb="173" eb="175">
      <t>カクホ</t>
    </rPh>
    <rPh sb="176" eb="178">
      <t>ジギョウ</t>
    </rPh>
    <rPh sb="178" eb="180">
      <t>ミナオ</t>
    </rPh>
    <rPh sb="181" eb="182">
      <t>トウ</t>
    </rPh>
    <rPh sb="185" eb="188">
      <t>チホウサイ</t>
    </rPh>
    <rPh sb="217" eb="219">
      <t>ザイセイ</t>
    </rPh>
    <rPh sb="220" eb="223">
      <t>ケンゼンカ</t>
    </rPh>
    <rPh sb="224" eb="225">
      <t>ツト</t>
    </rPh>
    <rPh sb="229" eb="231">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</si>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</sst>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15"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5C34-49DB-B46D-FECBE5FF7A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87821</c:v>
                </c:pt>
                <c:pt idx="1">
                  <c:v>55484</c:v>
                </c:pt>
                <c:pt idx="2">
                  <c:v>104935</c:v>
                </c:pt>
                <c:pt idx="3">
                  <c:v>80913</c:v>
                </c:pt>
                <c:pt idx="4">
                  <c:v>60171</c:v>
                </c:pt>
              </c:numCache>
            </c:numRef>
          </c:val>
          <c:smooth val="0"/>
          <c:extLst>
            <c:ext xmlns:c16="http://schemas.microsoft.com/office/drawing/2014/chart" uri="{C3380CC4-5D6E-409C-BE32-E72D297353CC}">
              <c16:uniqueId val="{00000001-5C34-49DB-B46D-FECBE5FF7A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13.2</c:v>
                </c:pt>
                <c:pt idx="1">
                  <c:v>13.75</c:v>
                </c:pt>
                <c:pt idx="2">
                  <c:v>21.71</c:v>
                </c:pt>
                <c:pt idx="3">
                  <c:v>16.989999999999998</c:v>
                </c:pt>
                <c:pt idx="4">
                  <c:v>13.5</c:v>
                </c:pt>
              </c:numCache>
            </c:numRef>
          </c:val>
          <c:extLst>
            <c:ext xmlns:c16="http://schemas.microsoft.com/office/drawing/2014/chart" uri="{C3380CC4-5D6E-409C-BE32-E72D297353CC}">
              <c16:uniqueId val="{00000000-0845-4BCE-B141-E7151648B8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21.76</c:v>
                </c:pt>
                <c:pt idx="1">
                  <c:v>21.95</c:v>
                </c:pt>
                <c:pt idx="2">
                  <c:v>22.19</c:v>
                </c:pt>
                <c:pt idx="3">
                  <c:v>22.62</c:v>
                </c:pt>
                <c:pt idx="4">
                  <c:v>21.42</c:v>
                </c:pt>
              </c:numCache>
            </c:numRef>
          </c:val>
          <c:extLst>
            <c:ext xmlns:c16="http://schemas.microsoft.com/office/drawing/2014/chart" uri="{C3380CC4-5D6E-409C-BE32-E72D297353CC}">
              <c16:uniqueId val="{00000001-0845-4BCE-B141-E7151648B8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4.67</c:v>
                </c:pt>
                <c:pt idx="1">
                  <c:v>6.43</c:v>
                </c:pt>
                <c:pt idx="2">
                  <c:v>15.7</c:v>
                </c:pt>
                <c:pt idx="3">
                  <c:v>7.62</c:v>
                </c:pt>
                <c:pt idx="4">
                  <c:v>6.27</c:v>
                </c:pt>
              </c:numCache>
            </c:numRef>
          </c:val>
          <c:smooth val="0"/>
          <c:extLst>
            <c:ext xmlns:c16="http://schemas.microsoft.com/office/drawing/2014/chart" uri="{C3380CC4-5D6E-409C-BE32-E72D297353CC}">
              <c16:uniqueId val="{00000002-0845-4BCE-B141-E7151648B8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414-48DD-B876-F035119D06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14-48DD-B876-F035119D0642}"/>
            </c:ext>
          </c:extLst>
        </c:ser>
        <c:ser>
          <c:idx val="2"/>
          <c:order val="2"/>
          <c:tx>
            <c:strRef>
              <c:f>データシート!$A$29</c:f>
              <c:strCache>
                <c:ptCount val="1"/>
                <c:pt idx="0">
                  <c:v>国見町土地開発事業特別会計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0.94</c:v>
                </c:pt>
                <c:pt idx="6">
                  <c:v>#N/A</c:v>
                </c:pt>
                <c:pt idx="7">
                  <c:v>0</c:v>
                </c:pt>
                <c:pt idx="8">
                  <c:v>#N/A</c:v>
                </c:pt>
                <c:pt idx="9">
                  <c:v>0</c:v>
                </c:pt>
              </c:numCache>
            </c:numRef>
          </c:val>
          <c:extLst>
            <c:ext xmlns:c16="http://schemas.microsoft.com/office/drawing/2014/chart" uri="{C3380CC4-5D6E-409C-BE32-E72D297353CC}">
              <c16:uniqueId val="{00000002-3414-48DD-B876-F035119D0642}"/>
            </c:ext>
          </c:extLst>
        </c:ser>
        <c:ser>
          <c:idx val="3"/>
          <c:order val="3"/>
          <c:tx>
            <c:strRef>
              <c:f>データシート!$A$30</c:f>
              <c:strCache>
                <c:ptCount val="1"/>
                <c:pt idx="0">
                  <c:v>国見町渇水対策施設特別会計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c:v>
                </c:pt>
                <c:pt idx="8">
                  <c:v>#N/A</c:v>
                </c:pt>
                <c:pt idx="9">
                  <c:v>0.02</c:v>
                </c:pt>
              </c:numCache>
            </c:numRef>
          </c:val>
          <c:extLst>
            <c:ext xmlns:c16="http://schemas.microsoft.com/office/drawing/2014/chart" uri="{C3380CC4-5D6E-409C-BE32-E72D297353CC}">
              <c16:uniqueId val="{00000003-3414-48DD-B876-F035119D0642}"/>
            </c:ext>
          </c:extLst>
        </c:ser>
        <c:ser>
          <c:idx val="4"/>
          <c:order val="4"/>
          <c:tx>
            <c:strRef>
              <c:f>データシート!$A$31</c:f>
              <c:strCache>
                <c:ptCount val="1"/>
                <c:pt idx="0">
                  <c:v>国見町後期高齢者医療特別会計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0.01</c:v>
                </c:pt>
                <c:pt idx="8">
                  <c:v>#N/A</c:v>
                </c:pt>
                <c:pt idx="9">
                  <c:v>0.05</c:v>
                </c:pt>
              </c:numCache>
            </c:numRef>
          </c:val>
          <c:extLst>
            <c:ext xmlns:c16="http://schemas.microsoft.com/office/drawing/2014/chart" uri="{C3380CC4-5D6E-409C-BE32-E72D297353CC}">
              <c16:uniqueId val="{00000004-3414-48DD-B876-F035119D0642}"/>
            </c:ext>
          </c:extLst>
        </c:ser>
        <c:ser>
          <c:idx val="5"/>
          <c:order val="5"/>
          <c:tx>
            <c:strRef>
              <c:f>データシート!$A$32</c:f>
              <c:strCache>
                <c:ptCount val="1"/>
                <c:pt idx="0">
                  <c:v>国見町公共下水道事業特別会計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0.12</c:v>
                </c:pt>
                <c:pt idx="8">
                  <c:v>#N/A</c:v>
                </c:pt>
                <c:pt idx="9">
                  <c:v>0.22</c:v>
                </c:pt>
              </c:numCache>
            </c:numRef>
          </c:val>
          <c:extLst>
            <c:ext xmlns:c16="http://schemas.microsoft.com/office/drawing/2014/chart" uri="{C3380CC4-5D6E-409C-BE32-E72D297353CC}">
              <c16:uniqueId val="{00000005-3414-48DD-B876-F035119D0642}"/>
            </c:ext>
          </c:extLst>
        </c:ser>
        <c:ser>
          <c:idx val="6"/>
          <c:order val="6"/>
          <c:tx>
            <c:strRef>
              <c:f>データシート!$A$33</c:f>
              <c:strCache>
                <c:ptCount val="1"/>
                <c:pt idx="0">
                  <c:v>国見町国民健康保険特別会計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2.58</c:v>
                </c:pt>
                <c:pt idx="2">
                  <c:v>#N/A</c:v>
                </c:pt>
                <c:pt idx="3">
                  <c:v>1.03</c:v>
                </c:pt>
                <c:pt idx="4">
                  <c:v>#N/A</c:v>
                </c:pt>
                <c:pt idx="5">
                  <c:v>0.02</c:v>
                </c:pt>
                <c:pt idx="6">
                  <c:v>#N/A</c:v>
                </c:pt>
                <c:pt idx="7">
                  <c:v>0.78</c:v>
                </c:pt>
                <c:pt idx="8">
                  <c:v>#N/A</c:v>
                </c:pt>
                <c:pt idx="9">
                  <c:v>0.68</c:v>
                </c:pt>
              </c:numCache>
            </c:numRef>
          </c:val>
          <c:extLst>
            <c:ext xmlns:c16="http://schemas.microsoft.com/office/drawing/2014/chart" uri="{C3380CC4-5D6E-409C-BE32-E72D297353CC}">
              <c16:uniqueId val="{00000006-3414-48DD-B876-F035119D0642}"/>
            </c:ext>
          </c:extLst>
        </c:ser>
        <c:ser>
          <c:idx val="7"/>
          <c:order val="7"/>
          <c:tx>
            <c:strRef>
              <c:f>データシート!$A$34</c:f>
              <c:strCache>
                <c:ptCount val="1"/>
                <c:pt idx="0">
                  <c:v>国見町介護保険特別会計(保険事業勘定)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1.69</c:v>
                </c:pt>
                <c:pt idx="2">
                  <c:v>#N/A</c:v>
                </c:pt>
                <c:pt idx="3">
                  <c:v>0.94</c:v>
                </c:pt>
                <c:pt idx="4">
                  <c:v>#N/A</c:v>
                </c:pt>
                <c:pt idx="5">
                  <c:v>1.43</c:v>
                </c:pt>
                <c:pt idx="6">
                  <c:v>#N/A</c:v>
                </c:pt>
                <c:pt idx="7">
                  <c:v>1.32</c:v>
                </c:pt>
                <c:pt idx="8">
                  <c:v>#N/A</c:v>
                </c:pt>
                <c:pt idx="9">
                  <c:v>1.26</c:v>
                </c:pt>
              </c:numCache>
            </c:numRef>
          </c:val>
          <c:extLst>
            <c:ext xmlns:c16="http://schemas.microsoft.com/office/drawing/2014/chart" uri="{C3380CC4-5D6E-409C-BE32-E72D297353CC}">
              <c16:uniqueId val="{00000007-3414-48DD-B876-F035119D0642}"/>
            </c:ext>
          </c:extLst>
        </c:ser>
        <c:ser>
          <c:idx val="8"/>
          <c:order val="8"/>
          <c:tx>
            <c:strRef>
              <c:f>データシート!$A$35</c:f>
              <c:strCache>
                <c:ptCount val="1"/>
                <c:pt idx="0">
                  <c:v>国見町水道事業会計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16.12</c:v>
                </c:pt>
                <c:pt idx="2">
                  <c:v>#N/A</c:v>
                </c:pt>
                <c:pt idx="3">
                  <c:v>15.53</c:v>
                </c:pt>
                <c:pt idx="4">
                  <c:v>#N/A</c:v>
                </c:pt>
                <c:pt idx="5">
                  <c:v>11.8</c:v>
                </c:pt>
                <c:pt idx="6">
                  <c:v>#N/A</c:v>
                </c:pt>
                <c:pt idx="7">
                  <c:v>10.87</c:v>
                </c:pt>
                <c:pt idx="8">
                  <c:v>#N/A</c:v>
                </c:pt>
                <c:pt idx="9">
                  <c:v>10.36</c:v>
                </c:pt>
              </c:numCache>
            </c:numRef>
          </c:val>
          <c:extLst>
            <c:ext xmlns:c16="http://schemas.microsoft.com/office/drawing/2014/chart" uri="{C3380CC4-5D6E-409C-BE32-E72D297353CC}">
              <c16:uniqueId val="{00000008-3414-48DD-B876-F035119D06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13.19</c:v>
                </c:pt>
                <c:pt idx="2">
                  <c:v>#N/A</c:v>
                </c:pt>
                <c:pt idx="3">
                  <c:v>13.73</c:v>
                </c:pt>
                <c:pt idx="4">
                  <c:v>#N/A</c:v>
                </c:pt>
                <c:pt idx="5">
                  <c:v>21.44</c:v>
                </c:pt>
                <c:pt idx="6">
                  <c:v>#N/A</c:v>
                </c:pt>
                <c:pt idx="7">
                  <c:v>16.989999999999998</c:v>
                </c:pt>
                <c:pt idx="8">
                  <c:v>#N/A</c:v>
                </c:pt>
                <c:pt idx="9">
                  <c:v>13.47</c:v>
                </c:pt>
              </c:numCache>
            </c:numRef>
          </c:val>
          <c:extLst>
            <c:ext xmlns:c16="http://schemas.microsoft.com/office/drawing/2014/chart" uri="{C3380CC4-5D6E-409C-BE32-E72D297353CC}">
              <c16:uniqueId val="{00000009-3414-48DD-B876-F035119D06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586</c:v>
                </c:pt>
                <c:pt idx="5">
                  <c:v>585</c:v>
                </c:pt>
                <c:pt idx="8">
                  <c:v>580</c:v>
                </c:pt>
                <c:pt idx="11">
                  <c:v>599</c:v>
                </c:pt>
                <c:pt idx="14">
                  <c:v>608</c:v>
                </c:pt>
              </c:numCache>
            </c:numRef>
          </c:val>
          <c:extLst>
            <c:ext xmlns:c16="http://schemas.microsoft.com/office/drawing/2014/chart" uri="{C3380CC4-5D6E-409C-BE32-E72D297353CC}">
              <c16:uniqueId val="{00000000-B332-4FF0-8359-61DC58B419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32-4FF0-8359-61DC58B419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9</c:v>
                </c:pt>
                <c:pt idx="6">
                  <c:v>2</c:v>
                </c:pt>
                <c:pt idx="9">
                  <c:v>1</c:v>
                </c:pt>
                <c:pt idx="12">
                  <c:v>1</c:v>
                </c:pt>
              </c:numCache>
            </c:numRef>
          </c:val>
          <c:extLst>
            <c:ext xmlns:c16="http://schemas.microsoft.com/office/drawing/2014/chart" uri="{C3380CC4-5D6E-409C-BE32-E72D297353CC}">
              <c16:uniqueId val="{00000002-B332-4FF0-8359-61DC58B419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343</c:v>
                </c:pt>
                <c:pt idx="3">
                  <c:v>345</c:v>
                </c:pt>
                <c:pt idx="6">
                  <c:v>348</c:v>
                </c:pt>
                <c:pt idx="9">
                  <c:v>336</c:v>
                </c:pt>
                <c:pt idx="12">
                  <c:v>336</c:v>
                </c:pt>
              </c:numCache>
            </c:numRef>
          </c:val>
          <c:extLst>
            <c:ext xmlns:c16="http://schemas.microsoft.com/office/drawing/2014/chart" uri="{C3380CC4-5D6E-409C-BE32-E72D297353CC}">
              <c16:uniqueId val="{00000003-B332-4FF0-8359-61DC58B419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c:v>
                </c:pt>
                <c:pt idx="3">
                  <c:v>66</c:v>
                </c:pt>
                <c:pt idx="6">
                  <c:v>71</c:v>
                </c:pt>
                <c:pt idx="9">
                  <c:v>75</c:v>
                </c:pt>
                <c:pt idx="12">
                  <c:v>82</c:v>
                </c:pt>
              </c:numCache>
            </c:numRef>
          </c:val>
          <c:extLst>
            <c:ext xmlns:c16="http://schemas.microsoft.com/office/drawing/2014/chart" uri="{C3380CC4-5D6E-409C-BE32-E72D297353CC}">
              <c16:uniqueId val="{00000004-B332-4FF0-8359-61DC58B419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32-4FF0-8359-61DC58B419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32-4FF0-8359-61DC58B419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364</c:v>
                </c:pt>
                <c:pt idx="3">
                  <c:v>327</c:v>
                </c:pt>
                <c:pt idx="6">
                  <c:v>294</c:v>
                </c:pt>
                <c:pt idx="9">
                  <c:v>267</c:v>
                </c:pt>
                <c:pt idx="12">
                  <c:v>266</c:v>
                </c:pt>
              </c:numCache>
            </c:numRef>
          </c:val>
          <c:extLst>
            <c:ext xmlns:c16="http://schemas.microsoft.com/office/drawing/2014/chart" uri="{C3380CC4-5D6E-409C-BE32-E72D297353CC}">
              <c16:uniqueId val="{00000007-B332-4FF0-8359-61DC58B419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c:v>
                </c:pt>
                <c:pt idx="2">
                  <c:v>#N/A</c:v>
                </c:pt>
                <c:pt idx="3">
                  <c:v>#N/A</c:v>
                </c:pt>
                <c:pt idx="4">
                  <c:v>162</c:v>
                </c:pt>
                <c:pt idx="5">
                  <c:v>#N/A</c:v>
                </c:pt>
                <c:pt idx="6">
                  <c:v>#N/A</c:v>
                </c:pt>
                <c:pt idx="7">
                  <c:v>135</c:v>
                </c:pt>
                <c:pt idx="8">
                  <c:v>#N/A</c:v>
                </c:pt>
                <c:pt idx="9">
                  <c:v>#N/A</c:v>
                </c:pt>
                <c:pt idx="10">
                  <c:v>80</c:v>
                </c:pt>
                <c:pt idx="11">
                  <c:v>#N/A</c:v>
                </c:pt>
                <c:pt idx="12">
                  <c:v>#N/A</c:v>
                </c:pt>
                <c:pt idx="13">
                  <c:v>77</c:v>
                </c:pt>
                <c:pt idx="14">
                  <c:v>#N/A</c:v>
                </c:pt>
              </c:numCache>
            </c:numRef>
          </c:val>
          <c:smooth val="0"/>
          <c:extLst>
            <c:ext xmlns:c16="http://schemas.microsoft.com/office/drawing/2014/chart" uri="{C3380CC4-5D6E-409C-BE32-E72D297353CC}">
              <c16:uniqueId val="{00000008-B332-4FF0-8359-61DC58B419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7647</c:v>
                </c:pt>
                <c:pt idx="5">
                  <c:v>7383</c:v>
                </c:pt>
                <c:pt idx="8">
                  <c:v>7119</c:v>
                </c:pt>
                <c:pt idx="11">
                  <c:v>7146</c:v>
                </c:pt>
                <c:pt idx="14">
                  <c:v>6894</c:v>
                </c:pt>
              </c:numCache>
            </c:numRef>
          </c:val>
          <c:extLst>
            <c:ext xmlns:c16="http://schemas.microsoft.com/office/drawing/2014/chart" uri="{C3380CC4-5D6E-409C-BE32-E72D297353CC}">
              <c16:uniqueId val="{00000000-7341-48AD-A025-9C07E776BE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183</c:v>
                </c:pt>
                <c:pt idx="5">
                  <c:v>171</c:v>
                </c:pt>
                <c:pt idx="8">
                  <c:v>160</c:v>
                </c:pt>
                <c:pt idx="11">
                  <c:v>149</c:v>
                </c:pt>
                <c:pt idx="14">
                  <c:v>135</c:v>
                </c:pt>
              </c:numCache>
            </c:numRef>
          </c:val>
          <c:extLst>
            <c:ext xmlns:c16="http://schemas.microsoft.com/office/drawing/2014/chart" uri="{C3380CC4-5D6E-409C-BE32-E72D297353CC}">
              <c16:uniqueId val="{00000001-7341-48AD-A025-9C07E776BE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1327</c:v>
                </c:pt>
                <c:pt idx="5">
                  <c:v>1429</c:v>
                </c:pt>
                <c:pt idx="8">
                  <c:v>1631</c:v>
                </c:pt>
                <c:pt idx="11">
                  <c:v>1873</c:v>
                </c:pt>
                <c:pt idx="14">
                  <c:v>2546</c:v>
                </c:pt>
              </c:numCache>
            </c:numRef>
          </c:val>
          <c:extLst>
            <c:ext xmlns:c16="http://schemas.microsoft.com/office/drawing/2014/chart" uri="{C3380CC4-5D6E-409C-BE32-E72D297353CC}">
              <c16:uniqueId val="{00000002-7341-48AD-A025-9C07E776BE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41-48AD-A025-9C07E776BE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41-48AD-A025-9C07E776BE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41-48AD-A025-9C07E776BE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440</c:v>
                </c:pt>
                <c:pt idx="3">
                  <c:v>429</c:v>
                </c:pt>
                <c:pt idx="6">
                  <c:v>345</c:v>
                </c:pt>
                <c:pt idx="9">
                  <c:v>390</c:v>
                </c:pt>
                <c:pt idx="12">
                  <c:v>355</c:v>
                </c:pt>
              </c:numCache>
            </c:numRef>
          </c:val>
          <c:extLst>
            <c:ext xmlns:c16="http://schemas.microsoft.com/office/drawing/2014/chart" uri="{C3380CC4-5D6E-409C-BE32-E72D297353CC}">
              <c16:uniqueId val="{00000006-7341-48AD-A025-9C07E776BE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3048</c:v>
                </c:pt>
                <c:pt idx="3">
                  <c:v>2894</c:v>
                </c:pt>
                <c:pt idx="6">
                  <c:v>2755</c:v>
                </c:pt>
                <c:pt idx="9">
                  <c:v>2711</c:v>
                </c:pt>
                <c:pt idx="12">
                  <c:v>2552</c:v>
                </c:pt>
              </c:numCache>
            </c:numRef>
          </c:val>
          <c:extLst>
            <c:ext xmlns:c16="http://schemas.microsoft.com/office/drawing/2014/chart" uri="{C3380CC4-5D6E-409C-BE32-E72D297353CC}">
              <c16:uniqueId val="{00000007-7341-48AD-A025-9C07E776BE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1115</c:v>
                </c:pt>
                <c:pt idx="3">
                  <c:v>1149</c:v>
                </c:pt>
                <c:pt idx="6">
                  <c:v>985</c:v>
                </c:pt>
                <c:pt idx="9">
                  <c:v>922</c:v>
                </c:pt>
                <c:pt idx="12">
                  <c:v>931</c:v>
                </c:pt>
              </c:numCache>
            </c:numRef>
          </c:val>
          <c:extLst>
            <c:ext xmlns:c16="http://schemas.microsoft.com/office/drawing/2014/chart" uri="{C3380CC4-5D6E-409C-BE32-E72D297353CC}">
              <c16:uniqueId val="{00000008-7341-48AD-A025-9C07E776BE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c:v>
                </c:pt>
                <c:pt idx="3">
                  <c:v>5</c:v>
                </c:pt>
                <c:pt idx="6">
                  <c:v>3</c:v>
                </c:pt>
                <c:pt idx="9">
                  <c:v>1</c:v>
                </c:pt>
                <c:pt idx="12">
                  <c:v>0</c:v>
                </c:pt>
              </c:numCache>
            </c:numRef>
          </c:val>
          <c:extLst>
            <c:ext xmlns:c16="http://schemas.microsoft.com/office/drawing/2014/chart" uri="{C3380CC4-5D6E-409C-BE32-E72D297353CC}">
              <c16:uniqueId val="{00000009-7341-48AD-A025-9C07E776BE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6506</c:v>
                </c:pt>
                <c:pt idx="3">
                  <c:v>6242</c:v>
                </c:pt>
                <c:pt idx="6">
                  <c:v>6000</c:v>
                </c:pt>
                <c:pt idx="9">
                  <c:v>5819</c:v>
                </c:pt>
                <c:pt idx="12">
                  <c:v>5816</c:v>
                </c:pt>
              </c:numCache>
            </c:numRef>
          </c:val>
          <c:extLst>
            <c:ext xmlns:c16="http://schemas.microsoft.com/office/drawing/2014/chart" uri="{C3380CC4-5D6E-409C-BE32-E72D297353CC}">
              <c16:uniqueId val="{0000000A-7341-48AD-A025-9C07E776BE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1966</c:v>
                </c:pt>
                <c:pt idx="2">
                  <c:v>#N/A</c:v>
                </c:pt>
                <c:pt idx="3">
                  <c:v>#N/A</c:v>
                </c:pt>
                <c:pt idx="4">
                  <c:v>1735</c:v>
                </c:pt>
                <c:pt idx="5">
                  <c:v>#N/A</c:v>
                </c:pt>
                <c:pt idx="6">
                  <c:v>#N/A</c:v>
                </c:pt>
                <c:pt idx="7">
                  <c:v>1180</c:v>
                </c:pt>
                <c:pt idx="8">
                  <c:v>#N/A</c:v>
                </c:pt>
                <c:pt idx="9">
                  <c:v>#N/A</c:v>
                </c:pt>
                <c:pt idx="10">
                  <c:v>674</c:v>
                </c:pt>
                <c:pt idx="11">
                  <c:v>#N/A</c:v>
                </c:pt>
                <c:pt idx="12">
                  <c:v>#N/A</c:v>
                </c:pt>
                <c:pt idx="13">
                  <c:v>78</c:v>
                </c:pt>
                <c:pt idx="14">
                  <c:v>#N/A</c:v>
                </c:pt>
              </c:numCache>
            </c:numRef>
          </c:val>
          <c:smooth val="0"/>
          <c:extLst>
            <c:ext xmlns:c16="http://schemas.microsoft.com/office/drawing/2014/chart" uri="{C3380CC4-5D6E-409C-BE32-E72D297353CC}">
              <c16:uniqueId val="{0000000B-7341-48AD-A025-9C07E776BE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754</c:v>
                </c:pt>
                <c:pt idx="1">
                  <c:v>795</c:v>
                </c:pt>
                <c:pt idx="2">
                  <c:v>815</c:v>
                </c:pt>
              </c:numCache>
            </c:numRef>
          </c:val>
          <c:extLst>
            <c:ext xmlns:c16="http://schemas.microsoft.com/office/drawing/2014/chart" uri="{C3380CC4-5D6E-409C-BE32-E72D297353CC}">
              <c16:uniqueId val="{00000000-E3B9-4878-9068-A5C9CDCAD1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3B9-4878-9068-A5C9CDCAD1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963</c:v>
                </c:pt>
                <c:pt idx="1">
                  <c:v>1208</c:v>
                </c:pt>
                <c:pt idx="2">
                  <c:v>1859</c:v>
                </c:pt>
              </c:numCache>
            </c:numRef>
          </c:val>
          <c:extLst>
            <c:ext xmlns:c16="http://schemas.microsoft.com/office/drawing/2014/chart" uri="{C3380CC4-5D6E-409C-BE32-E72D297353CC}">
              <c16:uniqueId val="{00000002-E3B9-4878-9068-A5C9CDCAD1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{13B85FC9-BF8D-4E2A-907D-1527ACF751CB}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54-447D-A3A8-C138239302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{902A65A5-D424-42B2-B843-EC29E7A71200}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54-447D-A3A8-C138239302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{5540CA6A-ADB6-4836-86BA-8F28D48069E7}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54-447D-A3A8-C138239302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{6D67285B-38B1-42A6-B342-2594F1D46F88}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54-447D-A3A8-C138239302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{A0CC83B0-F7A1-422E-9DA4-0D2ECDF397D9}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54-447D-A3A8-C138239302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{EEA7D9DD-E679-4735-86FA-68B28DDDD55C}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54-447D-A3A8-C138239302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{F7E59A1E-E96F-4636-B43E-7110A2B32E43}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54-447D-A3A8-C1382393022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{566AC326-4F2C-490B-8AC8-878FE79EFD4E}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54-447D-A3A8-C1382393022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{0D264B83-604D-4F3D-9C58-0160BDA7041C}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54-447D-A3A8-C138239302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59.3</c:v>
                </c:pt>
                <c:pt idx="32">
                  <c:v>61.5</c:v>
                </c:pt>
              </c:numCache>
            </c:numRef>
          </c:xVal>
          <c:yVal>
            <c:numRef>
              <c:f>公会計指標分析・財政指標組合せ分析表!$BP$51:$DC$51</c:f>
              <c:numCache>
                <c:formatCode>#,##0.0;"▲ "#,##0.0</c:formatCode>
                <c:ptCount val="40"/>
                <c:pt idx="24">
                  <c:v>23</c:v>
                </c:pt>
                <c:pt idx="32">
                  <c:v>2.4</c:v>
                </c:pt>
              </c:numCache>
            </c:numRef>
          </c:yVal>
          <c:smooth val="0"/>
          <c:extLst>
            <c:ext xmlns:c16="http://schemas.microsoft.com/office/drawing/2014/chart" uri="{C3380CC4-5D6E-409C-BE32-E72D297353CC}">
              <c16:uniqueId val="{00000009-4D54-447D-A3A8-C138239302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{D5826703-6379-4558-BD67-B3DE5A848C3D}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54-447D-A3A8-C138239302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{7430F2B2-7E1A-45B0-B906-7FCFB75E41FD}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54-447D-A3A8-C138239302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{ED63E7A3-EBDC-4AA0-99B0-276A56A189AA}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54-447D-A3A8-C138239302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{0FA52F15-C072-4966-8036-CD339DDE8747}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54-447D-A3A8-C138239302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{F3EC11ED-9DCD-4C46-9E71-75A07029419C}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54-447D-A3A8-C138239302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{1792BB25-E59C-4CE0-ACE9-8A8CAA010E5F}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54-447D-A3A8-C138239302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{FF7C062F-9913-4D71-AEA7-AB100CBF6AAF}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54-447D-A3A8-C138239302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{7C1DDBEB-0D61-4969-8AC8-FF665276064D}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54-447D-A3A8-C138239302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{0A3F6951-BD8D-4A82-A478-4DBDCB57C101}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54-447D-A3A8-C138239302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64.099999999999994</c:v>
                </c:pt>
                <c:pt idx="32">
                  <c:v>66.3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D54-447D-A3A8-C13823930226}"/>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{C4F44D67-2768-4959-8C6E-55E80F461A8D}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D9B-4F8B-AB51-19EE921525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{F04D9B5E-8DC9-4629-ABD4-FE25A2E3D70E}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9B-4F8B-AB51-19EE921525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{C40221C1-C5D1-4179-A9FD-03FCD7C67229}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9B-4F8B-AB51-19EE921525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{0E1AB0C3-F110-4F49-B5A2-12D30DDCE9EB}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9B-4F8B-AB51-19EE921525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{52C82A9A-56EB-4EDC-AA33-4FEE436F3EA8}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9B-4F8B-AB51-19EE9215255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{637463CC-E385-4A40-866C-0736F9434719}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D9B-4F8B-AB51-19EE9215255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{E1FF36C2-804F-46F2-A758-7A7B9FFFC7D5}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D9B-4F8B-AB51-19EE9215255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{17450B80-56E5-4B33-85DF-7F04692F73B5}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D9B-4F8B-AB51-19EE9215255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{BE81997F-E585-4282-A8FB-315157758CEF}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D9B-4F8B-AB51-19EE921525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6.7</c:v>
                </c:pt>
                <c:pt idx="16">
                  <c:v>5.7</c:v>
                </c:pt>
                <c:pt idx="24">
                  <c:v>4.3</c:v>
                </c:pt>
                <c:pt idx="32">
                  <c:v>3.2</c:v>
                </c:pt>
              </c:numCache>
            </c:numRef>
          </c:xVal>
          <c:yVal>
            <c:numRef>
              <c:f>公会計指標分析・財政指標組合せ分析表!$BP$73:$DC$73</c:f>
              <c:numCache>
                <c:formatCode>#,##0.0;"▲ "#,##0.0</c:formatCode>
                <c:ptCount val="40"/>
                <c:pt idx="0">
                  <c:v>67.8</c:v>
                </c:pt>
                <c:pt idx="8">
                  <c:v>60.6</c:v>
                </c:pt>
                <c:pt idx="16">
                  <c:v>41.6</c:v>
                </c:pt>
                <c:pt idx="24">
                  <c:v>23</c:v>
                </c:pt>
                <c:pt idx="32">
                  <c:v>2.4</c:v>
                </c:pt>
              </c:numCache>
            </c:numRef>
          </c:yVal>
          <c:smooth val="0"/>
          <c:extLst>
            <c:ext xmlns:c16="http://schemas.microsoft.com/office/drawing/2014/chart" uri="{C3380CC4-5D6E-409C-BE32-E72D297353CC}">
              <c16:uniqueId val="{00000009-DD9B-4F8B-AB51-19EE921525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{899EEEA1-88CD-4021-B724-915DBDF5EEA5}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D9B-4F8B-AB51-19EE921525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{74802C6A-CF10-4C5E-81BD-0AF6CECC5D19}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9B-4F8B-AB51-19EE921525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{B745F884-AB74-43A1-9834-77D6C5047A04}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9B-4F8B-AB51-19EE921525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{B0AE6061-DAF5-4AC5-9804-808A39C7C6E3}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9B-4F8B-AB51-19EE921525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{71264711-3D42-4FDC-B420-C62265CBE53A}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9B-4F8B-AB51-19EE92152553}"/>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{0449EDAD-AFB3-47B8-AC9A-CFA726E2E25D}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D9B-4F8B-AB51-19EE92152553}"/>
                </c:ext>
              </c:extLst>
            </c:dLbl>
            <c:dLbl>
              <c:idx val="16"/>
              <c:layout>
                <c:manualLayout>
                  <c:x val="-3.1570342725075584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{48B7CF94-3CD5-4021-9D76-D4388A87ECE0}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D9B-4F8B-AB51-19EE92152553}"/>
                </c:ext>
              </c:extLst>
            </c:dLbl>
            <c:dLbl>
              <c:idx val="24"/>
              <c:layout>
                <c:manualLayout>
                  <c:x val="-4.4905057365901141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{0E694DD8-9895-416B-9834-085E40247B35}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D9B-4F8B-AB51-19EE92152553}"/>
                </c:ext>
              </c:extLst>
            </c:dLbl>
            <c:dLbl>
              <c:idx val="32"/>
              <c:layout>
                <c:manualLayout>
                  <c:x val="-1.8235628084250027E-2"/>
                  <c:y val="-9.07977357461811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{4BE75027-445B-4EAD-A9DE-E042AC037B78}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D9B-4F8B-AB51-19EE921525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D9B-4F8B-AB51-19EE92152553}"/>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2AEFB7A-C771-4CF4-A648-C383F16011A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9CE656D-2206-4B1D-8601-B2F16881C3A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元利償還金等の減少、算入公債費等の増加により、実質公債費比率の分子も前年度より減少している。</a:t>
          </a:r>
        </a:p>
        <a:p>
          <a:r>
            <a:rPr kumimoji="1" lang="ja-JP" altLang="en-US" sz="1400">
              <a:latin typeface="ＭＳ ゴシック" pitchFamily="49" charset="-128"/>
              <a:ea typeface="ＭＳ ゴシック" pitchFamily="49" charset="-128"/>
            </a:rPr>
            <a:t>　財政基盤の弱い当町においては分母を構成する地方交付税等の増減にも大きく左右されることから、計画的かつ効率的な財政運用により、今後も実質公債費率の低減に努める。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一般会計等に係る地方債の現在高は、地方債の発行抑制や繰上償還の実施により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百万円減となった。組合等負担金見込額、退職手当負担見込額も減少となり、将来負担額を減少させた。</a:t>
          </a:r>
        </a:p>
        <a:p>
          <a:r>
            <a:rPr kumimoji="1" lang="ja-JP" altLang="en-US" sz="1400">
              <a:latin typeface="ＭＳ ゴシック" pitchFamily="49" charset="-128"/>
              <a:ea typeface="ＭＳ ゴシック" pitchFamily="49" charset="-128"/>
            </a:rPr>
            <a:t>　将来負担金は年々減少しており、かつ令和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年度は充当可能財源が増加となったことから、将来負担比率が大きく減少した。引き続き可能な限り地方債の発行を抑制し、積極的な繰上償還を行い町債残高の削減を図り、将来負担額の抑制に努める。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福島県国見町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百万円の増加となった。主な要因としては、まち・ひと・しごと創生推進基金や公共施設整備基金、文教施設整備基金等に積立を行ったため。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・財政調整基金は現在の残高を維持し、災害等への備えとする。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・将来的な施設修繕費に充てるため、公共施設整備基金等への積立を継続的に行う予定である。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・ふるさと振興基金を活用しさらなる地域活性化を目指す。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・国見町まち・ひと・しごと創生推進基金：地方創生事業へ充当するための財源。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・国見町文教施設：将来的な文教施設建設や維持修繕等に充当するための財源。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百万円取り崩し、道の駅内にある子育て支援施設の運営費等に充当した。また、今後の地域活性化事業に充当するために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・国見町文教施設整備基金：将来発生する施設建設や維持修繕費等に充てるため、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百万円積立を行った分が増加した。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・国見町まち・ひと・しごと創生推進基金：地方創生事業へ充当するための財源。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百万円積立を行った分が増加した。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・国見町ふるさと振興基金：ふるさと納税の寄附受入額から経費を除いた分について毎年積立を行い、必要に応じて地域振興事業に充当する。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・国見町公共施設整備基金：将来発生する公共施設維持修繕費等に充てるため、毎年継続して積立する。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・補正予算での財源調整により、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・災害への備え等のため、現在の残高である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・財政の健全化に向けて事業継続の可否を検討するとともに、効率的な組織体制を構築する。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1EADB3-8AFA-4ABF-810C-D25190808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9A45FA-FF4D-4B31-A3A7-0E20B1BA5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35FBB83-41F8-4563-AA84-993EA73105B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02F7D7-1FF5-42F1-863C-8FE7520FE4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C1BC802-0786-41B9-86B4-A005BC1A27E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3EB9088-5E09-4D28-9B2F-E039208FB6A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EBB50F-5624-4F0D-B664-28D63D503EC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EB1F5B-A341-4457-BE04-D1A86103B08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8AAE98E-241D-4D2F-AC05-05640880E0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B9F3555-C8FF-4A3A-A4F9-58F0FCC1465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52BE2BF-EB1D-49EC-A360-8AC1A5D4FB8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40FA2A3-9666-4ABD-BC33-4382C669F7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64259D-5AAA-424E-AB1D-7F3C50748A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B114B43-2371-4020-9894-B9C769433C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3159A32-2B94-4343-A2DC-CB0DD34E5D3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EFCC4F6-1446-4A73-944E-4E9D9507C01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F05C540-6813-4813-AF1A-4DDFAAFC4FB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EAAF4C4-D336-41D5-BEC0-65EF221A49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7300BA3-410C-4DFD-9879-9BE0273628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9672B34-E02F-485E-ADD1-CA69EC5247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82C99B6-6695-4190-9085-B02F374E61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C6A5F0D-70D1-4383-82AB-2D283874E64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4C11592-A9BF-4CAD-8523-A5A8350824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05DFA93-FF82-41B8-9870-17D0F349C87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3D419A-D846-4C94-A7F5-CC7A7B4D39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3B03B98-FE93-4E67-B15D-91C2CC97880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325AA1-14BC-47A0-A494-3F5903A617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9C9B62-8CC3-4E77-93FD-5F892C991F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E993FD0-B1F3-4A8D-A778-0278A0D0B1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9D79073-DE60-4012-9AF0-2FCCEF0AB4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E953884-D78E-4E4A-9914-EEE1EA469F5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CAEE0B0-7937-498F-921B-D5E0BA16D88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558B134-7B2D-429E-A03F-8D69614D4D1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EFB4E8C-D3FC-43BF-813F-F0EEB36B0A7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006CC99-782A-45B8-A84B-B79C459B24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F0D4FD8-5940-4F6F-8B74-D2DEDD5BAE2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6B9FFD3-F7D1-4541-AA10-72574B0F00B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91FE8BD-F6F4-4252-9003-3534253F797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2A8A462-5D22-4267-804B-D10E935CBE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A1656E5-C6A0-4B37-B3D2-94538BFAB8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D577BA7-3C2E-4C13-94F4-FF63E63FA0F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023EC28-5B3C-4772-9C38-9659751039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6A583F8-9DB2-4E79-A8F7-845D5AB2169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0F2ACE6-7E22-4111-8D88-500BEE22383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73379C0-3F09-4722-A1C1-CD504B8AF7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6CAED95-8DED-4C44-865B-1138EA913C0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65CFD32-0DEC-4588-A5DD-886439B29E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日本大震災以降、「役場庁舎再建」「道の駅新設」「農業ビジネス訓練所開設」等の大型公共事業を実施しており、有形固定資産減価償却率は類似団体内平均値を下回っている。一方、修繕や更新等が必要な施設も多く、今後は公共施設等総合管理計画及び個別施設計画に基づき、公共施設等の集約化・複合化を進め、施設保有量の適正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62458E7-BFF8-4F44-9EA2-4DD26D82B3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004A4EA-DF17-4709-B72E-832628E7EF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A4966AE-B11C-4421-84AC-E1A87EE2FDE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8B470D7-56B9-496E-9150-E81E0FBC2F0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2A11DDC-E9F4-4A60-A7A0-357D463DC89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C7DD62A-39C3-4637-8913-F209B494A2A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8669D6B-516F-40ED-A6B0-6D883399489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BD09E01-0D9B-48EE-9146-91E859AC480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7C6B1B0-2868-4C06-A50C-2FDD8004542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7CD029E-5AF5-44CD-B9A3-4A061D01910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B040472-8CD6-494D-B7B9-F695CB89268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586F415-0D68-49BB-9823-D608665D7D8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0AF2961-31C3-494B-AED2-56443C10CBF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2FB47B1-7572-46B6-ADB6-D0B2C30BF4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385948A-A0E9-4614-988F-7E20A4244A1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8DC2B0F-0561-40B6-A4B1-45DA04D93FB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B4988587-0EF8-49B8-AA77-33BD7B026A28}"/>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39C6044-CE4C-4989-A720-90ABDA1512B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F6ECDEC3-EDC4-4E56-B35E-B86BB8E28E4E}"/>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3D7A7DF7-30E4-434D-83A6-1834D6C7A6D4}"/>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26DE764F-35D4-4236-B0C9-447C2C2A5EA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88960F5F-FB93-40CD-BB99-4EC1ED639ABD}"/>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AFF6DFC0-C3D1-4DF9-9BE1-BC366B2E0B1E}"/>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D4D95E6E-A225-4964-8B18-8EB4B407E5A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4A8F62E8-6D4F-4AE1-9358-8CBD3021E5C4}"/>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1E3BA0F8-0CE2-481F-8ED9-01D47267472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8616D026-5C97-40C8-B2FD-3081B3F6813D}"/>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B6E99CB-92D0-4FE3-B98E-4C0950C1BD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D2D7DEF-8C6A-49D1-A97B-04DD236DD07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7AABAF6-AE9B-439C-84F2-8F8432F244A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D8C102C-9995-4854-BC5E-84AD0A6C1C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8D25546-EAB5-48A9-9CAD-9C96134D25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1" name="楕円 80">
          <a:extLst>
            <a:ext uri="{FF2B5EF4-FFF2-40B4-BE49-F238E27FC236}">
              <a16:creationId xmlns:a16="http://schemas.microsoft.com/office/drawing/2014/main" id="{097FD781-DEDE-4188-A55F-133CDD2C916A}"/>
            </a:ext>
          </a:extLst>
        </xdr:cNvPr>
        <xdr:cNvSpPr/>
      </xdr:nvSpPr>
      <xdr:spPr>
        <a:xfrm>
          <a:off x="47117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116540</xdr:rowOff>
    </xdr:from>
    <xdr:ext cx="405111" cy="259045"/>
    <xdr:sp macro="" textlink="">
      <xdr:nvSpPr>
        <xdr:cNvPr id="82" name="有形固定資産減価償却率該当値テキスト">
          <a:extLst>
            <a:ext uri="{FF2B5EF4-FFF2-40B4-BE49-F238E27FC236}">
              <a16:creationId xmlns:a16="http://schemas.microsoft.com/office/drawing/2014/main" id="{C2395758-5BE9-4C7C-94E5-63A3E80B700A}"/>
            </a:ext>
          </a:extLst>
        </xdr:cNvPr>
        <xdr:cNvSpPr txBox="1"/>
      </xdr:nvSpPr>
      <xdr:spPr>
        <a:xfrm>
          <a:off x="4813300" y="586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54081</xdr:rowOff>
    </xdr:from>
    <xdr:to>
      <xdr:col>19</xdr:col>
      <xdr:colOff>187325</xdr:colOff>
      <xdr:row>30</xdr:row>
      <xdr:rowOff>155681</xdr:rowOff>
    </xdr:to>
    <xdr:sp macro="" textlink="">
      <xdr:nvSpPr>
        <xdr:cNvPr id="83" name="楕円 82">
          <a:extLst>
            <a:ext uri="{FF2B5EF4-FFF2-40B4-BE49-F238E27FC236}">
              <a16:creationId xmlns:a16="http://schemas.microsoft.com/office/drawing/2014/main" id="{9DD5500D-9442-406E-9C0B-ED712B415DB1}"/>
            </a:ext>
          </a:extLst>
        </xdr:cNvPr>
        <xdr:cNvSpPr/>
      </xdr:nvSpPr>
      <xdr:spPr>
        <a:xfrm>
          <a:off x="4000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104881</xdr:rowOff>
    </xdr:from>
    <xdr:to>
      <xdr:col>23</xdr:col>
      <xdr:colOff>85725</xdr:colOff>
      <xdr:row>30</xdr:row>
      <xdr:rowOff>144463</xdr:rowOff>
    </xdr:to>
    <xdr:cxnSp macro="">
      <xdr:nvCxnSpPr>
        <xdr:cNvPr id="84" name="直線コネクタ 83">
          <a:extLst>
            <a:ext uri="{FF2B5EF4-FFF2-40B4-BE49-F238E27FC236}">
              <a16:creationId xmlns:a16="http://schemas.microsoft.com/office/drawing/2014/main" id="{C6E4C614-F888-4B81-B2BC-A9962E197E0E}"/>
            </a:ext>
          </a:extLst>
        </xdr:cNvPr>
        <xdr:cNvCxnSpPr/>
      </xdr:nvCxnSpPr>
      <xdr:spPr>
        <a:xfrm>
          <a:off x="4051300" y="6019906"/>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85" name="n_1aveValue有形固定資産減価償却率">
          <a:extLst>
            <a:ext uri="{FF2B5EF4-FFF2-40B4-BE49-F238E27FC236}">
              <a16:creationId xmlns:a16="http://schemas.microsoft.com/office/drawing/2014/main" id="{2CB28D6F-2574-416A-96A8-D7AA50F7ACB1}"/>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6" name="n_2aveValue有形固定資産減価償却率">
          <a:extLst>
            <a:ext uri="{FF2B5EF4-FFF2-40B4-BE49-F238E27FC236}">
              <a16:creationId xmlns:a16="http://schemas.microsoft.com/office/drawing/2014/main" id="{B8C49660-405B-40D3-B785-73D88AE2E338}"/>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7" name="n_3aveValue有形固定資産減価償却率">
          <a:extLst>
            <a:ext uri="{FF2B5EF4-FFF2-40B4-BE49-F238E27FC236}">
              <a16:creationId xmlns:a16="http://schemas.microsoft.com/office/drawing/2014/main" id="{CCE4525B-B196-46AE-B5CF-D052B13287EF}"/>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88" name="n_4aveValue有形固定資産減価償却率">
          <a:extLst>
            <a:ext uri="{FF2B5EF4-FFF2-40B4-BE49-F238E27FC236}">
              <a16:creationId xmlns:a16="http://schemas.microsoft.com/office/drawing/2014/main" id="{15AC5B1B-34CD-4B46-BCE3-6A2524BB8212}"/>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758</xdr:rowOff>
    </xdr:from>
    <xdr:ext cx="405111" cy="259045"/>
    <xdr:sp macro="" textlink="">
      <xdr:nvSpPr>
        <xdr:cNvPr id="89" name="n_1mainValue有形固定資産減価償却率">
          <a:extLst>
            <a:ext uri="{FF2B5EF4-FFF2-40B4-BE49-F238E27FC236}">
              <a16:creationId xmlns:a16="http://schemas.microsoft.com/office/drawing/2014/main" id="{CF10CC72-A1AC-42B2-B79C-B80C04795FAD}"/>
            </a:ext>
          </a:extLst>
        </xdr:cNvPr>
        <xdr:cNvSpPr txBox="1"/>
      </xdr:nvSpPr>
      <xdr:spPr>
        <a:xfrm>
          <a:off x="38360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B8ED5A1D-00C1-4BD8-A456-96B77D01E94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76B3150B-B60A-4570-A699-B4B9568F052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3DB6B6B3-EDD1-49FC-8AB5-E505A97CE7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71CE6B34-CA87-47D2-AC16-6D2443DF3F3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98017402-C29A-435C-AD69-93744C044E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85FF275A-C8B4-4B25-9953-E77C2069997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4BE1469F-52E4-4AC0-92A2-7F8CA1F5B87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5E3463A-EDDA-4824-971A-F9830ED4B5C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786326-8154-4984-9B06-D62C8E5FDBB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E90765C-69E0-4534-BD3F-AFAD086D19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8DC8C8A-151E-4803-A230-9A0C14631BB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2B253CA0-6268-47FC-80D7-47941862D49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A3295E7D-B0B2-48B9-8EDB-07FA1652AAF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大きく上回っている。主な要因としては、東日本大震災以降、「役場庁舎再建」「道の駅新設」「農業ビジネス訓練所開設」等の大型公共事業の実施による地方債発行額の増加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今後は、地方債の本格的な償還が開始となることから、地方債の新規発行を抑するとともに、計画的かつ積極的な繰上償還を行うなど財政の健全化を図る必要がある。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2B52C142-5CA9-4FF7-9074-AC8AEE10AD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FC2B5130-59B3-4D91-A287-AEE6EE378F6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907AB262-0FF4-4FF4-AB4D-C91C40541F3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4C42E6CF-9A18-4D4C-A411-FD9F92DCB0E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a:extLst>
            <a:ext uri="{FF2B5EF4-FFF2-40B4-BE49-F238E27FC236}">
              <a16:creationId xmlns:a16="http://schemas.microsoft.com/office/drawing/2014/main" id="{0602F7D1-61CD-4908-8CDC-ED477DD954E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660A2A4C-8D71-4B84-A1FA-10919C261DC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48A9405A-880B-40F9-8900-4F0E99FB3E4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89EE99ED-B874-4D46-BA9F-3C996AA8E12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E003F13D-DD2C-4290-9202-CBC1F3CB659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96F1C29E-1002-42C6-86C1-8CE87439EB2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A4E2BFA2-4717-4207-8336-D144343718F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83E208D0-EF45-4717-AEF5-05E412EFA71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a:extLst>
            <a:ext uri="{FF2B5EF4-FFF2-40B4-BE49-F238E27FC236}">
              <a16:creationId xmlns:a16="http://schemas.microsoft.com/office/drawing/2014/main" id="{A309D2C7-AA4C-409E-A49F-BDA1398FBB7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C74B42C4-0990-48FD-AD0C-A2AFA82377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6CCA379E-8046-4969-9B30-1B810EFC1E9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18" name="直線コネクタ 117">
          <a:extLst>
            <a:ext uri="{FF2B5EF4-FFF2-40B4-BE49-F238E27FC236}">
              <a16:creationId xmlns:a16="http://schemas.microsoft.com/office/drawing/2014/main" id="{0882E9A2-0A38-4E04-A411-83A2889F0D6C}"/>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19" name="債務償還比率最小値テキスト">
          <a:extLst>
            <a:ext uri="{FF2B5EF4-FFF2-40B4-BE49-F238E27FC236}">
              <a16:creationId xmlns:a16="http://schemas.microsoft.com/office/drawing/2014/main" id="{4F1D6253-4666-4B93-8768-E951688BDE47}"/>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0" name="直線コネクタ 119">
          <a:extLst>
            <a:ext uri="{FF2B5EF4-FFF2-40B4-BE49-F238E27FC236}">
              <a16:creationId xmlns:a16="http://schemas.microsoft.com/office/drawing/2014/main" id="{AA2F1F6E-C2E9-4B03-B5A0-FE932EEAF7CC}"/>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a:extLst>
            <a:ext uri="{FF2B5EF4-FFF2-40B4-BE49-F238E27FC236}">
              <a16:creationId xmlns:a16="http://schemas.microsoft.com/office/drawing/2014/main" id="{438BB5FC-94A0-4DA2-AAC2-877A74EAFCE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a:extLst>
            <a:ext uri="{FF2B5EF4-FFF2-40B4-BE49-F238E27FC236}">
              <a16:creationId xmlns:a16="http://schemas.microsoft.com/office/drawing/2014/main" id="{D81DEA9A-24F3-4CD0-B1FB-471C3E3916A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3" name="債務償還比率平均値テキスト">
          <a:extLst>
            <a:ext uri="{FF2B5EF4-FFF2-40B4-BE49-F238E27FC236}">
              <a16:creationId xmlns:a16="http://schemas.microsoft.com/office/drawing/2014/main" id="{8F0A32E3-6AF6-42A6-AB99-332D4D41BE42}"/>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4" name="フローチャート: 判断 123">
          <a:extLst>
            <a:ext uri="{FF2B5EF4-FFF2-40B4-BE49-F238E27FC236}">
              <a16:creationId xmlns:a16="http://schemas.microsoft.com/office/drawing/2014/main" id="{234175D7-F33A-4401-B0CF-ABD963886171}"/>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5" name="フローチャート: 判断 124">
          <a:extLst>
            <a:ext uri="{FF2B5EF4-FFF2-40B4-BE49-F238E27FC236}">
              <a16:creationId xmlns:a16="http://schemas.microsoft.com/office/drawing/2014/main" id="{B6FB0EF6-AFCB-434F-B9DD-DC403CED5C11}"/>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6" name="フローチャート: 判断 125">
          <a:extLst>
            <a:ext uri="{FF2B5EF4-FFF2-40B4-BE49-F238E27FC236}">
              <a16:creationId xmlns:a16="http://schemas.microsoft.com/office/drawing/2014/main" id="{1681BE18-2EB3-4E98-B50E-C0E5608E9CB8}"/>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7" name="フローチャート: 判断 126">
          <a:extLst>
            <a:ext uri="{FF2B5EF4-FFF2-40B4-BE49-F238E27FC236}">
              <a16:creationId xmlns:a16="http://schemas.microsoft.com/office/drawing/2014/main" id="{E90FF02C-9F6C-4BA4-ADBD-90D0C542CF6B}"/>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28" name="フローチャート: 判断 127">
          <a:extLst>
            <a:ext uri="{FF2B5EF4-FFF2-40B4-BE49-F238E27FC236}">
              <a16:creationId xmlns:a16="http://schemas.microsoft.com/office/drawing/2014/main" id="{288E7166-8CCF-4E31-B294-634D1755A83C}"/>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ECA52E5-878D-423A-A506-EDFBC0D7D09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DCE0C6AF-F4AF-4755-9870-0F17A278125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F6B508B-8F78-42C7-AF4A-02CF3B61A93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AEE02CA-250E-49C9-95F4-11F8591506C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BBEF6F7-91D8-4D3E-AC38-CDE99847781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155483</xdr:rowOff>
    </xdr:from>
    <xdr:to>
      <xdr:col>76</xdr:col>
      <xdr:colOff>73025</xdr:colOff>
      <xdr:row>30</xdr:row>
      <xdr:rowOff>85633</xdr:rowOff>
    </xdr:to>
    <xdr:sp macro="" textlink="">
      <xdr:nvSpPr>
        <xdr:cNvPr id="134" name="楕円 133">
          <a:extLst>
            <a:ext uri="{FF2B5EF4-FFF2-40B4-BE49-F238E27FC236}">
              <a16:creationId xmlns:a16="http://schemas.microsoft.com/office/drawing/2014/main" id="{2DAB322C-3020-42F8-9CC3-5E5BDB827D54}"/>
            </a:ext>
          </a:extLst>
        </xdr:cNvPr>
        <xdr:cNvSpPr/>
      </xdr:nvSpPr>
      <xdr:spPr>
        <a:xfrm>
          <a:off x="14744700" y="58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133910</xdr:rowOff>
    </xdr:from>
    <xdr:ext cx="469744" cy="259045"/>
    <xdr:sp macro="" textlink="">
      <xdr:nvSpPr>
        <xdr:cNvPr id="135" name="債務償還比率該当値テキスト">
          <a:extLst>
            <a:ext uri="{FF2B5EF4-FFF2-40B4-BE49-F238E27FC236}">
              <a16:creationId xmlns:a16="http://schemas.microsoft.com/office/drawing/2014/main" id="{82025C05-B85A-49D1-8D52-5DC17623C97F}"/>
            </a:ext>
          </a:extLst>
        </xdr:cNvPr>
        <xdr:cNvSpPr txBox="1"/>
      </xdr:nvSpPr>
      <xdr:spPr>
        <a:xfrm>
          <a:off x="14846300" y="58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13730</xdr:rowOff>
    </xdr:from>
    <xdr:to>
      <xdr:col>72</xdr:col>
      <xdr:colOff>123825</xdr:colOff>
      <xdr:row>31</xdr:row>
      <xdr:rowOff>115330</xdr:rowOff>
    </xdr:to>
    <xdr:sp macro="" textlink="">
      <xdr:nvSpPr>
        <xdr:cNvPr id="136" name="楕円 135">
          <a:extLst>
            <a:ext uri="{FF2B5EF4-FFF2-40B4-BE49-F238E27FC236}">
              <a16:creationId xmlns:a16="http://schemas.microsoft.com/office/drawing/2014/main" id="{DDD692AE-0B0D-4F86-869F-5DF4F7DC0318}"/>
            </a:ext>
          </a:extLst>
        </xdr:cNvPr>
        <xdr:cNvSpPr/>
      </xdr:nvSpPr>
      <xdr:spPr>
        <a:xfrm>
          <a:off x="14033500" y="61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34833</xdr:rowOff>
    </xdr:from>
    <xdr:to>
      <xdr:col>76</xdr:col>
      <xdr:colOff>22225</xdr:colOff>
      <xdr:row>31</xdr:row>
      <xdr:rowOff>64530</xdr:rowOff>
    </xdr:to>
    <xdr:cxnSp macro="">
      <xdr:nvCxnSpPr>
        <xdr:cNvPr id="137" name="直線コネクタ 136">
          <a:extLst>
            <a:ext uri="{FF2B5EF4-FFF2-40B4-BE49-F238E27FC236}">
              <a16:creationId xmlns:a16="http://schemas.microsoft.com/office/drawing/2014/main" id="{244344DB-C83F-40A6-98D6-AD7C3165F1E1}"/>
            </a:ext>
          </a:extLst>
        </xdr:cNvPr>
        <xdr:cNvCxnSpPr/>
      </xdr:nvCxnSpPr>
      <xdr:spPr>
        <a:xfrm flipV="1">
          <a:off x="14084300" y="5949858"/>
          <a:ext cx="711200" cy="20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122400</xdr:rowOff>
    </xdr:from>
    <xdr:to>
      <xdr:col>68</xdr:col>
      <xdr:colOff>123825</xdr:colOff>
      <xdr:row>32</xdr:row>
      <xdr:rowOff>52550</xdr:rowOff>
    </xdr:to>
    <xdr:sp macro="" textlink="">
      <xdr:nvSpPr>
        <xdr:cNvPr id="138" name="楕円 137">
          <a:extLst>
            <a:ext uri="{FF2B5EF4-FFF2-40B4-BE49-F238E27FC236}">
              <a16:creationId xmlns:a16="http://schemas.microsoft.com/office/drawing/2014/main" id="{22CB6F05-EF99-4045-B73B-D9FCAC446281}"/>
            </a:ext>
          </a:extLst>
        </xdr:cNvPr>
        <xdr:cNvSpPr/>
      </xdr:nvSpPr>
      <xdr:spPr>
        <a:xfrm>
          <a:off x="13271500" y="62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64530</xdr:rowOff>
    </xdr:from>
    <xdr:to>
      <xdr:col>72</xdr:col>
      <xdr:colOff>73025</xdr:colOff>
      <xdr:row>32</xdr:row>
      <xdr:rowOff>1750</xdr:rowOff>
    </xdr:to>
    <xdr:cxnSp macro="">
      <xdr:nvCxnSpPr>
        <xdr:cNvPr id="139" name="直線コネクタ 138">
          <a:extLst>
            <a:ext uri="{FF2B5EF4-FFF2-40B4-BE49-F238E27FC236}">
              <a16:creationId xmlns:a16="http://schemas.microsoft.com/office/drawing/2014/main" id="{79832B27-92A3-4F63-8DDF-858D89299F1B}"/>
            </a:ext>
          </a:extLst>
        </xdr:cNvPr>
        <xdr:cNvCxnSpPr/>
      </xdr:nvCxnSpPr>
      <xdr:spPr>
        <a:xfrm flipV="1">
          <a:off x="13322300" y="6151005"/>
          <a:ext cx="762000" cy="1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7803</xdr:rowOff>
    </xdr:from>
    <xdr:to>
      <xdr:col>64</xdr:col>
      <xdr:colOff>123825</xdr:colOff>
      <xdr:row>32</xdr:row>
      <xdr:rowOff>109403</xdr:rowOff>
    </xdr:to>
    <xdr:sp macro="" textlink="">
      <xdr:nvSpPr>
        <xdr:cNvPr id="140" name="楕円 139">
          <a:extLst>
            <a:ext uri="{FF2B5EF4-FFF2-40B4-BE49-F238E27FC236}">
              <a16:creationId xmlns:a16="http://schemas.microsoft.com/office/drawing/2014/main" id="{CC7F12E7-43F9-40F3-8BAA-D280A85A21C2}"/>
            </a:ext>
          </a:extLst>
        </xdr:cNvPr>
        <xdr:cNvSpPr/>
      </xdr:nvSpPr>
      <xdr:spPr>
        <a:xfrm>
          <a:off x="12509500" y="6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1750</xdr:rowOff>
    </xdr:from>
    <xdr:to>
      <xdr:col>68</xdr:col>
      <xdr:colOff>73025</xdr:colOff>
      <xdr:row>32</xdr:row>
      <xdr:rowOff>58603</xdr:rowOff>
    </xdr:to>
    <xdr:cxnSp macro="">
      <xdr:nvCxnSpPr>
        <xdr:cNvPr id="141" name="直線コネクタ 140">
          <a:extLst>
            <a:ext uri="{FF2B5EF4-FFF2-40B4-BE49-F238E27FC236}">
              <a16:creationId xmlns:a16="http://schemas.microsoft.com/office/drawing/2014/main" id="{09BB0B28-047F-4034-A85A-FE8B40703904}"/>
            </a:ext>
          </a:extLst>
        </xdr:cNvPr>
        <xdr:cNvCxnSpPr/>
      </xdr:nvCxnSpPr>
      <xdr:spPr>
        <a:xfrm flipV="1">
          <a:off x="12560300" y="6259675"/>
          <a:ext cx="7620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168339</xdr:rowOff>
    </xdr:from>
    <xdr:to>
      <xdr:col>60</xdr:col>
      <xdr:colOff>123825</xdr:colOff>
      <xdr:row>32</xdr:row>
      <xdr:rowOff>98489</xdr:rowOff>
    </xdr:to>
    <xdr:sp macro="" textlink="">
      <xdr:nvSpPr>
        <xdr:cNvPr id="142" name="楕円 141">
          <a:extLst>
            <a:ext uri="{FF2B5EF4-FFF2-40B4-BE49-F238E27FC236}">
              <a16:creationId xmlns:a16="http://schemas.microsoft.com/office/drawing/2014/main" id="{A10E3E52-8912-4652-89CF-23B620BC37E4}"/>
            </a:ext>
          </a:extLst>
        </xdr:cNvPr>
        <xdr:cNvSpPr/>
      </xdr:nvSpPr>
      <xdr:spPr>
        <a:xfrm>
          <a:off x="11747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47689</xdr:rowOff>
    </xdr:from>
    <xdr:to>
      <xdr:col>64</xdr:col>
      <xdr:colOff>73025</xdr:colOff>
      <xdr:row>32</xdr:row>
      <xdr:rowOff>58603</xdr:rowOff>
    </xdr:to>
    <xdr:cxnSp macro="">
      <xdr:nvCxnSpPr>
        <xdr:cNvPr id="143" name="直線コネクタ 142">
          <a:extLst>
            <a:ext uri="{FF2B5EF4-FFF2-40B4-BE49-F238E27FC236}">
              <a16:creationId xmlns:a16="http://schemas.microsoft.com/office/drawing/2014/main" id="{E5259CF8-845A-4AAD-822E-B62F8BCB3FAD}"/>
            </a:ext>
          </a:extLst>
        </xdr:cNvPr>
        <xdr:cNvCxnSpPr/>
      </xdr:nvCxnSpPr>
      <xdr:spPr>
        <a:xfrm>
          <a:off x="11798300" y="6305614"/>
          <a:ext cx="762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4" name="n_1aveValue債務償還比率">
          <a:extLst>
            <a:ext uri="{FF2B5EF4-FFF2-40B4-BE49-F238E27FC236}">
              <a16:creationId xmlns:a16="http://schemas.microsoft.com/office/drawing/2014/main" id="{66E8093D-67D7-4F88-A69D-082B63CACB34}"/>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45" name="n_2aveValue債務償還比率">
          <a:extLst>
            <a:ext uri="{FF2B5EF4-FFF2-40B4-BE49-F238E27FC236}">
              <a16:creationId xmlns:a16="http://schemas.microsoft.com/office/drawing/2014/main" id="{1590A951-E010-4DA6-9CB9-07DA49F69CA2}"/>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46" name="n_3aveValue債務償還比率">
          <a:extLst>
            <a:ext uri="{FF2B5EF4-FFF2-40B4-BE49-F238E27FC236}">
              <a16:creationId xmlns:a16="http://schemas.microsoft.com/office/drawing/2014/main" id="{36928A7A-6F61-4C1A-8605-D434FEC74C72}"/>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47" name="n_4aveValue債務償還比率">
          <a:extLst>
            <a:ext uri="{FF2B5EF4-FFF2-40B4-BE49-F238E27FC236}">
              <a16:creationId xmlns:a16="http://schemas.microsoft.com/office/drawing/2014/main" id="{81BE1308-09C2-48E1-9EC9-974A23D6D4A6}"/>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106457</xdr:rowOff>
    </xdr:from>
    <xdr:ext cx="469744" cy="259045"/>
    <xdr:sp macro="" textlink="">
      <xdr:nvSpPr>
        <xdr:cNvPr id="148" name="n_1mainValue債務償還比率">
          <a:extLst>
            <a:ext uri="{FF2B5EF4-FFF2-40B4-BE49-F238E27FC236}">
              <a16:creationId xmlns:a16="http://schemas.microsoft.com/office/drawing/2014/main" id="{B6D3A15B-8E8C-4BF7-8910-FB623D65ED20}"/>
            </a:ext>
          </a:extLst>
        </xdr:cNvPr>
        <xdr:cNvSpPr txBox="1"/>
      </xdr:nvSpPr>
      <xdr:spPr>
        <a:xfrm>
          <a:off x="13836727" y="61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43677</xdr:rowOff>
    </xdr:from>
    <xdr:ext cx="469744" cy="259045"/>
    <xdr:sp macro="" textlink="">
      <xdr:nvSpPr>
        <xdr:cNvPr id="149" name="n_2mainValue債務償還比率">
          <a:extLst>
            <a:ext uri="{FF2B5EF4-FFF2-40B4-BE49-F238E27FC236}">
              <a16:creationId xmlns:a16="http://schemas.microsoft.com/office/drawing/2014/main" id="{A986874C-8974-47DE-88BC-7E50B216C3C7}"/>
            </a:ext>
          </a:extLst>
        </xdr:cNvPr>
        <xdr:cNvSpPr txBox="1"/>
      </xdr:nvSpPr>
      <xdr:spPr>
        <a:xfrm>
          <a:off x="130874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100530</xdr:rowOff>
    </xdr:from>
    <xdr:ext cx="469744" cy="259045"/>
    <xdr:sp macro="" textlink="">
      <xdr:nvSpPr>
        <xdr:cNvPr id="150" name="n_3mainValue債務償還比率">
          <a:extLst>
            <a:ext uri="{FF2B5EF4-FFF2-40B4-BE49-F238E27FC236}">
              <a16:creationId xmlns:a16="http://schemas.microsoft.com/office/drawing/2014/main" id="{C836D0BE-E819-497F-BF7D-B878F754F78D}"/>
            </a:ext>
          </a:extLst>
        </xdr:cNvPr>
        <xdr:cNvSpPr txBox="1"/>
      </xdr:nvSpPr>
      <xdr:spPr>
        <a:xfrm>
          <a:off x="12325427" y="635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89616</xdr:rowOff>
    </xdr:from>
    <xdr:ext cx="469744" cy="259045"/>
    <xdr:sp macro="" textlink="">
      <xdr:nvSpPr>
        <xdr:cNvPr id="151" name="n_4mainValue債務償還比率">
          <a:extLst>
            <a:ext uri="{FF2B5EF4-FFF2-40B4-BE49-F238E27FC236}">
              <a16:creationId xmlns:a16="http://schemas.microsoft.com/office/drawing/2014/main" id="{2A0AF369-88D7-4C73-BDA5-1D4B20F46F7B}"/>
            </a:ext>
          </a:extLst>
        </xdr:cNvPr>
        <xdr:cNvSpPr txBox="1"/>
      </xdr:nvSpPr>
      <xdr:spPr>
        <a:xfrm>
          <a:off x="11563427"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F9BCEC77-D22C-4431-89FE-5023968EDD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E01008E5-C21F-408B-9EFF-CB5DAFA3E4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A07E24DA-EF71-43A5-9BB8-8C2947A0A5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8D930E99-9836-4DFE-810B-E1E451B5C1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0FB6260A-52ED-4AFC-9D75-A2B88A561D1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EFE4811A-CD19-4EC5-AFE4-754E2E40882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1670CC-EC71-4436-B3B2-1094C86110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FCC03A-6BA9-43EE-BB79-CC9049A6A1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169EFD-E581-4437-89BA-0461D66CD1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E988A6-939B-4007-8FCF-C54E51F6B1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0BCEEB-5B2C-453F-BBB6-75FE366D26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CADB10-02EB-4F99-94A6-6F2DC28566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755D9E-96CD-4443-A3A8-29B859FBEF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DA501A-5492-4AA2-8F4D-53B68C80E9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8EAC2D-BCE1-4C3A-8659-3C16BCE73E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FCA1BF-0B4D-484D-98EE-E45A2223BE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954CEA-6ADC-4276-98D6-9A1519288C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627840-E59E-4458-9ED1-0CAFBD4A37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9FE457-0680-47C6-9935-0411C436C5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A82F40-9792-4656-9317-B416B2B7DD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8B4A7C-C88C-48FE-BEA7-A7DE9C90E1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996518-1DD8-4280-BD59-D730E3822A9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8AAF66-AE0B-4249-ACE9-AA61083767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4E6565-63AB-4B98-991B-5900FF2FB2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8D65C2-2B3E-49ED-AAA2-2AAE9EC157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37F4B6-C4AF-4C11-AD86-06467590F0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E09DD1-E6B7-4EC7-A41B-C1D9F3ABFF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D5CE64-25B1-44B4-B483-24A684037EA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AECFDC-7F69-4AF1-8CCE-B82BBA3D83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52F5B7-EBC4-489D-8D50-D9E2080CB3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5B06B3-EFA1-442E-945B-D5FC913CFE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0E9EFD-E0CC-40A5-96AD-9A5BEBA2B2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1F7A0C-E8F7-46E9-BB6F-A3256ACC5E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BB6E80-8D48-4F13-B361-9142EB4220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A82147-387E-404B-BF85-9EBB7B590C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EAD861-9372-4091-BE8C-40B50B73552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1187FB-6542-4A55-AACB-3392B61CFF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98E039-167D-475A-9B45-A966026B48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9F9E92-0FC6-4BA0-B8E5-4D88317FC4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5F2C6F-09B2-4A1F-B62E-CC0FAE0156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D9DAE0-BBB4-4A9A-92F3-AFBC279B1B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ABA4E3-D102-43FB-97E2-152C07A2EE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3E7B33-0367-47C6-A8E5-C2336B7670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A70E18-FEFE-4C7F-A043-34996F3EFC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4418B8-C6E3-4A9E-BBF1-4DF956F7C4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D1821D-EEC7-4DFF-BB5F-81A9A2A86A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57378E-9543-4AA5-8DA8-3177BF5F60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3ADCE1-1779-4594-9C96-E095E47B1C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A5FAE5E-7FF8-43DA-BEB6-3FA3BF6B1EA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E487544-E12A-405F-B7BA-894D169405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0A8FB58-2B44-4D75-99B7-14AB0B92A2E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D4AB8E8-A60C-4E94-B9D7-B688D120E60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8384735-7F92-4085-830E-275FEEB7812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3BEEE07-1889-41E6-9D2D-107D0D7BCF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8DB4421-393F-4DD1-AB0E-5EEFB215478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BADAB22-1E69-4356-A9BD-8E00C3AF9A3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F62F46-7ABE-48FE-818C-FA35524BC1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B1C1767-B0D0-45E6-B06A-178D11F889A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79E791C-CA5B-4235-B366-EE68FE33FA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1EFF9F-571D-44FB-AE6F-6A9717FF8D7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7EBF41F-EC6A-4402-97CD-CD30A86790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425FBB47-7E07-4DE8-BFE3-562934BF9A04}"/>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F8AF67D-DE48-4F6A-A361-E79843F063BF}"/>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630AD753-3EC0-4FF7-A497-A97C376E008A}"/>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FB7A7923-E907-47B8-BC90-76CD217872AA}"/>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20B52264-3F8C-48CE-ABEA-7B845ABF94B7}"/>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527D35AB-C7D8-457C-9CCB-176FE312F3F6}"/>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E956CF41-1BB6-4035-B5D1-4B75261E8EFD}"/>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D1DB2FE8-DAB3-449D-B0E0-A49571675A96}"/>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8B3CE95C-8174-49C6-9749-E7FE77D77AFB}"/>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F93F7C23-7C54-4A1E-97FD-B1C0F97BA44D}"/>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D513FAF6-B28C-4B6C-895B-B9B873C5A51F}"/>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55E37C6-0F0E-4301-83CE-DCAC0F990A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670694-6B1E-4FE9-A656-AFF5A8B62A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6D3C8D-CC3F-4AD5-B70E-94F5DDE769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A542A9-F122-49DC-8889-FF0C154E42B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EACDB9-FAFB-4F05-8FEB-107170F6B3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3" name="楕円 72">
          <a:extLst>
            <a:ext uri="{FF2B5EF4-FFF2-40B4-BE49-F238E27FC236}">
              <a16:creationId xmlns:a16="http://schemas.microsoft.com/office/drawing/2014/main" id="{4E10C1AF-E11E-4BDA-8208-8D9E3845E26F}"/>
            </a:ext>
          </a:extLst>
        </xdr:cNvPr>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363C9A65-E1C0-4A08-A1A1-9835F170C1DD}"/>
            </a:ext>
          </a:extLst>
        </xdr:cNvPr>
        <xdr:cNvSpPr txBox="1"/>
      </xdr:nvSpPr>
      <xdr:spPr>
        <a:xfrm>
          <a:off x="4673600"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a:extLst>
            <a:ext uri="{FF2B5EF4-FFF2-40B4-BE49-F238E27FC236}">
              <a16:creationId xmlns:a16="http://schemas.microsoft.com/office/drawing/2014/main" id="{5284BE4D-CDDF-442B-A4C9-147F6D3F4698}"/>
            </a:ext>
          </a:extLst>
        </xdr:cNvPr>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55245</xdr:rowOff>
    </xdr:to>
    <xdr:cxnSp macro="">
      <xdr:nvCxnSpPr>
        <xdr:cNvPr id="76" name="直線コネクタ 75">
          <a:extLst>
            <a:ext uri="{FF2B5EF4-FFF2-40B4-BE49-F238E27FC236}">
              <a16:creationId xmlns:a16="http://schemas.microsoft.com/office/drawing/2014/main" id="{3650196E-3AF3-4D5A-A8C8-49F54B73F0B8}"/>
            </a:ext>
          </a:extLst>
        </xdr:cNvPr>
        <xdr:cNvCxnSpPr/>
      </xdr:nvCxnSpPr>
      <xdr:spPr>
        <a:xfrm>
          <a:off x="3797300" y="65322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106AA7B6-E46C-43A0-AF64-67A8DF038B43}"/>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8" name="n_2aveValue【道路】&#10;有形固定資産減価償却率">
          <a:extLst>
            <a:ext uri="{FF2B5EF4-FFF2-40B4-BE49-F238E27FC236}">
              <a16:creationId xmlns:a16="http://schemas.microsoft.com/office/drawing/2014/main" id="{A568452A-586A-4B3E-BDC6-4A1D3F1273AC}"/>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79" name="n_3aveValue【道路】&#10;有形固定資産減価償却率">
          <a:extLst>
            <a:ext uri="{FF2B5EF4-FFF2-40B4-BE49-F238E27FC236}">
              <a16:creationId xmlns:a16="http://schemas.microsoft.com/office/drawing/2014/main" id="{992CDF08-7593-4F80-A5FA-E4E485E607A6}"/>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0" name="n_4aveValue【道路】&#10;有形固定資産減価償却率">
          <a:extLst>
            <a:ext uri="{FF2B5EF4-FFF2-40B4-BE49-F238E27FC236}">
              <a16:creationId xmlns:a16="http://schemas.microsoft.com/office/drawing/2014/main" id="{CCF8E4C2-7C04-44DA-AAA5-2F3EC892CFD2}"/>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84472</xdr:rowOff>
    </xdr:from>
    <xdr:ext cx="405111" cy="259045"/>
    <xdr:sp macro="" textlink="">
      <xdr:nvSpPr>
        <xdr:cNvPr id="81" name="n_1mainValue【道路】&#10;有形固定資産減価償却率">
          <a:extLst>
            <a:ext uri="{FF2B5EF4-FFF2-40B4-BE49-F238E27FC236}">
              <a16:creationId xmlns:a16="http://schemas.microsoft.com/office/drawing/2014/main" id="{F531DF74-527E-4D90-8B20-5C2DFF52F14B}"/>
            </a:ext>
          </a:extLst>
        </xdr:cNvPr>
        <xdr:cNvSpPr txBox="1"/>
      </xdr:nvSpPr>
      <xdr:spPr>
        <a:xfrm>
          <a:off x="3582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EA8804C8-0148-44A7-88C5-C430196DE8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4B810B27-9BD4-450F-B3CD-945748C2D1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F5A0E7A1-516D-46E6-A461-7E829F05C6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A735AD73-7489-4FC0-B2F5-10675CC9BA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60EAFE5-D46F-45C4-9399-7E6B707327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13FF102-8423-47E3-AACF-D348A92868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3EF9125-290F-4BE2-853D-1DF16B9FE6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7C3AA30-2BE2-4974-A532-E24344CBCD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D7AF8F6-1887-4A73-A7FD-60D3695973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A13243D-D323-44C9-8E52-E569668BEC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36EF138B-4929-4087-95E2-519A841E01C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461E6105-414B-4916-83DC-C1AEA280E47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1DC8DB22-A95F-432F-AA5C-0BB0463722C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48A82D15-7D5F-47F9-9ABC-7D28A767D3B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6ADF3339-DAEF-4E0C-A850-6FD073AA4D6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13CA5B76-A51F-4151-AE85-03D5959396B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099D5372-D8F3-4802-B1E0-94C93F92EF3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C36AD6D6-2804-43C6-8FA6-15D9D8B40F5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F8D20186-0F8B-410B-9877-04ABD131BC7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CC9D088D-A404-4C91-B55F-A2710A559D2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AD51162C-F92E-4CAC-8C15-C76F90FBFCF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a:extLst>
            <a:ext uri="{FF2B5EF4-FFF2-40B4-BE49-F238E27FC236}">
              <a16:creationId xmlns:a16="http://schemas.microsoft.com/office/drawing/2014/main" id="{43E57D6C-52C4-44F3-9D62-B2C29C4BBFD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B1B7A08F-2A2D-4FDC-BA42-EA38248644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5D01230A-128F-4032-8D75-2533C496497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BF92007-55A0-4605-BE30-546FECB249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7" name="直線コネクタ 106">
          <a:extLst>
            <a:ext uri="{FF2B5EF4-FFF2-40B4-BE49-F238E27FC236}">
              <a16:creationId xmlns:a16="http://schemas.microsoft.com/office/drawing/2014/main" id="{B613F2F3-2B24-4E98-8D79-47997A5FDEF7}"/>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8" name="【道路】&#10;一人当たり延長最小値テキスト">
          <a:extLst>
            <a:ext uri="{FF2B5EF4-FFF2-40B4-BE49-F238E27FC236}">
              <a16:creationId xmlns:a16="http://schemas.microsoft.com/office/drawing/2014/main" id="{61D4272C-A4F1-4B51-8A5E-6346F27CB42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9" name="直線コネクタ 108">
          <a:extLst>
            <a:ext uri="{FF2B5EF4-FFF2-40B4-BE49-F238E27FC236}">
              <a16:creationId xmlns:a16="http://schemas.microsoft.com/office/drawing/2014/main" id="{D460EBEA-F96A-4EC2-887B-110773B1D443}"/>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0" name="【道路】&#10;一人当たり延長最大値テキスト">
          <a:extLst>
            <a:ext uri="{FF2B5EF4-FFF2-40B4-BE49-F238E27FC236}">
              <a16:creationId xmlns:a16="http://schemas.microsoft.com/office/drawing/2014/main" id="{6D4E7F89-D95A-4430-AFEC-AC3C8367F78A}"/>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1" name="直線コネクタ 110">
          <a:extLst>
            <a:ext uri="{FF2B5EF4-FFF2-40B4-BE49-F238E27FC236}">
              <a16:creationId xmlns:a16="http://schemas.microsoft.com/office/drawing/2014/main" id="{767806CF-AC91-4460-BAB6-D814486ED6D1}"/>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12" name="【道路】&#10;一人当たり延長平均値テキスト">
          <a:extLst>
            <a:ext uri="{FF2B5EF4-FFF2-40B4-BE49-F238E27FC236}">
              <a16:creationId xmlns:a16="http://schemas.microsoft.com/office/drawing/2014/main" id="{D9EA2E1A-A243-4B97-98F7-1A809EA23416}"/>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3" name="フローチャート: 判断 112">
          <a:extLst>
            <a:ext uri="{FF2B5EF4-FFF2-40B4-BE49-F238E27FC236}">
              <a16:creationId xmlns:a16="http://schemas.microsoft.com/office/drawing/2014/main" id="{9502E068-19A2-46EC-8F9F-436EC6AACBE1}"/>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4" name="フローチャート: 判断 113">
          <a:extLst>
            <a:ext uri="{FF2B5EF4-FFF2-40B4-BE49-F238E27FC236}">
              <a16:creationId xmlns:a16="http://schemas.microsoft.com/office/drawing/2014/main" id="{B0A79267-E91B-4B59-9357-E577E53B1FB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5" name="フローチャート: 判断 114">
          <a:extLst>
            <a:ext uri="{FF2B5EF4-FFF2-40B4-BE49-F238E27FC236}">
              <a16:creationId xmlns:a16="http://schemas.microsoft.com/office/drawing/2014/main" id="{A5559C72-5E6E-4DCF-BDF3-2291A66424F4}"/>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6" name="フローチャート: 判断 115">
          <a:extLst>
            <a:ext uri="{FF2B5EF4-FFF2-40B4-BE49-F238E27FC236}">
              <a16:creationId xmlns:a16="http://schemas.microsoft.com/office/drawing/2014/main" id="{8FAC6ADD-CCFD-4953-A813-E77CDDFCCAE9}"/>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7" name="フローチャート: 判断 116">
          <a:extLst>
            <a:ext uri="{FF2B5EF4-FFF2-40B4-BE49-F238E27FC236}">
              <a16:creationId xmlns:a16="http://schemas.microsoft.com/office/drawing/2014/main" id="{1FEBD510-CA69-46F0-BAB0-A821696E52F8}"/>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66AB94B-F5DA-4537-89B4-C8F3CAB130F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4988C53-C1D8-4564-AF75-206F480243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3AC934B-8CA8-4FAA-8B93-5C6D07A90D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8A912AB-9B1C-47BB-BFF8-405050C137D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92B45DD-1DE4-4C4F-9315-FF4139D258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111550</xdr:rowOff>
    </xdr:from>
    <xdr:to>
      <xdr:col>55</xdr:col>
      <xdr:colOff>50800</xdr:colOff>
      <xdr:row>40</xdr:row>
      <xdr:rowOff>41700</xdr:rowOff>
    </xdr:to>
    <xdr:sp macro="" textlink="">
      <xdr:nvSpPr>
        <xdr:cNvPr id="123" name="楕円 122">
          <a:extLst>
            <a:ext uri="{FF2B5EF4-FFF2-40B4-BE49-F238E27FC236}">
              <a16:creationId xmlns:a16="http://schemas.microsoft.com/office/drawing/2014/main" id="{880B93EE-0EB7-4CE5-B890-809695E62FEE}"/>
            </a:ext>
          </a:extLst>
        </xdr:cNvPr>
        <xdr:cNvSpPr/>
      </xdr:nvSpPr>
      <xdr:spPr>
        <a:xfrm>
          <a:off x="10426700" y="67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89977</xdr:rowOff>
    </xdr:from>
    <xdr:ext cx="534377" cy="259045"/>
    <xdr:sp macro="" textlink="">
      <xdr:nvSpPr>
        <xdr:cNvPr id="124" name="【道路】&#10;一人当たり延長該当値テキスト">
          <a:extLst>
            <a:ext uri="{FF2B5EF4-FFF2-40B4-BE49-F238E27FC236}">
              <a16:creationId xmlns:a16="http://schemas.microsoft.com/office/drawing/2014/main" id="{ED532A47-D21B-41CA-B8AC-AF209727E495}"/>
            </a:ext>
          </a:extLst>
        </xdr:cNvPr>
        <xdr:cNvSpPr txBox="1"/>
      </xdr:nvSpPr>
      <xdr:spPr>
        <a:xfrm>
          <a:off x="10515600" y="67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122572</xdr:rowOff>
    </xdr:from>
    <xdr:to>
      <xdr:col>50</xdr:col>
      <xdr:colOff>165100</xdr:colOff>
      <xdr:row>40</xdr:row>
      <xdr:rowOff>52722</xdr:rowOff>
    </xdr:to>
    <xdr:sp macro="" textlink="">
      <xdr:nvSpPr>
        <xdr:cNvPr id="125" name="楕円 124">
          <a:extLst>
            <a:ext uri="{FF2B5EF4-FFF2-40B4-BE49-F238E27FC236}">
              <a16:creationId xmlns:a16="http://schemas.microsoft.com/office/drawing/2014/main" id="{B71A22E0-9E55-4757-9857-5424F6C63479}"/>
            </a:ext>
          </a:extLst>
        </xdr:cNvPr>
        <xdr:cNvSpPr/>
      </xdr:nvSpPr>
      <xdr:spPr>
        <a:xfrm>
          <a:off x="9588500" y="68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162350</xdr:rowOff>
    </xdr:from>
    <xdr:to>
      <xdr:col>55</xdr:col>
      <xdr:colOff>0</xdr:colOff>
      <xdr:row>40</xdr:row>
      <xdr:rowOff>1922</xdr:rowOff>
    </xdr:to>
    <xdr:cxnSp macro="">
      <xdr:nvCxnSpPr>
        <xdr:cNvPr id="126" name="直線コネクタ 125">
          <a:extLst>
            <a:ext uri="{FF2B5EF4-FFF2-40B4-BE49-F238E27FC236}">
              <a16:creationId xmlns:a16="http://schemas.microsoft.com/office/drawing/2014/main" id="{B208B871-122B-4FC5-9885-B784C13CC2CB}"/>
            </a:ext>
          </a:extLst>
        </xdr:cNvPr>
        <xdr:cNvCxnSpPr/>
      </xdr:nvCxnSpPr>
      <xdr:spPr>
        <a:xfrm flipV="1">
          <a:off x="9639300" y="6848900"/>
          <a:ext cx="8382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27" name="n_1aveValue【道路】&#10;一人当たり延長">
          <a:extLst>
            <a:ext uri="{FF2B5EF4-FFF2-40B4-BE49-F238E27FC236}">
              <a16:creationId xmlns:a16="http://schemas.microsoft.com/office/drawing/2014/main" id="{6F53C4EF-F27D-4802-B32E-0A1952F460B2}"/>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28" name="n_2aveValue【道路】&#10;一人当たり延長">
          <a:extLst>
            <a:ext uri="{FF2B5EF4-FFF2-40B4-BE49-F238E27FC236}">
              <a16:creationId xmlns:a16="http://schemas.microsoft.com/office/drawing/2014/main" id="{7B3FEC34-721D-4BC6-9C17-D702FFBBEE41}"/>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29" name="n_3aveValue【道路】&#10;一人当たり延長">
          <a:extLst>
            <a:ext uri="{FF2B5EF4-FFF2-40B4-BE49-F238E27FC236}">
              <a16:creationId xmlns:a16="http://schemas.microsoft.com/office/drawing/2014/main" id="{AE95D0C1-B162-4233-B3EB-57E926F12D64}"/>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0" name="n_4aveValue【道路】&#10;一人当たり延長">
          <a:extLst>
            <a:ext uri="{FF2B5EF4-FFF2-40B4-BE49-F238E27FC236}">
              <a16:creationId xmlns:a16="http://schemas.microsoft.com/office/drawing/2014/main" id="{F4DE9A11-C82E-4E3D-8497-ED82B66AC471}"/>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43849</xdr:rowOff>
    </xdr:from>
    <xdr:ext cx="534377" cy="259045"/>
    <xdr:sp macro="" textlink="">
      <xdr:nvSpPr>
        <xdr:cNvPr id="131" name="n_1mainValue【道路】&#10;一人当たり延長">
          <a:extLst>
            <a:ext uri="{FF2B5EF4-FFF2-40B4-BE49-F238E27FC236}">
              <a16:creationId xmlns:a16="http://schemas.microsoft.com/office/drawing/2014/main" id="{4A0224BA-49FF-462E-8009-E9AA66D07F2C}"/>
            </a:ext>
          </a:extLst>
        </xdr:cNvPr>
        <xdr:cNvSpPr txBox="1"/>
      </xdr:nvSpPr>
      <xdr:spPr>
        <a:xfrm>
          <a:off x="9359411" y="690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8BA81ED2-8346-4D41-B48C-1263DDBC56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207EBD3C-6C5A-42C5-9E38-B2EB5BF8EC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D5D2CEA-B8E0-44C4-962F-9F416A05FC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69A775E-C5D3-41E5-91F2-B6360132D3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C506C0A-AC09-4956-9EF8-8136776766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97FBC780-3B88-41D8-A70F-E3D6F4DFA0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6DC81832-EF21-4BA4-8CD9-C0661F0880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71A83C6-4DE3-417F-BF87-729C17B1D4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879784CF-69E8-4882-9331-433E773715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C225EAA-DAEC-44D1-86F0-8815D0BD13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70A38785-82F2-4D6D-B867-86B28AB332D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F715C75-D88C-410A-9829-E71667C93F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C1279E49-AFE3-41B3-A91D-1C3B6EA12D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F619CC80-2E16-4F0F-B787-ECA59C6011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5F30D97D-0E9A-4CD8-A73B-C3271E7042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C098454D-1C80-4BED-84F3-C1C849C7103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A7F20F36-9A11-444F-888E-FCAF70BC3BE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96BCD726-FA5E-41DC-BD89-D1CF854275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C1404500-9569-4836-8F7A-1F307FE4B85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52D3B4FD-43E1-4DDD-B485-7CCF6D21BF4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D47EEC68-788F-4E57-9E18-2C40EC4958E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4654AE78-6738-4AC7-A4BC-2E8B518DC02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92A3DD0A-025C-4B67-A545-7B9AD5E83A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2481954-93DB-4204-8FBC-B0ABB0A7CD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FB3BBD78-8BBF-4215-87B1-5729C8C3926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7" name="直線コネクタ 156">
          <a:extLst>
            <a:ext uri="{FF2B5EF4-FFF2-40B4-BE49-F238E27FC236}">
              <a16:creationId xmlns:a16="http://schemas.microsoft.com/office/drawing/2014/main" id="{F5654FD6-D0FB-4AFE-9DA0-E0029479AFE3}"/>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ADEF894D-979B-4552-99FF-2121D3425665}"/>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a:extLst>
            <a:ext uri="{FF2B5EF4-FFF2-40B4-BE49-F238E27FC236}">
              <a16:creationId xmlns:a16="http://schemas.microsoft.com/office/drawing/2014/main" id="{C8B36EA2-2C88-4B41-A35F-0BA9C17FACB6}"/>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D2B1F9CE-F7B9-405E-9B19-423997A347DD}"/>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1" name="直線コネクタ 160">
          <a:extLst>
            <a:ext uri="{FF2B5EF4-FFF2-40B4-BE49-F238E27FC236}">
              <a16:creationId xmlns:a16="http://schemas.microsoft.com/office/drawing/2014/main" id="{62B25E3B-40E0-4F41-ABAF-673BCAEB99D8}"/>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CFD4B32E-CA14-4104-A4CD-9AC8E3D9F8C8}"/>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3" name="フローチャート: 判断 162">
          <a:extLst>
            <a:ext uri="{FF2B5EF4-FFF2-40B4-BE49-F238E27FC236}">
              <a16:creationId xmlns:a16="http://schemas.microsoft.com/office/drawing/2014/main" id="{32A610CD-187C-46F2-8BF7-FEF4CA830916}"/>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64" name="フローチャート: 判断 163">
          <a:extLst>
            <a:ext uri="{FF2B5EF4-FFF2-40B4-BE49-F238E27FC236}">
              <a16:creationId xmlns:a16="http://schemas.microsoft.com/office/drawing/2014/main" id="{DD3CA579-4426-4CAF-92BF-3BACA4300B1D}"/>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65" name="フローチャート: 判断 164">
          <a:extLst>
            <a:ext uri="{FF2B5EF4-FFF2-40B4-BE49-F238E27FC236}">
              <a16:creationId xmlns:a16="http://schemas.microsoft.com/office/drawing/2014/main" id="{67F24935-7F2C-4DC2-97D9-1567C7526CF2}"/>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6" name="フローチャート: 判断 165">
          <a:extLst>
            <a:ext uri="{FF2B5EF4-FFF2-40B4-BE49-F238E27FC236}">
              <a16:creationId xmlns:a16="http://schemas.microsoft.com/office/drawing/2014/main" id="{FA0F9E28-DEB9-4CCB-957B-031BAA1C86B7}"/>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7" name="フローチャート: 判断 166">
          <a:extLst>
            <a:ext uri="{FF2B5EF4-FFF2-40B4-BE49-F238E27FC236}">
              <a16:creationId xmlns:a16="http://schemas.microsoft.com/office/drawing/2014/main" id="{0A924E87-2F36-41E7-A4A6-E53364C55245}"/>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7D0E704-6E49-437D-93AD-B612DD1B8B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82DC489-B044-41F5-8A34-9F70E8D527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38EA857-5E2F-4CE9-AE59-4AD1CD4E9E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31116F1-E913-4DE4-AEC7-21823834EB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44166EC-BF7F-461E-82D2-ED10104293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73" name="楕円 172">
          <a:extLst>
            <a:ext uri="{FF2B5EF4-FFF2-40B4-BE49-F238E27FC236}">
              <a16:creationId xmlns:a16="http://schemas.microsoft.com/office/drawing/2014/main" id="{3C886019-3B9B-44F4-88B7-48F6549046A9}"/>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EE86CB71-7401-45D8-A789-B685BC1F6756}"/>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99423</xdr:rowOff>
    </xdr:from>
    <xdr:to>
      <xdr:col>20</xdr:col>
      <xdr:colOff>38100</xdr:colOff>
      <xdr:row>62</xdr:row>
      <xdr:rowOff>29573</xdr:rowOff>
    </xdr:to>
    <xdr:sp macro="" textlink="">
      <xdr:nvSpPr>
        <xdr:cNvPr id="175" name="楕円 174">
          <a:extLst>
            <a:ext uri="{FF2B5EF4-FFF2-40B4-BE49-F238E27FC236}">
              <a16:creationId xmlns:a16="http://schemas.microsoft.com/office/drawing/2014/main" id="{1BCC18B1-1D88-4650-B54F-E2FBBEB116F8}"/>
            </a:ext>
          </a:extLst>
        </xdr:cNvPr>
        <xdr:cNvSpPr/>
      </xdr:nvSpPr>
      <xdr:spPr>
        <a:xfrm>
          <a:off x="3746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150223</xdr:rowOff>
    </xdr:from>
    <xdr:to>
      <xdr:col>24</xdr:col>
      <xdr:colOff>63500</xdr:colOff>
      <xdr:row>62</xdr:row>
      <xdr:rowOff>39188</xdr:rowOff>
    </xdr:to>
    <xdr:cxnSp macro="">
      <xdr:nvCxnSpPr>
        <xdr:cNvPr id="176" name="直線コネクタ 175">
          <a:extLst>
            <a:ext uri="{FF2B5EF4-FFF2-40B4-BE49-F238E27FC236}">
              <a16:creationId xmlns:a16="http://schemas.microsoft.com/office/drawing/2014/main" id="{2904DD97-3BEC-4C26-A379-AA0C03571120}"/>
            </a:ext>
          </a:extLst>
        </xdr:cNvPr>
        <xdr:cNvCxnSpPr/>
      </xdr:nvCxnSpPr>
      <xdr:spPr>
        <a:xfrm>
          <a:off x="3797300" y="1060867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849C82C5-1B01-4933-A3BC-84A161660AE1}"/>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DE148026-8FFA-4E35-9DF1-A3ECE04DF4AD}"/>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2DE3C078-8024-4D81-A7DD-1D9938ED3A61}"/>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D35446B4-B682-43FD-A619-4163560D5CB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20700</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E90E89AD-56B4-48A1-AEED-46F33FA16BB9}"/>
            </a:ext>
          </a:extLst>
        </xdr:cNvPr>
        <xdr:cNvSpPr txBox="1"/>
      </xdr:nvSpPr>
      <xdr:spPr>
        <a:xfrm>
          <a:off x="3582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FDE8415C-2CC6-4696-A28D-5DCDE2C114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45584EF9-02FA-4B72-9E59-192869A944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BB81E35C-7B7D-4BBD-86C4-95ED0A106C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DA5CE652-3B8B-496A-8989-C7CA1938EF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A5587AA9-2F49-4CA8-A9FD-AAA921AE33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637703DC-B0F4-423B-AA2F-A03D2F1104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F5E8FE40-00BD-48F4-BCDC-1EDDACE542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7502AD85-09B7-40B5-B806-C46AC6590C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18CC0DA3-8362-4550-8C8F-75331BEE20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7243B666-55E6-49DB-9513-488141B714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7E8BA257-46AA-47B5-892A-3F5466E34F9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BD966E56-5822-4649-A2AA-971987289C0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5751112A-16DF-4389-8F91-3C5EB72516A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77BAAA5A-E9F0-465F-A79F-54DD61E510F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7741F9F5-06A7-420D-94BA-981D61CA8B0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4DBD93C0-87AD-48FF-8350-B9C06096E84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A51EBF6D-C461-4E6D-A123-8FF110458E6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35C2236E-1B42-4D90-8FA6-E8047A3A591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623AE627-4736-42CB-BF3E-F3B07A6A41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26C40DB8-D602-4F5B-95BE-8A099CF16AB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1B25476D-C56C-426C-89C7-C14F1C093B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03" name="直線コネクタ 202">
          <a:extLst>
            <a:ext uri="{FF2B5EF4-FFF2-40B4-BE49-F238E27FC236}">
              <a16:creationId xmlns:a16="http://schemas.microsoft.com/office/drawing/2014/main" id="{27B9AE06-E48A-408D-96C8-2407CC962345}"/>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C37A3672-6A7B-4EAB-8D2A-095CF41F14D9}"/>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05" name="直線コネクタ 204">
          <a:extLst>
            <a:ext uri="{FF2B5EF4-FFF2-40B4-BE49-F238E27FC236}">
              <a16:creationId xmlns:a16="http://schemas.microsoft.com/office/drawing/2014/main" id="{46335B0F-F765-4137-9DED-FCC63D86D068}"/>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94961870-DF86-4D71-A6EB-8ADD699E916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07" name="直線コネクタ 206">
          <a:extLst>
            <a:ext uri="{FF2B5EF4-FFF2-40B4-BE49-F238E27FC236}">
              <a16:creationId xmlns:a16="http://schemas.microsoft.com/office/drawing/2014/main" id="{6E30F03B-CB9C-494E-B5FC-E52AE2F92ACC}"/>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B00E6ADD-2FAB-4E42-9403-700E0296A9A6}"/>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9" name="フローチャート: 判断 208">
          <a:extLst>
            <a:ext uri="{FF2B5EF4-FFF2-40B4-BE49-F238E27FC236}">
              <a16:creationId xmlns:a16="http://schemas.microsoft.com/office/drawing/2014/main" id="{2C1C57C5-B82B-4BA5-91C8-9B228EB3D352}"/>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10" name="フローチャート: 判断 209">
          <a:extLst>
            <a:ext uri="{FF2B5EF4-FFF2-40B4-BE49-F238E27FC236}">
              <a16:creationId xmlns:a16="http://schemas.microsoft.com/office/drawing/2014/main" id="{2840DFBD-62DE-4B38-AF67-0F375B5DF4DB}"/>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11" name="フローチャート: 判断 210">
          <a:extLst>
            <a:ext uri="{FF2B5EF4-FFF2-40B4-BE49-F238E27FC236}">
              <a16:creationId xmlns:a16="http://schemas.microsoft.com/office/drawing/2014/main" id="{27DC91A3-E550-43A4-B4BA-CE67085254D6}"/>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12" name="フローチャート: 判断 211">
          <a:extLst>
            <a:ext uri="{FF2B5EF4-FFF2-40B4-BE49-F238E27FC236}">
              <a16:creationId xmlns:a16="http://schemas.microsoft.com/office/drawing/2014/main" id="{113FD859-68C5-4E75-98CB-14CCECF093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13" name="フローチャート: 判断 212">
          <a:extLst>
            <a:ext uri="{FF2B5EF4-FFF2-40B4-BE49-F238E27FC236}">
              <a16:creationId xmlns:a16="http://schemas.microsoft.com/office/drawing/2014/main" id="{A98F6623-BBB4-4CBC-A3D2-7AD17C0ED08A}"/>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77649AE-290D-4E19-9EA2-E0DC3CF578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911AD44-FEEF-4CAE-8D2C-46BAD44FCD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3EF5DB7-3E43-4FA8-8702-70AD68319B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1C433A01-4062-4DB0-AB26-9B2464DD46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97CABEA-71CC-4348-BEE7-B69FD58CC6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84610</xdr:rowOff>
    </xdr:from>
    <xdr:to>
      <xdr:col>55</xdr:col>
      <xdr:colOff>50800</xdr:colOff>
      <xdr:row>63</xdr:row>
      <xdr:rowOff>14760</xdr:rowOff>
    </xdr:to>
    <xdr:sp macro="" textlink="">
      <xdr:nvSpPr>
        <xdr:cNvPr id="219" name="楕円 218">
          <a:extLst>
            <a:ext uri="{FF2B5EF4-FFF2-40B4-BE49-F238E27FC236}">
              <a16:creationId xmlns:a16="http://schemas.microsoft.com/office/drawing/2014/main" id="{4D8E52CC-0CD0-4431-8C01-4A76F71362AE}"/>
            </a:ext>
          </a:extLst>
        </xdr:cNvPr>
        <xdr:cNvSpPr/>
      </xdr:nvSpPr>
      <xdr:spPr>
        <a:xfrm>
          <a:off x="10426700" y="10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63037</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DF7B834C-6B64-4644-888A-355897B35B4A}"/>
            </a:ext>
          </a:extLst>
        </xdr:cNvPr>
        <xdr:cNvSpPr txBox="1"/>
      </xdr:nvSpPr>
      <xdr:spPr>
        <a:xfrm>
          <a:off x="10515600" y="1069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89669</xdr:rowOff>
    </xdr:from>
    <xdr:to>
      <xdr:col>50</xdr:col>
      <xdr:colOff>165100</xdr:colOff>
      <xdr:row>63</xdr:row>
      <xdr:rowOff>19819</xdr:rowOff>
    </xdr:to>
    <xdr:sp macro="" textlink="">
      <xdr:nvSpPr>
        <xdr:cNvPr id="221" name="楕円 220">
          <a:extLst>
            <a:ext uri="{FF2B5EF4-FFF2-40B4-BE49-F238E27FC236}">
              <a16:creationId xmlns:a16="http://schemas.microsoft.com/office/drawing/2014/main" id="{0616A518-8ADC-4182-A9DB-746B7D7E2990}"/>
            </a:ext>
          </a:extLst>
        </xdr:cNvPr>
        <xdr:cNvSpPr/>
      </xdr:nvSpPr>
      <xdr:spPr>
        <a:xfrm>
          <a:off x="9588500" y="107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135410</xdr:rowOff>
    </xdr:from>
    <xdr:to>
      <xdr:col>55</xdr:col>
      <xdr:colOff>0</xdr:colOff>
      <xdr:row>62</xdr:row>
      <xdr:rowOff>140469</xdr:rowOff>
    </xdr:to>
    <xdr:cxnSp macro="">
      <xdr:nvCxnSpPr>
        <xdr:cNvPr id="222" name="直線コネクタ 221">
          <a:extLst>
            <a:ext uri="{FF2B5EF4-FFF2-40B4-BE49-F238E27FC236}">
              <a16:creationId xmlns:a16="http://schemas.microsoft.com/office/drawing/2014/main" id="{87942768-14D5-4700-9B8F-801340911599}"/>
            </a:ext>
          </a:extLst>
        </xdr:cNvPr>
        <xdr:cNvCxnSpPr/>
      </xdr:nvCxnSpPr>
      <xdr:spPr>
        <a:xfrm flipV="1">
          <a:off x="9639300" y="10765310"/>
          <a:ext cx="8382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46F953A2-445B-4C70-A055-7C8203DBFAFB}"/>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369CBF47-B885-4441-9E28-238777295037}"/>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A4232DF9-B899-4999-824C-0DE8A1C746F0}"/>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45742804-129F-48B1-82E1-F793E65346CC}"/>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10946</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F26BD426-7830-4CE2-885A-32C2FCB50F05}"/>
            </a:ext>
          </a:extLst>
        </xdr:cNvPr>
        <xdr:cNvSpPr txBox="1"/>
      </xdr:nvSpPr>
      <xdr:spPr>
        <a:xfrm>
          <a:off x="9327095" y="1081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478D81C7-150F-4F06-8A0B-D993135A89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54683DCF-9A0F-49AF-AD33-47A8BE075B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A877B320-23BA-4D1D-B38C-BBC2C1B10B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83373BB3-8D61-45EC-BEDA-19ECBDEBAD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B4F850D6-488B-4CE6-95DA-772F3D8CBA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F9C52A6D-0F14-4356-AA52-A44E1A6180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5EC8EBB0-947D-48D6-93A0-A779B0D2E8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E381801A-D631-4CBA-8C81-BF568EFAF8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53311B41-5E38-4922-9674-769E54DE49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CB589D07-FBBF-4478-BBA1-0E5F85DF15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E3ECFB5D-4B72-4282-8286-55C9079837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616D2ABA-7639-41C6-B70C-19B29140D7F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A76B5790-F102-4BED-8973-285B38DA5C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8640CAB8-028D-4F6C-9A3E-02952C7F3FC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36B9EFCA-03BD-453B-9B63-69838892DD4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1FB45AFC-181D-4FA0-9CD0-0159F40B7C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4BA21492-8E20-40F3-A61E-BC5261C8EB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13880EA9-3CF2-48A7-A81C-E3DCC5B219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BA81E9FC-3A4C-46E1-B18B-7CF335A4CAB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D0ED2D92-934B-4911-98E3-A3E5C2F015C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74DF04D8-A759-47B8-8FD7-7CD1B195E1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C86E19C9-47EC-4630-A665-181EECC51F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2132B83A-A17F-4766-91D3-BB88163B89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61C27477-F1A7-4FD2-9999-33ADFD4735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6599B2D2-1131-4A21-8502-A596333CAC01}"/>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968EBE5A-90D2-409A-83A9-F18995E4267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5413812E-D6A7-4002-9EAC-88F478A7818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4FF89C27-B02C-423F-8024-929E0FFDFE0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56" name="直線コネクタ 255">
          <a:extLst>
            <a:ext uri="{FF2B5EF4-FFF2-40B4-BE49-F238E27FC236}">
              <a16:creationId xmlns:a16="http://schemas.microsoft.com/office/drawing/2014/main" id="{F4FDC001-D334-4B95-AFBC-DBC8FCE7D1D8}"/>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5B341B16-4CA4-4F56-99B1-230964908ADC}"/>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8" name="フローチャート: 判断 257">
          <a:extLst>
            <a:ext uri="{FF2B5EF4-FFF2-40B4-BE49-F238E27FC236}">
              <a16:creationId xmlns:a16="http://schemas.microsoft.com/office/drawing/2014/main" id="{DB7ADEA0-9238-4E69-8E34-5ADE106A74A6}"/>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59" name="フローチャート: 判断 258">
          <a:extLst>
            <a:ext uri="{FF2B5EF4-FFF2-40B4-BE49-F238E27FC236}">
              <a16:creationId xmlns:a16="http://schemas.microsoft.com/office/drawing/2014/main" id="{A4D199F3-AAA9-4212-82C0-EE7E6B202C22}"/>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60" name="フローチャート: 判断 259">
          <a:extLst>
            <a:ext uri="{FF2B5EF4-FFF2-40B4-BE49-F238E27FC236}">
              <a16:creationId xmlns:a16="http://schemas.microsoft.com/office/drawing/2014/main" id="{BD24642C-972D-47A9-8DAF-B663FBF8B7C7}"/>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1" name="フローチャート: 判断 260">
          <a:extLst>
            <a:ext uri="{FF2B5EF4-FFF2-40B4-BE49-F238E27FC236}">
              <a16:creationId xmlns:a16="http://schemas.microsoft.com/office/drawing/2014/main" id="{E1AB91F7-8371-4F6B-8943-2A4B5052E547}"/>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2" name="フローチャート: 判断 261">
          <a:extLst>
            <a:ext uri="{FF2B5EF4-FFF2-40B4-BE49-F238E27FC236}">
              <a16:creationId xmlns:a16="http://schemas.microsoft.com/office/drawing/2014/main" id="{2159816F-23DF-4BBC-AA47-F11793BF4C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4C0CE1E-4F56-44F4-B9C6-BEDBC0CE81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60CA560-C3B6-4CA4-AC72-B3305125EB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A3F258A-0149-416B-84D9-4CF91A41EC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79ACE07-7A8A-4CA7-A58B-0A40C274C8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F2B7196-2EEE-47AA-971F-1125538B83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68" name="楕円 267">
          <a:extLst>
            <a:ext uri="{FF2B5EF4-FFF2-40B4-BE49-F238E27FC236}">
              <a16:creationId xmlns:a16="http://schemas.microsoft.com/office/drawing/2014/main" id="{22E0B979-D0BB-4FAB-AAC1-6F8766411C6C}"/>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941E87B5-B6C0-410A-9BA4-C462F88E94F3}"/>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270" name="楕円 269">
          <a:extLst>
            <a:ext uri="{FF2B5EF4-FFF2-40B4-BE49-F238E27FC236}">
              <a16:creationId xmlns:a16="http://schemas.microsoft.com/office/drawing/2014/main" id="{61973FFA-8A2B-4232-9098-4504E21D2A98}"/>
            </a:ext>
          </a:extLst>
        </xdr:cNvPr>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74295</xdr:rowOff>
    </xdr:to>
    <xdr:cxnSp macro="">
      <xdr:nvCxnSpPr>
        <xdr:cNvPr id="271" name="直線コネクタ 270">
          <a:extLst>
            <a:ext uri="{FF2B5EF4-FFF2-40B4-BE49-F238E27FC236}">
              <a16:creationId xmlns:a16="http://schemas.microsoft.com/office/drawing/2014/main" id="{BCA11974-271E-45FD-91D9-E3CA9B4A08E9}"/>
            </a:ext>
          </a:extLst>
        </xdr:cNvPr>
        <xdr:cNvCxnSpPr/>
      </xdr:nvCxnSpPr>
      <xdr:spPr>
        <a:xfrm>
          <a:off x="3797300" y="138950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272" name="n_1aveValue【公営住宅】&#10;有形固定資産減価償却率">
          <a:extLst>
            <a:ext uri="{FF2B5EF4-FFF2-40B4-BE49-F238E27FC236}">
              <a16:creationId xmlns:a16="http://schemas.microsoft.com/office/drawing/2014/main" id="{8DEBD4E6-B688-4F19-848A-4DE3CCBE6898}"/>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73" name="n_2aveValue【公営住宅】&#10;有形固定資産減価償却率">
          <a:extLst>
            <a:ext uri="{FF2B5EF4-FFF2-40B4-BE49-F238E27FC236}">
              <a16:creationId xmlns:a16="http://schemas.microsoft.com/office/drawing/2014/main" id="{26B1EDF4-552C-46DE-8E3C-6FDC4AE28C78}"/>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4" name="n_3aveValue【公営住宅】&#10;有形固定資産減価償却率">
          <a:extLst>
            <a:ext uri="{FF2B5EF4-FFF2-40B4-BE49-F238E27FC236}">
              <a16:creationId xmlns:a16="http://schemas.microsoft.com/office/drawing/2014/main" id="{8AFD90C4-12C3-4200-9DF8-ACF6F6C41F08}"/>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75" name="n_4aveValue【公営住宅】&#10;有形固定資産減価償却率">
          <a:extLst>
            <a:ext uri="{FF2B5EF4-FFF2-40B4-BE49-F238E27FC236}">
              <a16:creationId xmlns:a16="http://schemas.microsoft.com/office/drawing/2014/main" id="{09F5E382-A0E7-4E3A-B77D-B1097E3FB928}"/>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276" name="n_1mainValue【公営住宅】&#10;有形固定資産減価償却率">
          <a:extLst>
            <a:ext uri="{FF2B5EF4-FFF2-40B4-BE49-F238E27FC236}">
              <a16:creationId xmlns:a16="http://schemas.microsoft.com/office/drawing/2014/main" id="{725C7311-AA60-4CA1-B5F1-A185A608855D}"/>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1F7998F6-EA47-4564-952F-19BCC75D0C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5736C92A-5AD7-4003-8503-F69C9B94E1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64541567-F9C3-4521-BCE4-C080185488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7CA0F5B1-939C-4FC1-BC07-204D1E3D8C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3D491803-655C-4EC4-8D8D-6405E2A45B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61739928-EEC4-43E1-91AB-B61F21AA87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2C3EB11E-8E82-4736-96DA-457255DC2E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22526CB1-0429-42F0-9C00-4B857F52AA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342078B7-4B04-4966-B565-F556C087DB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A02CDF6E-E3D4-4403-A986-AC8ED006BF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869B42A0-4CA7-46AA-B13C-992B5AE4151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FF6691A9-0DC0-474D-BEA7-272C045B0D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FACA06ED-BD52-4785-8432-81976F04F62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9C020A9-A481-4158-8C54-0CABDBEEB0D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55AF2774-4044-4E16-BA69-98A5CEB4C03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351E7AFD-75DA-4599-B2E3-94A2FB7975D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9E212DF9-0BC9-447D-8E15-5351B3132C6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56D40602-18F3-457E-9F24-F112D299593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61852B76-40A7-4BCF-B033-7F928E7CD7A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C5D81F96-55C7-4C4C-BDD6-517EE992DAC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AE0BCAD2-D8D7-49C5-B13A-BF1B25918A6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7F2932AC-4E52-49FB-8883-D738586F98D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C70D8083-7D08-46D5-B9D4-106E5CEEA3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230BBD7B-36DE-4E14-9202-632A429F80D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46A4DD8A-4A40-49EE-A4C9-1870EEECD5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02" name="直線コネクタ 301">
          <a:extLst>
            <a:ext uri="{FF2B5EF4-FFF2-40B4-BE49-F238E27FC236}">
              <a16:creationId xmlns:a16="http://schemas.microsoft.com/office/drawing/2014/main" id="{881E09CA-D2E2-4DC7-BCBE-C9994BE68E78}"/>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03" name="【公営住宅】&#10;一人当たり面積最小値テキスト">
          <a:extLst>
            <a:ext uri="{FF2B5EF4-FFF2-40B4-BE49-F238E27FC236}">
              <a16:creationId xmlns:a16="http://schemas.microsoft.com/office/drawing/2014/main" id="{32F1BD48-CC0D-47F7-825A-973D7FCA58F8}"/>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04" name="直線コネクタ 303">
          <a:extLst>
            <a:ext uri="{FF2B5EF4-FFF2-40B4-BE49-F238E27FC236}">
              <a16:creationId xmlns:a16="http://schemas.microsoft.com/office/drawing/2014/main" id="{181E8DE9-A385-4F9B-8A3E-47300ED4CE22}"/>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5" name="【公営住宅】&#10;一人当たり面積最大値テキスト">
          <a:extLst>
            <a:ext uri="{FF2B5EF4-FFF2-40B4-BE49-F238E27FC236}">
              <a16:creationId xmlns:a16="http://schemas.microsoft.com/office/drawing/2014/main" id="{077435D5-82FD-4C2C-A751-BF3784A1F7D7}"/>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6" name="直線コネクタ 305">
          <a:extLst>
            <a:ext uri="{FF2B5EF4-FFF2-40B4-BE49-F238E27FC236}">
              <a16:creationId xmlns:a16="http://schemas.microsoft.com/office/drawing/2014/main" id="{2AB1E830-F76A-4A55-8297-14A18B7C3369}"/>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07" name="【公営住宅】&#10;一人当たり面積平均値テキスト">
          <a:extLst>
            <a:ext uri="{FF2B5EF4-FFF2-40B4-BE49-F238E27FC236}">
              <a16:creationId xmlns:a16="http://schemas.microsoft.com/office/drawing/2014/main" id="{2D279F6F-3DEE-471D-9E1D-18D64C7F6F3C}"/>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8" name="フローチャート: 判断 307">
          <a:extLst>
            <a:ext uri="{FF2B5EF4-FFF2-40B4-BE49-F238E27FC236}">
              <a16:creationId xmlns:a16="http://schemas.microsoft.com/office/drawing/2014/main" id="{50F90961-7D8F-4E9D-921E-8AF1B1ECA8D2}"/>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9" name="フローチャート: 判断 308">
          <a:extLst>
            <a:ext uri="{FF2B5EF4-FFF2-40B4-BE49-F238E27FC236}">
              <a16:creationId xmlns:a16="http://schemas.microsoft.com/office/drawing/2014/main" id="{9F3151E5-018B-4791-874C-E34022DF010F}"/>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10" name="フローチャート: 判断 309">
          <a:extLst>
            <a:ext uri="{FF2B5EF4-FFF2-40B4-BE49-F238E27FC236}">
              <a16:creationId xmlns:a16="http://schemas.microsoft.com/office/drawing/2014/main" id="{531AB1C4-4752-4734-8AE0-0A35F2DE11E8}"/>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11" name="フローチャート: 判断 310">
          <a:extLst>
            <a:ext uri="{FF2B5EF4-FFF2-40B4-BE49-F238E27FC236}">
              <a16:creationId xmlns:a16="http://schemas.microsoft.com/office/drawing/2014/main" id="{89F1CB62-6E7A-45CD-A233-67B1A93C849D}"/>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12" name="フローチャート: 判断 311">
          <a:extLst>
            <a:ext uri="{FF2B5EF4-FFF2-40B4-BE49-F238E27FC236}">
              <a16:creationId xmlns:a16="http://schemas.microsoft.com/office/drawing/2014/main" id="{08D8FF06-6DAF-459F-AA8C-D8ED0B16F569}"/>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140F539-F52D-4592-B367-749EA848A8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F3142B9-8534-44A1-BBB6-4D01316F4F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099326C-9DE0-4856-856E-EAD1F4F055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A49273F5-9ED2-457E-B03A-D2AC5648FC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6EAB9124-1B36-4797-8E22-20E393C41D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81679</xdr:rowOff>
    </xdr:from>
    <xdr:to>
      <xdr:col>55</xdr:col>
      <xdr:colOff>50800</xdr:colOff>
      <xdr:row>86</xdr:row>
      <xdr:rowOff>11829</xdr:rowOff>
    </xdr:to>
    <xdr:sp macro="" textlink="">
      <xdr:nvSpPr>
        <xdr:cNvPr id="318" name="楕円 317">
          <a:extLst>
            <a:ext uri="{FF2B5EF4-FFF2-40B4-BE49-F238E27FC236}">
              <a16:creationId xmlns:a16="http://schemas.microsoft.com/office/drawing/2014/main" id="{FB0E2216-A0F5-40F5-9460-BF99B60F2800}"/>
            </a:ext>
          </a:extLst>
        </xdr:cNvPr>
        <xdr:cNvSpPr/>
      </xdr:nvSpPr>
      <xdr:spPr>
        <a:xfrm>
          <a:off x="10426700" y="146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104556</xdr:rowOff>
    </xdr:from>
    <xdr:ext cx="469744" cy="259045"/>
    <xdr:sp macro="" textlink="">
      <xdr:nvSpPr>
        <xdr:cNvPr id="319" name="【公営住宅】&#10;一人当たり面積該当値テキスト">
          <a:extLst>
            <a:ext uri="{FF2B5EF4-FFF2-40B4-BE49-F238E27FC236}">
              <a16:creationId xmlns:a16="http://schemas.microsoft.com/office/drawing/2014/main" id="{60DA17E2-CF5C-4326-ACD7-84660CF3E3FB}"/>
            </a:ext>
          </a:extLst>
        </xdr:cNvPr>
        <xdr:cNvSpPr txBox="1"/>
      </xdr:nvSpPr>
      <xdr:spPr>
        <a:xfrm>
          <a:off x="10515600" y="14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86795</xdr:rowOff>
    </xdr:from>
    <xdr:to>
      <xdr:col>50</xdr:col>
      <xdr:colOff>165100</xdr:colOff>
      <xdr:row>86</xdr:row>
      <xdr:rowOff>16945</xdr:rowOff>
    </xdr:to>
    <xdr:sp macro="" textlink="">
      <xdr:nvSpPr>
        <xdr:cNvPr id="320" name="楕円 319">
          <a:extLst>
            <a:ext uri="{FF2B5EF4-FFF2-40B4-BE49-F238E27FC236}">
              <a16:creationId xmlns:a16="http://schemas.microsoft.com/office/drawing/2014/main" id="{A4994E00-0EFC-4238-AEB4-5870B25F2F8E}"/>
            </a:ext>
          </a:extLst>
        </xdr:cNvPr>
        <xdr:cNvSpPr/>
      </xdr:nvSpPr>
      <xdr:spPr>
        <a:xfrm>
          <a:off x="9588500" y="146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132479</xdr:rowOff>
    </xdr:from>
    <xdr:to>
      <xdr:col>55</xdr:col>
      <xdr:colOff>0</xdr:colOff>
      <xdr:row>85</xdr:row>
      <xdr:rowOff>137595</xdr:rowOff>
    </xdr:to>
    <xdr:cxnSp macro="">
      <xdr:nvCxnSpPr>
        <xdr:cNvPr id="321" name="直線コネクタ 320">
          <a:extLst>
            <a:ext uri="{FF2B5EF4-FFF2-40B4-BE49-F238E27FC236}">
              <a16:creationId xmlns:a16="http://schemas.microsoft.com/office/drawing/2014/main" id="{E0E9B256-21BB-4001-8FD5-1076B6445C10}"/>
            </a:ext>
          </a:extLst>
        </xdr:cNvPr>
        <xdr:cNvCxnSpPr/>
      </xdr:nvCxnSpPr>
      <xdr:spPr>
        <a:xfrm flipV="1">
          <a:off x="9639300" y="14705729"/>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22" name="n_1aveValue【公営住宅】&#10;一人当たり面積">
          <a:extLst>
            <a:ext uri="{FF2B5EF4-FFF2-40B4-BE49-F238E27FC236}">
              <a16:creationId xmlns:a16="http://schemas.microsoft.com/office/drawing/2014/main" id="{8F7A6538-6DDC-4878-8892-9F227F725A0C}"/>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3" name="n_2aveValue【公営住宅】&#10;一人当たり面積">
          <a:extLst>
            <a:ext uri="{FF2B5EF4-FFF2-40B4-BE49-F238E27FC236}">
              <a16:creationId xmlns:a16="http://schemas.microsoft.com/office/drawing/2014/main" id="{3446EEBE-40F0-4452-B3B8-0B626343124B}"/>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4" name="n_3aveValue【公営住宅】&#10;一人当たり面積">
          <a:extLst>
            <a:ext uri="{FF2B5EF4-FFF2-40B4-BE49-F238E27FC236}">
              <a16:creationId xmlns:a16="http://schemas.microsoft.com/office/drawing/2014/main" id="{D9C6E4F5-8E63-4E60-B61B-36C420F4D8C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5" name="n_4aveValue【公営住宅】&#10;一人当たり面積">
          <a:extLst>
            <a:ext uri="{FF2B5EF4-FFF2-40B4-BE49-F238E27FC236}">
              <a16:creationId xmlns:a16="http://schemas.microsoft.com/office/drawing/2014/main" id="{ACF4CFAC-D500-4B1A-911E-B71F912BD58A}"/>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33472</xdr:rowOff>
    </xdr:from>
    <xdr:ext cx="469744" cy="259045"/>
    <xdr:sp macro="" textlink="">
      <xdr:nvSpPr>
        <xdr:cNvPr id="326" name="n_1mainValue【公営住宅】&#10;一人当たり面積">
          <a:extLst>
            <a:ext uri="{FF2B5EF4-FFF2-40B4-BE49-F238E27FC236}">
              <a16:creationId xmlns:a16="http://schemas.microsoft.com/office/drawing/2014/main" id="{E3DD0569-3F88-44E9-B155-8155BD837F73}"/>
            </a:ext>
          </a:extLst>
        </xdr:cNvPr>
        <xdr:cNvSpPr txBox="1"/>
      </xdr:nvSpPr>
      <xdr:spPr>
        <a:xfrm>
          <a:off x="9391727" y="1443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C6D1F5A6-3E06-4453-8455-7CCEBBE314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6E54520C-69FC-401D-9075-CB8D4FF49E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70410346-DD6F-43B1-9657-492B33E33E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F18277B8-2F04-4DC4-8941-62D5BB6EFD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BC086F9D-69E1-4ECF-8E3B-C66E798FC4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3714190A-9EE2-414C-A492-69F5F1F93A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FBB209D5-27C9-429B-BB0A-552959DF3A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35E11E9E-CCE3-4111-942F-16FF8A3CB58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C944A70B-3696-4065-B70A-0E201053AC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D94FE929-1C3B-454D-91E8-CAC89982DB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A4E558F-4E1F-41F5-B844-C27D986623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75508F95-773B-410E-AC17-27771E8082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8E76D10D-5AF2-44C3-B9B8-E41DEDC7B3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4AF7FF1-D576-4C9B-805A-6D0A875AC1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8B21298F-029C-4B3A-80F7-CF7E5CE9AB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620391A8-34CC-4396-A4D3-AAB570C01E9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9DB0B41C-3769-492E-B8C6-00D45EB8D0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86D471A8-BF76-4726-BBFB-5221EBDB0A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453558BE-605F-4D8A-863A-053EA82F16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E003D5DE-9425-4E67-BC66-93B9BA1129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FD162F12-4AD2-46C0-94C9-A8216508D8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D49CE524-AC50-4C25-88D0-378C6DA346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1E195FC7-4A72-4E62-A417-BEC06BD097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A2D3A2B3-3B37-43BE-B14D-AC87CE12EB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3D709B8-EB8B-4290-ADF7-B6B5CE7071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63691A00-B557-4BE1-B34C-AF0EEF0DB6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E48B9A76-13E9-4222-A2AF-7747DB77C9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2578CCC3-BBC9-49F8-8A9B-61C629478F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AB8CB9C7-4855-4C67-853B-70870394100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0FB76EE9-6503-4EDF-A5B9-FC3CC96975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CD80767A-71BD-41B4-8C06-781319E169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F55DE449-00AD-4CEB-8C6C-2C52A19366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AD70336F-E8F5-4E75-AF3D-74AF7540F33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4F77840B-0606-4D08-8FD7-0C784A99BD7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4553BF3F-6FDF-493D-AA86-702606B3068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3DB9344A-CD95-4536-8638-037B3B7CD4E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E8401C56-7B57-4788-B8AC-CF39149BD72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8C95215B-065C-4D94-A1BF-39739F1F124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C220B59D-1F4A-45A0-A5A6-9D75C3FE370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09A78FAE-CFFA-4876-B517-14880F8B4F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B7BE2944-3B02-4346-B6E7-C325C35B1B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B23A86A2-CBC7-43CB-9B1F-D3E3ADBC1D3B}"/>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a:extLst>
            <a:ext uri="{FF2B5EF4-FFF2-40B4-BE49-F238E27FC236}">
              <a16:creationId xmlns:a16="http://schemas.microsoft.com/office/drawing/2014/main" id="{AFB3EE67-5F72-468A-94A2-009BF714C06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C0160B92-D669-4BE0-9F57-BDEDADCC84E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71" name="【認定こども園・幼稚園・保育所】&#10;有形固定資産減価償却率最大値テキスト">
          <a:extLst>
            <a:ext uri="{FF2B5EF4-FFF2-40B4-BE49-F238E27FC236}">
              <a16:creationId xmlns:a16="http://schemas.microsoft.com/office/drawing/2014/main" id="{DFA5CF38-2B00-4635-8470-58DCCD386F02}"/>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72" name="直線コネクタ 371">
          <a:extLst>
            <a:ext uri="{FF2B5EF4-FFF2-40B4-BE49-F238E27FC236}">
              <a16:creationId xmlns:a16="http://schemas.microsoft.com/office/drawing/2014/main" id="{63EA18BC-BEC0-4EB4-AB7E-D240F4173D88}"/>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98B6D18B-4729-4F9E-AF94-EC4AD01FC922}"/>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4" name="フローチャート: 判断 373">
          <a:extLst>
            <a:ext uri="{FF2B5EF4-FFF2-40B4-BE49-F238E27FC236}">
              <a16:creationId xmlns:a16="http://schemas.microsoft.com/office/drawing/2014/main" id="{A1C5569A-935F-40D4-9DA9-97E78A20714A}"/>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75" name="フローチャート: 判断 374">
          <a:extLst>
            <a:ext uri="{FF2B5EF4-FFF2-40B4-BE49-F238E27FC236}">
              <a16:creationId xmlns:a16="http://schemas.microsoft.com/office/drawing/2014/main" id="{D0FB492B-64E5-456D-B5D1-8A6304FEF6DB}"/>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76" name="フローチャート: 判断 375">
          <a:extLst>
            <a:ext uri="{FF2B5EF4-FFF2-40B4-BE49-F238E27FC236}">
              <a16:creationId xmlns:a16="http://schemas.microsoft.com/office/drawing/2014/main" id="{87B601A4-7459-4183-92C9-38D88EB51E69}"/>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77" name="フローチャート: 判断 376">
          <a:extLst>
            <a:ext uri="{FF2B5EF4-FFF2-40B4-BE49-F238E27FC236}">
              <a16:creationId xmlns:a16="http://schemas.microsoft.com/office/drawing/2014/main" id="{828B4789-F8B1-4F38-BD4C-1439E971ADF7}"/>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78" name="フローチャート: 判断 377">
          <a:extLst>
            <a:ext uri="{FF2B5EF4-FFF2-40B4-BE49-F238E27FC236}">
              <a16:creationId xmlns:a16="http://schemas.microsoft.com/office/drawing/2014/main" id="{1237799D-D10C-4B95-B78F-683A150DB044}"/>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C61A6C18-BE79-4F61-9316-3EA11B0F7E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F30A9855-ECF9-4E0E-A46F-996487C196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19F0506-FCD0-44F0-BDB1-C5D2BEC4F5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5AD3573-6229-4B51-A8BA-A22B0FD6DA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8FF469B-53BE-49FD-AFBB-A5EF7EDD6A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384" name="楕円 383">
          <a:extLst>
            <a:ext uri="{FF2B5EF4-FFF2-40B4-BE49-F238E27FC236}">
              <a16:creationId xmlns:a16="http://schemas.microsoft.com/office/drawing/2014/main" id="{7D24B1A3-0B15-4C52-AE27-50DA26A51F5B}"/>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F9CCBBA0-7E88-4889-9812-47B06FD96D1A}"/>
            </a:ext>
          </a:extLst>
        </xdr:cNvPr>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386" name="楕円 385">
          <a:extLst>
            <a:ext uri="{FF2B5EF4-FFF2-40B4-BE49-F238E27FC236}">
              <a16:creationId xmlns:a16="http://schemas.microsoft.com/office/drawing/2014/main" id="{EAD3787D-4DAD-49CB-B09A-9824C04DA8FD}"/>
            </a:ext>
          </a:extLst>
        </xdr:cNvPr>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120287</xdr:rowOff>
    </xdr:to>
    <xdr:cxnSp macro="">
      <xdr:nvCxnSpPr>
        <xdr:cNvPr id="387" name="直線コネクタ 386">
          <a:extLst>
            <a:ext uri="{FF2B5EF4-FFF2-40B4-BE49-F238E27FC236}">
              <a16:creationId xmlns:a16="http://schemas.microsoft.com/office/drawing/2014/main" id="{03E2F064-E714-4B91-8451-AAA7052719D1}"/>
            </a:ext>
          </a:extLst>
        </xdr:cNvPr>
        <xdr:cNvCxnSpPr/>
      </xdr:nvCxnSpPr>
      <xdr:spPr>
        <a:xfrm>
          <a:off x="15481300" y="6568440"/>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C8C4B36E-6CE6-4F2D-B638-F86D323F4735}"/>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9667D0CB-E50F-488D-96F9-C58AAE8576ED}"/>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941AD1B0-A3EA-4F09-A285-156910C4ADED}"/>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91" name="n_4aveValue【認定こども園・幼稚園・保育所】&#10;有形固定資産減価償却率">
          <a:extLst>
            <a:ext uri="{FF2B5EF4-FFF2-40B4-BE49-F238E27FC236}">
              <a16:creationId xmlns:a16="http://schemas.microsoft.com/office/drawing/2014/main" id="{91D840CA-705C-47B5-BCBD-8B0F3C345A33}"/>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6BABB260-DB16-4F93-B8E2-CD9F8659D136}"/>
            </a:ext>
          </a:extLst>
        </xdr:cNvPr>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A86EF1E1-B508-48C7-A1C0-B0B66EB645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218C0123-7B78-46B3-85E4-8F3986A4C8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E3185AE0-736A-4392-B25C-41422561E6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4CBC0151-3D13-45FC-86E7-7A328E3C16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7E5E2190-6E53-4942-B8A2-9A66EB785F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988A5798-5908-423C-8257-9632CE40C6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3F53D92C-9A37-4548-877D-0F379265EE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9F636604-6F6A-43B8-9A83-608757AFA6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7C3C39EC-8921-4097-86FD-409F20A7DE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2A937E7A-256C-4202-912D-41DECB4E5E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37010D01-57D6-43E1-B07F-4FEB17794E5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BC29D56A-ED6F-4861-9BF4-8242A4EEA5A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CC7BEDDD-9EB3-41EF-8E29-675468DAEF0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EE789D1A-5F00-4470-BCFC-ED8516525D6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6A894532-C693-4488-9DC7-021244CF7AE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2D4349EA-2AC3-481E-8892-9FD53461D08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CC82FC5B-E44E-4A56-B2F6-29547BDB31D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6770D822-6657-4CC0-9D83-C7D2FF40383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66B0A2D6-B44E-49E6-BC29-2628F3C7469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2AA3EA0B-11CD-4EA6-979D-1C29FC13015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E69FA8E7-124D-4318-A261-A2AA915186D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841B77EB-BAB8-4CD1-9D0F-70BFD561F6D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26237F59-4E81-47B8-9E0E-D512F694E2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E666318-B274-4E37-9574-9BFEA02C98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6B2D618C-3275-46CA-B37A-DE7EBED3CC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18" name="直線コネクタ 417">
          <a:extLst>
            <a:ext uri="{FF2B5EF4-FFF2-40B4-BE49-F238E27FC236}">
              <a16:creationId xmlns:a16="http://schemas.microsoft.com/office/drawing/2014/main" id="{D3740B24-8A5F-4519-A6D0-EEE7AAA71B9F}"/>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10746361-C2F9-4185-AA7B-CAB52485E36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20" name="直線コネクタ 419">
          <a:extLst>
            <a:ext uri="{FF2B5EF4-FFF2-40B4-BE49-F238E27FC236}">
              <a16:creationId xmlns:a16="http://schemas.microsoft.com/office/drawing/2014/main" id="{5A20FC6F-BF95-4DD8-8037-674D75177A1F}"/>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3486F994-2AB3-40D7-84E8-DC1083533924}"/>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2" name="直線コネクタ 421">
          <a:extLst>
            <a:ext uri="{FF2B5EF4-FFF2-40B4-BE49-F238E27FC236}">
              <a16:creationId xmlns:a16="http://schemas.microsoft.com/office/drawing/2014/main" id="{D372C285-011B-49E1-9639-E5B6578A9F01}"/>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B9678E7E-3C70-4CF5-B067-94C357C09E7F}"/>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24" name="フローチャート: 判断 423">
          <a:extLst>
            <a:ext uri="{FF2B5EF4-FFF2-40B4-BE49-F238E27FC236}">
              <a16:creationId xmlns:a16="http://schemas.microsoft.com/office/drawing/2014/main" id="{7DA92113-DC70-499B-BC76-EE3265AA328E}"/>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25" name="フローチャート: 判断 424">
          <a:extLst>
            <a:ext uri="{FF2B5EF4-FFF2-40B4-BE49-F238E27FC236}">
              <a16:creationId xmlns:a16="http://schemas.microsoft.com/office/drawing/2014/main" id="{BAB7CBBF-B6A7-4D8F-93B1-640EE7855AAA}"/>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26" name="フローチャート: 判断 425">
          <a:extLst>
            <a:ext uri="{FF2B5EF4-FFF2-40B4-BE49-F238E27FC236}">
              <a16:creationId xmlns:a16="http://schemas.microsoft.com/office/drawing/2014/main" id="{B28D4238-E893-49F5-8EAD-62EFD0FD7AF9}"/>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27" name="フローチャート: 判断 426">
          <a:extLst>
            <a:ext uri="{FF2B5EF4-FFF2-40B4-BE49-F238E27FC236}">
              <a16:creationId xmlns:a16="http://schemas.microsoft.com/office/drawing/2014/main" id="{C558F43E-EAE6-4EDA-9DA2-41E9D90945C6}"/>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28" name="フローチャート: 判断 427">
          <a:extLst>
            <a:ext uri="{FF2B5EF4-FFF2-40B4-BE49-F238E27FC236}">
              <a16:creationId xmlns:a16="http://schemas.microsoft.com/office/drawing/2014/main" id="{B5051F14-D793-4C6E-8D20-83156FDF1CFC}"/>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1E91195-C2D3-4DAB-B5A9-49186CAF07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2A02BF5-E1FF-4015-B629-83E6D9509E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650052A-6C26-4FF5-9D25-ADA5D970D9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67A15D2-A974-426D-9992-2298948108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10C4141-C58B-42A0-84A0-549DC52BD4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147864</xdr:rowOff>
    </xdr:from>
    <xdr:to>
      <xdr:col>116</xdr:col>
      <xdr:colOff>114300</xdr:colOff>
      <xdr:row>38</xdr:row>
      <xdr:rowOff>78014</xdr:rowOff>
    </xdr:to>
    <xdr:sp macro="" textlink="">
      <xdr:nvSpPr>
        <xdr:cNvPr id="434" name="楕円 433">
          <a:extLst>
            <a:ext uri="{FF2B5EF4-FFF2-40B4-BE49-F238E27FC236}">
              <a16:creationId xmlns:a16="http://schemas.microsoft.com/office/drawing/2014/main" id="{B6450F04-2D3E-4625-88DF-29F4283AABBD}"/>
            </a:ext>
          </a:extLst>
        </xdr:cNvPr>
        <xdr:cNvSpPr/>
      </xdr:nvSpPr>
      <xdr:spPr>
        <a:xfrm>
          <a:off x="22110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170741</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738742DD-DCCE-4342-A5D2-E483C7600104}"/>
            </a:ext>
          </a:extLst>
        </xdr:cNvPr>
        <xdr:cNvSpPr txBox="1"/>
      </xdr:nvSpPr>
      <xdr:spPr>
        <a:xfrm>
          <a:off x="22199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165826</xdr:rowOff>
    </xdr:from>
    <xdr:to>
      <xdr:col>112</xdr:col>
      <xdr:colOff>38100</xdr:colOff>
      <xdr:row>38</xdr:row>
      <xdr:rowOff>95976</xdr:rowOff>
    </xdr:to>
    <xdr:sp macro="" textlink="">
      <xdr:nvSpPr>
        <xdr:cNvPr id="436" name="楕円 435">
          <a:extLst>
            <a:ext uri="{FF2B5EF4-FFF2-40B4-BE49-F238E27FC236}">
              <a16:creationId xmlns:a16="http://schemas.microsoft.com/office/drawing/2014/main" id="{FB69E6DB-90B9-4CCE-92F5-9952A3EEB184}"/>
            </a:ext>
          </a:extLst>
        </xdr:cNvPr>
        <xdr:cNvSpPr/>
      </xdr:nvSpPr>
      <xdr:spPr>
        <a:xfrm>
          <a:off x="21272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27215</xdr:rowOff>
    </xdr:from>
    <xdr:to>
      <xdr:col>116</xdr:col>
      <xdr:colOff>63500</xdr:colOff>
      <xdr:row>38</xdr:row>
      <xdr:rowOff>45176</xdr:rowOff>
    </xdr:to>
    <xdr:cxnSp macro="">
      <xdr:nvCxnSpPr>
        <xdr:cNvPr id="437" name="直線コネクタ 436">
          <a:extLst>
            <a:ext uri="{FF2B5EF4-FFF2-40B4-BE49-F238E27FC236}">
              <a16:creationId xmlns:a16="http://schemas.microsoft.com/office/drawing/2014/main" id="{907FDD3A-E894-4AC2-876A-DB827BCECF02}"/>
            </a:ext>
          </a:extLst>
        </xdr:cNvPr>
        <xdr:cNvCxnSpPr/>
      </xdr:nvCxnSpPr>
      <xdr:spPr>
        <a:xfrm flipV="1">
          <a:off x="21323300" y="654231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BBA31875-6A37-42E6-A5C8-0FEDC34B05F3}"/>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BC8535BC-ADCC-4F03-84ED-36EE25961854}"/>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9678044A-C542-4868-A983-48FE2BFD3426}"/>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41" name="n_4aveValue【認定こども園・幼稚園・保育所】&#10;一人当たり面積">
          <a:extLst>
            <a:ext uri="{FF2B5EF4-FFF2-40B4-BE49-F238E27FC236}">
              <a16:creationId xmlns:a16="http://schemas.microsoft.com/office/drawing/2014/main" id="{FE97875F-1C97-4CBC-BADC-024A7E55D743}"/>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112503</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3162A468-83CD-4990-B9ED-29FED8B58D75}"/>
            </a:ext>
          </a:extLst>
        </xdr:cNvPr>
        <xdr:cNvSpPr txBox="1"/>
      </xdr:nvSpPr>
      <xdr:spPr>
        <a:xfrm>
          <a:off x="21075727" y="628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ED90AE9B-824F-4503-A531-8DABD84A33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4426E92C-6815-49E6-B5E6-CF215D8849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6AC4862-D608-46F6-8E9C-7921F30A4D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16D86833-1748-4DFC-BEB2-1D347531F8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0382232A-FA73-48D2-BE03-A2B0749E6A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A6A0BD02-CEB6-4030-976C-DA451C0767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6F0C3BE1-6BCB-4B95-B9E1-48D3788EF1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A2D866DA-D2F8-4BC4-8183-CB0E97193C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9C7DB52B-A26A-4C21-8E9F-0371BFAD65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9FAF1909-83BF-4B62-9EF6-236AF265B36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2CA5C255-3349-4FB2-87ED-847EDB585A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E0AB47CB-E415-4652-9031-9CEF8E4CEE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id="{4823A1E2-9DDA-467D-B70F-E78D2ACFA6C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660388C5-E6F9-4C38-BECD-4A919510C26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5BA7242C-9BD4-4E08-BEEB-1387FADC75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2A0DAAFB-7348-4F6F-A6B4-A40CFD1A6DF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4A5E7CBA-C7E3-4400-BB63-230D5F2D760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06A2B17F-11AD-4B71-9447-3B3738BCBF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8469BAB6-0E0A-4B79-A5D6-751991410BA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0F17F013-07BA-472B-B97B-E4C4ADF2E28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a:extLst>
            <a:ext uri="{FF2B5EF4-FFF2-40B4-BE49-F238E27FC236}">
              <a16:creationId xmlns:a16="http://schemas.microsoft.com/office/drawing/2014/main" id="{3711CF67-39FE-4CD6-A311-B448412517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4FEAAC1F-7F0C-4955-B54F-18769D2C2F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5" name="テキスト ボックス 464">
          <a:extLst>
            <a:ext uri="{FF2B5EF4-FFF2-40B4-BE49-F238E27FC236}">
              <a16:creationId xmlns:a16="http://schemas.microsoft.com/office/drawing/2014/main" id="{02BCD537-7487-4A4E-A320-0B340BE5217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66C08946-AD08-45DA-805A-EA2542B09A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67" name="直線コネクタ 466">
          <a:extLst>
            <a:ext uri="{FF2B5EF4-FFF2-40B4-BE49-F238E27FC236}">
              <a16:creationId xmlns:a16="http://schemas.microsoft.com/office/drawing/2014/main" id="{34759764-664D-4B41-BDD8-22DC743F54F4}"/>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B334F159-A4AA-4882-962F-3E82D93A93D9}"/>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69" name="直線コネクタ 468">
          <a:extLst>
            <a:ext uri="{FF2B5EF4-FFF2-40B4-BE49-F238E27FC236}">
              <a16:creationId xmlns:a16="http://schemas.microsoft.com/office/drawing/2014/main" id="{B44E0704-B575-4619-95EB-993BDC19E949}"/>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4BB22CEE-D880-443C-896C-39E72706E018}"/>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71" name="直線コネクタ 470">
          <a:extLst>
            <a:ext uri="{FF2B5EF4-FFF2-40B4-BE49-F238E27FC236}">
              <a16:creationId xmlns:a16="http://schemas.microsoft.com/office/drawing/2014/main" id="{60D72066-B074-4C8A-AD91-895E398C5CCE}"/>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CB232737-5714-486A-B273-4D9C4E862548}"/>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73" name="フローチャート: 判断 472">
          <a:extLst>
            <a:ext uri="{FF2B5EF4-FFF2-40B4-BE49-F238E27FC236}">
              <a16:creationId xmlns:a16="http://schemas.microsoft.com/office/drawing/2014/main" id="{8B528888-8F5B-434E-9278-DE09BC7EE61E}"/>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74" name="フローチャート: 判断 473">
          <a:extLst>
            <a:ext uri="{FF2B5EF4-FFF2-40B4-BE49-F238E27FC236}">
              <a16:creationId xmlns:a16="http://schemas.microsoft.com/office/drawing/2014/main" id="{DA7CBA86-7576-46CB-9F3E-F52025023317}"/>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5" name="フローチャート: 判断 474">
          <a:extLst>
            <a:ext uri="{FF2B5EF4-FFF2-40B4-BE49-F238E27FC236}">
              <a16:creationId xmlns:a16="http://schemas.microsoft.com/office/drawing/2014/main" id="{14AB7706-C3C1-4A12-96A9-C399505C2AEB}"/>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6" name="フローチャート: 判断 475">
          <a:extLst>
            <a:ext uri="{FF2B5EF4-FFF2-40B4-BE49-F238E27FC236}">
              <a16:creationId xmlns:a16="http://schemas.microsoft.com/office/drawing/2014/main" id="{650C5E5E-E535-438F-8722-633265F82936}"/>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77" name="フローチャート: 判断 476">
          <a:extLst>
            <a:ext uri="{FF2B5EF4-FFF2-40B4-BE49-F238E27FC236}">
              <a16:creationId xmlns:a16="http://schemas.microsoft.com/office/drawing/2014/main" id="{8319B603-CAE8-40A3-BE6F-850A6EC862F6}"/>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F44F46F1-B395-4A24-8444-B185635EC9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DA2E9D4-EDFB-4E2C-8083-544AE97A1A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62D2A03-86E4-48AF-B4DB-0D81AB04B0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EFBAABED-B1F2-467A-A8F0-9C990289E4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744008AD-3A54-4CAC-97A8-14FC7C12E0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83" name="楕円 482">
          <a:extLst>
            <a:ext uri="{FF2B5EF4-FFF2-40B4-BE49-F238E27FC236}">
              <a16:creationId xmlns:a16="http://schemas.microsoft.com/office/drawing/2014/main" id="{50609471-6C4B-47A3-9CFE-23FC3328AD68}"/>
            </a:ext>
          </a:extLst>
        </xdr:cNvPr>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84" name="【学校施設】&#10;有形固定資産減価償却率該当値テキスト">
          <a:extLst>
            <a:ext uri="{FF2B5EF4-FFF2-40B4-BE49-F238E27FC236}">
              <a16:creationId xmlns:a16="http://schemas.microsoft.com/office/drawing/2014/main" id="{9EA02224-6543-4DAA-8CC4-69752BF135A3}"/>
            </a:ext>
          </a:extLst>
        </xdr:cNvPr>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85" name="楕円 484">
          <a:extLst>
            <a:ext uri="{FF2B5EF4-FFF2-40B4-BE49-F238E27FC236}">
              <a16:creationId xmlns:a16="http://schemas.microsoft.com/office/drawing/2014/main" id="{845AAB67-5FCF-4BB5-BE92-337F90F21CE3}"/>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161925</xdr:rowOff>
    </xdr:to>
    <xdr:cxnSp macro="">
      <xdr:nvCxnSpPr>
        <xdr:cNvPr id="486" name="直線コネクタ 485">
          <a:extLst>
            <a:ext uri="{FF2B5EF4-FFF2-40B4-BE49-F238E27FC236}">
              <a16:creationId xmlns:a16="http://schemas.microsoft.com/office/drawing/2014/main" id="{2D65D77A-E46D-4FD3-BF29-351870C430E9}"/>
            </a:ext>
          </a:extLst>
        </xdr:cNvPr>
        <xdr:cNvCxnSpPr/>
      </xdr:nvCxnSpPr>
      <xdr:spPr>
        <a:xfrm>
          <a:off x="15481300" y="1037844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87" name="n_1aveValue【学校施設】&#10;有形固定資産減価償却率">
          <a:extLst>
            <a:ext uri="{FF2B5EF4-FFF2-40B4-BE49-F238E27FC236}">
              <a16:creationId xmlns:a16="http://schemas.microsoft.com/office/drawing/2014/main" id="{41D3E551-15D2-4D87-A5E5-19B8A3FEE518}"/>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88" name="n_2aveValue【学校施設】&#10;有形固定資産減価償却率">
          <a:extLst>
            <a:ext uri="{FF2B5EF4-FFF2-40B4-BE49-F238E27FC236}">
              <a16:creationId xmlns:a16="http://schemas.microsoft.com/office/drawing/2014/main" id="{E5D1235D-0296-44F4-B3F3-E95A5DF879ED}"/>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9" name="n_3aveValue【学校施設】&#10;有形固定資産減価償却率">
          <a:extLst>
            <a:ext uri="{FF2B5EF4-FFF2-40B4-BE49-F238E27FC236}">
              <a16:creationId xmlns:a16="http://schemas.microsoft.com/office/drawing/2014/main" id="{D35B8EC9-49D8-4C05-94A2-71F20F7BAEB8}"/>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90" name="n_4aveValue【学校施設】&#10;有形固定資産減価償却率">
          <a:extLst>
            <a:ext uri="{FF2B5EF4-FFF2-40B4-BE49-F238E27FC236}">
              <a16:creationId xmlns:a16="http://schemas.microsoft.com/office/drawing/2014/main" id="{A3B2825C-E2E2-45A4-852A-335D7B2C521E}"/>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491" name="n_1mainValue【学校施設】&#10;有形固定資産減価償却率">
          <a:extLst>
            <a:ext uri="{FF2B5EF4-FFF2-40B4-BE49-F238E27FC236}">
              <a16:creationId xmlns:a16="http://schemas.microsoft.com/office/drawing/2014/main" id="{BF35624F-3860-48BC-A5C7-579C9B7579AB}"/>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D615F0F4-8831-4A43-9358-8416AD0DB8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A7601E32-E6D4-4EB2-B2A5-9D30CBBAD8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522B439C-C524-4DC3-A2E4-40E47288F0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8396C098-98ED-43AA-9C39-5A10B54FFB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EC510B48-08A6-4861-BCF6-0411B2C930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2A5FE90F-C30C-45D7-9653-05998201A4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A1682D81-2BFC-478E-95B3-2EA6614B2D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8CF78FFE-C9C6-4AA8-AE82-165971C5E8D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B0EE9AEC-BCE4-4C01-A316-9E85DFE989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5C73E1D8-F60C-4C9E-B391-442385FAC1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a:extLst>
            <a:ext uri="{FF2B5EF4-FFF2-40B4-BE49-F238E27FC236}">
              <a16:creationId xmlns:a16="http://schemas.microsoft.com/office/drawing/2014/main" id="{E7837FE2-2EFA-4638-A6F0-38BB4A3A27F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ADE30BEA-B3D7-4330-8D88-6C0F7764131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a:extLst>
            <a:ext uri="{FF2B5EF4-FFF2-40B4-BE49-F238E27FC236}">
              <a16:creationId xmlns:a16="http://schemas.microsoft.com/office/drawing/2014/main" id="{9E6928DA-6881-4014-8FB1-BAD5C5C54DE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a:extLst>
            <a:ext uri="{FF2B5EF4-FFF2-40B4-BE49-F238E27FC236}">
              <a16:creationId xmlns:a16="http://schemas.microsoft.com/office/drawing/2014/main" id="{243270DE-CC3B-4C76-B4FC-985F9EF8F0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a:extLst>
            <a:ext uri="{FF2B5EF4-FFF2-40B4-BE49-F238E27FC236}">
              <a16:creationId xmlns:a16="http://schemas.microsoft.com/office/drawing/2014/main" id="{955DC8D4-F4B4-421D-91BE-39CF8E4230E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a:extLst>
            <a:ext uri="{FF2B5EF4-FFF2-40B4-BE49-F238E27FC236}">
              <a16:creationId xmlns:a16="http://schemas.microsoft.com/office/drawing/2014/main" id="{4F7C4CA1-A4EF-406A-B972-6891897D4C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a:extLst>
            <a:ext uri="{FF2B5EF4-FFF2-40B4-BE49-F238E27FC236}">
              <a16:creationId xmlns:a16="http://schemas.microsoft.com/office/drawing/2014/main" id="{9B67D1F2-A13A-438F-AF93-A7374BA3B37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a:extLst>
            <a:ext uri="{FF2B5EF4-FFF2-40B4-BE49-F238E27FC236}">
              <a16:creationId xmlns:a16="http://schemas.microsoft.com/office/drawing/2014/main" id="{23AB0FEE-3FF7-4AEC-8199-9C65D437DDA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a:extLst>
            <a:ext uri="{FF2B5EF4-FFF2-40B4-BE49-F238E27FC236}">
              <a16:creationId xmlns:a16="http://schemas.microsoft.com/office/drawing/2014/main" id="{14E2D420-D8F9-4A56-A312-DD2BBA2787D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a:extLst>
            <a:ext uri="{FF2B5EF4-FFF2-40B4-BE49-F238E27FC236}">
              <a16:creationId xmlns:a16="http://schemas.microsoft.com/office/drawing/2014/main" id="{C022E510-8A5E-4A72-B4EE-4112EAB41A9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a:extLst>
            <a:ext uri="{FF2B5EF4-FFF2-40B4-BE49-F238E27FC236}">
              <a16:creationId xmlns:a16="http://schemas.microsoft.com/office/drawing/2014/main" id="{4F1216D2-96F6-49CA-9AE3-627BC78784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3" name="テキスト ボックス 512">
          <a:extLst>
            <a:ext uri="{FF2B5EF4-FFF2-40B4-BE49-F238E27FC236}">
              <a16:creationId xmlns:a16="http://schemas.microsoft.com/office/drawing/2014/main" id="{2169DA54-8E39-4316-825C-B32BECBEC42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B370F6FD-4B4B-4D1C-BF25-5184B10D19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E8D43EB0-4B62-4C77-8382-3C40D7C001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A737FB8A-BE3E-45D4-8559-34569D9FA3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17" name="直線コネクタ 516">
          <a:extLst>
            <a:ext uri="{FF2B5EF4-FFF2-40B4-BE49-F238E27FC236}">
              <a16:creationId xmlns:a16="http://schemas.microsoft.com/office/drawing/2014/main" id="{5579BA8F-C4F8-45F0-9A23-0342D765554D}"/>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18" name="【学校施設】&#10;一人当たり面積最小値テキスト">
          <a:extLst>
            <a:ext uri="{FF2B5EF4-FFF2-40B4-BE49-F238E27FC236}">
              <a16:creationId xmlns:a16="http://schemas.microsoft.com/office/drawing/2014/main" id="{DFE1D902-2EE1-4163-9C59-F4B58B555CBA}"/>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19" name="直線コネクタ 518">
          <a:extLst>
            <a:ext uri="{FF2B5EF4-FFF2-40B4-BE49-F238E27FC236}">
              <a16:creationId xmlns:a16="http://schemas.microsoft.com/office/drawing/2014/main" id="{2AB2C0D1-574B-4FA6-9DE8-7B9F8E7F6F3D}"/>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20" name="【学校施設】&#10;一人当たり面積最大値テキスト">
          <a:extLst>
            <a:ext uri="{FF2B5EF4-FFF2-40B4-BE49-F238E27FC236}">
              <a16:creationId xmlns:a16="http://schemas.microsoft.com/office/drawing/2014/main" id="{9EB29315-D1B0-4860-A041-FF0250E3E6DD}"/>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21" name="直線コネクタ 520">
          <a:extLst>
            <a:ext uri="{FF2B5EF4-FFF2-40B4-BE49-F238E27FC236}">
              <a16:creationId xmlns:a16="http://schemas.microsoft.com/office/drawing/2014/main" id="{9AC1CDA2-8E3B-465A-8A90-0EF6FD80A69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22" name="【学校施設】&#10;一人当たり面積平均値テキスト">
          <a:extLst>
            <a:ext uri="{FF2B5EF4-FFF2-40B4-BE49-F238E27FC236}">
              <a16:creationId xmlns:a16="http://schemas.microsoft.com/office/drawing/2014/main" id="{720C0102-1DE1-4742-BD35-89B1D31EBE7C}"/>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23" name="フローチャート: 判断 522">
          <a:extLst>
            <a:ext uri="{FF2B5EF4-FFF2-40B4-BE49-F238E27FC236}">
              <a16:creationId xmlns:a16="http://schemas.microsoft.com/office/drawing/2014/main" id="{F8AF1EFE-9833-46A6-AB32-2E5FC4EFD744}"/>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24" name="フローチャート: 判断 523">
          <a:extLst>
            <a:ext uri="{FF2B5EF4-FFF2-40B4-BE49-F238E27FC236}">
              <a16:creationId xmlns:a16="http://schemas.microsoft.com/office/drawing/2014/main" id="{0F80CEF2-FEDE-47B0-A7D3-84C920D3137E}"/>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25" name="フローチャート: 判断 524">
          <a:extLst>
            <a:ext uri="{FF2B5EF4-FFF2-40B4-BE49-F238E27FC236}">
              <a16:creationId xmlns:a16="http://schemas.microsoft.com/office/drawing/2014/main" id="{46FDC01A-9743-4925-BE3B-E865ACD87A86}"/>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26" name="フローチャート: 判断 525">
          <a:extLst>
            <a:ext uri="{FF2B5EF4-FFF2-40B4-BE49-F238E27FC236}">
              <a16:creationId xmlns:a16="http://schemas.microsoft.com/office/drawing/2014/main" id="{C7447EA3-8C7D-4C39-80C4-FE72BB5833D7}"/>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27" name="フローチャート: 判断 526">
          <a:extLst>
            <a:ext uri="{FF2B5EF4-FFF2-40B4-BE49-F238E27FC236}">
              <a16:creationId xmlns:a16="http://schemas.microsoft.com/office/drawing/2014/main" id="{EE1F9251-A915-4D19-9D71-5138DBC28F08}"/>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9F0AF7F1-919F-452F-8C39-2451619BF4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2D1B97D0-998A-47E2-843A-B0B2717AF6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D729F39-78F7-47BA-B634-53136C935A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F5872B5A-DBBC-4BD8-AA65-6CAD9B2DA5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4E0F200F-8843-4500-A76C-4955653FD5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34925</xdr:rowOff>
    </xdr:from>
    <xdr:to>
      <xdr:col>116</xdr:col>
      <xdr:colOff>114300</xdr:colOff>
      <xdr:row>63</xdr:row>
      <xdr:rowOff>136525</xdr:rowOff>
    </xdr:to>
    <xdr:sp macro="" textlink="">
      <xdr:nvSpPr>
        <xdr:cNvPr id="533" name="楕円 532">
          <a:extLst>
            <a:ext uri="{FF2B5EF4-FFF2-40B4-BE49-F238E27FC236}">
              <a16:creationId xmlns:a16="http://schemas.microsoft.com/office/drawing/2014/main" id="{B0C1F8D9-B683-4B2D-983C-6E9950F0462F}"/>
            </a:ext>
          </a:extLst>
        </xdr:cNvPr>
        <xdr:cNvSpPr/>
      </xdr:nvSpPr>
      <xdr:spPr>
        <a:xfrm>
          <a:off x="22110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121302</xdr:rowOff>
    </xdr:from>
    <xdr:ext cx="469744" cy="259045"/>
    <xdr:sp macro="" textlink="">
      <xdr:nvSpPr>
        <xdr:cNvPr id="534" name="【学校施設】&#10;一人当たり面積該当値テキスト">
          <a:extLst>
            <a:ext uri="{FF2B5EF4-FFF2-40B4-BE49-F238E27FC236}">
              <a16:creationId xmlns:a16="http://schemas.microsoft.com/office/drawing/2014/main" id="{7F2997BF-ECCA-4BB0-848C-6A3E7DF93A72}"/>
            </a:ext>
          </a:extLst>
        </xdr:cNvPr>
        <xdr:cNvSpPr txBox="1"/>
      </xdr:nvSpPr>
      <xdr:spPr>
        <a:xfrm>
          <a:off x="22199600" y="107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40150</xdr:rowOff>
    </xdr:from>
    <xdr:to>
      <xdr:col>112</xdr:col>
      <xdr:colOff>38100</xdr:colOff>
      <xdr:row>63</xdr:row>
      <xdr:rowOff>141750</xdr:rowOff>
    </xdr:to>
    <xdr:sp macro="" textlink="">
      <xdr:nvSpPr>
        <xdr:cNvPr id="535" name="楕円 534">
          <a:extLst>
            <a:ext uri="{FF2B5EF4-FFF2-40B4-BE49-F238E27FC236}">
              <a16:creationId xmlns:a16="http://schemas.microsoft.com/office/drawing/2014/main" id="{F8BFB285-2BF5-428F-9421-D0B994290F49}"/>
            </a:ext>
          </a:extLst>
        </xdr:cNvPr>
        <xdr:cNvSpPr/>
      </xdr:nvSpPr>
      <xdr:spPr>
        <a:xfrm>
          <a:off x="21272500" y="108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85725</xdr:rowOff>
    </xdr:from>
    <xdr:to>
      <xdr:col>116</xdr:col>
      <xdr:colOff>63500</xdr:colOff>
      <xdr:row>63</xdr:row>
      <xdr:rowOff>90950</xdr:rowOff>
    </xdr:to>
    <xdr:cxnSp macro="">
      <xdr:nvCxnSpPr>
        <xdr:cNvPr id="536" name="直線コネクタ 535">
          <a:extLst>
            <a:ext uri="{FF2B5EF4-FFF2-40B4-BE49-F238E27FC236}">
              <a16:creationId xmlns:a16="http://schemas.microsoft.com/office/drawing/2014/main" id="{8C62BA2B-303C-4068-A3C6-03ABCE7AD5F9}"/>
            </a:ext>
          </a:extLst>
        </xdr:cNvPr>
        <xdr:cNvCxnSpPr/>
      </xdr:nvCxnSpPr>
      <xdr:spPr>
        <a:xfrm flipV="1">
          <a:off x="21323300" y="10887075"/>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37" name="n_1aveValue【学校施設】&#10;一人当たり面積">
          <a:extLst>
            <a:ext uri="{FF2B5EF4-FFF2-40B4-BE49-F238E27FC236}">
              <a16:creationId xmlns:a16="http://schemas.microsoft.com/office/drawing/2014/main" id="{05A34CD3-9BD6-4FD5-B671-CDE910D92EDF}"/>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38" name="n_2aveValue【学校施設】&#10;一人当たり面積">
          <a:extLst>
            <a:ext uri="{FF2B5EF4-FFF2-40B4-BE49-F238E27FC236}">
              <a16:creationId xmlns:a16="http://schemas.microsoft.com/office/drawing/2014/main" id="{2C691A8A-7585-4C80-9F69-22BAB40A55F9}"/>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39" name="n_3aveValue【学校施設】&#10;一人当たり面積">
          <a:extLst>
            <a:ext uri="{FF2B5EF4-FFF2-40B4-BE49-F238E27FC236}">
              <a16:creationId xmlns:a16="http://schemas.microsoft.com/office/drawing/2014/main" id="{87D50D4C-B872-472E-8B78-A01389E89077}"/>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40" name="n_4aveValue【学校施設】&#10;一人当たり面積">
          <a:extLst>
            <a:ext uri="{FF2B5EF4-FFF2-40B4-BE49-F238E27FC236}">
              <a16:creationId xmlns:a16="http://schemas.microsoft.com/office/drawing/2014/main" id="{F3AEE3D4-52EF-47B3-BD45-71D69B3910B0}"/>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132877</xdr:rowOff>
    </xdr:from>
    <xdr:ext cx="469744" cy="259045"/>
    <xdr:sp macro="" textlink="">
      <xdr:nvSpPr>
        <xdr:cNvPr id="541" name="n_1mainValue【学校施設】&#10;一人当たり面積">
          <a:extLst>
            <a:ext uri="{FF2B5EF4-FFF2-40B4-BE49-F238E27FC236}">
              <a16:creationId xmlns:a16="http://schemas.microsoft.com/office/drawing/2014/main" id="{8B866CC7-A8AF-4D24-ABA4-3704B52DA1B5}"/>
            </a:ext>
          </a:extLst>
        </xdr:cNvPr>
        <xdr:cNvSpPr txBox="1"/>
      </xdr:nvSpPr>
      <xdr:spPr>
        <a:xfrm>
          <a:off x="21075727" y="109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0BCC3B3C-305F-4217-B408-63E9B7A6AF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3A625511-383F-4DD6-BF7B-8113F507F1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58F8DAE4-5427-4AAE-9D9E-EC993EF25D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417C42F0-B1A6-4C93-92A6-9671B0EAA3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61377E13-CDCD-4E88-86B7-44A71E25F3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73D7C2A6-2616-42D7-AD97-EA941E3981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82AFD04-9739-42D7-82A1-89ECCF1E8F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B435890-9484-4289-A3B6-F6F40198EAB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03B61DFA-D01A-4340-9B5E-A33838F2CE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56654275-9DE1-4063-96D5-363485C85E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797F1B94-CEE6-4FA8-9674-7599EFFCD0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D5C574F4-2701-4B41-9C73-05AFECA80D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7048D273-267E-4D4B-9770-E5C13C5461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C21091A2-C9E8-49A7-80C1-D9DFD4B393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416AF753-6AA7-4CF9-ADE5-E930DB6455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A594404A-6725-46DB-A565-EB32481C14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71BB5F05-4EC3-4A0C-AE62-CE5B41DC8F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a:extLst>
            <a:ext uri="{FF2B5EF4-FFF2-40B4-BE49-F238E27FC236}">
              <a16:creationId xmlns:a16="http://schemas.microsoft.com/office/drawing/2014/main" id="{3CBD0BF6-56DC-4470-BE90-D542DF3E8B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a:extLst>
            <a:ext uri="{FF2B5EF4-FFF2-40B4-BE49-F238E27FC236}">
              <a16:creationId xmlns:a16="http://schemas.microsoft.com/office/drawing/2014/main" id="{A7E47FA5-9FAC-48B4-9BE4-1531DB4DE9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a:extLst>
            <a:ext uri="{FF2B5EF4-FFF2-40B4-BE49-F238E27FC236}">
              <a16:creationId xmlns:a16="http://schemas.microsoft.com/office/drawing/2014/main" id="{F3173FAB-0615-46F8-B2D2-2769021403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a:extLst>
            <a:ext uri="{FF2B5EF4-FFF2-40B4-BE49-F238E27FC236}">
              <a16:creationId xmlns:a16="http://schemas.microsoft.com/office/drawing/2014/main" id="{FF72D6F5-7F3B-40DE-A9F3-51BBF8CA5B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a:extLst>
            <a:ext uri="{FF2B5EF4-FFF2-40B4-BE49-F238E27FC236}">
              <a16:creationId xmlns:a16="http://schemas.microsoft.com/office/drawing/2014/main" id="{23946FFD-DD43-4D93-BFB9-6B05B49454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a:extLst>
            <a:ext uri="{FF2B5EF4-FFF2-40B4-BE49-F238E27FC236}">
              <a16:creationId xmlns:a16="http://schemas.microsoft.com/office/drawing/2014/main" id="{7B2842A3-57B8-411A-8570-BB3787338A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a:extLst>
            <a:ext uri="{FF2B5EF4-FFF2-40B4-BE49-F238E27FC236}">
              <a16:creationId xmlns:a16="http://schemas.microsoft.com/office/drawing/2014/main" id="{4FEDF9F2-D2E5-4740-9496-B1EF259A1B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a:extLst>
            <a:ext uri="{FF2B5EF4-FFF2-40B4-BE49-F238E27FC236}">
              <a16:creationId xmlns:a16="http://schemas.microsoft.com/office/drawing/2014/main" id="{CC0C6B86-3B39-490E-B437-5DE0CA25FA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a:extLst>
            <a:ext uri="{FF2B5EF4-FFF2-40B4-BE49-F238E27FC236}">
              <a16:creationId xmlns:a16="http://schemas.microsoft.com/office/drawing/2014/main" id="{5990349F-4E04-4A00-B368-9DA5230017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8" name="テキスト ボックス 567">
          <a:extLst>
            <a:ext uri="{FF2B5EF4-FFF2-40B4-BE49-F238E27FC236}">
              <a16:creationId xmlns:a16="http://schemas.microsoft.com/office/drawing/2014/main" id="{95D58E28-3797-4690-B8CF-5F18CF4DC4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9" name="直線コネクタ 568">
          <a:extLst>
            <a:ext uri="{FF2B5EF4-FFF2-40B4-BE49-F238E27FC236}">
              <a16:creationId xmlns:a16="http://schemas.microsoft.com/office/drawing/2014/main" id="{31597797-5C86-4CD2-B15C-90F390A992C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0" name="テキスト ボックス 569">
          <a:extLst>
            <a:ext uri="{FF2B5EF4-FFF2-40B4-BE49-F238E27FC236}">
              <a16:creationId xmlns:a16="http://schemas.microsoft.com/office/drawing/2014/main" id="{719B2046-5381-4D63-95D4-E7773291DD3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1" name="直線コネクタ 570">
          <a:extLst>
            <a:ext uri="{FF2B5EF4-FFF2-40B4-BE49-F238E27FC236}">
              <a16:creationId xmlns:a16="http://schemas.microsoft.com/office/drawing/2014/main" id="{5BF9C4E7-2A47-4F8F-ADA8-C6FFF4A248E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2" name="テキスト ボックス 571">
          <a:extLst>
            <a:ext uri="{FF2B5EF4-FFF2-40B4-BE49-F238E27FC236}">
              <a16:creationId xmlns:a16="http://schemas.microsoft.com/office/drawing/2014/main" id="{3D6FAC98-F5F8-447F-9930-E7F0CC681FC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3" name="直線コネクタ 572">
          <a:extLst>
            <a:ext uri="{FF2B5EF4-FFF2-40B4-BE49-F238E27FC236}">
              <a16:creationId xmlns:a16="http://schemas.microsoft.com/office/drawing/2014/main" id="{AC754CAB-D9B3-4B3A-80CF-B4C061683D6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4" name="テキスト ボックス 573">
          <a:extLst>
            <a:ext uri="{FF2B5EF4-FFF2-40B4-BE49-F238E27FC236}">
              <a16:creationId xmlns:a16="http://schemas.microsoft.com/office/drawing/2014/main" id="{A53D5675-B4A3-4DEF-8269-A28CCD22366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5" name="直線コネクタ 574">
          <a:extLst>
            <a:ext uri="{FF2B5EF4-FFF2-40B4-BE49-F238E27FC236}">
              <a16:creationId xmlns:a16="http://schemas.microsoft.com/office/drawing/2014/main" id="{28F9AE37-7CA6-4DD8-8325-E0E71B2D128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6" name="テキスト ボックス 575">
          <a:extLst>
            <a:ext uri="{FF2B5EF4-FFF2-40B4-BE49-F238E27FC236}">
              <a16:creationId xmlns:a16="http://schemas.microsoft.com/office/drawing/2014/main" id="{AE522F7F-EB43-4E9D-970A-E1B64C4E3E1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7" name="直線コネクタ 576">
          <a:extLst>
            <a:ext uri="{FF2B5EF4-FFF2-40B4-BE49-F238E27FC236}">
              <a16:creationId xmlns:a16="http://schemas.microsoft.com/office/drawing/2014/main" id="{305731E9-7367-4600-8E24-06780806640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8" name="テキスト ボックス 577">
          <a:extLst>
            <a:ext uri="{FF2B5EF4-FFF2-40B4-BE49-F238E27FC236}">
              <a16:creationId xmlns:a16="http://schemas.microsoft.com/office/drawing/2014/main" id="{164B57A5-B210-4ACD-9C18-147F4AA2E38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C3BCFEE6-4CEF-4DC8-9706-F011BB870CC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0" name="テキスト ボックス 579">
          <a:extLst>
            <a:ext uri="{FF2B5EF4-FFF2-40B4-BE49-F238E27FC236}">
              <a16:creationId xmlns:a16="http://schemas.microsoft.com/office/drawing/2014/main" id="{DF28EAB2-B8BA-4F7C-B256-E2D562AC564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a:extLst>
            <a:ext uri="{FF2B5EF4-FFF2-40B4-BE49-F238E27FC236}">
              <a16:creationId xmlns:a16="http://schemas.microsoft.com/office/drawing/2014/main" id="{FCF26192-74C2-49D2-BEEC-699BE66C0A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82" name="直線コネクタ 581">
          <a:extLst>
            <a:ext uri="{FF2B5EF4-FFF2-40B4-BE49-F238E27FC236}">
              <a16:creationId xmlns:a16="http://schemas.microsoft.com/office/drawing/2014/main" id="{B04A3FA3-E151-4EAA-80ED-45A921CDC9E5}"/>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3" name="【公民館】&#10;有形固定資産減価償却率最小値テキスト">
          <a:extLst>
            <a:ext uri="{FF2B5EF4-FFF2-40B4-BE49-F238E27FC236}">
              <a16:creationId xmlns:a16="http://schemas.microsoft.com/office/drawing/2014/main" id="{03EDAA27-FA20-462F-B853-B140CA56EC7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4" name="直線コネクタ 583">
          <a:extLst>
            <a:ext uri="{FF2B5EF4-FFF2-40B4-BE49-F238E27FC236}">
              <a16:creationId xmlns:a16="http://schemas.microsoft.com/office/drawing/2014/main" id="{A5C8A903-1E1C-49A2-ABE0-CE0AEF1E403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85" name="【公民館】&#10;有形固定資産減価償却率最大値テキスト">
          <a:extLst>
            <a:ext uri="{FF2B5EF4-FFF2-40B4-BE49-F238E27FC236}">
              <a16:creationId xmlns:a16="http://schemas.microsoft.com/office/drawing/2014/main" id="{6431797F-1ED3-43EE-8DA3-87E8A84B812C}"/>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86" name="直線コネクタ 585">
          <a:extLst>
            <a:ext uri="{FF2B5EF4-FFF2-40B4-BE49-F238E27FC236}">
              <a16:creationId xmlns:a16="http://schemas.microsoft.com/office/drawing/2014/main" id="{30A58D27-B0A1-41AD-A144-7B558F9ACBFB}"/>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587" name="【公民館】&#10;有形固定資産減価償却率平均値テキスト">
          <a:extLst>
            <a:ext uri="{FF2B5EF4-FFF2-40B4-BE49-F238E27FC236}">
              <a16:creationId xmlns:a16="http://schemas.microsoft.com/office/drawing/2014/main" id="{2A895348-200E-4B54-AD75-BEE4FEBF451B}"/>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88" name="フローチャート: 判断 587">
          <a:extLst>
            <a:ext uri="{FF2B5EF4-FFF2-40B4-BE49-F238E27FC236}">
              <a16:creationId xmlns:a16="http://schemas.microsoft.com/office/drawing/2014/main" id="{49053560-9D9A-443B-A279-1A0D157B875E}"/>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89" name="フローチャート: 判断 588">
          <a:extLst>
            <a:ext uri="{FF2B5EF4-FFF2-40B4-BE49-F238E27FC236}">
              <a16:creationId xmlns:a16="http://schemas.microsoft.com/office/drawing/2014/main" id="{E26BF139-2333-4793-8D0C-3D8900E7CB7F}"/>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90" name="フローチャート: 判断 589">
          <a:extLst>
            <a:ext uri="{FF2B5EF4-FFF2-40B4-BE49-F238E27FC236}">
              <a16:creationId xmlns:a16="http://schemas.microsoft.com/office/drawing/2014/main" id="{21D60BEF-4494-4E3E-9C35-94F92FD4813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91" name="フローチャート: 判断 590">
          <a:extLst>
            <a:ext uri="{FF2B5EF4-FFF2-40B4-BE49-F238E27FC236}">
              <a16:creationId xmlns:a16="http://schemas.microsoft.com/office/drawing/2014/main" id="{2BC93FA9-806B-4157-93C5-5CD76855C1AD}"/>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92" name="フローチャート: 判断 591">
          <a:extLst>
            <a:ext uri="{FF2B5EF4-FFF2-40B4-BE49-F238E27FC236}">
              <a16:creationId xmlns:a16="http://schemas.microsoft.com/office/drawing/2014/main" id="{085F27C8-F2C1-4F15-BDE5-5356EB6AEBAA}"/>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DA4887F7-BB9F-4A43-832E-DEEEC6DC00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78A572C-571D-4104-8835-51B35560F1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5B419EE1-930A-4A22-9986-EBB3E9465E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32FEB4B4-3191-4D31-A760-DA58B066F1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71415FBD-5041-4478-82F3-4443DAE234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598" name="楕円 597">
          <a:extLst>
            <a:ext uri="{FF2B5EF4-FFF2-40B4-BE49-F238E27FC236}">
              <a16:creationId xmlns:a16="http://schemas.microsoft.com/office/drawing/2014/main" id="{BE810F03-397D-4D78-9948-6BBA4F682F3F}"/>
            </a:ext>
          </a:extLst>
        </xdr:cNvPr>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599" name="【公民館】&#10;有形固定資産減価償却率該当値テキスト">
          <a:extLst>
            <a:ext uri="{FF2B5EF4-FFF2-40B4-BE49-F238E27FC236}">
              <a16:creationId xmlns:a16="http://schemas.microsoft.com/office/drawing/2014/main" id="{A9FDEC05-F1A0-4B28-A22E-FAC78BDDC7B2}"/>
            </a:ext>
          </a:extLst>
        </xdr:cNvPr>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00" name="楕円 599">
          <a:extLst>
            <a:ext uri="{FF2B5EF4-FFF2-40B4-BE49-F238E27FC236}">
              <a16:creationId xmlns:a16="http://schemas.microsoft.com/office/drawing/2014/main" id="{3D90EA32-1078-4B3E-842A-EF330E92CDF7}"/>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0</xdr:rowOff>
    </xdr:to>
    <xdr:cxnSp macro="">
      <xdr:nvCxnSpPr>
        <xdr:cNvPr id="601" name="直線コネクタ 600">
          <a:extLst>
            <a:ext uri="{FF2B5EF4-FFF2-40B4-BE49-F238E27FC236}">
              <a16:creationId xmlns:a16="http://schemas.microsoft.com/office/drawing/2014/main" id="{DFB7574A-BF13-4E5E-A446-0648F517B7E6}"/>
            </a:ext>
          </a:extLst>
        </xdr:cNvPr>
        <xdr:cNvCxnSpPr/>
      </xdr:nvCxnSpPr>
      <xdr:spPr>
        <a:xfrm>
          <a:off x="15481300" y="1779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02" name="n_1aveValue【公民館】&#10;有形固定資産減価償却率">
          <a:extLst>
            <a:ext uri="{FF2B5EF4-FFF2-40B4-BE49-F238E27FC236}">
              <a16:creationId xmlns:a16="http://schemas.microsoft.com/office/drawing/2014/main" id="{850A530B-E7FC-480E-AF85-5F38FA63059E}"/>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03" name="n_2aveValue【公民館】&#10;有形固定資産減価償却率">
          <a:extLst>
            <a:ext uri="{FF2B5EF4-FFF2-40B4-BE49-F238E27FC236}">
              <a16:creationId xmlns:a16="http://schemas.microsoft.com/office/drawing/2014/main" id="{3A4C5A7F-BE61-445E-9B04-86985983BBF9}"/>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04" name="n_3aveValue【公民館】&#10;有形固定資産減価償却率">
          <a:extLst>
            <a:ext uri="{FF2B5EF4-FFF2-40B4-BE49-F238E27FC236}">
              <a16:creationId xmlns:a16="http://schemas.microsoft.com/office/drawing/2014/main" id="{70AF886E-470E-4B23-B75B-9A4144C7AEC8}"/>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05" name="n_4aveValue【公民館】&#10;有形固定資産減価償却率">
          <a:extLst>
            <a:ext uri="{FF2B5EF4-FFF2-40B4-BE49-F238E27FC236}">
              <a16:creationId xmlns:a16="http://schemas.microsoft.com/office/drawing/2014/main" id="{8052B9C7-C2BD-4752-899D-D1E1DBB9FBE1}"/>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06" name="n_1mainValue【公民館】&#10;有形固定資産減価償却率">
          <a:extLst>
            <a:ext uri="{FF2B5EF4-FFF2-40B4-BE49-F238E27FC236}">
              <a16:creationId xmlns:a16="http://schemas.microsoft.com/office/drawing/2014/main" id="{B9BEE848-84BF-4672-ADA8-19561CB4A25F}"/>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a:extLst>
            <a:ext uri="{FF2B5EF4-FFF2-40B4-BE49-F238E27FC236}">
              <a16:creationId xmlns:a16="http://schemas.microsoft.com/office/drawing/2014/main" id="{5E5284F2-ECED-44AD-8DCC-1556663821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a:extLst>
            <a:ext uri="{FF2B5EF4-FFF2-40B4-BE49-F238E27FC236}">
              <a16:creationId xmlns:a16="http://schemas.microsoft.com/office/drawing/2014/main" id="{446A521D-2A9A-4BAC-9AC2-CFC52C99A4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a:extLst>
            <a:ext uri="{FF2B5EF4-FFF2-40B4-BE49-F238E27FC236}">
              <a16:creationId xmlns:a16="http://schemas.microsoft.com/office/drawing/2014/main" id="{CE7FB55A-2111-415A-B556-33EABBAB5E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a:extLst>
            <a:ext uri="{FF2B5EF4-FFF2-40B4-BE49-F238E27FC236}">
              <a16:creationId xmlns:a16="http://schemas.microsoft.com/office/drawing/2014/main" id="{1C9981ED-15F4-406B-A432-A2DA56B398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a:extLst>
            <a:ext uri="{FF2B5EF4-FFF2-40B4-BE49-F238E27FC236}">
              <a16:creationId xmlns:a16="http://schemas.microsoft.com/office/drawing/2014/main" id="{4848DE78-836B-4966-B8A2-D925FB1A06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a:extLst>
            <a:ext uri="{FF2B5EF4-FFF2-40B4-BE49-F238E27FC236}">
              <a16:creationId xmlns:a16="http://schemas.microsoft.com/office/drawing/2014/main" id="{9FC02D2F-8A10-4728-B492-DAC09D5B5E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a:extLst>
            <a:ext uri="{FF2B5EF4-FFF2-40B4-BE49-F238E27FC236}">
              <a16:creationId xmlns:a16="http://schemas.microsoft.com/office/drawing/2014/main" id="{BC056224-B277-470E-9D05-8047175CFD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a:extLst>
            <a:ext uri="{FF2B5EF4-FFF2-40B4-BE49-F238E27FC236}">
              <a16:creationId xmlns:a16="http://schemas.microsoft.com/office/drawing/2014/main" id="{DEB5882A-C890-49E0-A188-C01FF6BEC4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a:extLst>
            <a:ext uri="{FF2B5EF4-FFF2-40B4-BE49-F238E27FC236}">
              <a16:creationId xmlns:a16="http://schemas.microsoft.com/office/drawing/2014/main" id="{4F342927-2F2D-4F9B-82D7-F3E6417F4A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a:extLst>
            <a:ext uri="{FF2B5EF4-FFF2-40B4-BE49-F238E27FC236}">
              <a16:creationId xmlns:a16="http://schemas.microsoft.com/office/drawing/2014/main" id="{7B9DC973-A3D0-41C3-AF0D-2C29270939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a:extLst>
            <a:ext uri="{FF2B5EF4-FFF2-40B4-BE49-F238E27FC236}">
              <a16:creationId xmlns:a16="http://schemas.microsoft.com/office/drawing/2014/main" id="{35F1DD51-10C5-460E-AAFB-885190E9D1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75617205-8AF4-443B-BAF4-8EBCFEF79D8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a:extLst>
            <a:ext uri="{FF2B5EF4-FFF2-40B4-BE49-F238E27FC236}">
              <a16:creationId xmlns:a16="http://schemas.microsoft.com/office/drawing/2014/main" id="{188CFDF2-A33B-40D8-84EB-399D073DB2B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a:extLst>
            <a:ext uri="{FF2B5EF4-FFF2-40B4-BE49-F238E27FC236}">
              <a16:creationId xmlns:a16="http://schemas.microsoft.com/office/drawing/2014/main" id="{35934C4D-5BAF-4EFE-ACA2-F775F00FE7B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a:extLst>
            <a:ext uri="{FF2B5EF4-FFF2-40B4-BE49-F238E27FC236}">
              <a16:creationId xmlns:a16="http://schemas.microsoft.com/office/drawing/2014/main" id="{6D43886A-985B-4355-8C68-7A08C6C83A2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a:extLst>
            <a:ext uri="{FF2B5EF4-FFF2-40B4-BE49-F238E27FC236}">
              <a16:creationId xmlns:a16="http://schemas.microsoft.com/office/drawing/2014/main" id="{DC4EED5D-70DF-4781-8757-DA5594F9065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a:extLst>
            <a:ext uri="{FF2B5EF4-FFF2-40B4-BE49-F238E27FC236}">
              <a16:creationId xmlns:a16="http://schemas.microsoft.com/office/drawing/2014/main" id="{E18D5910-1F13-4BE6-B677-53DDF8A9BB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a:extLst>
            <a:ext uri="{FF2B5EF4-FFF2-40B4-BE49-F238E27FC236}">
              <a16:creationId xmlns:a16="http://schemas.microsoft.com/office/drawing/2014/main" id="{E2062ED2-18DF-4CE5-BC2B-AA6055BACDB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a:extLst>
            <a:ext uri="{FF2B5EF4-FFF2-40B4-BE49-F238E27FC236}">
              <a16:creationId xmlns:a16="http://schemas.microsoft.com/office/drawing/2014/main" id="{A9116BF5-2C84-4B43-9223-8C89BE877F2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a:extLst>
            <a:ext uri="{FF2B5EF4-FFF2-40B4-BE49-F238E27FC236}">
              <a16:creationId xmlns:a16="http://schemas.microsoft.com/office/drawing/2014/main" id="{EE7AACED-F9EF-429F-8CEC-F00A649EFC7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a16="http://schemas.microsoft.com/office/drawing/2014/main" id="{D3E395FF-6CD8-4600-8CE8-3FA1682CE4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F083ABC8-DF45-4604-BB06-E2916E0B29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a:extLst>
            <a:ext uri="{FF2B5EF4-FFF2-40B4-BE49-F238E27FC236}">
              <a16:creationId xmlns:a16="http://schemas.microsoft.com/office/drawing/2014/main" id="{80CBF7A5-3DC2-4C6D-A1D8-4E6BDFA6C8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30" name="直線コネクタ 629">
          <a:extLst>
            <a:ext uri="{FF2B5EF4-FFF2-40B4-BE49-F238E27FC236}">
              <a16:creationId xmlns:a16="http://schemas.microsoft.com/office/drawing/2014/main" id="{7C444F25-E26C-4ADF-8A4C-99F0C16C71DC}"/>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31" name="【公民館】&#10;一人当たり面積最小値テキスト">
          <a:extLst>
            <a:ext uri="{FF2B5EF4-FFF2-40B4-BE49-F238E27FC236}">
              <a16:creationId xmlns:a16="http://schemas.microsoft.com/office/drawing/2014/main" id="{9238590B-5857-4DF7-A1FB-C9D470FCA0A7}"/>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32" name="直線コネクタ 631">
          <a:extLst>
            <a:ext uri="{FF2B5EF4-FFF2-40B4-BE49-F238E27FC236}">
              <a16:creationId xmlns:a16="http://schemas.microsoft.com/office/drawing/2014/main" id="{BAAE3F17-A659-40CA-BAA1-908DD432A816}"/>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33" name="【公民館】&#10;一人当たり面積最大値テキスト">
          <a:extLst>
            <a:ext uri="{FF2B5EF4-FFF2-40B4-BE49-F238E27FC236}">
              <a16:creationId xmlns:a16="http://schemas.microsoft.com/office/drawing/2014/main" id="{CBE6CBA8-292F-441B-B496-5520994B2AF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34" name="直線コネクタ 633">
          <a:extLst>
            <a:ext uri="{FF2B5EF4-FFF2-40B4-BE49-F238E27FC236}">
              <a16:creationId xmlns:a16="http://schemas.microsoft.com/office/drawing/2014/main" id="{5A9B047C-4F6D-43FC-B955-D0814C8A24C8}"/>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635" name="【公民館】&#10;一人当たり面積平均値テキスト">
          <a:extLst>
            <a:ext uri="{FF2B5EF4-FFF2-40B4-BE49-F238E27FC236}">
              <a16:creationId xmlns:a16="http://schemas.microsoft.com/office/drawing/2014/main" id="{9597C376-147B-46A4-8077-3A04B6CD7DF9}"/>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6" name="フローチャート: 判断 635">
          <a:extLst>
            <a:ext uri="{FF2B5EF4-FFF2-40B4-BE49-F238E27FC236}">
              <a16:creationId xmlns:a16="http://schemas.microsoft.com/office/drawing/2014/main" id="{5DCEA874-CE41-45E6-9DB4-D3DE5F6F5239}"/>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37" name="フローチャート: 判断 636">
          <a:extLst>
            <a:ext uri="{FF2B5EF4-FFF2-40B4-BE49-F238E27FC236}">
              <a16:creationId xmlns:a16="http://schemas.microsoft.com/office/drawing/2014/main" id="{65611A14-645B-4BEF-B898-3C98C96109CB}"/>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38" name="フローチャート: 判断 637">
          <a:extLst>
            <a:ext uri="{FF2B5EF4-FFF2-40B4-BE49-F238E27FC236}">
              <a16:creationId xmlns:a16="http://schemas.microsoft.com/office/drawing/2014/main" id="{8FA4917D-B0F4-41D8-ADDD-958E3C2080E9}"/>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9" name="フローチャート: 判断 638">
          <a:extLst>
            <a:ext uri="{FF2B5EF4-FFF2-40B4-BE49-F238E27FC236}">
              <a16:creationId xmlns:a16="http://schemas.microsoft.com/office/drawing/2014/main" id="{8930C5AE-DBD3-4EA6-9B1F-0C3A55F7449F}"/>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40" name="フローチャート: 判断 639">
          <a:extLst>
            <a:ext uri="{FF2B5EF4-FFF2-40B4-BE49-F238E27FC236}">
              <a16:creationId xmlns:a16="http://schemas.microsoft.com/office/drawing/2014/main" id="{E998FA45-B4DE-49EC-AC3B-44F2D11F1A4A}"/>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F388949A-4753-4F5E-BBB8-C0FD2EA63E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612AE103-F987-4F6D-9815-8CA764BA3A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5C7DFB05-69D7-4D17-8832-7AB1008913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BFF9E781-EDFE-4A72-B1C1-A5CBC98525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B5159CB-9C2A-42BE-BB6D-7D0AE19156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96647</xdr:rowOff>
    </xdr:from>
    <xdr:to>
      <xdr:col>116</xdr:col>
      <xdr:colOff>114300</xdr:colOff>
      <xdr:row>109</xdr:row>
      <xdr:rowOff>26797</xdr:rowOff>
    </xdr:to>
    <xdr:sp macro="" textlink="">
      <xdr:nvSpPr>
        <xdr:cNvPr id="646" name="楕円 645">
          <a:extLst>
            <a:ext uri="{FF2B5EF4-FFF2-40B4-BE49-F238E27FC236}">
              <a16:creationId xmlns:a16="http://schemas.microsoft.com/office/drawing/2014/main" id="{F2871ECA-3FA1-4BD5-95C2-1491738E2855}"/>
            </a:ext>
          </a:extLst>
        </xdr:cNvPr>
        <xdr:cNvSpPr/>
      </xdr:nvSpPr>
      <xdr:spPr>
        <a:xfrm>
          <a:off x="22110700" y="186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11574</xdr:rowOff>
    </xdr:from>
    <xdr:ext cx="469744" cy="259045"/>
    <xdr:sp macro="" textlink="">
      <xdr:nvSpPr>
        <xdr:cNvPr id="647" name="【公民館】&#10;一人当たり面積該当値テキスト">
          <a:extLst>
            <a:ext uri="{FF2B5EF4-FFF2-40B4-BE49-F238E27FC236}">
              <a16:creationId xmlns:a16="http://schemas.microsoft.com/office/drawing/2014/main" id="{FA601DFB-2BDF-4074-A801-C525A01FA447}"/>
            </a:ext>
          </a:extLst>
        </xdr:cNvPr>
        <xdr:cNvSpPr txBox="1"/>
      </xdr:nvSpPr>
      <xdr:spPr>
        <a:xfrm>
          <a:off x="22199600" y="185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97028</xdr:rowOff>
    </xdr:from>
    <xdr:to>
      <xdr:col>112</xdr:col>
      <xdr:colOff>38100</xdr:colOff>
      <xdr:row>109</xdr:row>
      <xdr:rowOff>27178</xdr:rowOff>
    </xdr:to>
    <xdr:sp macro="" textlink="">
      <xdr:nvSpPr>
        <xdr:cNvPr id="648" name="楕円 647">
          <a:extLst>
            <a:ext uri="{FF2B5EF4-FFF2-40B4-BE49-F238E27FC236}">
              <a16:creationId xmlns:a16="http://schemas.microsoft.com/office/drawing/2014/main" id="{BDAA4CD5-B978-4F3B-ACBC-BB32BD793DFC}"/>
            </a:ext>
          </a:extLst>
        </xdr:cNvPr>
        <xdr:cNvSpPr/>
      </xdr:nvSpPr>
      <xdr:spPr>
        <a:xfrm>
          <a:off x="21272500" y="186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147447</xdr:rowOff>
    </xdr:from>
    <xdr:to>
      <xdr:col>116</xdr:col>
      <xdr:colOff>63500</xdr:colOff>
      <xdr:row>108</xdr:row>
      <xdr:rowOff>147828</xdr:rowOff>
    </xdr:to>
    <xdr:cxnSp macro="">
      <xdr:nvCxnSpPr>
        <xdr:cNvPr id="649" name="直線コネクタ 648">
          <a:extLst>
            <a:ext uri="{FF2B5EF4-FFF2-40B4-BE49-F238E27FC236}">
              <a16:creationId xmlns:a16="http://schemas.microsoft.com/office/drawing/2014/main" id="{33B85986-2F9F-4942-9AA7-BA1453120244}"/>
            </a:ext>
          </a:extLst>
        </xdr:cNvPr>
        <xdr:cNvCxnSpPr/>
      </xdr:nvCxnSpPr>
      <xdr:spPr>
        <a:xfrm flipV="1">
          <a:off x="21323300" y="186640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650" name="n_1aveValue【公民館】&#10;一人当たり面積">
          <a:extLst>
            <a:ext uri="{FF2B5EF4-FFF2-40B4-BE49-F238E27FC236}">
              <a16:creationId xmlns:a16="http://schemas.microsoft.com/office/drawing/2014/main" id="{AC900D94-5B9A-4093-AC12-570E1BD5D8EC}"/>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651" name="n_2aveValue【公民館】&#10;一人当たり面積">
          <a:extLst>
            <a:ext uri="{FF2B5EF4-FFF2-40B4-BE49-F238E27FC236}">
              <a16:creationId xmlns:a16="http://schemas.microsoft.com/office/drawing/2014/main" id="{2EA07C14-AA91-4048-8FBB-A100972F840B}"/>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652" name="n_3aveValue【公民館】&#10;一人当たり面積">
          <a:extLst>
            <a:ext uri="{FF2B5EF4-FFF2-40B4-BE49-F238E27FC236}">
              <a16:creationId xmlns:a16="http://schemas.microsoft.com/office/drawing/2014/main" id="{1AC4EB51-2A77-4C32-B7DF-15B93BA4B451}"/>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653" name="n_4aveValue【公民館】&#10;一人当たり面積">
          <a:extLst>
            <a:ext uri="{FF2B5EF4-FFF2-40B4-BE49-F238E27FC236}">
              <a16:creationId xmlns:a16="http://schemas.microsoft.com/office/drawing/2014/main" id="{0E754EEB-4129-46A4-B0C8-B74D4B0587B6}"/>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18305</xdr:rowOff>
    </xdr:from>
    <xdr:ext cx="469744" cy="259045"/>
    <xdr:sp macro="" textlink="">
      <xdr:nvSpPr>
        <xdr:cNvPr id="654" name="n_1mainValue【公民館】&#10;一人当たり面積">
          <a:extLst>
            <a:ext uri="{FF2B5EF4-FFF2-40B4-BE49-F238E27FC236}">
              <a16:creationId xmlns:a16="http://schemas.microsoft.com/office/drawing/2014/main" id="{760E2F8D-692F-44A7-8794-B1D16CE506A3}"/>
            </a:ext>
          </a:extLst>
        </xdr:cNvPr>
        <xdr:cNvSpPr txBox="1"/>
      </xdr:nvSpPr>
      <xdr:spPr>
        <a:xfrm>
          <a:off x="21075727" y="1870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CABE68BD-4876-42EE-864E-4FA48683EA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99A48C23-CB35-4D0C-A395-6FDAB5F0A4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2EDF5B46-DE7B-4335-8B69-549A3517CE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であり、一方で特に低くなっている施設は、公営住宅、公民館である。公営住宅については、居住者のいない老朽化の著しい木造住宅は順次除去を行っているため、低くなっている。公民館は、災害時の指定避難所となっていることから、近年改修及び修繕を行っているため、低くなっている。橋りょうについては、国見町橋梁長寿命化計画に基づきながら、計画的に修繕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おいても老朽化が進んでおり、今後は公共施設等総合管理計画及び個別施設計画に基づき、施設の修繕や更新により長寿命化を図るほか、公共施設等の集約化・複合化を進めるなどにより、施設保有量の適正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9135C6-6FFB-4851-9553-E20F80B29D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3BFE54-A279-4695-84E7-872F175C82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4FE894-8979-4979-B6F0-DDB2D23A72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D7A570-D336-44F5-839C-48DA7A0C61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F22206-BB36-4E47-8C18-C6C96AB045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CD5716-3DF4-4038-BAFD-7EF0D1C3A4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5F0EB2-6A61-42CD-954B-983C9B40A0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3146A5-1BB5-4366-AA95-707715437E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00980C-8984-4CBB-B31F-7D48C8E66D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68231E-4147-4308-A8FF-E9B6525622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2B5BD0-48AF-4BE1-ABCA-3218C82BAE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B0943B-CB64-44BB-B433-BBCC572465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30CCEB-60E9-468E-891C-9C952B33E0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622E3C-1A94-412A-9B7F-48B2A72CB2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77F2F8-0B6D-4EE4-B373-823A95E44C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42790F-5330-46AF-A561-57B43E284A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AD1B85-06C8-4DED-BDAC-9DF0965A35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81581E-AB08-4D69-8FF3-50442B5B7B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472D61-A7C8-459A-A333-C045CD68E5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A4D41B-7B4D-4311-8C9A-7F44A480BB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BCED84-F6D3-4766-A45F-46797317D7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9D9D45-E9FE-4865-8716-56F83B9716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E9386D-05E1-462B-83F9-A62B1978AF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014752-E494-4FE5-88C7-44224F55DF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81C48A-E29C-429D-B8FD-7A65157B0E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1A387E-AA80-4A49-A1CE-4B1A9BB8E6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EC1D1C-A913-4789-99B9-1FA7E28637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AC2DC9-6090-4F1E-A119-215F39788D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583AFA-9074-4F68-81D4-DA134FCF68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F7DC50-5C98-451A-9928-16BA4551C1A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8E0C33-2BE5-4944-90B3-E407627C77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AE0A56D-876D-47E0-99E7-24F1BE4CFC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14B511-A6E7-47AD-9AA0-F3BF92A128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D313A7-4324-4DFD-BCDE-81D6A745FE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777384-69C2-4440-A9EA-FBE934DE8E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43B85F-A874-4A4B-8B47-B0780D7248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CB8850-4335-4FBD-94F8-5D8CFEC73D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52EE12-5742-4642-860B-D44EDA4380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838BF2-BD45-4BE2-873E-9A239633961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16BADAD-7DD7-4C2D-AA03-FDF703A4D3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3322C80-B298-403C-967D-DB1C4525E3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A508B1F-95AA-4880-9A8A-6AEE7538FD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EBA4C88-3465-46B1-B6A6-CB10F754C9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9F40C88-F51B-4BD0-A9F1-C321915B43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93C6125-2A54-4316-8962-80DF37A466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7AAE141-3EC3-4F21-83B5-B727741DC4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BB97718-F429-4BD9-AFFA-D47FA84562E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04558B5-6A02-461E-959A-8052B2C6E6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443769F-D776-4784-9BAD-0589548B53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2241F85-8094-4204-B212-1E20D0591A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841BF48-9884-4541-9D88-3FCF529C50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19C6DB6-B75E-4523-ABC1-B42702296B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C3183C8-CED0-4150-94E6-F87A91B371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77B6329-7198-45E6-9D3F-6F887BD101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D5B51C1-D9BD-4C7E-AD08-F90CF03CA8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F338925-548B-46FE-98E1-D2B99DDE04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1C8831C-C4FB-49A1-A09B-7BBCABE1CF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0C5781E-6143-4AF1-B7B7-CCB3B1425F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4CA5B15-C273-4588-BB9D-DFBDDBCBF3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12C3ED6-E0A9-4146-9440-AEEA3D236FF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20A6B98-B15C-4A6C-AE1B-783088991DD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88B03C0-BEF4-43F4-8355-CA425A253E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9F5276D-E5D1-47EC-90A8-0005A7F4DEB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A3B682E-575A-47A3-AE48-3CD4686A5F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48E09D9-CD5B-4396-B7B7-D4273C26CD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B6B6660-D295-4479-9908-14258AF6D68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A88665C-A12C-4E3A-9CA4-644DF069C1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EC4A890-9FDF-4E95-A887-975EE5D5B6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23AB40C-D639-4D10-972D-647B83E7FEA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51E53EB-80DA-403E-BF0A-82DE4C7D9E4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8B44558-0B51-4915-937C-E442704039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7FE84FD-78F2-4928-9A4B-D00A42B348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9F4248A-E24D-4D1D-B0C6-05E0F63C9747}"/>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822527F-4DC4-4BE3-B3C7-31B3AD37AF8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814826D-DDEB-4674-947E-6202E650175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0AF6717-CB3D-42DF-9310-A37967F0BA57}"/>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2DDA5137-F954-42D5-B703-C420C4AEE7AF}"/>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6E054ED-863F-4A2B-A524-682C1C6FF35A}"/>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7548F72C-2246-4629-866C-976078357EBF}"/>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5FDCE9A9-99B1-466E-9E0C-3B341080489B}"/>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53DC13FC-7BD5-4456-8C83-2E38B402DC1F}"/>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C49AEE57-7F46-41F5-8D34-50F0D2B316EB}"/>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7B464195-5A1B-47E3-8608-D5FEA0A7E9D1}"/>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F0399FD-C981-46EA-8C84-2465004ABF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3E5A202-A640-46EE-85DC-E8708FEA76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8F6E151-47F6-477B-B132-0513399C87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907E343-0301-4BF8-8396-446015141F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D824F64-60F9-4D02-83FD-1617ECEEB2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90" name="楕円 89">
          <a:extLst>
            <a:ext uri="{FF2B5EF4-FFF2-40B4-BE49-F238E27FC236}">
              <a16:creationId xmlns:a16="http://schemas.microsoft.com/office/drawing/2014/main" id="{CBDD7F79-F1C1-4E8E-A404-7A14CC07A0E1}"/>
            </a:ext>
          </a:extLst>
        </xdr:cNvPr>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5BD3AB2-0455-4176-89B0-B2EE1E7F6401}"/>
            </a:ext>
          </a:extLst>
        </xdr:cNvPr>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92" name="楕円 91">
          <a:extLst>
            <a:ext uri="{FF2B5EF4-FFF2-40B4-BE49-F238E27FC236}">
              <a16:creationId xmlns:a16="http://schemas.microsoft.com/office/drawing/2014/main" id="{66D3CB91-3124-43DF-A471-4C9C571BAEEE}"/>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62</xdr:row>
      <xdr:rowOff>17962</xdr:rowOff>
    </xdr:to>
    <xdr:cxnSp macro="">
      <xdr:nvCxnSpPr>
        <xdr:cNvPr id="93" name="直線コネクタ 92">
          <a:extLst>
            <a:ext uri="{FF2B5EF4-FFF2-40B4-BE49-F238E27FC236}">
              <a16:creationId xmlns:a16="http://schemas.microsoft.com/office/drawing/2014/main" id="{099C7C50-CC28-421A-ADF5-2642A255A976}"/>
            </a:ext>
          </a:extLst>
        </xdr:cNvPr>
        <xdr:cNvCxnSpPr/>
      </xdr:nvCxnSpPr>
      <xdr:spPr>
        <a:xfrm>
          <a:off x="3797300" y="1060214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94" name="n_1aveValue【体育館・プール】&#10;有形固定資産減価償却率">
          <a:extLst>
            <a:ext uri="{FF2B5EF4-FFF2-40B4-BE49-F238E27FC236}">
              <a16:creationId xmlns:a16="http://schemas.microsoft.com/office/drawing/2014/main" id="{65E7E64C-08B3-4D6E-A127-2F8ABD649670}"/>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95" name="n_2aveValue【体育館・プール】&#10;有形固定資産減価償却率">
          <a:extLst>
            <a:ext uri="{FF2B5EF4-FFF2-40B4-BE49-F238E27FC236}">
              <a16:creationId xmlns:a16="http://schemas.microsoft.com/office/drawing/2014/main" id="{DA80C581-8E11-496F-93FF-6138D64D133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96" name="n_3aveValue【体育館・プール】&#10;有形固定資産減価償却率">
          <a:extLst>
            <a:ext uri="{FF2B5EF4-FFF2-40B4-BE49-F238E27FC236}">
              <a16:creationId xmlns:a16="http://schemas.microsoft.com/office/drawing/2014/main" id="{5F33F70C-C8AA-47DD-8C45-D6DB2E2F3A7F}"/>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97" name="n_4aveValue【体育館・プール】&#10;有形固定資産減価償却率">
          <a:extLst>
            <a:ext uri="{FF2B5EF4-FFF2-40B4-BE49-F238E27FC236}">
              <a16:creationId xmlns:a16="http://schemas.microsoft.com/office/drawing/2014/main" id="{8440A6FC-7D9D-41E0-AF49-9A4D396E4EA8}"/>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39568</xdr:rowOff>
    </xdr:from>
    <xdr:ext cx="405111" cy="259045"/>
    <xdr:sp macro="" textlink="">
      <xdr:nvSpPr>
        <xdr:cNvPr id="98" name="n_1mainValue【体育館・プール】&#10;有形固定資産減価償却率">
          <a:extLst>
            <a:ext uri="{FF2B5EF4-FFF2-40B4-BE49-F238E27FC236}">
              <a16:creationId xmlns:a16="http://schemas.microsoft.com/office/drawing/2014/main" id="{D867B1AB-1CB1-4F53-BD49-742D017F25EF}"/>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A67CF822-4364-40E6-AAE7-F0A58EF6DB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42EC0B0C-069E-40ED-8236-F95FE0F86D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E63BC6A7-115E-417D-9A0C-82838BD650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D8CC99D4-31A7-4D21-9AA2-FDF312D3E6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1BD3D74B-6055-4FA9-B67F-B30F8BE131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B4C6E79F-D5E3-4ABB-9FEE-B76025288B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F2121000-21DD-47FE-86A6-EB6F8175D6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A00ED754-DB52-4E3D-B1C2-C7E8924E76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A01F1E35-4D7D-487D-B983-8084B4E849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B453EBDF-80E2-4587-B252-057E1B255B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id="{DD67C4D4-B566-46AC-8C44-6B0E4110D4F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id="{66B31A13-5A01-41C9-892F-BA2F128BE9C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id="{014FA347-AE4D-4373-B26C-CCA99C1486C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id="{4D8EAF00-32D9-4005-8090-D442AEDEB51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id="{671EF216-AFF3-4077-BDA2-34D1E46F204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id="{8FBAAA98-1E01-4A81-AEB3-1E811CFD3FF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id="{736708D0-579B-4B05-AE8A-D5A54EB1BB1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id="{BF143F81-DCC8-4D42-BE3D-A5B14BCD35A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id="{4F0A1F48-E19A-467B-9392-E38A6FB5A65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id="{0B20475C-489D-4AB0-BD42-100BBDA7C6F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id="{0066BFB8-10DF-4F9B-94E7-B253F103321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a:extLst>
            <a:ext uri="{FF2B5EF4-FFF2-40B4-BE49-F238E27FC236}">
              <a16:creationId xmlns:a16="http://schemas.microsoft.com/office/drawing/2014/main" id="{C00A0EE7-C123-41BA-AE75-5BB7D4DF87E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CFF39415-065B-4F6A-8A10-F3A657BEB7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1E314041-54E0-475C-BF09-4B5EDE5ED04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F63175EA-F902-4DF5-B524-72591103D7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24" name="直線コネクタ 123">
          <a:extLst>
            <a:ext uri="{FF2B5EF4-FFF2-40B4-BE49-F238E27FC236}">
              <a16:creationId xmlns:a16="http://schemas.microsoft.com/office/drawing/2014/main" id="{B42309AC-5951-4015-A392-1548056596CC}"/>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25" name="【体育館・プール】&#10;一人当たり面積最小値テキスト">
          <a:extLst>
            <a:ext uri="{FF2B5EF4-FFF2-40B4-BE49-F238E27FC236}">
              <a16:creationId xmlns:a16="http://schemas.microsoft.com/office/drawing/2014/main" id="{A144EE77-36E8-4E9E-A4E8-803CB4C6CFE9}"/>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26" name="直線コネクタ 125">
          <a:extLst>
            <a:ext uri="{FF2B5EF4-FFF2-40B4-BE49-F238E27FC236}">
              <a16:creationId xmlns:a16="http://schemas.microsoft.com/office/drawing/2014/main" id="{71092215-B11D-4F4B-B8C5-D6A94C51837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27" name="【体育館・プール】&#10;一人当たり面積最大値テキスト">
          <a:extLst>
            <a:ext uri="{FF2B5EF4-FFF2-40B4-BE49-F238E27FC236}">
              <a16:creationId xmlns:a16="http://schemas.microsoft.com/office/drawing/2014/main" id="{4F6769E4-4F9A-47C4-A00F-7429C95E0B51}"/>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28" name="直線コネクタ 127">
          <a:extLst>
            <a:ext uri="{FF2B5EF4-FFF2-40B4-BE49-F238E27FC236}">
              <a16:creationId xmlns:a16="http://schemas.microsoft.com/office/drawing/2014/main" id="{E4809223-CFF8-48DD-B55E-60A6E0327A74}"/>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29" name="【体育館・プール】&#10;一人当たり面積平均値テキスト">
          <a:extLst>
            <a:ext uri="{FF2B5EF4-FFF2-40B4-BE49-F238E27FC236}">
              <a16:creationId xmlns:a16="http://schemas.microsoft.com/office/drawing/2014/main" id="{DC2D3934-1D5F-4317-BB09-C0E93CDCEC93}"/>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0" name="フローチャート: 判断 129">
          <a:extLst>
            <a:ext uri="{FF2B5EF4-FFF2-40B4-BE49-F238E27FC236}">
              <a16:creationId xmlns:a16="http://schemas.microsoft.com/office/drawing/2014/main" id="{03624F7C-0CB6-4089-8DE0-D89E33D8BB4B}"/>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31" name="フローチャート: 判断 130">
          <a:extLst>
            <a:ext uri="{FF2B5EF4-FFF2-40B4-BE49-F238E27FC236}">
              <a16:creationId xmlns:a16="http://schemas.microsoft.com/office/drawing/2014/main" id="{9A8E1E73-EBF0-46F2-842B-CEFF80B18838}"/>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32" name="フローチャート: 判断 131">
          <a:extLst>
            <a:ext uri="{FF2B5EF4-FFF2-40B4-BE49-F238E27FC236}">
              <a16:creationId xmlns:a16="http://schemas.microsoft.com/office/drawing/2014/main" id="{C2E19ECE-E947-4A4B-87D1-5EF28E5DF732}"/>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33" name="フローチャート: 判断 132">
          <a:extLst>
            <a:ext uri="{FF2B5EF4-FFF2-40B4-BE49-F238E27FC236}">
              <a16:creationId xmlns:a16="http://schemas.microsoft.com/office/drawing/2014/main" id="{71B15769-834C-4ED1-9825-3785D491F4BC}"/>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34" name="フローチャート: 判断 133">
          <a:extLst>
            <a:ext uri="{FF2B5EF4-FFF2-40B4-BE49-F238E27FC236}">
              <a16:creationId xmlns:a16="http://schemas.microsoft.com/office/drawing/2014/main" id="{78D1C141-1CA8-44BA-B165-DDACEAE36DC6}"/>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586574C-D362-4376-ABE7-14328C7BA95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709DF8E-A5FA-431B-AAD2-74647B9A72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AB8F9EA5-B594-4B12-BA35-B1C0045127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680BB4FF-CE17-415C-8995-DA1056C416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DEDA9FD-E81A-4DA0-86F3-8B04790D04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65677</xdr:rowOff>
    </xdr:from>
    <xdr:to>
      <xdr:col>55</xdr:col>
      <xdr:colOff>50800</xdr:colOff>
      <xdr:row>60</xdr:row>
      <xdr:rowOff>167277</xdr:rowOff>
    </xdr:to>
    <xdr:sp macro="" textlink="">
      <xdr:nvSpPr>
        <xdr:cNvPr id="140" name="楕円 139">
          <a:extLst>
            <a:ext uri="{FF2B5EF4-FFF2-40B4-BE49-F238E27FC236}">
              <a16:creationId xmlns:a16="http://schemas.microsoft.com/office/drawing/2014/main" id="{8EBDB455-20B1-49D4-A76C-5C45DDF63E31}"/>
            </a:ext>
          </a:extLst>
        </xdr:cNvPr>
        <xdr:cNvSpPr/>
      </xdr:nvSpPr>
      <xdr:spPr>
        <a:xfrm>
          <a:off x="10426700" y="10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88554</xdr:rowOff>
    </xdr:from>
    <xdr:ext cx="469744" cy="259045"/>
    <xdr:sp macro="" textlink="">
      <xdr:nvSpPr>
        <xdr:cNvPr id="141" name="【体育館・プール】&#10;一人当たり面積該当値テキスト">
          <a:extLst>
            <a:ext uri="{FF2B5EF4-FFF2-40B4-BE49-F238E27FC236}">
              <a16:creationId xmlns:a16="http://schemas.microsoft.com/office/drawing/2014/main" id="{D6AE5873-1DA4-4A55-8A9E-E3F2B261C79D}"/>
            </a:ext>
          </a:extLst>
        </xdr:cNvPr>
        <xdr:cNvSpPr txBox="1"/>
      </xdr:nvSpPr>
      <xdr:spPr>
        <a:xfrm>
          <a:off x="10515600"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82006</xdr:rowOff>
    </xdr:from>
    <xdr:to>
      <xdr:col>50</xdr:col>
      <xdr:colOff>165100</xdr:colOff>
      <xdr:row>61</xdr:row>
      <xdr:rowOff>12156</xdr:rowOff>
    </xdr:to>
    <xdr:sp macro="" textlink="">
      <xdr:nvSpPr>
        <xdr:cNvPr id="142" name="楕円 141">
          <a:extLst>
            <a:ext uri="{FF2B5EF4-FFF2-40B4-BE49-F238E27FC236}">
              <a16:creationId xmlns:a16="http://schemas.microsoft.com/office/drawing/2014/main" id="{A0E5B111-F105-4893-B9B2-E6CF5CC44198}"/>
            </a:ext>
          </a:extLst>
        </xdr:cNvPr>
        <xdr:cNvSpPr/>
      </xdr:nvSpPr>
      <xdr:spPr>
        <a:xfrm>
          <a:off x="9588500" y="10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116477</xdr:rowOff>
    </xdr:from>
    <xdr:to>
      <xdr:col>55</xdr:col>
      <xdr:colOff>0</xdr:colOff>
      <xdr:row>60</xdr:row>
      <xdr:rowOff>132806</xdr:rowOff>
    </xdr:to>
    <xdr:cxnSp macro="">
      <xdr:nvCxnSpPr>
        <xdr:cNvPr id="143" name="直線コネクタ 142">
          <a:extLst>
            <a:ext uri="{FF2B5EF4-FFF2-40B4-BE49-F238E27FC236}">
              <a16:creationId xmlns:a16="http://schemas.microsoft.com/office/drawing/2014/main" id="{C77D65FA-B45B-4224-8DCE-740EA068D58D}"/>
            </a:ext>
          </a:extLst>
        </xdr:cNvPr>
        <xdr:cNvCxnSpPr/>
      </xdr:nvCxnSpPr>
      <xdr:spPr>
        <a:xfrm flipV="1">
          <a:off x="9639300" y="104034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44" name="n_1aveValue【体育館・プール】&#10;一人当たり面積">
          <a:extLst>
            <a:ext uri="{FF2B5EF4-FFF2-40B4-BE49-F238E27FC236}">
              <a16:creationId xmlns:a16="http://schemas.microsoft.com/office/drawing/2014/main" id="{B5B0F33B-FD0A-4A93-96E9-DF91D7E511A2}"/>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45" name="n_2aveValue【体育館・プール】&#10;一人当たり面積">
          <a:extLst>
            <a:ext uri="{FF2B5EF4-FFF2-40B4-BE49-F238E27FC236}">
              <a16:creationId xmlns:a16="http://schemas.microsoft.com/office/drawing/2014/main" id="{1964FBB5-DDB4-4618-AB70-358542FC781B}"/>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46" name="n_3aveValue【体育館・プール】&#10;一人当たり面積">
          <a:extLst>
            <a:ext uri="{FF2B5EF4-FFF2-40B4-BE49-F238E27FC236}">
              <a16:creationId xmlns:a16="http://schemas.microsoft.com/office/drawing/2014/main" id="{FE3FDE9D-4F9B-44B9-8D24-BE864D208F6A}"/>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47" name="n_4aveValue【体育館・プール】&#10;一人当たり面積">
          <a:extLst>
            <a:ext uri="{FF2B5EF4-FFF2-40B4-BE49-F238E27FC236}">
              <a16:creationId xmlns:a16="http://schemas.microsoft.com/office/drawing/2014/main" id="{1FD84706-A3A4-404C-83B2-793AF87449F0}"/>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3283</xdr:rowOff>
    </xdr:from>
    <xdr:ext cx="469744" cy="259045"/>
    <xdr:sp macro="" textlink="">
      <xdr:nvSpPr>
        <xdr:cNvPr id="148" name="n_1mainValue【体育館・プール】&#10;一人当たり面積">
          <a:extLst>
            <a:ext uri="{FF2B5EF4-FFF2-40B4-BE49-F238E27FC236}">
              <a16:creationId xmlns:a16="http://schemas.microsoft.com/office/drawing/2014/main" id="{B31BA282-3DD6-47CF-B1D5-F384842D948E}"/>
            </a:ext>
          </a:extLst>
        </xdr:cNvPr>
        <xdr:cNvSpPr txBox="1"/>
      </xdr:nvSpPr>
      <xdr:spPr>
        <a:xfrm>
          <a:off x="9391727" y="1046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FF07E834-546C-4D8B-9AF6-D9F6BE7947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816ACE25-33C6-4A61-9D1F-04089ED017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1B5165A4-B842-467C-BB8E-0AEE2AFF93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7DF0CB38-AE7C-4C26-BCB5-A6D60D6558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1480E997-5588-45B6-A052-83D63C6B5C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5D70B459-1827-4087-B151-6C0D08ED09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BD2A1DC1-2E62-4512-A997-D0AC21651A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DEBEB000-E0BC-433C-9103-72367DE876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CE7E6B06-15DC-4FA0-8D0A-96117FF3AF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2B3161B2-FB11-4222-8567-80A1E0AB5C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9" name="テキスト ボックス 158">
          <a:extLst>
            <a:ext uri="{FF2B5EF4-FFF2-40B4-BE49-F238E27FC236}">
              <a16:creationId xmlns:a16="http://schemas.microsoft.com/office/drawing/2014/main" id="{2BE2F325-E83F-4658-A132-283E466E2A1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5FE76827-D0BE-46DF-9C96-3A2F4E91AF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1" name="テキスト ボックス 160">
          <a:extLst>
            <a:ext uri="{FF2B5EF4-FFF2-40B4-BE49-F238E27FC236}">
              <a16:creationId xmlns:a16="http://schemas.microsoft.com/office/drawing/2014/main" id="{87698211-1A49-4EA3-8ACF-E2F37772E66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5AD1421A-D766-441F-BD50-8257AC6FEE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017326B1-093A-481A-B7A7-EB9A016E70B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CE089EF6-35A0-4B0F-9456-0C3771669E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4002FC03-E2A3-42E1-8E91-A637F61EFCE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6675723E-8FF8-4AE2-A914-9C74941C75F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2BCBE0D8-DB21-4840-B555-9F614D28EE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012926C4-5A24-40F0-ADFF-B426C42C6D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9" name="テキスト ボックス 168">
          <a:extLst>
            <a:ext uri="{FF2B5EF4-FFF2-40B4-BE49-F238E27FC236}">
              <a16:creationId xmlns:a16="http://schemas.microsoft.com/office/drawing/2014/main" id="{37C3B548-C688-400E-ADF2-37AA8F4824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9D03AF48-609A-4371-B551-E2A8B95830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1" name="テキスト ボックス 170">
          <a:extLst>
            <a:ext uri="{FF2B5EF4-FFF2-40B4-BE49-F238E27FC236}">
              <a16:creationId xmlns:a16="http://schemas.microsoft.com/office/drawing/2014/main" id="{39BD288C-31B5-46A6-87A6-5AFD1D64D3C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9A652860-CC3D-4381-B0CF-34EF1638D8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73" name="直線コネクタ 172">
          <a:extLst>
            <a:ext uri="{FF2B5EF4-FFF2-40B4-BE49-F238E27FC236}">
              <a16:creationId xmlns:a16="http://schemas.microsoft.com/office/drawing/2014/main" id="{10F32839-B33B-4D25-906B-F6085A9917F3}"/>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4" name="【福祉施設】&#10;有形固定資産減価償却率最小値テキスト">
          <a:extLst>
            <a:ext uri="{FF2B5EF4-FFF2-40B4-BE49-F238E27FC236}">
              <a16:creationId xmlns:a16="http://schemas.microsoft.com/office/drawing/2014/main" id="{454E0406-A1F4-43ED-914D-CD383F19FC2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5" name="直線コネクタ 174">
          <a:extLst>
            <a:ext uri="{FF2B5EF4-FFF2-40B4-BE49-F238E27FC236}">
              <a16:creationId xmlns:a16="http://schemas.microsoft.com/office/drawing/2014/main" id="{DCFD84F1-5986-4302-8FE4-0EBAC147237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76" name="【福祉施設】&#10;有形固定資産減価償却率最大値テキスト">
          <a:extLst>
            <a:ext uri="{FF2B5EF4-FFF2-40B4-BE49-F238E27FC236}">
              <a16:creationId xmlns:a16="http://schemas.microsoft.com/office/drawing/2014/main" id="{507177F5-7156-429D-8BED-11FAD24AA9C9}"/>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7" name="直線コネクタ 176">
          <a:extLst>
            <a:ext uri="{FF2B5EF4-FFF2-40B4-BE49-F238E27FC236}">
              <a16:creationId xmlns:a16="http://schemas.microsoft.com/office/drawing/2014/main" id="{2574514E-9FD4-42EF-B7DD-98FE840C859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DD92BDC2-5AC3-4326-AC27-3D57484E1F31}"/>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79" name="フローチャート: 判断 178">
          <a:extLst>
            <a:ext uri="{FF2B5EF4-FFF2-40B4-BE49-F238E27FC236}">
              <a16:creationId xmlns:a16="http://schemas.microsoft.com/office/drawing/2014/main" id="{75B2FDB8-14DD-4687-B93A-02079FE0F03E}"/>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80" name="フローチャート: 判断 179">
          <a:extLst>
            <a:ext uri="{FF2B5EF4-FFF2-40B4-BE49-F238E27FC236}">
              <a16:creationId xmlns:a16="http://schemas.microsoft.com/office/drawing/2014/main" id="{CA63B561-9450-472D-BCE9-CA5B702EDF11}"/>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81" name="フローチャート: 判断 180">
          <a:extLst>
            <a:ext uri="{FF2B5EF4-FFF2-40B4-BE49-F238E27FC236}">
              <a16:creationId xmlns:a16="http://schemas.microsoft.com/office/drawing/2014/main" id="{076BE781-2DD3-4F42-A304-9164DBD2054A}"/>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182" name="フローチャート: 判断 181">
          <a:extLst>
            <a:ext uri="{FF2B5EF4-FFF2-40B4-BE49-F238E27FC236}">
              <a16:creationId xmlns:a16="http://schemas.microsoft.com/office/drawing/2014/main" id="{A736058E-26BF-4BD3-9F45-0FD212B2F3B5}"/>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183" name="フローチャート: 判断 182">
          <a:extLst>
            <a:ext uri="{FF2B5EF4-FFF2-40B4-BE49-F238E27FC236}">
              <a16:creationId xmlns:a16="http://schemas.microsoft.com/office/drawing/2014/main" id="{2D2C44C4-2B55-41AA-AE96-50D57590BE4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5E4064EF-6A97-4195-8C76-D3B7E42241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D3132898-14E9-4449-BC55-79C8AA880F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47C3264A-318A-44FF-AC9A-51788331B0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F3C4171A-9261-4132-B755-26E986101F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4F6F0091-E9EA-4CF7-80D4-C66A0FD9C7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189" name="楕円 188">
          <a:extLst>
            <a:ext uri="{FF2B5EF4-FFF2-40B4-BE49-F238E27FC236}">
              <a16:creationId xmlns:a16="http://schemas.microsoft.com/office/drawing/2014/main" id="{4E2AB5A1-BE19-4A74-B0A4-598FF2D81B0B}"/>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190" name="【福祉施設】&#10;有形固定資産減価償却率該当値テキスト">
          <a:extLst>
            <a:ext uri="{FF2B5EF4-FFF2-40B4-BE49-F238E27FC236}">
              <a16:creationId xmlns:a16="http://schemas.microsoft.com/office/drawing/2014/main" id="{6C9C3D3E-E4A6-4A77-8F8F-6A3B7D82E94D}"/>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191" name="楕円 190">
          <a:extLst>
            <a:ext uri="{FF2B5EF4-FFF2-40B4-BE49-F238E27FC236}">
              <a16:creationId xmlns:a16="http://schemas.microsoft.com/office/drawing/2014/main" id="{93258CCB-E78B-4C18-9740-F08393B881C1}"/>
            </a:ext>
          </a:extLst>
        </xdr:cNvPr>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38100</xdr:rowOff>
    </xdr:to>
    <xdr:cxnSp macro="">
      <xdr:nvCxnSpPr>
        <xdr:cNvPr id="192" name="直線コネクタ 191">
          <a:extLst>
            <a:ext uri="{FF2B5EF4-FFF2-40B4-BE49-F238E27FC236}">
              <a16:creationId xmlns:a16="http://schemas.microsoft.com/office/drawing/2014/main" id="{57AC87D0-8829-4063-A24A-AD172C682C82}"/>
            </a:ext>
          </a:extLst>
        </xdr:cNvPr>
        <xdr:cNvCxnSpPr/>
      </xdr:nvCxnSpPr>
      <xdr:spPr>
        <a:xfrm>
          <a:off x="3797300" y="138512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193" name="n_1aveValue【福祉施設】&#10;有形固定資産減価償却率">
          <a:extLst>
            <a:ext uri="{FF2B5EF4-FFF2-40B4-BE49-F238E27FC236}">
              <a16:creationId xmlns:a16="http://schemas.microsoft.com/office/drawing/2014/main" id="{7E41126C-CB47-4EF0-9AB3-EC3E00F749C3}"/>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94" name="n_2aveValue【福祉施設】&#10;有形固定資産減価償却率">
          <a:extLst>
            <a:ext uri="{FF2B5EF4-FFF2-40B4-BE49-F238E27FC236}">
              <a16:creationId xmlns:a16="http://schemas.microsoft.com/office/drawing/2014/main" id="{A2D8B417-F6E2-4E12-885D-DB5A604D9F6F}"/>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195" name="n_3aveValue【福祉施設】&#10;有形固定資産減価償却率">
          <a:extLst>
            <a:ext uri="{FF2B5EF4-FFF2-40B4-BE49-F238E27FC236}">
              <a16:creationId xmlns:a16="http://schemas.microsoft.com/office/drawing/2014/main" id="{AE8B41BC-A4DD-4C40-BEA2-C4BE8BC516FB}"/>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196" name="n_4aveValue【福祉施設】&#10;有形固定資産減価償却率">
          <a:extLst>
            <a:ext uri="{FF2B5EF4-FFF2-40B4-BE49-F238E27FC236}">
              <a16:creationId xmlns:a16="http://schemas.microsoft.com/office/drawing/2014/main" id="{3222DA31-3F13-4660-81A9-3F82F69599C2}"/>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197" name="n_1mainValue【福祉施設】&#10;有形固定資産減価償却率">
          <a:extLst>
            <a:ext uri="{FF2B5EF4-FFF2-40B4-BE49-F238E27FC236}">
              <a16:creationId xmlns:a16="http://schemas.microsoft.com/office/drawing/2014/main" id="{DB54B95F-5DB7-4CFA-9CB8-6BEA7BDEE458}"/>
            </a:ext>
          </a:extLst>
        </xdr:cNvPr>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9210767B-61A4-4344-8DD4-FE32A2C303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C8A69826-65D7-4A8D-A555-3D3B2F8DCC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893125BE-E114-4151-BB1D-F78C415354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48733C50-4D1B-4D46-8344-4A7EC5140B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80504F5E-D4DF-4D76-8255-267FF3B5BE2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B507E554-6C38-4E75-AA36-03E2774875E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88F05B2D-8635-460D-85CB-57D3C82459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E580A8F4-50FF-4FB5-A822-9E338797DE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E58D4D3F-2B83-49C0-84B0-1D452C435E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37CBCE2F-83F5-4340-94C0-545EB2FCB4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8" name="直線コネクタ 207">
          <a:extLst>
            <a:ext uri="{FF2B5EF4-FFF2-40B4-BE49-F238E27FC236}">
              <a16:creationId xmlns:a16="http://schemas.microsoft.com/office/drawing/2014/main" id="{45E45806-00B0-41BB-98AA-678C61570A9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9" name="テキスト ボックス 208">
          <a:extLst>
            <a:ext uri="{FF2B5EF4-FFF2-40B4-BE49-F238E27FC236}">
              <a16:creationId xmlns:a16="http://schemas.microsoft.com/office/drawing/2014/main" id="{DCB9BC2D-7C15-463C-B4C1-F063E6FD915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0" name="直線コネクタ 209">
          <a:extLst>
            <a:ext uri="{FF2B5EF4-FFF2-40B4-BE49-F238E27FC236}">
              <a16:creationId xmlns:a16="http://schemas.microsoft.com/office/drawing/2014/main" id="{94028F66-D305-405E-BC0B-22F063C7DF6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1" name="テキスト ボックス 210">
          <a:extLst>
            <a:ext uri="{FF2B5EF4-FFF2-40B4-BE49-F238E27FC236}">
              <a16:creationId xmlns:a16="http://schemas.microsoft.com/office/drawing/2014/main" id="{C300F927-3581-4E1F-BCCB-52D2C29E7F7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2" name="直線コネクタ 211">
          <a:extLst>
            <a:ext uri="{FF2B5EF4-FFF2-40B4-BE49-F238E27FC236}">
              <a16:creationId xmlns:a16="http://schemas.microsoft.com/office/drawing/2014/main" id="{CC19F7FE-7898-490B-98B5-D1B05F7277A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3" name="テキスト ボックス 212">
          <a:extLst>
            <a:ext uri="{FF2B5EF4-FFF2-40B4-BE49-F238E27FC236}">
              <a16:creationId xmlns:a16="http://schemas.microsoft.com/office/drawing/2014/main" id="{E9F9B967-5573-4B83-B3E8-E93C12332B7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4" name="直線コネクタ 213">
          <a:extLst>
            <a:ext uri="{FF2B5EF4-FFF2-40B4-BE49-F238E27FC236}">
              <a16:creationId xmlns:a16="http://schemas.microsoft.com/office/drawing/2014/main" id="{CF02796A-44DB-49E6-923A-3A4633C3352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5" name="テキスト ボックス 214">
          <a:extLst>
            <a:ext uri="{FF2B5EF4-FFF2-40B4-BE49-F238E27FC236}">
              <a16:creationId xmlns:a16="http://schemas.microsoft.com/office/drawing/2014/main" id="{8D876EE6-F628-46EC-B2F1-0AA35F54510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6" name="直線コネクタ 215">
          <a:extLst>
            <a:ext uri="{FF2B5EF4-FFF2-40B4-BE49-F238E27FC236}">
              <a16:creationId xmlns:a16="http://schemas.microsoft.com/office/drawing/2014/main" id="{7B6A5097-591B-46BB-A652-11D8B33ECA8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7" name="テキスト ボックス 216">
          <a:extLst>
            <a:ext uri="{FF2B5EF4-FFF2-40B4-BE49-F238E27FC236}">
              <a16:creationId xmlns:a16="http://schemas.microsoft.com/office/drawing/2014/main" id="{39BAA11E-FDB9-4032-B1C5-A46DE85120E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8" name="直線コネクタ 217">
          <a:extLst>
            <a:ext uri="{FF2B5EF4-FFF2-40B4-BE49-F238E27FC236}">
              <a16:creationId xmlns:a16="http://schemas.microsoft.com/office/drawing/2014/main" id="{F79CC456-5827-4AF8-971A-E799454EA2E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9" name="テキスト ボックス 218">
          <a:extLst>
            <a:ext uri="{FF2B5EF4-FFF2-40B4-BE49-F238E27FC236}">
              <a16:creationId xmlns:a16="http://schemas.microsoft.com/office/drawing/2014/main" id="{FFF55124-C3BB-4BF2-A4B2-BE37A3F67E2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164A4140-A136-4BFC-B85A-0F44A51D347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284125DF-7072-45D4-8CF2-86140B3E76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BB7C4E13-9F7E-4F10-9627-8FE6DC08CD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23" name="直線コネクタ 222">
          <a:extLst>
            <a:ext uri="{FF2B5EF4-FFF2-40B4-BE49-F238E27FC236}">
              <a16:creationId xmlns:a16="http://schemas.microsoft.com/office/drawing/2014/main" id="{3D3ECCED-F9E2-475E-9E6B-8062D5A6346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24" name="【福祉施設】&#10;一人当たり面積最小値テキスト">
          <a:extLst>
            <a:ext uri="{FF2B5EF4-FFF2-40B4-BE49-F238E27FC236}">
              <a16:creationId xmlns:a16="http://schemas.microsoft.com/office/drawing/2014/main" id="{B234FE81-4BCC-4A73-BACC-9DFBCEE9A9E4}"/>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25" name="直線コネクタ 224">
          <a:extLst>
            <a:ext uri="{FF2B5EF4-FFF2-40B4-BE49-F238E27FC236}">
              <a16:creationId xmlns:a16="http://schemas.microsoft.com/office/drawing/2014/main" id="{1A5EB203-80F3-4F2E-9A29-FE75BF5FC63B}"/>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26" name="【福祉施設】&#10;一人当たり面積最大値テキスト">
          <a:extLst>
            <a:ext uri="{FF2B5EF4-FFF2-40B4-BE49-F238E27FC236}">
              <a16:creationId xmlns:a16="http://schemas.microsoft.com/office/drawing/2014/main" id="{2897D7C6-30B1-443F-A3B8-4DA4FF7CC151}"/>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27" name="直線コネクタ 226">
          <a:extLst>
            <a:ext uri="{FF2B5EF4-FFF2-40B4-BE49-F238E27FC236}">
              <a16:creationId xmlns:a16="http://schemas.microsoft.com/office/drawing/2014/main" id="{D6F411B9-0166-4490-9516-B33DB2DCE15F}"/>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28" name="【福祉施設】&#10;一人当たり面積平均値テキスト">
          <a:extLst>
            <a:ext uri="{FF2B5EF4-FFF2-40B4-BE49-F238E27FC236}">
              <a16:creationId xmlns:a16="http://schemas.microsoft.com/office/drawing/2014/main" id="{B496EF62-DEA1-4AF2-BEFC-93FEDC0F8C38}"/>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29" name="フローチャート: 判断 228">
          <a:extLst>
            <a:ext uri="{FF2B5EF4-FFF2-40B4-BE49-F238E27FC236}">
              <a16:creationId xmlns:a16="http://schemas.microsoft.com/office/drawing/2014/main" id="{FE8C0612-0858-4021-BA90-AB318C75B4D9}"/>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30" name="フローチャート: 判断 229">
          <a:extLst>
            <a:ext uri="{FF2B5EF4-FFF2-40B4-BE49-F238E27FC236}">
              <a16:creationId xmlns:a16="http://schemas.microsoft.com/office/drawing/2014/main" id="{D3347DBC-236E-4033-84C8-A5C644B26A24}"/>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31" name="フローチャート: 判断 230">
          <a:extLst>
            <a:ext uri="{FF2B5EF4-FFF2-40B4-BE49-F238E27FC236}">
              <a16:creationId xmlns:a16="http://schemas.microsoft.com/office/drawing/2014/main" id="{51D7ED4E-E3CC-434D-BB49-F2B03F279AB5}"/>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32" name="フローチャート: 判断 231">
          <a:extLst>
            <a:ext uri="{FF2B5EF4-FFF2-40B4-BE49-F238E27FC236}">
              <a16:creationId xmlns:a16="http://schemas.microsoft.com/office/drawing/2014/main" id="{DE4E8222-D423-4948-A0B5-D8AC8A35C966}"/>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33" name="フローチャート: 判断 232">
          <a:extLst>
            <a:ext uri="{FF2B5EF4-FFF2-40B4-BE49-F238E27FC236}">
              <a16:creationId xmlns:a16="http://schemas.microsoft.com/office/drawing/2014/main" id="{9E95F86B-B15B-4515-A0BA-1C3BCC65728D}"/>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607822D8-4A6E-42E5-BAE0-9547BD8EF01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602C5707-957B-487D-B167-C37089756F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31A47D81-DAE5-4193-A131-3B195E4156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8A2B547-AAA0-4BA4-97FD-04AD135597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BD56D731-D8B8-4E37-9809-C5FBB5A5B5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51526</xdr:rowOff>
    </xdr:from>
    <xdr:to>
      <xdr:col>55</xdr:col>
      <xdr:colOff>50800</xdr:colOff>
      <xdr:row>86</xdr:row>
      <xdr:rowOff>153126</xdr:rowOff>
    </xdr:to>
    <xdr:sp macro="" textlink="">
      <xdr:nvSpPr>
        <xdr:cNvPr id="239" name="楕円 238">
          <a:extLst>
            <a:ext uri="{FF2B5EF4-FFF2-40B4-BE49-F238E27FC236}">
              <a16:creationId xmlns:a16="http://schemas.microsoft.com/office/drawing/2014/main" id="{069EE6FE-CF21-4D6B-9F5F-369A4219F90E}"/>
            </a:ext>
          </a:extLst>
        </xdr:cNvPr>
        <xdr:cNvSpPr/>
      </xdr:nvSpPr>
      <xdr:spPr>
        <a:xfrm>
          <a:off x="104267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137903</xdr:rowOff>
    </xdr:from>
    <xdr:ext cx="469744" cy="259045"/>
    <xdr:sp macro="" textlink="">
      <xdr:nvSpPr>
        <xdr:cNvPr id="240" name="【福祉施設】&#10;一人当たり面積該当値テキスト">
          <a:extLst>
            <a:ext uri="{FF2B5EF4-FFF2-40B4-BE49-F238E27FC236}">
              <a16:creationId xmlns:a16="http://schemas.microsoft.com/office/drawing/2014/main" id="{1602DD8C-FF72-4CD7-ACDF-25BA8C7806E6}"/>
            </a:ext>
          </a:extLst>
        </xdr:cNvPr>
        <xdr:cNvSpPr txBox="1"/>
      </xdr:nvSpPr>
      <xdr:spPr>
        <a:xfrm>
          <a:off x="10515600" y="1471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53702</xdr:rowOff>
    </xdr:from>
    <xdr:to>
      <xdr:col>50</xdr:col>
      <xdr:colOff>165100</xdr:colOff>
      <xdr:row>86</xdr:row>
      <xdr:rowOff>155302</xdr:rowOff>
    </xdr:to>
    <xdr:sp macro="" textlink="">
      <xdr:nvSpPr>
        <xdr:cNvPr id="241" name="楕円 240">
          <a:extLst>
            <a:ext uri="{FF2B5EF4-FFF2-40B4-BE49-F238E27FC236}">
              <a16:creationId xmlns:a16="http://schemas.microsoft.com/office/drawing/2014/main" id="{CFFC3382-8653-4B6A-B1E0-525B43F37E6E}"/>
            </a:ext>
          </a:extLst>
        </xdr:cNvPr>
        <xdr:cNvSpPr/>
      </xdr:nvSpPr>
      <xdr:spPr>
        <a:xfrm>
          <a:off x="9588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102326</xdr:rowOff>
    </xdr:from>
    <xdr:to>
      <xdr:col>55</xdr:col>
      <xdr:colOff>0</xdr:colOff>
      <xdr:row>86</xdr:row>
      <xdr:rowOff>104502</xdr:rowOff>
    </xdr:to>
    <xdr:cxnSp macro="">
      <xdr:nvCxnSpPr>
        <xdr:cNvPr id="242" name="直線コネクタ 241">
          <a:extLst>
            <a:ext uri="{FF2B5EF4-FFF2-40B4-BE49-F238E27FC236}">
              <a16:creationId xmlns:a16="http://schemas.microsoft.com/office/drawing/2014/main" id="{A4EF48E1-6B8C-4AA3-A52A-9727A04C9B48}"/>
            </a:ext>
          </a:extLst>
        </xdr:cNvPr>
        <xdr:cNvCxnSpPr/>
      </xdr:nvCxnSpPr>
      <xdr:spPr>
        <a:xfrm flipV="1">
          <a:off x="9639300" y="1484702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43" name="n_1aveValue【福祉施設】&#10;一人当たり面積">
          <a:extLst>
            <a:ext uri="{FF2B5EF4-FFF2-40B4-BE49-F238E27FC236}">
              <a16:creationId xmlns:a16="http://schemas.microsoft.com/office/drawing/2014/main" id="{275E721F-2CF0-4677-AA88-8BE1CC640570}"/>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44" name="n_2aveValue【福祉施設】&#10;一人当たり面積">
          <a:extLst>
            <a:ext uri="{FF2B5EF4-FFF2-40B4-BE49-F238E27FC236}">
              <a16:creationId xmlns:a16="http://schemas.microsoft.com/office/drawing/2014/main" id="{F2C8BAE1-52D5-4E4C-B05B-602B11AF3792}"/>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45" name="n_3aveValue【福祉施設】&#10;一人当たり面積">
          <a:extLst>
            <a:ext uri="{FF2B5EF4-FFF2-40B4-BE49-F238E27FC236}">
              <a16:creationId xmlns:a16="http://schemas.microsoft.com/office/drawing/2014/main" id="{24066806-3D80-414C-8E30-F990C8A8A15F}"/>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46" name="n_4aveValue【福祉施設】&#10;一人当たり面積">
          <a:extLst>
            <a:ext uri="{FF2B5EF4-FFF2-40B4-BE49-F238E27FC236}">
              <a16:creationId xmlns:a16="http://schemas.microsoft.com/office/drawing/2014/main" id="{5D8F9449-68A5-422F-837E-6015CAACFC61}"/>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146429</xdr:rowOff>
    </xdr:from>
    <xdr:ext cx="469744" cy="259045"/>
    <xdr:sp macro="" textlink="">
      <xdr:nvSpPr>
        <xdr:cNvPr id="247" name="n_1mainValue【福祉施設】&#10;一人当たり面積">
          <a:extLst>
            <a:ext uri="{FF2B5EF4-FFF2-40B4-BE49-F238E27FC236}">
              <a16:creationId xmlns:a16="http://schemas.microsoft.com/office/drawing/2014/main" id="{1C16B500-2F4F-4E4E-B20A-F23E64CF8BC2}"/>
            </a:ext>
          </a:extLst>
        </xdr:cNvPr>
        <xdr:cNvSpPr txBox="1"/>
      </xdr:nvSpPr>
      <xdr:spPr>
        <a:xfrm>
          <a:off x="93917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01B05A2B-304A-40C2-9261-F7B167F6AF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0F43A5DA-A520-4C97-ACE5-9968F6E229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FD3D7D40-7624-4925-86DD-E8F3E85DD0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238406F9-BB14-4556-801E-1FC81D5B3D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1CAEC431-1466-439A-9BAA-D840E14546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87DC4E55-31D7-4A31-B37A-0B5FF23051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7AF7C31F-D8C3-492C-849B-5B3AE35B92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CFE3B407-6751-4770-92D4-2E9872F2B5C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a:extLst>
            <a:ext uri="{FF2B5EF4-FFF2-40B4-BE49-F238E27FC236}">
              <a16:creationId xmlns:a16="http://schemas.microsoft.com/office/drawing/2014/main" id="{E5687079-9CE0-4C3F-9404-3F66D4FBEE0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a:extLst>
            <a:ext uri="{FF2B5EF4-FFF2-40B4-BE49-F238E27FC236}">
              <a16:creationId xmlns:a16="http://schemas.microsoft.com/office/drawing/2014/main" id="{838F0583-689D-47E7-AB22-8B6131D7D6C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8" name="テキスト ボックス 257">
          <a:extLst>
            <a:ext uri="{FF2B5EF4-FFF2-40B4-BE49-F238E27FC236}">
              <a16:creationId xmlns:a16="http://schemas.microsoft.com/office/drawing/2014/main" id="{6A8193AF-1E53-41CC-84C2-D0C42D0A664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a:extLst>
            <a:ext uri="{FF2B5EF4-FFF2-40B4-BE49-F238E27FC236}">
              <a16:creationId xmlns:a16="http://schemas.microsoft.com/office/drawing/2014/main" id="{EF6B4B7D-7CB2-4007-84DC-9C0884C0B28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0" name="テキスト ボックス 259">
          <a:extLst>
            <a:ext uri="{FF2B5EF4-FFF2-40B4-BE49-F238E27FC236}">
              <a16:creationId xmlns:a16="http://schemas.microsoft.com/office/drawing/2014/main" id="{FA71D156-ADF4-4FFF-8939-F1995F54A40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a:extLst>
            <a:ext uri="{FF2B5EF4-FFF2-40B4-BE49-F238E27FC236}">
              <a16:creationId xmlns:a16="http://schemas.microsoft.com/office/drawing/2014/main" id="{37437487-3718-4D06-AC88-EC910079462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a:extLst>
            <a:ext uri="{FF2B5EF4-FFF2-40B4-BE49-F238E27FC236}">
              <a16:creationId xmlns:a16="http://schemas.microsoft.com/office/drawing/2014/main" id="{BDDE8A71-85F5-4105-B2A8-E61EFAC537D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a:extLst>
            <a:ext uri="{FF2B5EF4-FFF2-40B4-BE49-F238E27FC236}">
              <a16:creationId xmlns:a16="http://schemas.microsoft.com/office/drawing/2014/main" id="{D28ECEAD-10F5-4046-B26E-05B43D45C56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a:extLst>
            <a:ext uri="{FF2B5EF4-FFF2-40B4-BE49-F238E27FC236}">
              <a16:creationId xmlns:a16="http://schemas.microsoft.com/office/drawing/2014/main" id="{0F09D91B-015A-4985-B401-26A86C12C1E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a:extLst>
            <a:ext uri="{FF2B5EF4-FFF2-40B4-BE49-F238E27FC236}">
              <a16:creationId xmlns:a16="http://schemas.microsoft.com/office/drawing/2014/main" id="{F06C2F40-84F6-4EE9-B846-4C693CDEABC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a:extLst>
            <a:ext uri="{FF2B5EF4-FFF2-40B4-BE49-F238E27FC236}">
              <a16:creationId xmlns:a16="http://schemas.microsoft.com/office/drawing/2014/main" id="{02D738B4-1CFB-4A6C-A727-D1FAE661768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a:extLst>
            <a:ext uri="{FF2B5EF4-FFF2-40B4-BE49-F238E27FC236}">
              <a16:creationId xmlns:a16="http://schemas.microsoft.com/office/drawing/2014/main" id="{FAA3D886-6A32-42ED-8C48-59AE253EF4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a:extLst>
            <a:ext uri="{FF2B5EF4-FFF2-40B4-BE49-F238E27FC236}">
              <a16:creationId xmlns:a16="http://schemas.microsoft.com/office/drawing/2014/main" id="{C32E1CCA-339E-463E-AA86-54D5733A52D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a:extLst>
            <a:ext uri="{FF2B5EF4-FFF2-40B4-BE49-F238E27FC236}">
              <a16:creationId xmlns:a16="http://schemas.microsoft.com/office/drawing/2014/main" id="{E903784B-4BB6-412A-848F-C781CCBC780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0" name="テキスト ボックス 269">
          <a:extLst>
            <a:ext uri="{FF2B5EF4-FFF2-40B4-BE49-F238E27FC236}">
              <a16:creationId xmlns:a16="http://schemas.microsoft.com/office/drawing/2014/main" id="{D0CE74A4-C5BD-40AE-81AE-DE005103081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A17A9927-8268-4613-AEE5-CFB60301B84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1431552F-628B-4B8B-B7A7-1D94902A21F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273" name="直線コネクタ 272">
          <a:extLst>
            <a:ext uri="{FF2B5EF4-FFF2-40B4-BE49-F238E27FC236}">
              <a16:creationId xmlns:a16="http://schemas.microsoft.com/office/drawing/2014/main" id="{287BF969-CFFF-4038-858D-4F6ED164D8EE}"/>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74" name="【市民会館】&#10;有形固定資産減価償却率最小値テキスト">
          <a:extLst>
            <a:ext uri="{FF2B5EF4-FFF2-40B4-BE49-F238E27FC236}">
              <a16:creationId xmlns:a16="http://schemas.microsoft.com/office/drawing/2014/main" id="{0E23A771-2997-410A-B9EB-B84B575DBF0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75" name="直線コネクタ 274">
          <a:extLst>
            <a:ext uri="{FF2B5EF4-FFF2-40B4-BE49-F238E27FC236}">
              <a16:creationId xmlns:a16="http://schemas.microsoft.com/office/drawing/2014/main" id="{B87AC75B-9CF6-499A-BFF0-185BB54B91E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76" name="【市民会館】&#10;有形固定資産減価償却率最大値テキスト">
          <a:extLst>
            <a:ext uri="{FF2B5EF4-FFF2-40B4-BE49-F238E27FC236}">
              <a16:creationId xmlns:a16="http://schemas.microsoft.com/office/drawing/2014/main" id="{B4C69FB9-8049-47AC-88EA-75A391B00C87}"/>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77" name="直線コネクタ 276">
          <a:extLst>
            <a:ext uri="{FF2B5EF4-FFF2-40B4-BE49-F238E27FC236}">
              <a16:creationId xmlns:a16="http://schemas.microsoft.com/office/drawing/2014/main" id="{1D263531-170B-4DFB-AAC2-91F29F34B2E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39123DAD-AA7C-4924-B776-B51EDD06EEBC}"/>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279" name="フローチャート: 判断 278">
          <a:extLst>
            <a:ext uri="{FF2B5EF4-FFF2-40B4-BE49-F238E27FC236}">
              <a16:creationId xmlns:a16="http://schemas.microsoft.com/office/drawing/2014/main" id="{1EE6E665-8DF2-47B7-AC32-A82FBEBD43C3}"/>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280" name="フローチャート: 判断 279">
          <a:extLst>
            <a:ext uri="{FF2B5EF4-FFF2-40B4-BE49-F238E27FC236}">
              <a16:creationId xmlns:a16="http://schemas.microsoft.com/office/drawing/2014/main" id="{CB488B65-AF71-4AED-90AE-19FD7CFB5AE5}"/>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281" name="フローチャート: 判断 280">
          <a:extLst>
            <a:ext uri="{FF2B5EF4-FFF2-40B4-BE49-F238E27FC236}">
              <a16:creationId xmlns:a16="http://schemas.microsoft.com/office/drawing/2014/main" id="{B75B45BB-9DF4-4452-9534-2E59E837C4B5}"/>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82" name="フローチャート: 判断 281">
          <a:extLst>
            <a:ext uri="{FF2B5EF4-FFF2-40B4-BE49-F238E27FC236}">
              <a16:creationId xmlns:a16="http://schemas.microsoft.com/office/drawing/2014/main" id="{7534B053-95A3-4815-AB04-FF2C0ABD4C68}"/>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83" name="フローチャート: 判断 282">
          <a:extLst>
            <a:ext uri="{FF2B5EF4-FFF2-40B4-BE49-F238E27FC236}">
              <a16:creationId xmlns:a16="http://schemas.microsoft.com/office/drawing/2014/main" id="{E85BCFF6-5F6C-4A65-9035-D6578FA5AF75}"/>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4C105D56-F49E-4733-AE72-A97993B5567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E6E7838B-81FA-4CD5-A1D1-DC2CDF9D68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71C82E01-B6AB-40F3-8FA2-A778858267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22E3406B-252A-4E10-BB3F-FE6AF8B590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D1B3B602-89DE-44C7-AA81-4BCC401113F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289" name="楕円 288">
          <a:extLst>
            <a:ext uri="{FF2B5EF4-FFF2-40B4-BE49-F238E27FC236}">
              <a16:creationId xmlns:a16="http://schemas.microsoft.com/office/drawing/2014/main" id="{5859C3ED-D57E-4DB8-9050-6A722585D16D}"/>
            </a:ext>
          </a:extLst>
        </xdr:cNvPr>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146248</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78781914-26C9-4FEC-9C51-89410FDDEF40}"/>
            </a:ext>
          </a:extLst>
        </xdr:cNvPr>
        <xdr:cNvSpPr txBox="1"/>
      </xdr:nvSpPr>
      <xdr:spPr>
        <a:xfrm>
          <a:off x="4673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291" name="楕円 290">
          <a:extLst>
            <a:ext uri="{FF2B5EF4-FFF2-40B4-BE49-F238E27FC236}">
              <a16:creationId xmlns:a16="http://schemas.microsoft.com/office/drawing/2014/main" id="{C800E807-1B43-4926-8731-F73B3C007BD1}"/>
            </a:ext>
          </a:extLst>
        </xdr:cNvPr>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2721</xdr:rowOff>
    </xdr:to>
    <xdr:cxnSp macro="">
      <xdr:nvCxnSpPr>
        <xdr:cNvPr id="292" name="直線コネクタ 291">
          <a:extLst>
            <a:ext uri="{FF2B5EF4-FFF2-40B4-BE49-F238E27FC236}">
              <a16:creationId xmlns:a16="http://schemas.microsoft.com/office/drawing/2014/main" id="{A239821E-6218-4726-889C-0C5316344996}"/>
            </a:ext>
          </a:extLst>
        </xdr:cNvPr>
        <xdr:cNvCxnSpPr/>
      </xdr:nvCxnSpPr>
      <xdr:spPr>
        <a:xfrm>
          <a:off x="3797300" y="1797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293" name="n_1aveValue【市民会館】&#10;有形固定資産減価償却率">
          <a:extLst>
            <a:ext uri="{FF2B5EF4-FFF2-40B4-BE49-F238E27FC236}">
              <a16:creationId xmlns:a16="http://schemas.microsoft.com/office/drawing/2014/main" id="{FBD8E071-3A7E-43E5-864F-CE6F1DECB449}"/>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294" name="n_2aveValue【市民会館】&#10;有形固定資産減価償却率">
          <a:extLst>
            <a:ext uri="{FF2B5EF4-FFF2-40B4-BE49-F238E27FC236}">
              <a16:creationId xmlns:a16="http://schemas.microsoft.com/office/drawing/2014/main" id="{00B2E1B3-1B6C-4F57-B653-3C9D89C9A6EB}"/>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95" name="n_3aveValue【市民会館】&#10;有形固定資産減価償却率">
          <a:extLst>
            <a:ext uri="{FF2B5EF4-FFF2-40B4-BE49-F238E27FC236}">
              <a16:creationId xmlns:a16="http://schemas.microsoft.com/office/drawing/2014/main" id="{E8E33EB5-11A4-4060-B3F2-DA5F8195AAAB}"/>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296" name="n_4aveValue【市民会館】&#10;有形固定資産減価償却率">
          <a:extLst>
            <a:ext uri="{FF2B5EF4-FFF2-40B4-BE49-F238E27FC236}">
              <a16:creationId xmlns:a16="http://schemas.microsoft.com/office/drawing/2014/main" id="{94BCDA57-22F9-40F2-AB69-41628B86CDF4}"/>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37391</xdr:rowOff>
    </xdr:from>
    <xdr:ext cx="405111" cy="259045"/>
    <xdr:sp macro="" textlink="">
      <xdr:nvSpPr>
        <xdr:cNvPr id="297" name="n_1mainValue【市民会館】&#10;有形固定資産減価償却率">
          <a:extLst>
            <a:ext uri="{FF2B5EF4-FFF2-40B4-BE49-F238E27FC236}">
              <a16:creationId xmlns:a16="http://schemas.microsoft.com/office/drawing/2014/main" id="{17F59ADA-966A-425F-A4FB-A420FEC6B418}"/>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3FD14AEE-1EBB-4ACE-8E24-B674FF53DF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30486D30-A16A-4622-8C26-E802C1546E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9B9BB1FD-11DC-4A23-8CA9-69C839162F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2A631CCF-8CFF-4493-9DB7-3C1BB539B2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4B074DB3-164D-45C6-A960-53BAD4782B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98852084-AC6B-4287-B5D7-B33114DE26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F54ECA68-5F1D-44F5-9567-23EB1ECBBA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CCFC2765-F9CE-4E3C-912A-A1EF9C1AC5E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A7C5AC4A-D34B-4269-A73E-71652A60AA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58D96B76-56C9-467D-BF3E-E556552B467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8" name="直線コネクタ 307">
          <a:extLst>
            <a:ext uri="{FF2B5EF4-FFF2-40B4-BE49-F238E27FC236}">
              <a16:creationId xmlns:a16="http://schemas.microsoft.com/office/drawing/2014/main" id="{9A4B65E2-94F3-41F8-986D-4AA95056B7A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9" name="テキスト ボックス 308">
          <a:extLst>
            <a:ext uri="{FF2B5EF4-FFF2-40B4-BE49-F238E27FC236}">
              <a16:creationId xmlns:a16="http://schemas.microsoft.com/office/drawing/2014/main" id="{A0C4FB2D-474D-439F-81CE-B4683AEEFE5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0" name="直線コネクタ 309">
          <a:extLst>
            <a:ext uri="{FF2B5EF4-FFF2-40B4-BE49-F238E27FC236}">
              <a16:creationId xmlns:a16="http://schemas.microsoft.com/office/drawing/2014/main" id="{786CA533-D89A-4634-AE83-323A1EB81D9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1" name="テキスト ボックス 310">
          <a:extLst>
            <a:ext uri="{FF2B5EF4-FFF2-40B4-BE49-F238E27FC236}">
              <a16:creationId xmlns:a16="http://schemas.microsoft.com/office/drawing/2014/main" id="{06510DC9-441C-4EF3-B758-00C6C98FC02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2" name="直線コネクタ 311">
          <a:extLst>
            <a:ext uri="{FF2B5EF4-FFF2-40B4-BE49-F238E27FC236}">
              <a16:creationId xmlns:a16="http://schemas.microsoft.com/office/drawing/2014/main" id="{32AB56DC-C122-452E-AACA-B44604826C5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3" name="テキスト ボックス 312">
          <a:extLst>
            <a:ext uri="{FF2B5EF4-FFF2-40B4-BE49-F238E27FC236}">
              <a16:creationId xmlns:a16="http://schemas.microsoft.com/office/drawing/2014/main" id="{16AA21BE-8531-4D2A-ABBB-C4C3E98FB47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4" name="直線コネクタ 313">
          <a:extLst>
            <a:ext uri="{FF2B5EF4-FFF2-40B4-BE49-F238E27FC236}">
              <a16:creationId xmlns:a16="http://schemas.microsoft.com/office/drawing/2014/main" id="{D406AC5C-48B8-43A9-97F8-053052E1518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5" name="テキスト ボックス 314">
          <a:extLst>
            <a:ext uri="{FF2B5EF4-FFF2-40B4-BE49-F238E27FC236}">
              <a16:creationId xmlns:a16="http://schemas.microsoft.com/office/drawing/2014/main" id="{2A577B9B-8605-4852-8B53-D16417AA1C4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a:extLst>
            <a:ext uri="{FF2B5EF4-FFF2-40B4-BE49-F238E27FC236}">
              <a16:creationId xmlns:a16="http://schemas.microsoft.com/office/drawing/2014/main" id="{C4B323A1-4609-452E-A4B4-6CB3531A79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F51DF8EF-05E9-441B-8AAA-2AD40D04BA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a:extLst>
            <a:ext uri="{FF2B5EF4-FFF2-40B4-BE49-F238E27FC236}">
              <a16:creationId xmlns:a16="http://schemas.microsoft.com/office/drawing/2014/main" id="{AA89ED3A-2F53-48BB-8B4D-E81EE480D7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19" name="直線コネクタ 318">
          <a:extLst>
            <a:ext uri="{FF2B5EF4-FFF2-40B4-BE49-F238E27FC236}">
              <a16:creationId xmlns:a16="http://schemas.microsoft.com/office/drawing/2014/main" id="{C6BDF08D-F64C-447B-9C0E-3A5CDC67BC2B}"/>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20" name="【市民会館】&#10;一人当たり面積最小値テキスト">
          <a:extLst>
            <a:ext uri="{FF2B5EF4-FFF2-40B4-BE49-F238E27FC236}">
              <a16:creationId xmlns:a16="http://schemas.microsoft.com/office/drawing/2014/main" id="{79693813-724F-43F9-B285-BDA5A5B5F3FA}"/>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21" name="直線コネクタ 320">
          <a:extLst>
            <a:ext uri="{FF2B5EF4-FFF2-40B4-BE49-F238E27FC236}">
              <a16:creationId xmlns:a16="http://schemas.microsoft.com/office/drawing/2014/main" id="{ED209559-36A2-4F02-AF33-14C8D4DDCF04}"/>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22" name="【市民会館】&#10;一人当たり面積最大値テキスト">
          <a:extLst>
            <a:ext uri="{FF2B5EF4-FFF2-40B4-BE49-F238E27FC236}">
              <a16:creationId xmlns:a16="http://schemas.microsoft.com/office/drawing/2014/main" id="{C1CD6731-4949-441F-B5E4-D6D42C88355F}"/>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23" name="直線コネクタ 322">
          <a:extLst>
            <a:ext uri="{FF2B5EF4-FFF2-40B4-BE49-F238E27FC236}">
              <a16:creationId xmlns:a16="http://schemas.microsoft.com/office/drawing/2014/main" id="{CF6C9486-95EC-4702-8F02-4F03488E745F}"/>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24" name="【市民会館】&#10;一人当たり面積平均値テキスト">
          <a:extLst>
            <a:ext uri="{FF2B5EF4-FFF2-40B4-BE49-F238E27FC236}">
              <a16:creationId xmlns:a16="http://schemas.microsoft.com/office/drawing/2014/main" id="{B162B900-39F0-423A-88FC-6857242E1D9D}"/>
            </a:ext>
          </a:extLst>
        </xdr:cNvPr>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25" name="フローチャート: 判断 324">
          <a:extLst>
            <a:ext uri="{FF2B5EF4-FFF2-40B4-BE49-F238E27FC236}">
              <a16:creationId xmlns:a16="http://schemas.microsoft.com/office/drawing/2014/main" id="{9974945C-0FAC-474A-8F46-23FE8863D61F}"/>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26" name="フローチャート: 判断 325">
          <a:extLst>
            <a:ext uri="{FF2B5EF4-FFF2-40B4-BE49-F238E27FC236}">
              <a16:creationId xmlns:a16="http://schemas.microsoft.com/office/drawing/2014/main" id="{11576CB0-5B7D-455B-ACE6-0A49BDD6AC48}"/>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27" name="フローチャート: 判断 326">
          <a:extLst>
            <a:ext uri="{FF2B5EF4-FFF2-40B4-BE49-F238E27FC236}">
              <a16:creationId xmlns:a16="http://schemas.microsoft.com/office/drawing/2014/main" id="{B0739BF7-850A-4912-84CB-5EFD7BCD3611}"/>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28" name="フローチャート: 判断 327">
          <a:extLst>
            <a:ext uri="{FF2B5EF4-FFF2-40B4-BE49-F238E27FC236}">
              <a16:creationId xmlns:a16="http://schemas.microsoft.com/office/drawing/2014/main" id="{A4AEFE5A-8D0F-4721-BF47-FA6B04E8255D}"/>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29" name="フローチャート: 判断 328">
          <a:extLst>
            <a:ext uri="{FF2B5EF4-FFF2-40B4-BE49-F238E27FC236}">
              <a16:creationId xmlns:a16="http://schemas.microsoft.com/office/drawing/2014/main" id="{5F325694-130A-4110-A5A1-D6C745BFEBAF}"/>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7D90BB23-17A9-4162-9A0D-5A144FAFC4C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4D75FC16-7450-43F8-BE3D-03A2FFC415E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E5DE420D-720D-43F9-B478-BFA6121E3F6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BE61FE9A-35D8-4879-B476-8567F626F1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BE75C1B6-1D25-46AD-B8B9-A5A3D754E3C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130556</xdr:rowOff>
    </xdr:from>
    <xdr:to>
      <xdr:col>55</xdr:col>
      <xdr:colOff>50800</xdr:colOff>
      <xdr:row>105</xdr:row>
      <xdr:rowOff>60706</xdr:rowOff>
    </xdr:to>
    <xdr:sp macro="" textlink="">
      <xdr:nvSpPr>
        <xdr:cNvPr id="335" name="楕円 334">
          <a:extLst>
            <a:ext uri="{FF2B5EF4-FFF2-40B4-BE49-F238E27FC236}">
              <a16:creationId xmlns:a16="http://schemas.microsoft.com/office/drawing/2014/main" id="{2AEBED6B-419C-4185-9F15-CAA71B7C9F98}"/>
            </a:ext>
          </a:extLst>
        </xdr:cNvPr>
        <xdr:cNvSpPr/>
      </xdr:nvSpPr>
      <xdr:spPr>
        <a:xfrm>
          <a:off x="10426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153433</xdr:rowOff>
    </xdr:from>
    <xdr:ext cx="469744" cy="259045"/>
    <xdr:sp macro="" textlink="">
      <xdr:nvSpPr>
        <xdr:cNvPr id="336" name="【市民会館】&#10;一人当たり面積該当値テキスト">
          <a:extLst>
            <a:ext uri="{FF2B5EF4-FFF2-40B4-BE49-F238E27FC236}">
              <a16:creationId xmlns:a16="http://schemas.microsoft.com/office/drawing/2014/main" id="{697CE9D7-0B97-4115-8EFA-8614A510BFE1}"/>
            </a:ext>
          </a:extLst>
        </xdr:cNvPr>
        <xdr:cNvSpPr txBox="1"/>
      </xdr:nvSpPr>
      <xdr:spPr>
        <a:xfrm>
          <a:off x="10515600" y="178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145186</xdr:rowOff>
    </xdr:from>
    <xdr:to>
      <xdr:col>50</xdr:col>
      <xdr:colOff>165100</xdr:colOff>
      <xdr:row>105</xdr:row>
      <xdr:rowOff>75336</xdr:rowOff>
    </xdr:to>
    <xdr:sp macro="" textlink="">
      <xdr:nvSpPr>
        <xdr:cNvPr id="337" name="楕円 336">
          <a:extLst>
            <a:ext uri="{FF2B5EF4-FFF2-40B4-BE49-F238E27FC236}">
              <a16:creationId xmlns:a16="http://schemas.microsoft.com/office/drawing/2014/main" id="{CE0E1BF1-0327-4807-BA79-54A391222818}"/>
            </a:ext>
          </a:extLst>
        </xdr:cNvPr>
        <xdr:cNvSpPr/>
      </xdr:nvSpPr>
      <xdr:spPr>
        <a:xfrm>
          <a:off x="9588500" y="179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xdr:rowOff>
    </xdr:from>
    <xdr:to>
      <xdr:col>55</xdr:col>
      <xdr:colOff>0</xdr:colOff>
      <xdr:row>105</xdr:row>
      <xdr:rowOff>24536</xdr:rowOff>
    </xdr:to>
    <xdr:cxnSp macro="">
      <xdr:nvCxnSpPr>
        <xdr:cNvPr id="338" name="直線コネクタ 337">
          <a:extLst>
            <a:ext uri="{FF2B5EF4-FFF2-40B4-BE49-F238E27FC236}">
              <a16:creationId xmlns:a16="http://schemas.microsoft.com/office/drawing/2014/main" id="{B14C966D-3923-47E2-8E32-01333B301751}"/>
            </a:ext>
          </a:extLst>
        </xdr:cNvPr>
        <xdr:cNvCxnSpPr/>
      </xdr:nvCxnSpPr>
      <xdr:spPr>
        <a:xfrm flipV="1">
          <a:off x="9639300" y="1801215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339" name="n_1aveValue【市民会館】&#10;一人当たり面積">
          <a:extLst>
            <a:ext uri="{FF2B5EF4-FFF2-40B4-BE49-F238E27FC236}">
              <a16:creationId xmlns:a16="http://schemas.microsoft.com/office/drawing/2014/main" id="{A5E417F8-372E-43B3-BE89-8B7B23890B6C}"/>
            </a:ext>
          </a:extLst>
        </xdr:cNvPr>
        <xdr:cNvSpPr txBox="1"/>
      </xdr:nvSpPr>
      <xdr:spPr>
        <a:xfrm>
          <a:off x="9391727" y="182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40" name="n_2aveValue【市民会館】&#10;一人当たり面積">
          <a:extLst>
            <a:ext uri="{FF2B5EF4-FFF2-40B4-BE49-F238E27FC236}">
              <a16:creationId xmlns:a16="http://schemas.microsoft.com/office/drawing/2014/main" id="{B1E5FED8-A35C-4441-A008-7BF62F1DFB76}"/>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41" name="n_3aveValue【市民会館】&#10;一人当たり面積">
          <a:extLst>
            <a:ext uri="{FF2B5EF4-FFF2-40B4-BE49-F238E27FC236}">
              <a16:creationId xmlns:a16="http://schemas.microsoft.com/office/drawing/2014/main" id="{C8895157-4F7A-46C1-B644-9CFE69D96AD8}"/>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42" name="n_4aveValue【市民会館】&#10;一人当たり面積">
          <a:extLst>
            <a:ext uri="{FF2B5EF4-FFF2-40B4-BE49-F238E27FC236}">
              <a16:creationId xmlns:a16="http://schemas.microsoft.com/office/drawing/2014/main" id="{AC11D545-A5CF-4BEB-A8EF-581648A4656A}"/>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91863</xdr:rowOff>
    </xdr:from>
    <xdr:ext cx="469744" cy="259045"/>
    <xdr:sp macro="" textlink="">
      <xdr:nvSpPr>
        <xdr:cNvPr id="343" name="n_1mainValue【市民会館】&#10;一人当たり面積">
          <a:extLst>
            <a:ext uri="{FF2B5EF4-FFF2-40B4-BE49-F238E27FC236}">
              <a16:creationId xmlns:a16="http://schemas.microsoft.com/office/drawing/2014/main" id="{491C31D4-F540-4372-8998-4083F9E7D637}"/>
            </a:ext>
          </a:extLst>
        </xdr:cNvPr>
        <xdr:cNvSpPr txBox="1"/>
      </xdr:nvSpPr>
      <xdr:spPr>
        <a:xfrm>
          <a:off x="9391727" y="177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DDA0082E-3759-4594-9195-AA6FF4C9A0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BC28A64F-4001-49CA-9DA6-4C604AB54B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E8FF4227-8C03-41E1-AF0F-479566B3D5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5179F5FA-B72C-46FC-89F6-187A7F264C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3AF65CCA-7F18-458A-B20C-C2F08EB3D2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83D64DE2-F90C-4DBF-9021-5F9BAB70C0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218F2097-C81E-40D8-8125-11F05EB1E8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A1A81EA5-571F-492B-83C0-BD4BE5D823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4CB178B5-4329-49EB-8801-DCC59127EC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35A5AAF-D965-4B3E-9526-7C30033B6C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4" name="テキスト ボックス 353">
          <a:extLst>
            <a:ext uri="{FF2B5EF4-FFF2-40B4-BE49-F238E27FC236}">
              <a16:creationId xmlns:a16="http://schemas.microsoft.com/office/drawing/2014/main" id="{0606FCBF-A7F4-44AD-8446-C43E36B702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349877F5-E341-4B91-8472-969F0F9D40D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6" name="テキスト ボックス 355">
          <a:extLst>
            <a:ext uri="{FF2B5EF4-FFF2-40B4-BE49-F238E27FC236}">
              <a16:creationId xmlns:a16="http://schemas.microsoft.com/office/drawing/2014/main" id="{D1B290B5-2F0F-43AE-83FE-D39D13A2BA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723CD9EC-E345-409E-BD2E-3DC922D8764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8494146B-7CCC-4FD5-B98A-722A99A4716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CE431A19-A1F1-4820-9AD6-805C109B82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538557EE-4B28-4342-941F-17827E0F94B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F2F54FC3-370C-4DDB-AAB5-59DABCFC1E6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C04DB424-1C40-4147-95CB-6204F89D004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AE2FB35A-B0CC-4F2F-B513-254020488BC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4" name="テキスト ボックス 363">
          <a:extLst>
            <a:ext uri="{FF2B5EF4-FFF2-40B4-BE49-F238E27FC236}">
              <a16:creationId xmlns:a16="http://schemas.microsoft.com/office/drawing/2014/main" id="{5ACFEE82-5150-43BB-B0AB-92932127BC4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E60AAB53-0064-49F7-B04E-C478860F6A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6" name="テキスト ボックス 365">
          <a:extLst>
            <a:ext uri="{FF2B5EF4-FFF2-40B4-BE49-F238E27FC236}">
              <a16:creationId xmlns:a16="http://schemas.microsoft.com/office/drawing/2014/main" id="{51A82D6D-B116-4311-924E-B579F6B30EE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id="{E605238E-D173-4C19-9B69-7A6A49A43F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68" name="直線コネクタ 367">
          <a:extLst>
            <a:ext uri="{FF2B5EF4-FFF2-40B4-BE49-F238E27FC236}">
              <a16:creationId xmlns:a16="http://schemas.microsoft.com/office/drawing/2014/main" id="{D63E20FB-4124-4747-A50E-184D6B678B89}"/>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9" name="【一般廃棄物処理施設】&#10;有形固定資産減価償却率最小値テキスト">
          <a:extLst>
            <a:ext uri="{FF2B5EF4-FFF2-40B4-BE49-F238E27FC236}">
              <a16:creationId xmlns:a16="http://schemas.microsoft.com/office/drawing/2014/main" id="{20FACB78-1D46-4724-89AF-9EF14935901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0" name="直線コネクタ 369">
          <a:extLst>
            <a:ext uri="{FF2B5EF4-FFF2-40B4-BE49-F238E27FC236}">
              <a16:creationId xmlns:a16="http://schemas.microsoft.com/office/drawing/2014/main" id="{177A28D2-32B4-490F-99E1-6556C756621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71" name="【一般廃棄物処理施設】&#10;有形固定資産減価償却率最大値テキスト">
          <a:extLst>
            <a:ext uri="{FF2B5EF4-FFF2-40B4-BE49-F238E27FC236}">
              <a16:creationId xmlns:a16="http://schemas.microsoft.com/office/drawing/2014/main" id="{18C582CD-D482-4595-A3CC-1E39416E49A9}"/>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72" name="直線コネクタ 371">
          <a:extLst>
            <a:ext uri="{FF2B5EF4-FFF2-40B4-BE49-F238E27FC236}">
              <a16:creationId xmlns:a16="http://schemas.microsoft.com/office/drawing/2014/main" id="{09E6517B-8673-4637-88B5-3359D37D6E48}"/>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id="{EAB8E01A-829A-45FB-AA41-A20D26A8E827}"/>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74" name="フローチャート: 判断 373">
          <a:extLst>
            <a:ext uri="{FF2B5EF4-FFF2-40B4-BE49-F238E27FC236}">
              <a16:creationId xmlns:a16="http://schemas.microsoft.com/office/drawing/2014/main" id="{3595AF50-BF3A-4EBE-BC80-7638B2BA3A78}"/>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75" name="フローチャート: 判断 374">
          <a:extLst>
            <a:ext uri="{FF2B5EF4-FFF2-40B4-BE49-F238E27FC236}">
              <a16:creationId xmlns:a16="http://schemas.microsoft.com/office/drawing/2014/main" id="{32EB1BEA-56FD-4796-B160-119A452FCF58}"/>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76" name="フローチャート: 判断 375">
          <a:extLst>
            <a:ext uri="{FF2B5EF4-FFF2-40B4-BE49-F238E27FC236}">
              <a16:creationId xmlns:a16="http://schemas.microsoft.com/office/drawing/2014/main" id="{690EB332-E90C-405D-90C1-683745509EF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77" name="フローチャート: 判断 376">
          <a:extLst>
            <a:ext uri="{FF2B5EF4-FFF2-40B4-BE49-F238E27FC236}">
              <a16:creationId xmlns:a16="http://schemas.microsoft.com/office/drawing/2014/main" id="{26E413BC-76B1-41BC-BEF3-2B3B43B46205}"/>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78" name="フローチャート: 判断 377">
          <a:extLst>
            <a:ext uri="{FF2B5EF4-FFF2-40B4-BE49-F238E27FC236}">
              <a16:creationId xmlns:a16="http://schemas.microsoft.com/office/drawing/2014/main" id="{B078A98E-327C-4A22-9F93-5536A6EB0FE7}"/>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EB48AB25-2BC4-426A-9C38-2E3E16A3DA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26DA7CD8-CF8B-4C61-8B1F-D263B37620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41F7F9CF-E446-4DA8-805B-F4386BE542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1536E479-16FE-42B9-BE40-830B401B6E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45AA9017-421F-4111-AB8E-CDEF9D1FC7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84" name="楕円 383">
          <a:extLst>
            <a:ext uri="{FF2B5EF4-FFF2-40B4-BE49-F238E27FC236}">
              <a16:creationId xmlns:a16="http://schemas.microsoft.com/office/drawing/2014/main" id="{4885CA5A-23F7-4FD0-8690-58B98A47DEFC}"/>
            </a:ext>
          </a:extLst>
        </xdr:cNvPr>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101617</xdr:rowOff>
    </xdr:from>
    <xdr:ext cx="405111" cy="259045"/>
    <xdr:sp macro="" textlink="">
      <xdr:nvSpPr>
        <xdr:cNvPr id="385" name="【一般廃棄物処理施設】&#10;有形固定資産減価償却率該当値テキスト">
          <a:extLst>
            <a:ext uri="{FF2B5EF4-FFF2-40B4-BE49-F238E27FC236}">
              <a16:creationId xmlns:a16="http://schemas.microsoft.com/office/drawing/2014/main" id="{639E7114-D3B6-4CE8-A5E4-25A651A2334F}"/>
            </a:ext>
          </a:extLst>
        </xdr:cNvPr>
        <xdr:cNvSpPr txBox="1"/>
      </xdr:nvSpPr>
      <xdr:spPr>
        <a:xfrm>
          <a:off x="16357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86" name="楕円 385">
          <a:extLst>
            <a:ext uri="{FF2B5EF4-FFF2-40B4-BE49-F238E27FC236}">
              <a16:creationId xmlns:a16="http://schemas.microsoft.com/office/drawing/2014/main" id="{74ACB938-BF18-4AC5-8A8A-1B494235F750}"/>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129540</xdr:rowOff>
    </xdr:to>
    <xdr:cxnSp macro="">
      <xdr:nvCxnSpPr>
        <xdr:cNvPr id="387" name="直線コネクタ 386">
          <a:extLst>
            <a:ext uri="{FF2B5EF4-FFF2-40B4-BE49-F238E27FC236}">
              <a16:creationId xmlns:a16="http://schemas.microsoft.com/office/drawing/2014/main" id="{3C7EE714-6D5F-48A5-9CF8-78B81F4A9CD0}"/>
            </a:ext>
          </a:extLst>
        </xdr:cNvPr>
        <xdr:cNvCxnSpPr/>
      </xdr:nvCxnSpPr>
      <xdr:spPr>
        <a:xfrm>
          <a:off x="15481300" y="64217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88" name="n_1aveValue【一般廃棄物処理施設】&#10;有形固定資産減価償却率">
          <a:extLst>
            <a:ext uri="{FF2B5EF4-FFF2-40B4-BE49-F238E27FC236}">
              <a16:creationId xmlns:a16="http://schemas.microsoft.com/office/drawing/2014/main" id="{92294503-171D-4811-BBEC-FB2ADD2B5A23}"/>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id="{8E631473-E618-490D-BB54-08E0C5136D1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90" name="n_3aveValue【一般廃棄物処理施設】&#10;有形固定資産減価償却率">
          <a:extLst>
            <a:ext uri="{FF2B5EF4-FFF2-40B4-BE49-F238E27FC236}">
              <a16:creationId xmlns:a16="http://schemas.microsoft.com/office/drawing/2014/main" id="{989A367C-F201-437E-82A9-872CEAA35D83}"/>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91" name="n_4aveValue【一般廃棄物処理施設】&#10;有形固定資産減価償却率">
          <a:extLst>
            <a:ext uri="{FF2B5EF4-FFF2-40B4-BE49-F238E27FC236}">
              <a16:creationId xmlns:a16="http://schemas.microsoft.com/office/drawing/2014/main" id="{4F49B21C-88BA-4671-9D7E-1E6BF0259AB0}"/>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392" name="n_1mainValue【一般廃棄物処理施設】&#10;有形固定資産減価償却率">
          <a:extLst>
            <a:ext uri="{FF2B5EF4-FFF2-40B4-BE49-F238E27FC236}">
              <a16:creationId xmlns:a16="http://schemas.microsoft.com/office/drawing/2014/main" id="{BF1E2C26-4DE7-4F1A-9163-353285C97445}"/>
            </a:ext>
          </a:extLst>
        </xdr:cNvPr>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C2B47A7F-E82D-41B3-96C9-D1FC141FC6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FA1DB93E-22A5-4A28-8D46-97DE8EE4ED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A94757EA-7E96-4DC6-85BA-A8174FEF84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347E4D87-B31F-4D68-8212-1588FF5416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3F028173-2427-4736-86E0-77ED381080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2B7BB9BD-266F-44DE-A6C0-CFD52D82CB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B5FE0147-1C14-4B12-9CAB-639E6B0006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F60C48ED-EA27-4CB1-A07E-1B73D6A814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85B5FC39-4A1B-4F05-99E4-2F34EBDC5E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B2BCF482-0F8E-4DE1-8C81-DB3A6054B1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a:extLst>
            <a:ext uri="{FF2B5EF4-FFF2-40B4-BE49-F238E27FC236}">
              <a16:creationId xmlns:a16="http://schemas.microsoft.com/office/drawing/2014/main" id="{42C9D9FF-590C-4BCC-92C4-5E726F5B2D4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4" name="テキスト ボックス 403">
          <a:extLst>
            <a:ext uri="{FF2B5EF4-FFF2-40B4-BE49-F238E27FC236}">
              <a16:creationId xmlns:a16="http://schemas.microsoft.com/office/drawing/2014/main" id="{2B2E35EB-F607-4BA3-B4B4-0AD8C9A73E9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a:extLst>
            <a:ext uri="{FF2B5EF4-FFF2-40B4-BE49-F238E27FC236}">
              <a16:creationId xmlns:a16="http://schemas.microsoft.com/office/drawing/2014/main" id="{0EEC30BB-D634-422F-AE66-09B06F9119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6" name="テキスト ボックス 405">
          <a:extLst>
            <a:ext uri="{FF2B5EF4-FFF2-40B4-BE49-F238E27FC236}">
              <a16:creationId xmlns:a16="http://schemas.microsoft.com/office/drawing/2014/main" id="{FACEE58B-E607-4C67-8709-EE1F9B2EBA2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a:extLst>
            <a:ext uri="{FF2B5EF4-FFF2-40B4-BE49-F238E27FC236}">
              <a16:creationId xmlns:a16="http://schemas.microsoft.com/office/drawing/2014/main" id="{99E96A7A-B1B2-4915-AEC4-23706413915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a:extLst>
            <a:ext uri="{FF2B5EF4-FFF2-40B4-BE49-F238E27FC236}">
              <a16:creationId xmlns:a16="http://schemas.microsoft.com/office/drawing/2014/main" id="{ABE1805C-ED92-46E6-B537-5A5E489CFCF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a:extLst>
            <a:ext uri="{FF2B5EF4-FFF2-40B4-BE49-F238E27FC236}">
              <a16:creationId xmlns:a16="http://schemas.microsoft.com/office/drawing/2014/main" id="{87DEADC8-B695-42C5-A69C-45E00D62CA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0" name="テキスト ボックス 409">
          <a:extLst>
            <a:ext uri="{FF2B5EF4-FFF2-40B4-BE49-F238E27FC236}">
              <a16:creationId xmlns:a16="http://schemas.microsoft.com/office/drawing/2014/main" id="{C7A8C618-7A4A-4681-93C0-02818116A9B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a:extLst>
            <a:ext uri="{FF2B5EF4-FFF2-40B4-BE49-F238E27FC236}">
              <a16:creationId xmlns:a16="http://schemas.microsoft.com/office/drawing/2014/main" id="{798914E7-2CE6-4E3E-B0C8-3C99C1DD0A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2" name="テキスト ボックス 411">
          <a:extLst>
            <a:ext uri="{FF2B5EF4-FFF2-40B4-BE49-F238E27FC236}">
              <a16:creationId xmlns:a16="http://schemas.microsoft.com/office/drawing/2014/main" id="{67C55EEE-0087-4AFA-A388-E6ADDCBBA1D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AE573215-2C06-4648-8D1E-89B3B43D00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a:extLst>
            <a:ext uri="{FF2B5EF4-FFF2-40B4-BE49-F238E27FC236}">
              <a16:creationId xmlns:a16="http://schemas.microsoft.com/office/drawing/2014/main" id="{31386E8B-4D5D-4022-8400-018C6C3E7B0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EFB6B217-8890-449B-859A-89C243FCBD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16" name="直線コネクタ 415">
          <a:extLst>
            <a:ext uri="{FF2B5EF4-FFF2-40B4-BE49-F238E27FC236}">
              <a16:creationId xmlns:a16="http://schemas.microsoft.com/office/drawing/2014/main" id="{98017BE1-5E8D-40A1-BA9B-E2BC16EC3F83}"/>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17" name="【一般廃棄物処理施設】&#10;一人当たり有形固定資産（償却資産）額最小値テキスト">
          <a:extLst>
            <a:ext uri="{FF2B5EF4-FFF2-40B4-BE49-F238E27FC236}">
              <a16:creationId xmlns:a16="http://schemas.microsoft.com/office/drawing/2014/main" id="{7E144FF4-102D-4164-86BA-7225D4CD3EED}"/>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18" name="直線コネクタ 417">
          <a:extLst>
            <a:ext uri="{FF2B5EF4-FFF2-40B4-BE49-F238E27FC236}">
              <a16:creationId xmlns:a16="http://schemas.microsoft.com/office/drawing/2014/main" id="{7228F165-F63F-4275-A19D-D67AA68FCAC4}"/>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id="{9590B2CF-C116-4A02-9DA9-6E98DB706AA4}"/>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20" name="直線コネクタ 419">
          <a:extLst>
            <a:ext uri="{FF2B5EF4-FFF2-40B4-BE49-F238E27FC236}">
              <a16:creationId xmlns:a16="http://schemas.microsoft.com/office/drawing/2014/main" id="{8B7A81EE-9EEE-4EE2-8813-42C391242039}"/>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21" name="【一般廃棄物処理施設】&#10;一人当たり有形固定資産（償却資産）額平均値テキスト">
          <a:extLst>
            <a:ext uri="{FF2B5EF4-FFF2-40B4-BE49-F238E27FC236}">
              <a16:creationId xmlns:a16="http://schemas.microsoft.com/office/drawing/2014/main" id="{A9ED1E37-0F21-495F-9504-9340BFF8B198}"/>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22" name="フローチャート: 判断 421">
          <a:extLst>
            <a:ext uri="{FF2B5EF4-FFF2-40B4-BE49-F238E27FC236}">
              <a16:creationId xmlns:a16="http://schemas.microsoft.com/office/drawing/2014/main" id="{1726D5EE-E8CA-4D74-BC57-E7FD22A9CFB4}"/>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23" name="フローチャート: 判断 422">
          <a:extLst>
            <a:ext uri="{FF2B5EF4-FFF2-40B4-BE49-F238E27FC236}">
              <a16:creationId xmlns:a16="http://schemas.microsoft.com/office/drawing/2014/main" id="{841BF649-8650-4B04-9A24-83183B9786B3}"/>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24" name="フローチャート: 判断 423">
          <a:extLst>
            <a:ext uri="{FF2B5EF4-FFF2-40B4-BE49-F238E27FC236}">
              <a16:creationId xmlns:a16="http://schemas.microsoft.com/office/drawing/2014/main" id="{F41ED50A-1A0A-4F0A-809B-70A5DF53C950}"/>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25" name="フローチャート: 判断 424">
          <a:extLst>
            <a:ext uri="{FF2B5EF4-FFF2-40B4-BE49-F238E27FC236}">
              <a16:creationId xmlns:a16="http://schemas.microsoft.com/office/drawing/2014/main" id="{46729A37-A8FA-4F59-AC14-C86117B28AF0}"/>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26" name="フローチャート: 判断 425">
          <a:extLst>
            <a:ext uri="{FF2B5EF4-FFF2-40B4-BE49-F238E27FC236}">
              <a16:creationId xmlns:a16="http://schemas.microsoft.com/office/drawing/2014/main" id="{E51A62F5-FEA9-4E25-A5A4-D29706DF7582}"/>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31466BC-B2C6-4A02-93C7-D6856D5594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8805067-F1A1-4596-A2B4-AA6F2034BE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CBCA517-B26F-459F-A6B9-4A57C3B5C7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3633342-46EC-4020-A8DA-3642998468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74E45DE-648B-40EA-B1C7-5DF2D14934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72496</xdr:rowOff>
    </xdr:from>
    <xdr:to>
      <xdr:col>116</xdr:col>
      <xdr:colOff>114300</xdr:colOff>
      <xdr:row>40</xdr:row>
      <xdr:rowOff>2646</xdr:rowOff>
    </xdr:to>
    <xdr:sp macro="" textlink="">
      <xdr:nvSpPr>
        <xdr:cNvPr id="432" name="楕円 431">
          <a:extLst>
            <a:ext uri="{FF2B5EF4-FFF2-40B4-BE49-F238E27FC236}">
              <a16:creationId xmlns:a16="http://schemas.microsoft.com/office/drawing/2014/main" id="{8003AEC3-F320-460A-B2B8-21DCDF5A2A15}"/>
            </a:ext>
          </a:extLst>
        </xdr:cNvPr>
        <xdr:cNvSpPr/>
      </xdr:nvSpPr>
      <xdr:spPr>
        <a:xfrm>
          <a:off x="22110700" y="67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50923</xdr:rowOff>
    </xdr:from>
    <xdr:ext cx="599010" cy="259045"/>
    <xdr:sp macro="" textlink="">
      <xdr:nvSpPr>
        <xdr:cNvPr id="433" name="【一般廃棄物処理施設】&#10;一人当たり有形固定資産（償却資産）額該当値テキスト">
          <a:extLst>
            <a:ext uri="{FF2B5EF4-FFF2-40B4-BE49-F238E27FC236}">
              <a16:creationId xmlns:a16="http://schemas.microsoft.com/office/drawing/2014/main" id="{7B4D7F7E-634E-4322-83BC-C2422E264EDA}"/>
            </a:ext>
          </a:extLst>
        </xdr:cNvPr>
        <xdr:cNvSpPr txBox="1"/>
      </xdr:nvSpPr>
      <xdr:spPr>
        <a:xfrm>
          <a:off x="22199600" y="673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82962</xdr:rowOff>
    </xdr:from>
    <xdr:to>
      <xdr:col>112</xdr:col>
      <xdr:colOff>38100</xdr:colOff>
      <xdr:row>40</xdr:row>
      <xdr:rowOff>13112</xdr:rowOff>
    </xdr:to>
    <xdr:sp macro="" textlink="">
      <xdr:nvSpPr>
        <xdr:cNvPr id="434" name="楕円 433">
          <a:extLst>
            <a:ext uri="{FF2B5EF4-FFF2-40B4-BE49-F238E27FC236}">
              <a16:creationId xmlns:a16="http://schemas.microsoft.com/office/drawing/2014/main" id="{E0F4D594-E450-4FF6-BD71-D8A8A6830D21}"/>
            </a:ext>
          </a:extLst>
        </xdr:cNvPr>
        <xdr:cNvSpPr/>
      </xdr:nvSpPr>
      <xdr:spPr>
        <a:xfrm>
          <a:off x="21272500" y="67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123296</xdr:rowOff>
    </xdr:from>
    <xdr:to>
      <xdr:col>116</xdr:col>
      <xdr:colOff>63500</xdr:colOff>
      <xdr:row>39</xdr:row>
      <xdr:rowOff>133762</xdr:rowOff>
    </xdr:to>
    <xdr:cxnSp macro="">
      <xdr:nvCxnSpPr>
        <xdr:cNvPr id="435" name="直線コネクタ 434">
          <a:extLst>
            <a:ext uri="{FF2B5EF4-FFF2-40B4-BE49-F238E27FC236}">
              <a16:creationId xmlns:a16="http://schemas.microsoft.com/office/drawing/2014/main" id="{D5176645-DAE4-4511-8418-95C3D1C2D889}"/>
            </a:ext>
          </a:extLst>
        </xdr:cNvPr>
        <xdr:cNvCxnSpPr/>
      </xdr:nvCxnSpPr>
      <xdr:spPr>
        <a:xfrm flipV="1">
          <a:off x="21323300" y="6809846"/>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36" name="n_1aveValue【一般廃棄物処理施設】&#10;一人当たり有形固定資産（償却資産）額">
          <a:extLst>
            <a:ext uri="{FF2B5EF4-FFF2-40B4-BE49-F238E27FC236}">
              <a16:creationId xmlns:a16="http://schemas.microsoft.com/office/drawing/2014/main" id="{DA9A1C44-64A4-4E1C-A441-44E89CA66993}"/>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37" name="n_2aveValue【一般廃棄物処理施設】&#10;一人当たり有形固定資産（償却資産）額">
          <a:extLst>
            <a:ext uri="{FF2B5EF4-FFF2-40B4-BE49-F238E27FC236}">
              <a16:creationId xmlns:a16="http://schemas.microsoft.com/office/drawing/2014/main" id="{55102363-5B1A-4CC1-B005-0912531A5F85}"/>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38" name="n_3aveValue【一般廃棄物処理施設】&#10;一人当たり有形固定資産（償却資産）額">
          <a:extLst>
            <a:ext uri="{FF2B5EF4-FFF2-40B4-BE49-F238E27FC236}">
              <a16:creationId xmlns:a16="http://schemas.microsoft.com/office/drawing/2014/main" id="{216D5FBA-3BB4-4CCD-94DF-ADBB80A1FEB0}"/>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39" name="n_4aveValue【一般廃棄物処理施設】&#10;一人当たり有形固定資産（償却資産）額">
          <a:extLst>
            <a:ext uri="{FF2B5EF4-FFF2-40B4-BE49-F238E27FC236}">
              <a16:creationId xmlns:a16="http://schemas.microsoft.com/office/drawing/2014/main" id="{A5616991-7C7A-4FAA-94F7-8558FAA5342D}"/>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4239</xdr:rowOff>
    </xdr:from>
    <xdr:ext cx="599010" cy="259045"/>
    <xdr:sp macro="" textlink="">
      <xdr:nvSpPr>
        <xdr:cNvPr id="440" name="n_1mainValue【一般廃棄物処理施設】&#10;一人当たり有形固定資産（償却資産）額">
          <a:extLst>
            <a:ext uri="{FF2B5EF4-FFF2-40B4-BE49-F238E27FC236}">
              <a16:creationId xmlns:a16="http://schemas.microsoft.com/office/drawing/2014/main" id="{6DF58CB3-CBB7-420E-B6AD-C12C14B26B85}"/>
            </a:ext>
          </a:extLst>
        </xdr:cNvPr>
        <xdr:cNvSpPr txBox="1"/>
      </xdr:nvSpPr>
      <xdr:spPr>
        <a:xfrm>
          <a:off x="21011095" y="686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a:extLst>
            <a:ext uri="{FF2B5EF4-FFF2-40B4-BE49-F238E27FC236}">
              <a16:creationId xmlns:a16="http://schemas.microsoft.com/office/drawing/2014/main" id="{BD937362-846D-4F0F-A203-BDAA5F8083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a:extLst>
            <a:ext uri="{FF2B5EF4-FFF2-40B4-BE49-F238E27FC236}">
              <a16:creationId xmlns:a16="http://schemas.microsoft.com/office/drawing/2014/main" id="{7457CFBC-F0BC-4E4C-B0C9-DDC82DE355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a:extLst>
            <a:ext uri="{FF2B5EF4-FFF2-40B4-BE49-F238E27FC236}">
              <a16:creationId xmlns:a16="http://schemas.microsoft.com/office/drawing/2014/main" id="{1A73C33C-A8B6-4DDF-8993-347638A23F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a:extLst>
            <a:ext uri="{FF2B5EF4-FFF2-40B4-BE49-F238E27FC236}">
              <a16:creationId xmlns:a16="http://schemas.microsoft.com/office/drawing/2014/main" id="{2D0F0D5B-6015-4D65-82E5-B804FBA568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a:extLst>
            <a:ext uri="{FF2B5EF4-FFF2-40B4-BE49-F238E27FC236}">
              <a16:creationId xmlns:a16="http://schemas.microsoft.com/office/drawing/2014/main" id="{A9C3E46F-B926-4F85-992B-541EB8D242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a:extLst>
            <a:ext uri="{FF2B5EF4-FFF2-40B4-BE49-F238E27FC236}">
              <a16:creationId xmlns:a16="http://schemas.microsoft.com/office/drawing/2014/main" id="{FDB254C4-7E11-47C0-9CB5-6BFB208BDE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a:extLst>
            <a:ext uri="{FF2B5EF4-FFF2-40B4-BE49-F238E27FC236}">
              <a16:creationId xmlns:a16="http://schemas.microsoft.com/office/drawing/2014/main" id="{7D6AA65A-F039-4534-B3C9-ED9BE54C44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a:extLst>
            <a:ext uri="{FF2B5EF4-FFF2-40B4-BE49-F238E27FC236}">
              <a16:creationId xmlns:a16="http://schemas.microsoft.com/office/drawing/2014/main" id="{3334329A-26FD-448C-BA20-00192862CDC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7FFC4DA1-519C-46C0-8466-DB60BE72D0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B53A83A5-D4DD-49C7-AABE-D77724C042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F1659D99-A256-4950-889A-75802890EE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218F99A7-DC77-4136-8517-6D0184D4EB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F51C0ED9-40BB-4CC7-BBDA-D89C0F190C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93B1F1E0-7838-4A6F-B1D2-DB242D8BA5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7E04F630-5FC5-456C-B036-DB486F32BD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98BF0C08-DD16-4456-AE87-3102D6B8FBC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512A8D29-0D75-444A-B072-B73A80F230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0975819C-D67B-49E1-B2F2-A458DBF261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34EB0AD3-A5E9-4AE6-BBDB-271A396FBD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237900DA-7957-4753-AB1B-92D15275FF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66E8A704-7183-46EE-B971-52A2947969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F51EF3EA-B6AD-4C89-A660-C017175556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E9896AD4-CF3E-4C77-B7B4-6BB6CB1427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EA91BF0C-D632-42DE-B1F1-1A4834593D6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15179858-CEF4-42BB-B656-BB0090C2AD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D48D6CAB-4613-4A29-A71F-9ACFD93211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7" name="テキスト ボックス 466">
          <a:extLst>
            <a:ext uri="{FF2B5EF4-FFF2-40B4-BE49-F238E27FC236}">
              <a16:creationId xmlns:a16="http://schemas.microsoft.com/office/drawing/2014/main" id="{DE5C8A0A-033B-4C46-ABFA-159393F9F5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a:extLst>
            <a:ext uri="{FF2B5EF4-FFF2-40B4-BE49-F238E27FC236}">
              <a16:creationId xmlns:a16="http://schemas.microsoft.com/office/drawing/2014/main" id="{D4E7013F-9EE6-4C8C-805C-EF891BE37B9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69" name="テキスト ボックス 468">
          <a:extLst>
            <a:ext uri="{FF2B5EF4-FFF2-40B4-BE49-F238E27FC236}">
              <a16:creationId xmlns:a16="http://schemas.microsoft.com/office/drawing/2014/main" id="{9385A0C3-7BB3-4103-863B-ED5D052FD5C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a:extLst>
            <a:ext uri="{FF2B5EF4-FFF2-40B4-BE49-F238E27FC236}">
              <a16:creationId xmlns:a16="http://schemas.microsoft.com/office/drawing/2014/main" id="{F25D3997-59BA-4AA3-ADE5-CC59B334493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a:extLst>
            <a:ext uri="{FF2B5EF4-FFF2-40B4-BE49-F238E27FC236}">
              <a16:creationId xmlns:a16="http://schemas.microsoft.com/office/drawing/2014/main" id="{58E29229-C8F4-40E4-B407-D977DBA9B17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a:extLst>
            <a:ext uri="{FF2B5EF4-FFF2-40B4-BE49-F238E27FC236}">
              <a16:creationId xmlns:a16="http://schemas.microsoft.com/office/drawing/2014/main" id="{363B7895-D8A1-4D0B-80A4-96CA7A88722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a:extLst>
            <a:ext uri="{FF2B5EF4-FFF2-40B4-BE49-F238E27FC236}">
              <a16:creationId xmlns:a16="http://schemas.microsoft.com/office/drawing/2014/main" id="{E8DB31E8-8625-479D-943E-F77C632CE15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a:extLst>
            <a:ext uri="{FF2B5EF4-FFF2-40B4-BE49-F238E27FC236}">
              <a16:creationId xmlns:a16="http://schemas.microsoft.com/office/drawing/2014/main" id="{0E2F9864-4C5C-49FB-86AC-D0B3D051DE9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a:extLst>
            <a:ext uri="{FF2B5EF4-FFF2-40B4-BE49-F238E27FC236}">
              <a16:creationId xmlns:a16="http://schemas.microsoft.com/office/drawing/2014/main" id="{F7D2FD3A-5822-46CE-8FDF-D948C378CF5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a:extLst>
            <a:ext uri="{FF2B5EF4-FFF2-40B4-BE49-F238E27FC236}">
              <a16:creationId xmlns:a16="http://schemas.microsoft.com/office/drawing/2014/main" id="{9A618900-A9B4-45B3-8433-C01721FBDD2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77" name="テキスト ボックス 476">
          <a:extLst>
            <a:ext uri="{FF2B5EF4-FFF2-40B4-BE49-F238E27FC236}">
              <a16:creationId xmlns:a16="http://schemas.microsoft.com/office/drawing/2014/main" id="{0EDD61E2-A364-4AE9-82DC-5A3A47A4302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a:extLst>
            <a:ext uri="{FF2B5EF4-FFF2-40B4-BE49-F238E27FC236}">
              <a16:creationId xmlns:a16="http://schemas.microsoft.com/office/drawing/2014/main" id="{872A1F3C-912F-4AC5-AA2F-9A748F445D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79" name="テキスト ボックス 478">
          <a:extLst>
            <a:ext uri="{FF2B5EF4-FFF2-40B4-BE49-F238E27FC236}">
              <a16:creationId xmlns:a16="http://schemas.microsoft.com/office/drawing/2014/main" id="{9B5EA88E-CF1F-4728-AA91-073EF249C07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a:extLst>
            <a:ext uri="{FF2B5EF4-FFF2-40B4-BE49-F238E27FC236}">
              <a16:creationId xmlns:a16="http://schemas.microsoft.com/office/drawing/2014/main" id="{E9E17514-C437-464C-876C-343730FC68E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81" name="直線コネクタ 480">
          <a:extLst>
            <a:ext uri="{FF2B5EF4-FFF2-40B4-BE49-F238E27FC236}">
              <a16:creationId xmlns:a16="http://schemas.microsoft.com/office/drawing/2014/main" id="{F64A0431-D828-432B-AAF2-0099F68B19D3}"/>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82" name="【消防施設】&#10;有形固定資産減価償却率最小値テキスト">
          <a:extLst>
            <a:ext uri="{FF2B5EF4-FFF2-40B4-BE49-F238E27FC236}">
              <a16:creationId xmlns:a16="http://schemas.microsoft.com/office/drawing/2014/main" id="{CE191795-0F1F-47FB-B80E-C395E57BBE47}"/>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83" name="直線コネクタ 482">
          <a:extLst>
            <a:ext uri="{FF2B5EF4-FFF2-40B4-BE49-F238E27FC236}">
              <a16:creationId xmlns:a16="http://schemas.microsoft.com/office/drawing/2014/main" id="{1074DEC8-7E37-4DBD-8987-138687366451}"/>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84" name="【消防施設】&#10;有形固定資産減価償却率最大値テキスト">
          <a:extLst>
            <a:ext uri="{FF2B5EF4-FFF2-40B4-BE49-F238E27FC236}">
              <a16:creationId xmlns:a16="http://schemas.microsoft.com/office/drawing/2014/main" id="{9F4981B5-7C5E-4B25-94E4-09797A4FE5BA}"/>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85" name="直線コネクタ 484">
          <a:extLst>
            <a:ext uri="{FF2B5EF4-FFF2-40B4-BE49-F238E27FC236}">
              <a16:creationId xmlns:a16="http://schemas.microsoft.com/office/drawing/2014/main" id="{0C6BDC8E-F211-4E57-AD58-D757E9A9419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86" name="【消防施設】&#10;有形固定資産減価償却率平均値テキスト">
          <a:extLst>
            <a:ext uri="{FF2B5EF4-FFF2-40B4-BE49-F238E27FC236}">
              <a16:creationId xmlns:a16="http://schemas.microsoft.com/office/drawing/2014/main" id="{A270A201-4298-4027-8BC1-F788F1B84834}"/>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87" name="フローチャート: 判断 486">
          <a:extLst>
            <a:ext uri="{FF2B5EF4-FFF2-40B4-BE49-F238E27FC236}">
              <a16:creationId xmlns:a16="http://schemas.microsoft.com/office/drawing/2014/main" id="{B4D9B91E-39ED-48E4-9179-31AFD2DA0E69}"/>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88" name="フローチャート: 判断 487">
          <a:extLst>
            <a:ext uri="{FF2B5EF4-FFF2-40B4-BE49-F238E27FC236}">
              <a16:creationId xmlns:a16="http://schemas.microsoft.com/office/drawing/2014/main" id="{0E5EEC91-13A1-4CE5-BBA5-1DEEDFDB6CFF}"/>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89" name="フローチャート: 判断 488">
          <a:extLst>
            <a:ext uri="{FF2B5EF4-FFF2-40B4-BE49-F238E27FC236}">
              <a16:creationId xmlns:a16="http://schemas.microsoft.com/office/drawing/2014/main" id="{4B94DCDB-275E-4216-947C-A8E24ADCB8BF}"/>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90" name="フローチャート: 判断 489">
          <a:extLst>
            <a:ext uri="{FF2B5EF4-FFF2-40B4-BE49-F238E27FC236}">
              <a16:creationId xmlns:a16="http://schemas.microsoft.com/office/drawing/2014/main" id="{46E6431E-FA9D-4696-9D29-3616779532C2}"/>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91" name="フローチャート: 判断 490">
          <a:extLst>
            <a:ext uri="{FF2B5EF4-FFF2-40B4-BE49-F238E27FC236}">
              <a16:creationId xmlns:a16="http://schemas.microsoft.com/office/drawing/2014/main" id="{30C478B7-CBEB-4B3A-B564-31FDEA94ADD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95FFC42C-A7C5-474E-839A-328FB8B687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E16C0170-FD0E-4B35-A842-F00625B22C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A54AE2B1-801F-45C0-AAB2-72852BCA56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6FDF4721-5CAB-4DE0-B959-67619F73847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47DB9186-1FF3-4CB7-B703-6A293FFC9C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497" name="楕円 496">
          <a:extLst>
            <a:ext uri="{FF2B5EF4-FFF2-40B4-BE49-F238E27FC236}">
              <a16:creationId xmlns:a16="http://schemas.microsoft.com/office/drawing/2014/main" id="{38C047B6-4147-4B57-9551-8D61E402280A}"/>
            </a:ext>
          </a:extLst>
        </xdr:cNvPr>
        <xdr:cNvSpPr/>
      </xdr:nvSpPr>
      <xdr:spPr>
        <a:xfrm>
          <a:off x="16268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498" name="【消防施設】&#10;有形固定資産減価償却率該当値テキスト">
          <a:extLst>
            <a:ext uri="{FF2B5EF4-FFF2-40B4-BE49-F238E27FC236}">
              <a16:creationId xmlns:a16="http://schemas.microsoft.com/office/drawing/2014/main" id="{D36B071B-6A95-4F25-A564-9F77946B3B0E}"/>
            </a:ext>
          </a:extLst>
        </xdr:cNvPr>
        <xdr:cNvSpPr txBox="1"/>
      </xdr:nvSpPr>
      <xdr:spPr>
        <a:xfrm>
          <a:off x="16357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499" name="楕円 498">
          <a:extLst>
            <a:ext uri="{FF2B5EF4-FFF2-40B4-BE49-F238E27FC236}">
              <a16:creationId xmlns:a16="http://schemas.microsoft.com/office/drawing/2014/main" id="{45483432-30C1-4CF6-873F-840C4A4A1B11}"/>
            </a:ext>
          </a:extLst>
        </xdr:cNvPr>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68580</xdr:rowOff>
    </xdr:from>
    <xdr:to>
      <xdr:col>85</xdr:col>
      <xdr:colOff>127000</xdr:colOff>
      <xdr:row>80</xdr:row>
      <xdr:rowOff>97155</xdr:rowOff>
    </xdr:to>
    <xdr:cxnSp macro="">
      <xdr:nvCxnSpPr>
        <xdr:cNvPr id="500" name="直線コネクタ 499">
          <a:extLst>
            <a:ext uri="{FF2B5EF4-FFF2-40B4-BE49-F238E27FC236}">
              <a16:creationId xmlns:a16="http://schemas.microsoft.com/office/drawing/2014/main" id="{D2027E6D-7BE3-4B06-B2BB-DF78901904D7}"/>
            </a:ext>
          </a:extLst>
        </xdr:cNvPr>
        <xdr:cNvCxnSpPr/>
      </xdr:nvCxnSpPr>
      <xdr:spPr>
        <a:xfrm flipV="1">
          <a:off x="15481300" y="13784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01" name="n_1aveValue【消防施設】&#10;有形固定資産減価償却率">
          <a:extLst>
            <a:ext uri="{FF2B5EF4-FFF2-40B4-BE49-F238E27FC236}">
              <a16:creationId xmlns:a16="http://schemas.microsoft.com/office/drawing/2014/main" id="{57A73113-1115-462F-8125-0A445B88884C}"/>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02" name="n_2aveValue【消防施設】&#10;有形固定資産減価償却率">
          <a:extLst>
            <a:ext uri="{FF2B5EF4-FFF2-40B4-BE49-F238E27FC236}">
              <a16:creationId xmlns:a16="http://schemas.microsoft.com/office/drawing/2014/main" id="{CD57196A-6944-439B-9ABD-A91AC5E772EF}"/>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03" name="n_3aveValue【消防施設】&#10;有形固定資産減価償却率">
          <a:extLst>
            <a:ext uri="{FF2B5EF4-FFF2-40B4-BE49-F238E27FC236}">
              <a16:creationId xmlns:a16="http://schemas.microsoft.com/office/drawing/2014/main" id="{70E67A9A-25B3-412F-8CC9-EB15572F152C}"/>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504" name="n_4aveValue【消防施設】&#10;有形固定資産減価償却率">
          <a:extLst>
            <a:ext uri="{FF2B5EF4-FFF2-40B4-BE49-F238E27FC236}">
              <a16:creationId xmlns:a16="http://schemas.microsoft.com/office/drawing/2014/main" id="{6F46E6B3-3016-41D8-891F-C9DA1BA99F42}"/>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505" name="n_1mainValue【消防施設】&#10;有形固定資産減価償却率">
          <a:extLst>
            <a:ext uri="{FF2B5EF4-FFF2-40B4-BE49-F238E27FC236}">
              <a16:creationId xmlns:a16="http://schemas.microsoft.com/office/drawing/2014/main" id="{83C515E0-3AD4-4671-BEB9-335BDFEF2FD3}"/>
            </a:ext>
          </a:extLst>
        </xdr:cNvPr>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F879DD88-9516-4AF9-BEAA-789CCC7825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816CA67D-5961-43B8-8541-092CE9AAD8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D0CB61E4-ADBA-4591-8A8F-50C1CB1512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E0E5BB87-4C9F-45C7-9D33-DEFF9E3066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DDB07B41-9A05-437A-9B28-D8D18FD91D3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BB52BD16-9135-4AA3-A3B8-BF95E39D37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63A94A12-827C-47C9-93D8-23E1FB48CD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A7940C42-3516-4E8F-BA1C-34E34D9CF4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a:extLst>
            <a:ext uri="{FF2B5EF4-FFF2-40B4-BE49-F238E27FC236}">
              <a16:creationId xmlns:a16="http://schemas.microsoft.com/office/drawing/2014/main" id="{C2CF9A94-6373-4362-962C-8BFBD1E48CF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a:extLst>
            <a:ext uri="{FF2B5EF4-FFF2-40B4-BE49-F238E27FC236}">
              <a16:creationId xmlns:a16="http://schemas.microsoft.com/office/drawing/2014/main" id="{FD06BA74-063D-41A4-B8F9-9663D47605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a:extLst>
            <a:ext uri="{FF2B5EF4-FFF2-40B4-BE49-F238E27FC236}">
              <a16:creationId xmlns:a16="http://schemas.microsoft.com/office/drawing/2014/main" id="{C7216867-CC7C-4426-A14E-1F5F41EA97F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a:extLst>
            <a:ext uri="{FF2B5EF4-FFF2-40B4-BE49-F238E27FC236}">
              <a16:creationId xmlns:a16="http://schemas.microsoft.com/office/drawing/2014/main" id="{6D1C1804-0460-4FEA-8608-B2ADC3CD225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a:extLst>
            <a:ext uri="{FF2B5EF4-FFF2-40B4-BE49-F238E27FC236}">
              <a16:creationId xmlns:a16="http://schemas.microsoft.com/office/drawing/2014/main" id="{D2C0C1A9-30C7-4683-8BAB-5440168A059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a:extLst>
            <a:ext uri="{FF2B5EF4-FFF2-40B4-BE49-F238E27FC236}">
              <a16:creationId xmlns:a16="http://schemas.microsoft.com/office/drawing/2014/main" id="{F25BE31C-FD3C-422F-A8BC-B2160CFD60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a:extLst>
            <a:ext uri="{FF2B5EF4-FFF2-40B4-BE49-F238E27FC236}">
              <a16:creationId xmlns:a16="http://schemas.microsoft.com/office/drawing/2014/main" id="{7C64F4A6-C1DC-4F26-AEE9-A128226140F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a:extLst>
            <a:ext uri="{FF2B5EF4-FFF2-40B4-BE49-F238E27FC236}">
              <a16:creationId xmlns:a16="http://schemas.microsoft.com/office/drawing/2014/main" id="{DA3F0113-75EC-4EF9-B565-7A984F793A9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a:extLst>
            <a:ext uri="{FF2B5EF4-FFF2-40B4-BE49-F238E27FC236}">
              <a16:creationId xmlns:a16="http://schemas.microsoft.com/office/drawing/2014/main" id="{3D4263FC-4171-430E-8591-8809656AE4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a:extLst>
            <a:ext uri="{FF2B5EF4-FFF2-40B4-BE49-F238E27FC236}">
              <a16:creationId xmlns:a16="http://schemas.microsoft.com/office/drawing/2014/main" id="{98513E3D-60AE-427F-BC9D-B6DE77B7164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a:extLst>
            <a:ext uri="{FF2B5EF4-FFF2-40B4-BE49-F238E27FC236}">
              <a16:creationId xmlns:a16="http://schemas.microsoft.com/office/drawing/2014/main" id="{A8F6ABC1-9E10-4227-8B08-3BB8521D982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a:extLst>
            <a:ext uri="{FF2B5EF4-FFF2-40B4-BE49-F238E27FC236}">
              <a16:creationId xmlns:a16="http://schemas.microsoft.com/office/drawing/2014/main" id="{1F5BA160-EAB5-4A43-ADFF-840BFAE9DD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a:extLst>
            <a:ext uri="{FF2B5EF4-FFF2-40B4-BE49-F238E27FC236}">
              <a16:creationId xmlns:a16="http://schemas.microsoft.com/office/drawing/2014/main" id="{CB3F76FD-3874-4F17-B366-1563C3B494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27" name="直線コネクタ 526">
          <a:extLst>
            <a:ext uri="{FF2B5EF4-FFF2-40B4-BE49-F238E27FC236}">
              <a16:creationId xmlns:a16="http://schemas.microsoft.com/office/drawing/2014/main" id="{3C1D5130-B60F-4B98-8AF4-5ED5AF4D6ADE}"/>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28" name="【消防施設】&#10;一人当たり面積最小値テキスト">
          <a:extLst>
            <a:ext uri="{FF2B5EF4-FFF2-40B4-BE49-F238E27FC236}">
              <a16:creationId xmlns:a16="http://schemas.microsoft.com/office/drawing/2014/main" id="{10CABE46-2E8D-4606-BFAA-478E3934C625}"/>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29" name="直線コネクタ 528">
          <a:extLst>
            <a:ext uri="{FF2B5EF4-FFF2-40B4-BE49-F238E27FC236}">
              <a16:creationId xmlns:a16="http://schemas.microsoft.com/office/drawing/2014/main" id="{6A565C8A-7F4D-49C7-A26B-28A55AE33ECA}"/>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30" name="【消防施設】&#10;一人当たり面積最大値テキスト">
          <a:extLst>
            <a:ext uri="{FF2B5EF4-FFF2-40B4-BE49-F238E27FC236}">
              <a16:creationId xmlns:a16="http://schemas.microsoft.com/office/drawing/2014/main" id="{3AA5DC53-20CB-4816-990A-C6D636838D4D}"/>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31" name="直線コネクタ 530">
          <a:extLst>
            <a:ext uri="{FF2B5EF4-FFF2-40B4-BE49-F238E27FC236}">
              <a16:creationId xmlns:a16="http://schemas.microsoft.com/office/drawing/2014/main" id="{D3F3B38C-3CB2-4A9B-8143-365D145E4013}"/>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32" name="【消防施設】&#10;一人当たり面積平均値テキスト">
          <a:extLst>
            <a:ext uri="{FF2B5EF4-FFF2-40B4-BE49-F238E27FC236}">
              <a16:creationId xmlns:a16="http://schemas.microsoft.com/office/drawing/2014/main" id="{8D6DF36B-F493-4C0C-B2C4-CDE04F5F36EE}"/>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33" name="フローチャート: 判断 532">
          <a:extLst>
            <a:ext uri="{FF2B5EF4-FFF2-40B4-BE49-F238E27FC236}">
              <a16:creationId xmlns:a16="http://schemas.microsoft.com/office/drawing/2014/main" id="{41A86FF6-095F-41FD-943D-0E6EB3732FBC}"/>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34" name="フローチャート: 判断 533">
          <a:extLst>
            <a:ext uri="{FF2B5EF4-FFF2-40B4-BE49-F238E27FC236}">
              <a16:creationId xmlns:a16="http://schemas.microsoft.com/office/drawing/2014/main" id="{E8A57236-DC08-4434-B4DA-D774F1E075A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35" name="フローチャート: 判断 534">
          <a:extLst>
            <a:ext uri="{FF2B5EF4-FFF2-40B4-BE49-F238E27FC236}">
              <a16:creationId xmlns:a16="http://schemas.microsoft.com/office/drawing/2014/main" id="{3F527F9B-938D-4409-B29B-263950006D8B}"/>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36" name="フローチャート: 判断 535">
          <a:extLst>
            <a:ext uri="{FF2B5EF4-FFF2-40B4-BE49-F238E27FC236}">
              <a16:creationId xmlns:a16="http://schemas.microsoft.com/office/drawing/2014/main" id="{EA039BB6-1832-4520-92E2-D827480E56E1}"/>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37" name="フローチャート: 判断 536">
          <a:extLst>
            <a:ext uri="{FF2B5EF4-FFF2-40B4-BE49-F238E27FC236}">
              <a16:creationId xmlns:a16="http://schemas.microsoft.com/office/drawing/2014/main" id="{A2DD7443-F7BA-4BF1-9905-18638F28C4F7}"/>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D1752337-24B2-4525-A9FF-BDF7902844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9D00F661-2CB9-40B5-9B28-7807786CBE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9CE99597-3DE2-432F-B8BD-41BC55AE2A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4CC74B6C-8B24-4E5A-A49B-711707C0BE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DD25F17E-B54D-4F0D-A148-D2F3A084E5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543" name="楕円 542">
          <a:extLst>
            <a:ext uri="{FF2B5EF4-FFF2-40B4-BE49-F238E27FC236}">
              <a16:creationId xmlns:a16="http://schemas.microsoft.com/office/drawing/2014/main" id="{9602C24B-B881-4967-9323-5E5BCB5110CC}"/>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544" name="【消防施設】&#10;一人当たり面積該当値テキスト">
          <a:extLst>
            <a:ext uri="{FF2B5EF4-FFF2-40B4-BE49-F238E27FC236}">
              <a16:creationId xmlns:a16="http://schemas.microsoft.com/office/drawing/2014/main" id="{716E710A-24A8-4C85-8F95-5F2D207F3667}"/>
            </a:ext>
          </a:extLst>
        </xdr:cNvPr>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115315</xdr:rowOff>
    </xdr:from>
    <xdr:to>
      <xdr:col>112</xdr:col>
      <xdr:colOff>38100</xdr:colOff>
      <xdr:row>86</xdr:row>
      <xdr:rowOff>45465</xdr:rowOff>
    </xdr:to>
    <xdr:sp macro="" textlink="">
      <xdr:nvSpPr>
        <xdr:cNvPr id="545" name="楕円 544">
          <a:extLst>
            <a:ext uri="{FF2B5EF4-FFF2-40B4-BE49-F238E27FC236}">
              <a16:creationId xmlns:a16="http://schemas.microsoft.com/office/drawing/2014/main" id="{CEBC6F13-08FE-43D4-B933-B9123EC2FFB9}"/>
            </a:ext>
          </a:extLst>
        </xdr:cNvPr>
        <xdr:cNvSpPr/>
      </xdr:nvSpPr>
      <xdr:spPr>
        <a:xfrm>
          <a:off x="21272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166115</xdr:rowOff>
    </xdr:to>
    <xdr:cxnSp macro="">
      <xdr:nvCxnSpPr>
        <xdr:cNvPr id="546" name="直線コネクタ 545">
          <a:extLst>
            <a:ext uri="{FF2B5EF4-FFF2-40B4-BE49-F238E27FC236}">
              <a16:creationId xmlns:a16="http://schemas.microsoft.com/office/drawing/2014/main" id="{E4A8EC7B-A0A1-4A04-8A73-B58A0F4F6730}"/>
            </a:ext>
          </a:extLst>
        </xdr:cNvPr>
        <xdr:cNvCxnSpPr/>
      </xdr:nvCxnSpPr>
      <xdr:spPr>
        <a:xfrm flipV="1">
          <a:off x="21323300" y="1472336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47" name="n_1aveValue【消防施設】&#10;一人当たり面積">
          <a:extLst>
            <a:ext uri="{FF2B5EF4-FFF2-40B4-BE49-F238E27FC236}">
              <a16:creationId xmlns:a16="http://schemas.microsoft.com/office/drawing/2014/main" id="{9F351790-D8ED-43DD-970F-097022C8B1ED}"/>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48" name="n_2aveValue【消防施設】&#10;一人当たり面積">
          <a:extLst>
            <a:ext uri="{FF2B5EF4-FFF2-40B4-BE49-F238E27FC236}">
              <a16:creationId xmlns:a16="http://schemas.microsoft.com/office/drawing/2014/main" id="{F88CA476-583B-4B1D-B8B5-F803DF9107BE}"/>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49" name="n_3aveValue【消防施設】&#10;一人当たり面積">
          <a:extLst>
            <a:ext uri="{FF2B5EF4-FFF2-40B4-BE49-F238E27FC236}">
              <a16:creationId xmlns:a16="http://schemas.microsoft.com/office/drawing/2014/main" id="{3F5F2EE8-C19C-403A-AF41-2F732DC69620}"/>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50" name="n_4aveValue【消防施設】&#10;一人当たり面積">
          <a:extLst>
            <a:ext uri="{FF2B5EF4-FFF2-40B4-BE49-F238E27FC236}">
              <a16:creationId xmlns:a16="http://schemas.microsoft.com/office/drawing/2014/main" id="{B2B2FCD1-0C5B-4B57-9792-72276122DFB7}"/>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36592</xdr:rowOff>
    </xdr:from>
    <xdr:ext cx="469744" cy="259045"/>
    <xdr:sp macro="" textlink="">
      <xdr:nvSpPr>
        <xdr:cNvPr id="551" name="n_1mainValue【消防施設】&#10;一人当たり面積">
          <a:extLst>
            <a:ext uri="{FF2B5EF4-FFF2-40B4-BE49-F238E27FC236}">
              <a16:creationId xmlns:a16="http://schemas.microsoft.com/office/drawing/2014/main" id="{E3796D23-944A-4800-9EB4-7C416D1C4473}"/>
            </a:ext>
          </a:extLst>
        </xdr:cNvPr>
        <xdr:cNvSpPr txBox="1"/>
      </xdr:nvSpPr>
      <xdr:spPr>
        <a:xfrm>
          <a:off x="21075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a:extLst>
            <a:ext uri="{FF2B5EF4-FFF2-40B4-BE49-F238E27FC236}">
              <a16:creationId xmlns:a16="http://schemas.microsoft.com/office/drawing/2014/main" id="{3C256A7C-E96C-4B5F-917E-BDA3FFC77D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a:extLst>
            <a:ext uri="{FF2B5EF4-FFF2-40B4-BE49-F238E27FC236}">
              <a16:creationId xmlns:a16="http://schemas.microsoft.com/office/drawing/2014/main" id="{03CF578C-863B-4932-BC2C-01D45F012A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a:extLst>
            <a:ext uri="{FF2B5EF4-FFF2-40B4-BE49-F238E27FC236}">
              <a16:creationId xmlns:a16="http://schemas.microsoft.com/office/drawing/2014/main" id="{7F5A4BAF-2346-429D-AB22-573AB6F211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a:extLst>
            <a:ext uri="{FF2B5EF4-FFF2-40B4-BE49-F238E27FC236}">
              <a16:creationId xmlns:a16="http://schemas.microsoft.com/office/drawing/2014/main" id="{34DC3FBE-1EE4-4524-9CBA-4EEBC3D056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a:extLst>
            <a:ext uri="{FF2B5EF4-FFF2-40B4-BE49-F238E27FC236}">
              <a16:creationId xmlns:a16="http://schemas.microsoft.com/office/drawing/2014/main" id="{4B05D6C9-1C00-4C3B-BFC1-365DA1A680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a:extLst>
            <a:ext uri="{FF2B5EF4-FFF2-40B4-BE49-F238E27FC236}">
              <a16:creationId xmlns:a16="http://schemas.microsoft.com/office/drawing/2014/main" id="{E6736A3B-818E-4CC4-800F-3304DAE463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a:extLst>
            <a:ext uri="{FF2B5EF4-FFF2-40B4-BE49-F238E27FC236}">
              <a16:creationId xmlns:a16="http://schemas.microsoft.com/office/drawing/2014/main" id="{D66BB005-EF7A-4804-9666-E4E188D8B1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a:extLst>
            <a:ext uri="{FF2B5EF4-FFF2-40B4-BE49-F238E27FC236}">
              <a16:creationId xmlns:a16="http://schemas.microsoft.com/office/drawing/2014/main" id="{043189BA-53A3-4F1C-B2A7-A8EF54C67F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a:extLst>
            <a:ext uri="{FF2B5EF4-FFF2-40B4-BE49-F238E27FC236}">
              <a16:creationId xmlns:a16="http://schemas.microsoft.com/office/drawing/2014/main" id="{478E607B-577E-40C6-A482-24FBF4F40A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a:extLst>
            <a:ext uri="{FF2B5EF4-FFF2-40B4-BE49-F238E27FC236}">
              <a16:creationId xmlns:a16="http://schemas.microsoft.com/office/drawing/2014/main" id="{98C1EBAA-9635-4FBA-B8C4-349402A96E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a:extLst>
            <a:ext uri="{FF2B5EF4-FFF2-40B4-BE49-F238E27FC236}">
              <a16:creationId xmlns:a16="http://schemas.microsoft.com/office/drawing/2014/main" id="{BE1588B9-25BF-4103-8D62-45F2590AD4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id="{E050684A-AF91-4FA5-A285-674E99203A8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4" name="テキスト ボックス 563">
          <a:extLst>
            <a:ext uri="{FF2B5EF4-FFF2-40B4-BE49-F238E27FC236}">
              <a16:creationId xmlns:a16="http://schemas.microsoft.com/office/drawing/2014/main" id="{2A247B32-D117-4450-AA65-B3256F64D08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id="{4FF77031-C837-4F29-950E-73B36EB1B19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502EBF65-B9B4-4083-8CC2-4114439C7D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id="{CA8B87BF-7CC2-4CDF-8A08-05EC3DE8CE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0A7DC5D0-B47F-4079-9021-398DDC2C4F9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id="{2659C6EC-0C71-4568-881B-ECB798F782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E4407403-2210-49EB-87B5-76AD01489D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id="{629A98C9-EA3C-4C6E-B521-1E379025F3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B8ED0031-D579-4744-AA93-F09D6D0B15D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id="{9BA9A7D4-6C61-4F86-A2F8-B8B76BCE64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4" name="テキスト ボックス 573">
          <a:extLst>
            <a:ext uri="{FF2B5EF4-FFF2-40B4-BE49-F238E27FC236}">
              <a16:creationId xmlns:a16="http://schemas.microsoft.com/office/drawing/2014/main" id="{EB35A2B0-F36C-4C03-8C43-60384B1A4D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978FBACD-6064-4819-96E1-735B35BB1E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庁舎】&#10;有形固定資産減価償却率グラフ枠">
          <a:extLst>
            <a:ext uri="{FF2B5EF4-FFF2-40B4-BE49-F238E27FC236}">
              <a16:creationId xmlns:a16="http://schemas.microsoft.com/office/drawing/2014/main" id="{9892ED71-A925-4659-91AC-B363BA08B6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77" name="直線コネクタ 576">
          <a:extLst>
            <a:ext uri="{FF2B5EF4-FFF2-40B4-BE49-F238E27FC236}">
              <a16:creationId xmlns:a16="http://schemas.microsoft.com/office/drawing/2014/main" id="{336D8FED-7D4D-462A-9CEA-53E594ECBFE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8" name="【庁舎】&#10;有形固定資産減価償却率最小値テキスト">
          <a:extLst>
            <a:ext uri="{FF2B5EF4-FFF2-40B4-BE49-F238E27FC236}">
              <a16:creationId xmlns:a16="http://schemas.microsoft.com/office/drawing/2014/main" id="{671BB1E4-234F-488E-BC1E-3506DB2944F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9" name="直線コネクタ 578">
          <a:extLst>
            <a:ext uri="{FF2B5EF4-FFF2-40B4-BE49-F238E27FC236}">
              <a16:creationId xmlns:a16="http://schemas.microsoft.com/office/drawing/2014/main" id="{DEA33BE0-9115-4910-B872-84FAC0D8DAFF}"/>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80" name="【庁舎】&#10;有形固定資産減価償却率最大値テキスト">
          <a:extLst>
            <a:ext uri="{FF2B5EF4-FFF2-40B4-BE49-F238E27FC236}">
              <a16:creationId xmlns:a16="http://schemas.microsoft.com/office/drawing/2014/main" id="{D685112D-6269-4395-B2B5-73547B3D9799}"/>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81" name="直線コネクタ 580">
          <a:extLst>
            <a:ext uri="{FF2B5EF4-FFF2-40B4-BE49-F238E27FC236}">
              <a16:creationId xmlns:a16="http://schemas.microsoft.com/office/drawing/2014/main" id="{E326D2D5-6A54-400E-86C8-30034333A99A}"/>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582" name="【庁舎】&#10;有形固定資産減価償却率平均値テキスト">
          <a:extLst>
            <a:ext uri="{FF2B5EF4-FFF2-40B4-BE49-F238E27FC236}">
              <a16:creationId xmlns:a16="http://schemas.microsoft.com/office/drawing/2014/main" id="{D749E9FC-A07F-41B2-BB79-2548F08BA818}"/>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83" name="フローチャート: 判断 582">
          <a:extLst>
            <a:ext uri="{FF2B5EF4-FFF2-40B4-BE49-F238E27FC236}">
              <a16:creationId xmlns:a16="http://schemas.microsoft.com/office/drawing/2014/main" id="{33F5379D-233F-4BDD-9038-7320AD065393}"/>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84" name="フローチャート: 判断 583">
          <a:extLst>
            <a:ext uri="{FF2B5EF4-FFF2-40B4-BE49-F238E27FC236}">
              <a16:creationId xmlns:a16="http://schemas.microsoft.com/office/drawing/2014/main" id="{756A595A-2CAA-45F2-B69E-FAA792DD67AA}"/>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85" name="フローチャート: 判断 584">
          <a:extLst>
            <a:ext uri="{FF2B5EF4-FFF2-40B4-BE49-F238E27FC236}">
              <a16:creationId xmlns:a16="http://schemas.microsoft.com/office/drawing/2014/main" id="{348F9AD4-8B69-4070-AD32-161F1FBE5CE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86" name="フローチャート: 判断 585">
          <a:extLst>
            <a:ext uri="{FF2B5EF4-FFF2-40B4-BE49-F238E27FC236}">
              <a16:creationId xmlns:a16="http://schemas.microsoft.com/office/drawing/2014/main" id="{F8E319E5-CD8B-4666-8EEA-26EE99DC180C}"/>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87" name="フローチャート: 判断 586">
          <a:extLst>
            <a:ext uri="{FF2B5EF4-FFF2-40B4-BE49-F238E27FC236}">
              <a16:creationId xmlns:a16="http://schemas.microsoft.com/office/drawing/2014/main" id="{6063DE0D-9D2C-443A-9DEB-5018CB61E89E}"/>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B0A38F52-B16A-4C9B-92F6-6C1B8C4788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3FAA26B7-CFA3-4B79-8414-60C0FAAD4D2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A67E6BEF-9D54-41CF-A2E9-14CF61FB32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93A28B67-6AEB-46CE-95C3-F36B94D987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EDF4A532-CBB1-4CD4-B62E-1C7E85CE73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593" name="楕円 592">
          <a:extLst>
            <a:ext uri="{FF2B5EF4-FFF2-40B4-BE49-F238E27FC236}">
              <a16:creationId xmlns:a16="http://schemas.microsoft.com/office/drawing/2014/main" id="{D836DB85-A768-4EAE-8CB5-CC5A7826E48F}"/>
            </a:ext>
          </a:extLst>
        </xdr:cNvPr>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594" name="【庁舎】&#10;有形固定資産減価償却率該当値テキスト">
          <a:extLst>
            <a:ext uri="{FF2B5EF4-FFF2-40B4-BE49-F238E27FC236}">
              <a16:creationId xmlns:a16="http://schemas.microsoft.com/office/drawing/2014/main" id="{E733DA7C-96AF-4B54-8DA8-EED57A6DBC69}"/>
            </a:ext>
          </a:extLst>
        </xdr:cNvPr>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90714</xdr:rowOff>
    </xdr:from>
    <xdr:to>
      <xdr:col>81</xdr:col>
      <xdr:colOff>101600</xdr:colOff>
      <xdr:row>101</xdr:row>
      <xdr:rowOff>20864</xdr:rowOff>
    </xdr:to>
    <xdr:sp macro="" textlink="">
      <xdr:nvSpPr>
        <xdr:cNvPr id="595" name="楕円 594">
          <a:extLst>
            <a:ext uri="{FF2B5EF4-FFF2-40B4-BE49-F238E27FC236}">
              <a16:creationId xmlns:a16="http://schemas.microsoft.com/office/drawing/2014/main" id="{8F4C56FD-31F4-4DC9-9A66-8C4F1EFB3292}"/>
            </a:ext>
          </a:extLst>
        </xdr:cNvPr>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2721</xdr:rowOff>
    </xdr:to>
    <xdr:cxnSp macro="">
      <xdr:nvCxnSpPr>
        <xdr:cNvPr id="596" name="直線コネクタ 595">
          <a:extLst>
            <a:ext uri="{FF2B5EF4-FFF2-40B4-BE49-F238E27FC236}">
              <a16:creationId xmlns:a16="http://schemas.microsoft.com/office/drawing/2014/main" id="{00BE46E3-F74D-4FD4-82DE-D825BB95D675}"/>
            </a:ext>
          </a:extLst>
        </xdr:cNvPr>
        <xdr:cNvCxnSpPr/>
      </xdr:nvCxnSpPr>
      <xdr:spPr>
        <a:xfrm>
          <a:off x="15481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597" name="n_1aveValue【庁舎】&#10;有形固定資産減価償却率">
          <a:extLst>
            <a:ext uri="{FF2B5EF4-FFF2-40B4-BE49-F238E27FC236}">
              <a16:creationId xmlns:a16="http://schemas.microsoft.com/office/drawing/2014/main" id="{3DA7CD2A-8456-4A14-800B-1AA23FEA83DB}"/>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8" name="n_2aveValue【庁舎】&#10;有形固定資産減価償却率">
          <a:extLst>
            <a:ext uri="{FF2B5EF4-FFF2-40B4-BE49-F238E27FC236}">
              <a16:creationId xmlns:a16="http://schemas.microsoft.com/office/drawing/2014/main" id="{C49A1EA4-1784-4080-8EA8-00ED2D045FE7}"/>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99" name="n_3aveValue【庁舎】&#10;有形固定資産減価償却率">
          <a:extLst>
            <a:ext uri="{FF2B5EF4-FFF2-40B4-BE49-F238E27FC236}">
              <a16:creationId xmlns:a16="http://schemas.microsoft.com/office/drawing/2014/main" id="{486E10FF-224B-4552-B402-103D35E7100B}"/>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00" name="n_4aveValue【庁舎】&#10;有形固定資産減価償却率">
          <a:extLst>
            <a:ext uri="{FF2B5EF4-FFF2-40B4-BE49-F238E27FC236}">
              <a16:creationId xmlns:a16="http://schemas.microsoft.com/office/drawing/2014/main" id="{C40787F4-1B4F-4FFD-AF16-B92E9CDAA654}"/>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37391</xdr:rowOff>
    </xdr:from>
    <xdr:ext cx="405111" cy="259045"/>
    <xdr:sp macro="" textlink="">
      <xdr:nvSpPr>
        <xdr:cNvPr id="601" name="n_1mainValue【庁舎】&#10;有形固定資産減価償却率">
          <a:extLst>
            <a:ext uri="{FF2B5EF4-FFF2-40B4-BE49-F238E27FC236}">
              <a16:creationId xmlns:a16="http://schemas.microsoft.com/office/drawing/2014/main" id="{C258DF3E-25D2-4F0F-BA36-ECF9FE4E1DF1}"/>
            </a:ext>
          </a:extLst>
        </xdr:cNvPr>
        <xdr:cNvSpPr txBox="1"/>
      </xdr:nvSpPr>
      <xdr:spPr>
        <a:xfrm>
          <a:off x="15266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ADC19941-18AC-4B69-ABE2-CCCC772FD7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715E14EE-C218-4DBF-B2E2-A35575D762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5F18CC06-CEE9-477A-BCEB-6D395C5E6F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ACDAF1C7-EAC8-46B8-A948-38ED833761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C6FA5A38-3A5B-4AF9-8FC1-8DB2984B32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FFC6BD2F-E95C-45D1-94E2-7AC11061BC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073920BD-54EF-4E50-8AD1-C10A8B360F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BB96949C-BB18-4542-976E-0AD6093945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17BDCEE5-37DA-4A91-9550-6C4573CBA3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E6D78DDC-5D9C-483C-BACF-DF0C41B4DB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a:extLst>
            <a:ext uri="{FF2B5EF4-FFF2-40B4-BE49-F238E27FC236}">
              <a16:creationId xmlns:a16="http://schemas.microsoft.com/office/drawing/2014/main" id="{B97D69A5-49AC-4302-BF4A-098A446A749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1C52BA6C-21CD-4160-BD9B-BBA88990A6B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a:extLst>
            <a:ext uri="{FF2B5EF4-FFF2-40B4-BE49-F238E27FC236}">
              <a16:creationId xmlns:a16="http://schemas.microsoft.com/office/drawing/2014/main" id="{2267EC34-0A91-45CE-A556-61EA08A7CB0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a:extLst>
            <a:ext uri="{FF2B5EF4-FFF2-40B4-BE49-F238E27FC236}">
              <a16:creationId xmlns:a16="http://schemas.microsoft.com/office/drawing/2014/main" id="{30D6B02B-4AD5-40AA-B1A9-D53376F77D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a:extLst>
            <a:ext uri="{FF2B5EF4-FFF2-40B4-BE49-F238E27FC236}">
              <a16:creationId xmlns:a16="http://schemas.microsoft.com/office/drawing/2014/main" id="{21E6AF42-93CA-4756-85C8-F9090E3D897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a:extLst>
            <a:ext uri="{FF2B5EF4-FFF2-40B4-BE49-F238E27FC236}">
              <a16:creationId xmlns:a16="http://schemas.microsoft.com/office/drawing/2014/main" id="{FD7765E5-3326-4C50-A738-9E3C5324869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a:extLst>
            <a:ext uri="{FF2B5EF4-FFF2-40B4-BE49-F238E27FC236}">
              <a16:creationId xmlns:a16="http://schemas.microsoft.com/office/drawing/2014/main" id="{C4BA4C48-5D1F-416A-A8CD-80574E007B8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a:extLst>
            <a:ext uri="{FF2B5EF4-FFF2-40B4-BE49-F238E27FC236}">
              <a16:creationId xmlns:a16="http://schemas.microsoft.com/office/drawing/2014/main" id="{FD47EB33-D37E-47EB-89C9-32E3A67281D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a:extLst>
            <a:ext uri="{FF2B5EF4-FFF2-40B4-BE49-F238E27FC236}">
              <a16:creationId xmlns:a16="http://schemas.microsoft.com/office/drawing/2014/main" id="{929BCB09-A20B-4D57-9F6C-4A4BCDF83B8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a:extLst>
            <a:ext uri="{FF2B5EF4-FFF2-40B4-BE49-F238E27FC236}">
              <a16:creationId xmlns:a16="http://schemas.microsoft.com/office/drawing/2014/main" id="{CB62DB76-F0FB-490C-A765-BA1C3A281F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a:extLst>
            <a:ext uri="{FF2B5EF4-FFF2-40B4-BE49-F238E27FC236}">
              <a16:creationId xmlns:a16="http://schemas.microsoft.com/office/drawing/2014/main" id="{C51156B9-3E4C-422C-93B3-C1DA99039EF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a:extLst>
            <a:ext uri="{FF2B5EF4-FFF2-40B4-BE49-F238E27FC236}">
              <a16:creationId xmlns:a16="http://schemas.microsoft.com/office/drawing/2014/main" id="{B5578AC6-D693-4FAE-9FCB-1CD93DC894D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5B55A7A5-41AD-40EA-89EE-5866DE204E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A2177065-4C55-4801-A38B-091FA4D3A9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a:extLst>
            <a:ext uri="{FF2B5EF4-FFF2-40B4-BE49-F238E27FC236}">
              <a16:creationId xmlns:a16="http://schemas.microsoft.com/office/drawing/2014/main" id="{F77282CE-840B-4E44-B54B-24C5E0A956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7" name="直線コネクタ 626">
          <a:extLst>
            <a:ext uri="{FF2B5EF4-FFF2-40B4-BE49-F238E27FC236}">
              <a16:creationId xmlns:a16="http://schemas.microsoft.com/office/drawing/2014/main" id="{19F8D04C-DCB1-4186-9B13-996C422D55B3}"/>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8" name="【庁舎】&#10;一人当たり面積最小値テキスト">
          <a:extLst>
            <a:ext uri="{FF2B5EF4-FFF2-40B4-BE49-F238E27FC236}">
              <a16:creationId xmlns:a16="http://schemas.microsoft.com/office/drawing/2014/main" id="{97D1F66A-3613-4B06-83F8-174E72607A91}"/>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29" name="直線コネクタ 628">
          <a:extLst>
            <a:ext uri="{FF2B5EF4-FFF2-40B4-BE49-F238E27FC236}">
              <a16:creationId xmlns:a16="http://schemas.microsoft.com/office/drawing/2014/main" id="{08B49B33-8B56-4E14-A9AA-E60056277349}"/>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0" name="【庁舎】&#10;一人当たり面積最大値テキスト">
          <a:extLst>
            <a:ext uri="{FF2B5EF4-FFF2-40B4-BE49-F238E27FC236}">
              <a16:creationId xmlns:a16="http://schemas.microsoft.com/office/drawing/2014/main" id="{7666D301-380C-453A-A64F-649BF0E9E31E}"/>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1" name="直線コネクタ 630">
          <a:extLst>
            <a:ext uri="{FF2B5EF4-FFF2-40B4-BE49-F238E27FC236}">
              <a16:creationId xmlns:a16="http://schemas.microsoft.com/office/drawing/2014/main" id="{AEC127FE-7FF6-4741-8DDB-873BC6A41674}"/>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32" name="【庁舎】&#10;一人当たり面積平均値テキスト">
          <a:extLst>
            <a:ext uri="{FF2B5EF4-FFF2-40B4-BE49-F238E27FC236}">
              <a16:creationId xmlns:a16="http://schemas.microsoft.com/office/drawing/2014/main" id="{6560F952-B0D6-4401-AD84-2713AFD46A83}"/>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3" name="フローチャート: 判断 632">
          <a:extLst>
            <a:ext uri="{FF2B5EF4-FFF2-40B4-BE49-F238E27FC236}">
              <a16:creationId xmlns:a16="http://schemas.microsoft.com/office/drawing/2014/main" id="{4973E69B-8704-43C8-9865-A73E8FA770F8}"/>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4" name="フローチャート: 判断 633">
          <a:extLst>
            <a:ext uri="{FF2B5EF4-FFF2-40B4-BE49-F238E27FC236}">
              <a16:creationId xmlns:a16="http://schemas.microsoft.com/office/drawing/2014/main" id="{239D6405-66EB-4ABA-8A03-0AFF0162B12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5" name="フローチャート: 判断 634">
          <a:extLst>
            <a:ext uri="{FF2B5EF4-FFF2-40B4-BE49-F238E27FC236}">
              <a16:creationId xmlns:a16="http://schemas.microsoft.com/office/drawing/2014/main" id="{45F7A040-8AD7-4053-9CF3-C699C31E1531}"/>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6" name="フローチャート: 判断 635">
          <a:extLst>
            <a:ext uri="{FF2B5EF4-FFF2-40B4-BE49-F238E27FC236}">
              <a16:creationId xmlns:a16="http://schemas.microsoft.com/office/drawing/2014/main" id="{716126CB-751C-4675-9FC5-6749930BCD8E}"/>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7" name="フローチャート: 判断 636">
          <a:extLst>
            <a:ext uri="{FF2B5EF4-FFF2-40B4-BE49-F238E27FC236}">
              <a16:creationId xmlns:a16="http://schemas.microsoft.com/office/drawing/2014/main" id="{45816849-6EC6-4F5C-B6AB-E1AB51071AE8}"/>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A8ABB616-57C9-4272-A81F-F784B06576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193C8E2-76A5-42C6-A372-619C60B8E5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DEE9F338-8317-452E-A871-13431D8236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E6F480DB-BC06-4208-8942-F31248C069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41C245A-4CE6-4EE9-A40D-F00EBFC5A9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43" name="楕円 642">
          <a:extLst>
            <a:ext uri="{FF2B5EF4-FFF2-40B4-BE49-F238E27FC236}">
              <a16:creationId xmlns:a16="http://schemas.microsoft.com/office/drawing/2014/main" id="{10E5B38A-4B18-4765-8F65-0B6A40E83D79}"/>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644" name="【庁舎】&#10;一人当たり面積該当値テキスト">
          <a:extLst>
            <a:ext uri="{FF2B5EF4-FFF2-40B4-BE49-F238E27FC236}">
              <a16:creationId xmlns:a16="http://schemas.microsoft.com/office/drawing/2014/main" id="{F86D83A1-52D6-4E05-9B28-18FBAD307366}"/>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11793</xdr:rowOff>
    </xdr:from>
    <xdr:to>
      <xdr:col>112</xdr:col>
      <xdr:colOff>38100</xdr:colOff>
      <xdr:row>105</xdr:row>
      <xdr:rowOff>113393</xdr:rowOff>
    </xdr:to>
    <xdr:sp macro="" textlink="">
      <xdr:nvSpPr>
        <xdr:cNvPr id="645" name="楕円 644">
          <a:extLst>
            <a:ext uri="{FF2B5EF4-FFF2-40B4-BE49-F238E27FC236}">
              <a16:creationId xmlns:a16="http://schemas.microsoft.com/office/drawing/2014/main" id="{75C67EC5-04A6-4CA4-B9C6-A59396B50A58}"/>
            </a:ext>
          </a:extLst>
        </xdr:cNvPr>
        <xdr:cNvSpPr/>
      </xdr:nvSpPr>
      <xdr:spPr>
        <a:xfrm>
          <a:off x="21272500" y="180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62593</xdr:rowOff>
    </xdr:from>
    <xdr:to>
      <xdr:col>116</xdr:col>
      <xdr:colOff>63500</xdr:colOff>
      <xdr:row>105</xdr:row>
      <xdr:rowOff>110489</xdr:rowOff>
    </xdr:to>
    <xdr:cxnSp macro="">
      <xdr:nvCxnSpPr>
        <xdr:cNvPr id="646" name="直線コネクタ 645">
          <a:extLst>
            <a:ext uri="{FF2B5EF4-FFF2-40B4-BE49-F238E27FC236}">
              <a16:creationId xmlns:a16="http://schemas.microsoft.com/office/drawing/2014/main" id="{B683C34F-FD12-47AF-BE85-2069AC92F307}"/>
            </a:ext>
          </a:extLst>
        </xdr:cNvPr>
        <xdr:cNvCxnSpPr/>
      </xdr:nvCxnSpPr>
      <xdr:spPr>
        <a:xfrm>
          <a:off x="21323300" y="18064843"/>
          <a:ext cx="8382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647" name="n_1aveValue【庁舎】&#10;一人当たり面積">
          <a:extLst>
            <a:ext uri="{FF2B5EF4-FFF2-40B4-BE49-F238E27FC236}">
              <a16:creationId xmlns:a16="http://schemas.microsoft.com/office/drawing/2014/main" id="{BD2F4D18-106F-420F-830A-AACB08E90A1C}"/>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48" name="n_2aveValue【庁舎】&#10;一人当たり面積">
          <a:extLst>
            <a:ext uri="{FF2B5EF4-FFF2-40B4-BE49-F238E27FC236}">
              <a16:creationId xmlns:a16="http://schemas.microsoft.com/office/drawing/2014/main" id="{C8D6BA59-7526-450B-95F6-0EC5E85A5BA5}"/>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49" name="n_3aveValue【庁舎】&#10;一人当たり面積">
          <a:extLst>
            <a:ext uri="{FF2B5EF4-FFF2-40B4-BE49-F238E27FC236}">
              <a16:creationId xmlns:a16="http://schemas.microsoft.com/office/drawing/2014/main" id="{E7EDAB59-E980-4715-A652-42627297D14C}"/>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50" name="n_4aveValue【庁舎】&#10;一人当たり面積">
          <a:extLst>
            <a:ext uri="{FF2B5EF4-FFF2-40B4-BE49-F238E27FC236}">
              <a16:creationId xmlns:a16="http://schemas.microsoft.com/office/drawing/2014/main" id="{47CD62DE-88AE-4371-BB72-C96264AC1E4E}"/>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129920</xdr:rowOff>
    </xdr:from>
    <xdr:ext cx="469744" cy="259045"/>
    <xdr:sp macro="" textlink="">
      <xdr:nvSpPr>
        <xdr:cNvPr id="651" name="n_1mainValue【庁舎】&#10;一人当たり面積">
          <a:extLst>
            <a:ext uri="{FF2B5EF4-FFF2-40B4-BE49-F238E27FC236}">
              <a16:creationId xmlns:a16="http://schemas.microsoft.com/office/drawing/2014/main" id="{926CDC30-3E34-4CA4-8577-F3D1BD14681D}"/>
            </a:ext>
          </a:extLst>
        </xdr:cNvPr>
        <xdr:cNvSpPr txBox="1"/>
      </xdr:nvSpPr>
      <xdr:spPr>
        <a:xfrm>
          <a:off x="21075727" y="177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1C9EB887-AD85-475B-ADDC-65B94AE27A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8FED8977-0517-4A02-A944-090963079F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3CF0E105-3B76-4A96-911D-18ADCB2FF6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福祉施設、消防施設、庁舎である。福祉施設については、災害時の指定避難所の役割を有しているため、必要に応じて随時修繕を行っているため低くなっている。消防施設については、近年自然災害が頻発していることから、町の防災計画に基づきながら施設の整備を進めているため低くなっている。庁舎については、東日本大震災により旧庁舎が被災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年に再建したため低くなっている。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ないが、全般的に施設の老朽化が進んでおり、今後は公共施設等総合管理計画及び個別施設計画に基づき、施設の修繕や更新により長寿命化を図るほか、公共施設等の集約化・複合化を進めるなどにより、施設保有量の適正化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町内人口の減少や全国平均を上回る高齢化率に加え、町内立地企業が少ないことにより財政基盤が弱く、類似団体の平均値を下回っている。歳入の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地方交付税が占めるなど、依然として財政基盤が脆弱である状態が続いている。国庫支出金や都道府県支出金を有効に活用しながら、歳出の見直しと施策の重点化の両立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82.8</a:t>
          </a:r>
          <a:r>
            <a:rPr kumimoji="1" lang="ja-JP" altLang="en-US" sz="1300">
              <a:latin typeface="ＭＳ Ｐゴシック" panose="020B0600070205080204" pitchFamily="50" charset="-128"/>
              <a:ea typeface="ＭＳ Ｐゴシック" panose="020B0600070205080204" pitchFamily="50" charset="-128"/>
            </a:rPr>
            <a:t>％となった。 この要因としては、公共施設の老朽化や物価の高騰等によって、経常的な維持補修費、物件費が増加し、経常的歳出全体で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％の増加となったものの、経常的歳入において地方交付税や臨時財政対策債の増加などにより全体で</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％増加したことによるもの。依然として高い比率であることから、今後も指数の改善を図るため、効率的な財政運営による経常的な歳出削減に努める。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61</xdr:row>
      <xdr:rowOff>40096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7444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40096</xdr:rowOff>
    </xdr:from>
    <xdr:to>
      <xdr:col>19</xdr:col>
      <xdr:colOff>133350</xdr:colOff>
      <xdr:row>61</xdr:row>
      <xdr:rowOff>122827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985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115933</xdr:rowOff>
    </xdr:from>
    <xdr:to>
      <xdr:col>15</xdr:col>
      <xdr:colOff>82550</xdr:colOff>
      <xdr:row>61</xdr:row>
      <xdr:rowOff>122827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7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115933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957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8726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160746</xdr:rowOff>
    </xdr:from>
    <xdr:to>
      <xdr:col>19</xdr:col>
      <xdr:colOff>184150</xdr:colOff>
      <xdr:row>61</xdr:row>
      <xdr:rowOff>90896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101073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72027</xdr:rowOff>
    </xdr:from>
    <xdr:to>
      <xdr:col>15</xdr:col>
      <xdr:colOff>133350</xdr:colOff>
      <xdr:row>62</xdr:row>
      <xdr:rowOff>2177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158404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65133</xdr:rowOff>
    </xdr:from>
    <xdr:to>
      <xdr:col>11</xdr:col>
      <xdr:colOff>82550</xdr:colOff>
      <xdr:row>61</xdr:row>
      <xdr:rowOff>166733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151510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人当たりの人件費・物件費は福島県沖地震等の影響により前年度よりも上回っており、依然として類似団体の平均値を下回った決算額となった。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2395</xdr:rowOff>
    </xdr:from>
    <xdr:to>
      <xdr:col>23</xdr:col>
      <xdr:colOff>133350</xdr:colOff>
      <xdr:row>82</xdr:row>
      <xdr:rowOff>25995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1295"/>
          <a:ext cx="8382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129671</xdr:rowOff>
    </xdr:from>
    <xdr:to>
      <xdr:col>19</xdr:col>
      <xdr:colOff>133350</xdr:colOff>
      <xdr:row>82</xdr:row>
      <xdr:rowOff>2395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7121"/>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114725</xdr:rowOff>
    </xdr:from>
    <xdr:to>
      <xdr:col>15</xdr:col>
      <xdr:colOff>82550</xdr:colOff>
      <xdr:row>81</xdr:row>
      <xdr:rowOff>129671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2175"/>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114725</xdr:rowOff>
    </xdr:from>
    <xdr:to>
      <xdr:col>11</xdr:col>
      <xdr:colOff>31750</xdr:colOff>
      <xdr:row>81</xdr:row>
      <xdr:rowOff>154727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02175"/>
          <a:ext cx="889000" cy="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146645</xdr:rowOff>
    </xdr:from>
    <xdr:to>
      <xdr:col>23</xdr:col>
      <xdr:colOff>184150</xdr:colOff>
      <xdr:row>82</xdr:row>
      <xdr:rowOff>76795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118722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0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123045</xdr:rowOff>
    </xdr:from>
    <xdr:to>
      <xdr:col>19</xdr:col>
      <xdr:colOff>184150</xdr:colOff>
      <xdr:row>82</xdr:row>
      <xdr:rowOff>53195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37972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9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78871</xdr:rowOff>
    </xdr:from>
    <xdr:to>
      <xdr:col>15</xdr:col>
      <xdr:colOff>133350</xdr:colOff>
      <xdr:row>82</xdr:row>
      <xdr:rowOff>9021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165248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63925</xdr:rowOff>
    </xdr:from>
    <xdr:to>
      <xdr:col>11</xdr:col>
      <xdr:colOff>82550</xdr:colOff>
      <xdr:row>81</xdr:row>
      <xdr:rowOff>165525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150302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3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103927</xdr:rowOff>
    </xdr:from>
    <xdr:to>
      <xdr:col>7</xdr:col>
      <xdr:colOff>31750</xdr:colOff>
      <xdr:row>82</xdr:row>
      <xdr:rowOff>34077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18854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ラスパイレス指数は昨年同様の値となった。類似団体の平均との差は、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％と若干少なくなった。地域民間企業の平均給与の状況をふまえ、給与の適正化に努める。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12398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7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89</xdr:row>
      <xdr:rowOff>12398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025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88</xdr:row>
      <xdr:rowOff>114905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89</xdr:row>
      <xdr:rowOff>35379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025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人増加となったが、類似団体と比較すると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人少ない状況となっている。今後も各事業の進捗状況等をふまえ、より適切な定員管理に努める。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138466</xdr:rowOff>
    </xdr:from>
    <xdr:to>
      <xdr:col>81</xdr:col>
      <xdr:colOff>44450</xdr:colOff>
      <xdr:row>60</xdr:row>
      <xdr:rowOff>159149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254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130883</xdr:rowOff>
    </xdr:from>
    <xdr:to>
      <xdr:col>77</xdr:col>
      <xdr:colOff>44450</xdr:colOff>
      <xdr:row>60</xdr:row>
      <xdr:rowOff>138466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178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99169</xdr:rowOff>
    </xdr:from>
    <xdr:to>
      <xdr:col>72</xdr:col>
      <xdr:colOff>203200</xdr:colOff>
      <xdr:row>60</xdr:row>
      <xdr:rowOff>130883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86169"/>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98479</xdr:rowOff>
    </xdr:from>
    <xdr:to>
      <xdr:col>68</xdr:col>
      <xdr:colOff>152400</xdr:colOff>
      <xdr:row>60</xdr:row>
      <xdr:rowOff>99169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85479"/>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108349</xdr:rowOff>
    </xdr:from>
    <xdr:to>
      <xdr:col>81</xdr:col>
      <xdr:colOff>95250</xdr:colOff>
      <xdr:row>61</xdr:row>
      <xdr:rowOff>38499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124876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4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87666</xdr:rowOff>
    </xdr:from>
    <xdr:to>
      <xdr:col>77</xdr:col>
      <xdr:colOff>95250</xdr:colOff>
      <xdr:row>61</xdr:row>
      <xdr:rowOff>17816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27993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4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80083</xdr:rowOff>
    </xdr:from>
    <xdr:to>
      <xdr:col>73</xdr:col>
      <xdr:colOff>44450</xdr:colOff>
      <xdr:row>61</xdr:row>
      <xdr:rowOff>10233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20410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48369</xdr:rowOff>
    </xdr:from>
    <xdr:to>
      <xdr:col>68</xdr:col>
      <xdr:colOff>203200</xdr:colOff>
      <xdr:row>60</xdr:row>
      <xdr:rowOff>149969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160146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47679</xdr:rowOff>
    </xdr:from>
    <xdr:to>
      <xdr:col>64</xdr:col>
      <xdr:colOff>152400</xdr:colOff>
      <xdr:row>60</xdr:row>
      <xdr:rowOff>149279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159456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実質公債は新庁舎・道の駅建設のために発行した地方債等の繰上償還を行ったことにより、前年度より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％ほど減少した。</a:t>
          </a:r>
        </a:p>
        <a:p>
          <a:r>
            <a:rPr kumimoji="1" lang="ja-JP" altLang="en-US" sz="1300">
              <a:latin typeface="ＭＳ Ｐゴシック" panose="020B0600070205080204" pitchFamily="50" charset="-128"/>
              <a:ea typeface="ＭＳ Ｐゴシック" panose="020B0600070205080204" pitchFamily="50" charset="-128"/>
            </a:rPr>
            <a:t>起債に大きく頼ることなく、緊急度や住民ニーズを的確に把握した事業の選択をする財政運営に努める。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93218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981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160782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5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160782</xdr:rowOff>
    </xdr:from>
    <xdr:to>
      <xdr:col>72</xdr:col>
      <xdr:colOff>203200</xdr:colOff>
      <xdr:row>41</xdr:row>
      <xdr:rowOff>37592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1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42418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670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将来負担比率は前年度より</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％減少した。地方債残高が前年より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百万円減少したことによるものである。財政のさらなる健全化に向け、今後の借り入れを極力抑えるとともに積極的な繰上償還するなど、少しでも軽減できるよう努める。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73965</xdr:rowOff>
    </xdr:from>
    <xdr:to>
      <xdr:col>81</xdr:col>
      <xdr:colOff>44450</xdr:colOff>
      <xdr:row>15</xdr:row>
      <xdr:rowOff>101346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74265"/>
          <a:ext cx="838200" cy="1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101346</xdr:rowOff>
    </xdr:from>
    <xdr:to>
      <xdr:col>77</xdr:col>
      <xdr:colOff>44450</xdr:colOff>
      <xdr:row>16</xdr:row>
      <xdr:rowOff>109423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73096"/>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109423</xdr:rowOff>
    </xdr:from>
    <xdr:to>
      <xdr:col>72</xdr:col>
      <xdr:colOff>203200</xdr:colOff>
      <xdr:row>17</xdr:row>
      <xdr:rowOff>121361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52623"/>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18</xdr:row>
      <xdr:rowOff>19406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3601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23165</xdr:rowOff>
    </xdr:from>
    <xdr:to>
      <xdr:col>81</xdr:col>
      <xdr:colOff>95250</xdr:colOff>
      <xdr:row>14</xdr:row>
      <xdr:rowOff>124765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166692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9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50546</xdr:rowOff>
    </xdr:from>
    <xdr:to>
      <xdr:col>77</xdr:col>
      <xdr:colOff>95250</xdr:colOff>
      <xdr:row>15</xdr:row>
      <xdr:rowOff>152146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58623</xdr:rowOff>
    </xdr:from>
    <xdr:to>
      <xdr:col>73</xdr:col>
      <xdr:colOff>44450</xdr:colOff>
      <xdr:row>16</xdr:row>
      <xdr:rowOff>160223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145000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70561</xdr:rowOff>
    </xdr:from>
    <xdr:to>
      <xdr:col>68</xdr:col>
      <xdr:colOff>203200</xdr:colOff>
      <xdr:row>18</xdr:row>
      <xdr:rowOff>711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156938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140056</xdr:rowOff>
    </xdr:from>
    <xdr:to>
      <xdr:col>64</xdr:col>
      <xdr:colOff>152400</xdr:colOff>
      <xdr:row>18</xdr:row>
      <xdr:rowOff>70206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54983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の業務量増加に伴い、職員数が増加したことや新型コロナウイルス、福島県沖地震の対応等で類似団体内平均値よりも高い数値が続いている。今後、復興再生関連事業量、新型コロナウイルス対応の減少が見込められるため、事業の整理を進めながら人件費関係経費全体について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4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4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0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類似団体平均値とほぼ同水準で推移している。除染の仮置場管理や新型コロナワクチン接種委託料の増加や業務の外部委託など、物件費に係る経常収支比率は高くなると見込まれる。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9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9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51562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51562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1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158005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％下回っているが、障がい者福祉費が増加しており、全国同様に扶助費の占める割合が高くなっている状況である。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81280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7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1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その他に係る経常収支比率は、類似団体平均値とほぼ同水準で推移している。今後も特別会計・公営企業の事業内容の見直し、健全化を進めることにより繰出金の抑制を図っていく。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補助費等に係る経常収支比率が類似団体平均値を大きく上回っている。一部事務組合となる藤田病院組合（構成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町）の普通交付税が、国見町へ一括算入されているためである。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649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39</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7243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7106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公債費に係る経常収支比率は、積極的な繰上償還を行ったことにより類似団体を下回る数値となっている。今後も積極的な繰上償還を行うとともに、新たな起債発行の抑制にも努める。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56134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82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56134</xdr:rowOff>
    </xdr:from>
    <xdr:to>
      <xdr:col>19</xdr:col>
      <xdr:colOff>187325</xdr:colOff>
      <xdr:row>75</xdr:row>
      <xdr:rowOff>101854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60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人件費や補助費等に係る経常収支比率が高いことが類似団体と比較して高い要因となっている。特に藤田病院組合の影響により補助費等の水準は類似団体の中でも高止まりとなっている。</a:t>
          </a:r>
        </a:p>
        <a:p>
          <a:r>
            <a:rPr kumimoji="1" lang="ja-JP" altLang="en-US" sz="1300">
              <a:latin typeface="ＭＳ Ｐゴシック" panose="020B0600070205080204" pitchFamily="50" charset="-128"/>
              <a:ea typeface="ＭＳ Ｐゴシック" panose="020B0600070205080204" pitchFamily="50" charset="-128"/>
            </a:rPr>
            <a:t>行財政改革への取り組みを通じて義務的経費の削減に努めていく。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112305</xdr:rowOff>
    </xdr:from>
    <xdr:to>
      <xdr:col>82</xdr:col>
      <xdr:colOff>107950</xdr:colOff>
      <xdr:row>78</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1395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48623</xdr:rowOff>
    </xdr:from>
    <xdr:to>
      <xdr:col>73</xdr:col>
      <xdr:colOff>180975</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217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144962</xdr:rowOff>
    </xdr:from>
    <xdr:to>
      <xdr:col>69</xdr:col>
      <xdr:colOff>92075</xdr:colOff>
      <xdr:row>78</xdr:row>
      <xdr:rowOff>48623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66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61505</xdr:rowOff>
    </xdr:from>
    <xdr:to>
      <xdr:col>82</xdr:col>
      <xdr:colOff>158750</xdr:colOff>
      <xdr:row>77</xdr:row>
      <xdr:rowOff>163105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33582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169273</xdr:rowOff>
    </xdr:from>
    <xdr:to>
      <xdr:col>69</xdr:col>
      <xdr:colOff>142875</xdr:colOff>
      <xdr:row>78</xdr:row>
      <xdr:rowOff>99423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84200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94162</xdr:rowOff>
    </xdr:from>
    <xdr:to>
      <xdr:col>65</xdr:col>
      <xdr:colOff>53975</xdr:colOff>
      <xdr:row>78</xdr:row>
      <xdr:rowOff>24312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58103</xdr:rowOff>
    </xdr:from>
    <xdr:to>
      <xdr:col>29</xdr:col>
      <xdr:colOff>127000</xdr:colOff>
      <xdr:row>17</xdr:row>
      <xdr:rowOff>128164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0378"/>
          <a:ext cx="647700" cy="7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42880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05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128164</xdr:rowOff>
    </xdr:from>
    <xdr:to>
      <xdr:col>26</xdr:col>
      <xdr:colOff>50800</xdr:colOff>
      <xdr:row>18</xdr:row>
      <xdr:rowOff>12740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0439"/>
          <a:ext cx="698500" cy="5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8570</xdr:rowOff>
    </xdr:from>
    <xdr:to>
      <xdr:col>22</xdr:col>
      <xdr:colOff>114300</xdr:colOff>
      <xdr:row>18</xdr:row>
      <xdr:rowOff>12740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42295"/>
          <a:ext cx="698500" cy="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8570</xdr:rowOff>
    </xdr:from>
    <xdr:to>
      <xdr:col>18</xdr:col>
      <xdr:colOff>177800</xdr:colOff>
      <xdr:row>18</xdr:row>
      <xdr:rowOff>59804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2295"/>
          <a:ext cx="698500" cy="5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7303</xdr:rowOff>
    </xdr:from>
    <xdr:to>
      <xdr:col>29</xdr:col>
      <xdr:colOff>177800</xdr:colOff>
      <xdr:row>17</xdr:row>
      <xdr:rowOff>108903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23830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77364</xdr:rowOff>
    </xdr:from>
    <xdr:to>
      <xdr:col>26</xdr:col>
      <xdr:colOff>101600</xdr:colOff>
      <xdr:row>18</xdr:row>
      <xdr:rowOff>7514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3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163741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26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133390</xdr:rowOff>
    </xdr:from>
    <xdr:to>
      <xdr:col>22</xdr:col>
      <xdr:colOff>165100</xdr:colOff>
      <xdr:row>18</xdr:row>
      <xdr:rowOff>63540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48317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129220</xdr:rowOff>
    </xdr:from>
    <xdr:to>
      <xdr:col>19</xdr:col>
      <xdr:colOff>38100</xdr:colOff>
      <xdr:row>18</xdr:row>
      <xdr:rowOff>59370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69547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9004</xdr:rowOff>
    </xdr:from>
    <xdr:to>
      <xdr:col>15</xdr:col>
      <xdr:colOff>101600</xdr:colOff>
      <xdr:row>18</xdr:row>
      <xdr:rowOff>110604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95381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2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329549</xdr:rowOff>
    </xdr:from>
    <xdr:to>
      <xdr:col>29</xdr:col>
      <xdr:colOff>127000</xdr:colOff>
      <xdr:row>35</xdr:row>
      <xdr:rowOff>330591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39899"/>
          <a:ext cx="647700" cy="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276368</xdr:rowOff>
    </xdr:from>
    <xdr:to>
      <xdr:col>26</xdr:col>
      <xdr:colOff>50800</xdr:colOff>
      <xdr:row>35</xdr:row>
      <xdr:rowOff>329549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86718"/>
          <a:ext cx="698500" cy="5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251733</xdr:rowOff>
    </xdr:from>
    <xdr:to>
      <xdr:col>22</xdr:col>
      <xdr:colOff>114300</xdr:colOff>
      <xdr:row>35</xdr:row>
      <xdr:rowOff>276368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62083"/>
          <a:ext cx="698500" cy="2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216099</xdr:rowOff>
    </xdr:from>
    <xdr:to>
      <xdr:col>18</xdr:col>
      <xdr:colOff>177800</xdr:colOff>
      <xdr:row>35</xdr:row>
      <xdr:rowOff>251733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26449"/>
          <a:ext cx="698500" cy="3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279791</xdr:rowOff>
    </xdr:from>
    <xdr:to>
      <xdr:col>29</xdr:col>
      <xdr:colOff>177800</xdr:colOff>
      <xdr:row>36</xdr:row>
      <xdr:rowOff>38491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9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251868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6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278749</xdr:rowOff>
    </xdr:from>
    <xdr:to>
      <xdr:col>26</xdr:col>
      <xdr:colOff>101600</xdr:colOff>
      <xdr:row>36</xdr:row>
      <xdr:rowOff>37449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8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22226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7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225568</xdr:rowOff>
    </xdr:from>
    <xdr:to>
      <xdr:col>22</xdr:col>
      <xdr:colOff>165100</xdr:colOff>
      <xdr:row>35</xdr:row>
      <xdr:rowOff>327168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35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311945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2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200933</xdr:rowOff>
    </xdr:from>
    <xdr:to>
      <xdr:col>19</xdr:col>
      <xdr:colOff>38100</xdr:colOff>
      <xdr:row>35</xdr:row>
      <xdr:rowOff>302533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1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287310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9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165299</xdr:rowOff>
    </xdr:from>
    <xdr:to>
      <xdr:col>15</xdr:col>
      <xdr:colOff>101600</xdr:colOff>
      <xdr:row>35</xdr:row>
      <xdr:rowOff>266899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7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251676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6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108427</xdr:rowOff>
    </xdr:from>
    <xdr:to>
      <xdr:col>24</xdr:col>
      <xdr:colOff>63500</xdr:colOff>
      <xdr:row>37</xdr:row>
      <xdr:rowOff>10669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80627"/>
          <a:ext cx="8382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10669</xdr:rowOff>
    </xdr:from>
    <xdr:to>
      <xdr:col>19</xdr:col>
      <xdr:colOff>177800</xdr:colOff>
      <xdr:row>37</xdr:row>
      <xdr:rowOff>86930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54319"/>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72912</xdr:rowOff>
    </xdr:from>
    <xdr:to>
      <xdr:col>15</xdr:col>
      <xdr:colOff>50800</xdr:colOff>
      <xdr:row>37</xdr:row>
      <xdr:rowOff>86930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16562"/>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72912</xdr:rowOff>
    </xdr:from>
    <xdr:to>
      <xdr:col>10</xdr:col>
      <xdr:colOff>114300</xdr:colOff>
      <xdr:row>37</xdr:row>
      <xdr:rowOff>159451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16562"/>
          <a:ext cx="889000" cy="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57627</xdr:rowOff>
    </xdr:from>
    <xdr:to>
      <xdr:col>24</xdr:col>
      <xdr:colOff>114300</xdr:colOff>
      <xdr:row>36</xdr:row>
      <xdr:rowOff>159227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80504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8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131319</xdr:rowOff>
    </xdr:from>
    <xdr:to>
      <xdr:col>20</xdr:col>
      <xdr:colOff>38100</xdr:colOff>
      <xdr:row>37</xdr:row>
      <xdr:rowOff>61469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77996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36130</xdr:rowOff>
    </xdr:from>
    <xdr:to>
      <xdr:col>15</xdr:col>
      <xdr:colOff>101600</xdr:colOff>
      <xdr:row>37</xdr:row>
      <xdr:rowOff>137730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154257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5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22112</xdr:rowOff>
    </xdr:from>
    <xdr:to>
      <xdr:col>10</xdr:col>
      <xdr:colOff>165100</xdr:colOff>
      <xdr:row>37</xdr:row>
      <xdr:rowOff>123712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140239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108651</xdr:rowOff>
    </xdr:from>
    <xdr:to>
      <xdr:col>6</xdr:col>
      <xdr:colOff>38100</xdr:colOff>
      <xdr:row>38</xdr:row>
      <xdr:rowOff>38801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55328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2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22259</xdr:rowOff>
    </xdr:from>
    <xdr:to>
      <xdr:col>24</xdr:col>
      <xdr:colOff>63500</xdr:colOff>
      <xdr:row>58</xdr:row>
      <xdr:rowOff>33176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66359"/>
          <a:ext cx="8382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33176</xdr:rowOff>
    </xdr:from>
    <xdr:to>
      <xdr:col>19</xdr:col>
      <xdr:colOff>177800</xdr:colOff>
      <xdr:row>58</xdr:row>
      <xdr:rowOff>76166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77276"/>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76166</xdr:rowOff>
    </xdr:from>
    <xdr:to>
      <xdr:col>15</xdr:col>
      <xdr:colOff>50800</xdr:colOff>
      <xdr:row>58</xdr:row>
      <xdr:rowOff>87139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2026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35155</xdr:rowOff>
    </xdr:from>
    <xdr:to>
      <xdr:col>10</xdr:col>
      <xdr:colOff>114300</xdr:colOff>
      <xdr:row>58</xdr:row>
      <xdr:rowOff>87139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79255"/>
          <a:ext cx="8890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142909</xdr:rowOff>
    </xdr:from>
    <xdr:to>
      <xdr:col>24</xdr:col>
      <xdr:colOff>114300</xdr:colOff>
      <xdr:row>58</xdr:row>
      <xdr:rowOff>73059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165786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153826</xdr:rowOff>
    </xdr:from>
    <xdr:to>
      <xdr:col>20</xdr:col>
      <xdr:colOff>38100</xdr:colOff>
      <xdr:row>58</xdr:row>
      <xdr:rowOff>83976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100503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25366</xdr:rowOff>
    </xdr:from>
    <xdr:to>
      <xdr:col>15</xdr:col>
      <xdr:colOff>101600</xdr:colOff>
      <xdr:row>58</xdr:row>
      <xdr:rowOff>126966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36339</xdr:rowOff>
    </xdr:from>
    <xdr:to>
      <xdr:col>10</xdr:col>
      <xdr:colOff>165100</xdr:colOff>
      <xdr:row>58</xdr:row>
      <xdr:rowOff>137939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129066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1007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155805</xdr:rowOff>
    </xdr:from>
    <xdr:to>
      <xdr:col>6</xdr:col>
      <xdr:colOff>38100</xdr:colOff>
      <xdr:row>58</xdr:row>
      <xdr:rowOff>85955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102482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0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94971</xdr:rowOff>
    </xdr:from>
    <xdr:to>
      <xdr:col>24</xdr:col>
      <xdr:colOff>63500</xdr:colOff>
      <xdr:row>78</xdr:row>
      <xdr:rowOff>150431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68071"/>
          <a:ext cx="838200" cy="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97713</xdr:rowOff>
    </xdr:from>
    <xdr:to>
      <xdr:col>19</xdr:col>
      <xdr:colOff>177800</xdr:colOff>
      <xdr:row>78</xdr:row>
      <xdr:rowOff>150431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70813"/>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97713</xdr:rowOff>
    </xdr:from>
    <xdr:to>
      <xdr:col>15</xdr:col>
      <xdr:colOff>50800</xdr:colOff>
      <xdr:row>78</xdr:row>
      <xdr:rowOff>126657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0813"/>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126657</xdr:rowOff>
    </xdr:from>
    <xdr:to>
      <xdr:col>10</xdr:col>
      <xdr:colOff>114300</xdr:colOff>
      <xdr:row>78</xdr:row>
      <xdr:rowOff>139954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975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44171</xdr:rowOff>
    </xdr:from>
    <xdr:to>
      <xdr:col>24</xdr:col>
      <xdr:colOff>114300</xdr:colOff>
      <xdr:row>78</xdr:row>
      <xdr:rowOff>145771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130548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99631</xdr:rowOff>
    </xdr:from>
    <xdr:to>
      <xdr:col>20</xdr:col>
      <xdr:colOff>38100</xdr:colOff>
      <xdr:row>79</xdr:row>
      <xdr:rowOff>29781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6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46913</xdr:rowOff>
    </xdr:from>
    <xdr:to>
      <xdr:col>15</xdr:col>
      <xdr:colOff>101600</xdr:colOff>
      <xdr:row>78</xdr:row>
      <xdr:rowOff>148513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139640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75857</xdr:rowOff>
    </xdr:from>
    <xdr:to>
      <xdr:col>10</xdr:col>
      <xdr:colOff>165100</xdr:colOff>
      <xdr:row>79</xdr:row>
      <xdr:rowOff>6007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89154</xdr:rowOff>
    </xdr:from>
    <xdr:to>
      <xdr:col>6</xdr:col>
      <xdr:colOff>38100</xdr:colOff>
      <xdr:row>79</xdr:row>
      <xdr:rowOff>19304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54519</xdr:rowOff>
    </xdr:from>
    <xdr:to>
      <xdr:col>24</xdr:col>
      <xdr:colOff>63500</xdr:colOff>
      <xdr:row>98</xdr:row>
      <xdr:rowOff>169483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85169"/>
          <a:ext cx="838200" cy="28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165477</xdr:rowOff>
    </xdr:from>
    <xdr:to>
      <xdr:col>19</xdr:col>
      <xdr:colOff>177800</xdr:colOff>
      <xdr:row>98</xdr:row>
      <xdr:rowOff>169483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967577"/>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165477</xdr:rowOff>
    </xdr:from>
    <xdr:to>
      <xdr:col>15</xdr:col>
      <xdr:colOff>50800</xdr:colOff>
      <xdr:row>99</xdr:row>
      <xdr:rowOff>6100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67577"/>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150205</xdr:rowOff>
    </xdr:from>
    <xdr:to>
      <xdr:col>10</xdr:col>
      <xdr:colOff>114300</xdr:colOff>
      <xdr:row>99</xdr:row>
      <xdr:rowOff>6100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52305"/>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3719</xdr:rowOff>
    </xdr:from>
    <xdr:to>
      <xdr:col>24</xdr:col>
      <xdr:colOff>114300</xdr:colOff>
      <xdr:row>97</xdr:row>
      <xdr:rowOff>105319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153596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118683</xdr:rowOff>
    </xdr:from>
    <xdr:to>
      <xdr:col>20</xdr:col>
      <xdr:colOff>38100</xdr:colOff>
      <xdr:row>99</xdr:row>
      <xdr:rowOff>48833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39960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114677</xdr:rowOff>
    </xdr:from>
    <xdr:to>
      <xdr:col>15</xdr:col>
      <xdr:colOff>101600</xdr:colOff>
      <xdr:row>99</xdr:row>
      <xdr:rowOff>44827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35954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126750</xdr:rowOff>
    </xdr:from>
    <xdr:to>
      <xdr:col>10</xdr:col>
      <xdr:colOff>165100</xdr:colOff>
      <xdr:row>99</xdr:row>
      <xdr:rowOff>56900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48027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99405</xdr:rowOff>
    </xdr:from>
    <xdr:to>
      <xdr:col>6</xdr:col>
      <xdr:colOff>38100</xdr:colOff>
      <xdr:row>99</xdr:row>
      <xdr:rowOff>29555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20682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18645</xdr:rowOff>
    </xdr:from>
    <xdr:to>
      <xdr:col>55</xdr:col>
      <xdr:colOff>0</xdr:colOff>
      <xdr:row>36</xdr:row>
      <xdr:rowOff>89450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47945"/>
          <a:ext cx="838200" cy="4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18645</xdr:rowOff>
    </xdr:from>
    <xdr:to>
      <xdr:col>50</xdr:col>
      <xdr:colOff>114300</xdr:colOff>
      <xdr:row>36</xdr:row>
      <xdr:rowOff>108702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47945"/>
          <a:ext cx="889000" cy="4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108702</xdr:rowOff>
    </xdr:from>
    <xdr:to>
      <xdr:col>45</xdr:col>
      <xdr:colOff>177800</xdr:colOff>
      <xdr:row>36</xdr:row>
      <xdr:rowOff>150311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80902"/>
          <a:ext cx="889000" cy="4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146565</xdr:rowOff>
    </xdr:from>
    <xdr:to>
      <xdr:col>41</xdr:col>
      <xdr:colOff>50800</xdr:colOff>
      <xdr:row>36</xdr:row>
      <xdr:rowOff>150311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18765"/>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38650</xdr:rowOff>
    </xdr:from>
    <xdr:to>
      <xdr:col>55</xdr:col>
      <xdr:colOff>50800</xdr:colOff>
      <xdr:row>36</xdr:row>
      <xdr:rowOff>140250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139295</xdr:rowOff>
    </xdr:from>
    <xdr:to>
      <xdr:col>50</xdr:col>
      <xdr:colOff>165100</xdr:colOff>
      <xdr:row>34</xdr:row>
      <xdr:rowOff>69445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60572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8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57902</xdr:rowOff>
    </xdr:from>
    <xdr:to>
      <xdr:col>46</xdr:col>
      <xdr:colOff>38100</xdr:colOff>
      <xdr:row>36</xdr:row>
      <xdr:rowOff>159502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4579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99511</xdr:rowOff>
    </xdr:from>
    <xdr:to>
      <xdr:col>41</xdr:col>
      <xdr:colOff>101600</xdr:colOff>
      <xdr:row>37</xdr:row>
      <xdr:rowOff>29661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46188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4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95765</xdr:rowOff>
    </xdr:from>
    <xdr:to>
      <xdr:col>36</xdr:col>
      <xdr:colOff>165100</xdr:colOff>
      <xdr:row>37</xdr:row>
      <xdr:rowOff>25915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42442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61761</xdr:rowOff>
    </xdr:from>
    <xdr:to>
      <xdr:col>55</xdr:col>
      <xdr:colOff>0</xdr:colOff>
      <xdr:row>58</xdr:row>
      <xdr:rowOff>101274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5861"/>
          <a:ext cx="838200" cy="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15999</xdr:rowOff>
    </xdr:from>
    <xdr:to>
      <xdr:col>50</xdr:col>
      <xdr:colOff>114300</xdr:colOff>
      <xdr:row>58</xdr:row>
      <xdr:rowOff>61761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60099"/>
          <a:ext cx="889000" cy="4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15999</xdr:rowOff>
    </xdr:from>
    <xdr:to>
      <xdr:col>45</xdr:col>
      <xdr:colOff>177800</xdr:colOff>
      <xdr:row>58</xdr:row>
      <xdr:rowOff>110203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60099"/>
          <a:ext cx="889000" cy="9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48601</xdr:rowOff>
    </xdr:from>
    <xdr:to>
      <xdr:col>41</xdr:col>
      <xdr:colOff>50800</xdr:colOff>
      <xdr:row>58</xdr:row>
      <xdr:rowOff>110203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92701"/>
          <a:ext cx="889000" cy="6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50474</xdr:rowOff>
    </xdr:from>
    <xdr:to>
      <xdr:col>55</xdr:col>
      <xdr:colOff>50800</xdr:colOff>
      <xdr:row>58</xdr:row>
      <xdr:rowOff>152074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136851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10961</xdr:rowOff>
    </xdr:from>
    <xdr:to>
      <xdr:col>50</xdr:col>
      <xdr:colOff>165100</xdr:colOff>
      <xdr:row>58</xdr:row>
      <xdr:rowOff>112561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103688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136649</xdr:rowOff>
    </xdr:from>
    <xdr:to>
      <xdr:col>46</xdr:col>
      <xdr:colOff>38100</xdr:colOff>
      <xdr:row>58</xdr:row>
      <xdr:rowOff>66799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0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59403</xdr:rowOff>
    </xdr:from>
    <xdr:to>
      <xdr:col>41</xdr:col>
      <xdr:colOff>101600</xdr:colOff>
      <xdr:row>58</xdr:row>
      <xdr:rowOff>161003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152130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169251</xdr:rowOff>
    </xdr:from>
    <xdr:to>
      <xdr:col>36</xdr:col>
      <xdr:colOff>165100</xdr:colOff>
      <xdr:row>58</xdr:row>
      <xdr:rowOff>99401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90528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80538</xdr:rowOff>
    </xdr:from>
    <xdr:to>
      <xdr:col>55</xdr:col>
      <xdr:colOff>0</xdr:colOff>
      <xdr:row>78</xdr:row>
      <xdr:rowOff>83389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53638"/>
          <a:ext cx="8382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83389</xdr:rowOff>
    </xdr:from>
    <xdr:to>
      <xdr:col>50</xdr:col>
      <xdr:colOff>114300</xdr:colOff>
      <xdr:row>78</xdr:row>
      <xdr:rowOff>118463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6489"/>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110894</xdr:rowOff>
    </xdr:from>
    <xdr:to>
      <xdr:col>45</xdr:col>
      <xdr:colOff>177800</xdr:colOff>
      <xdr:row>78</xdr:row>
      <xdr:rowOff>118463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3994"/>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74299</xdr:rowOff>
    </xdr:from>
    <xdr:to>
      <xdr:col>41</xdr:col>
      <xdr:colOff>50800</xdr:colOff>
      <xdr:row>78</xdr:row>
      <xdr:rowOff>110894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7399"/>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29738</xdr:rowOff>
    </xdr:from>
    <xdr:to>
      <xdr:col>55</xdr:col>
      <xdr:colOff>50800</xdr:colOff>
      <xdr:row>78</xdr:row>
      <xdr:rowOff>131338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32589</xdr:rowOff>
    </xdr:from>
    <xdr:to>
      <xdr:col>50</xdr:col>
      <xdr:colOff>165100</xdr:colOff>
      <xdr:row>78</xdr:row>
      <xdr:rowOff>134189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125316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67663</xdr:rowOff>
    </xdr:from>
    <xdr:to>
      <xdr:col>46</xdr:col>
      <xdr:colOff>38100</xdr:colOff>
      <xdr:row>78</xdr:row>
      <xdr:rowOff>169263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160390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60094</xdr:rowOff>
    </xdr:from>
    <xdr:to>
      <xdr:col>41</xdr:col>
      <xdr:colOff>101600</xdr:colOff>
      <xdr:row>78</xdr:row>
      <xdr:rowOff>161694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152821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23499</xdr:rowOff>
    </xdr:from>
    <xdr:to>
      <xdr:col>36</xdr:col>
      <xdr:colOff>165100</xdr:colOff>
      <xdr:row>78</xdr:row>
      <xdr:rowOff>125099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116226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93816</xdr:rowOff>
    </xdr:from>
    <xdr:to>
      <xdr:col>55</xdr:col>
      <xdr:colOff>0</xdr:colOff>
      <xdr:row>98</xdr:row>
      <xdr:rowOff>15173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24466"/>
          <a:ext cx="838200" cy="9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104349</xdr:rowOff>
    </xdr:from>
    <xdr:to>
      <xdr:col>50</xdr:col>
      <xdr:colOff>114300</xdr:colOff>
      <xdr:row>97</xdr:row>
      <xdr:rowOff>93816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63549"/>
          <a:ext cx="889000" cy="1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104349</xdr:rowOff>
    </xdr:from>
    <xdr:to>
      <xdr:col>45</xdr:col>
      <xdr:colOff>177800</xdr:colOff>
      <xdr:row>98</xdr:row>
      <xdr:rowOff>341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63549"/>
          <a:ext cx="889000" cy="23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xdr:rowOff>
    </xdr:from>
    <xdr:to>
      <xdr:col>41</xdr:col>
      <xdr:colOff>50800</xdr:colOff>
      <xdr:row>98</xdr:row>
      <xdr:rowOff>730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0244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135823</xdr:rowOff>
    </xdr:from>
    <xdr:to>
      <xdr:col>55</xdr:col>
      <xdr:colOff>50800</xdr:colOff>
      <xdr:row>98</xdr:row>
      <xdr:rowOff>65973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50750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43016</xdr:rowOff>
    </xdr:from>
    <xdr:to>
      <xdr:col>50</xdr:col>
      <xdr:colOff>165100</xdr:colOff>
      <xdr:row>97</xdr:row>
      <xdr:rowOff>144616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135743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53549</xdr:rowOff>
    </xdr:from>
    <xdr:to>
      <xdr:col>46</xdr:col>
      <xdr:colOff>38100</xdr:colOff>
      <xdr:row>96</xdr:row>
      <xdr:rowOff>155149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120991</xdr:rowOff>
    </xdr:from>
    <xdr:to>
      <xdr:col>41</xdr:col>
      <xdr:colOff>101600</xdr:colOff>
      <xdr:row>98</xdr:row>
      <xdr:rowOff>51141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121380</xdr:rowOff>
    </xdr:from>
    <xdr:to>
      <xdr:col>36</xdr:col>
      <xdr:colOff>165100</xdr:colOff>
      <xdr:row>98</xdr:row>
      <xdr:rowOff>51530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42657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145918</xdr:rowOff>
    </xdr:from>
    <xdr:to>
      <xdr:col>85</xdr:col>
      <xdr:colOff>127000</xdr:colOff>
      <xdr:row>37</xdr:row>
      <xdr:rowOff>169592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18118"/>
          <a:ext cx="838200" cy="1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169592</xdr:rowOff>
    </xdr:from>
    <xdr:to>
      <xdr:col>81</xdr:col>
      <xdr:colOff>50800</xdr:colOff>
      <xdr:row>38</xdr:row>
      <xdr:rowOff>44516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13242"/>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44516</xdr:rowOff>
    </xdr:from>
    <xdr:to>
      <xdr:col>76</xdr:col>
      <xdr:colOff>114300</xdr:colOff>
      <xdr:row>38</xdr:row>
      <xdr:rowOff>136097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59616"/>
          <a:ext cx="889000" cy="9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126212</xdr:rowOff>
    </xdr:from>
    <xdr:to>
      <xdr:col>71</xdr:col>
      <xdr:colOff>177800</xdr:colOff>
      <xdr:row>38</xdr:row>
      <xdr:rowOff>136097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298412"/>
          <a:ext cx="889000" cy="3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95118</xdr:rowOff>
    </xdr:from>
    <xdr:to>
      <xdr:col>85</xdr:col>
      <xdr:colOff>177800</xdr:colOff>
      <xdr:row>37</xdr:row>
      <xdr:rowOff>25268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117995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1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118792</xdr:rowOff>
    </xdr:from>
    <xdr:to>
      <xdr:col>81</xdr:col>
      <xdr:colOff>101600</xdr:colOff>
      <xdr:row>38</xdr:row>
      <xdr:rowOff>48941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62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65469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165166</xdr:rowOff>
    </xdr:from>
    <xdr:to>
      <xdr:col>76</xdr:col>
      <xdr:colOff>165100</xdr:colOff>
      <xdr:row>38</xdr:row>
      <xdr:rowOff>95316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111842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8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85297</xdr:rowOff>
    </xdr:from>
    <xdr:to>
      <xdr:col>72</xdr:col>
      <xdr:colOff>38100</xdr:colOff>
      <xdr:row>39</xdr:row>
      <xdr:rowOff>15447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6574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9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75412</xdr:rowOff>
    </xdr:from>
    <xdr:to>
      <xdr:col>67</xdr:col>
      <xdr:colOff>101600</xdr:colOff>
      <xdr:row>37</xdr:row>
      <xdr:rowOff>5562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22089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0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150678</xdr:rowOff>
    </xdr:from>
    <xdr:to>
      <xdr:col>85</xdr:col>
      <xdr:colOff>127000</xdr:colOff>
      <xdr:row>77</xdr:row>
      <xdr:rowOff>5886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80878"/>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150678</xdr:rowOff>
    </xdr:from>
    <xdr:to>
      <xdr:col>81</xdr:col>
      <xdr:colOff>50800</xdr:colOff>
      <xdr:row>77</xdr:row>
      <xdr:rowOff>21253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80878"/>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21253</xdr:rowOff>
    </xdr:from>
    <xdr:to>
      <xdr:col>76</xdr:col>
      <xdr:colOff>114300</xdr:colOff>
      <xdr:row>77</xdr:row>
      <xdr:rowOff>41700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2290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32693</xdr:rowOff>
    </xdr:from>
    <xdr:to>
      <xdr:col>71</xdr:col>
      <xdr:colOff>177800</xdr:colOff>
      <xdr:row>77</xdr:row>
      <xdr:rowOff>41700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3434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126536</xdr:rowOff>
    </xdr:from>
    <xdr:to>
      <xdr:col>85</xdr:col>
      <xdr:colOff>177800</xdr:colOff>
      <xdr:row>77</xdr:row>
      <xdr:rowOff>56686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104963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99878</xdr:rowOff>
    </xdr:from>
    <xdr:to>
      <xdr:col>81</xdr:col>
      <xdr:colOff>101600</xdr:colOff>
      <xdr:row>77</xdr:row>
      <xdr:rowOff>30028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21155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141903</xdr:rowOff>
    </xdr:from>
    <xdr:to>
      <xdr:col>76</xdr:col>
      <xdr:colOff>165100</xdr:colOff>
      <xdr:row>77</xdr:row>
      <xdr:rowOff>72053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63180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162350</xdr:rowOff>
    </xdr:from>
    <xdr:to>
      <xdr:col>72</xdr:col>
      <xdr:colOff>38100</xdr:colOff>
      <xdr:row>77</xdr:row>
      <xdr:rowOff>92500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83627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153343</xdr:rowOff>
    </xdr:from>
    <xdr:to>
      <xdr:col>67</xdr:col>
      <xdr:colOff>101600</xdr:colOff>
      <xdr:row>77</xdr:row>
      <xdr:rowOff>83493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74620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51203</xdr:rowOff>
    </xdr:from>
    <xdr:to>
      <xdr:col>85</xdr:col>
      <xdr:colOff>127000</xdr:colOff>
      <xdr:row>98</xdr:row>
      <xdr:rowOff>138561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3303"/>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138561</xdr:rowOff>
    </xdr:from>
    <xdr:to>
      <xdr:col>81</xdr:col>
      <xdr:colOff>50800</xdr:colOff>
      <xdr:row>99</xdr:row>
      <xdr:rowOff>327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40661"/>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327</xdr:rowOff>
    </xdr:from>
    <xdr:to>
      <xdr:col>76</xdr:col>
      <xdr:colOff>114300</xdr:colOff>
      <xdr:row>99</xdr:row>
      <xdr:rowOff>32942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3877"/>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32942</xdr:rowOff>
    </xdr:from>
    <xdr:to>
      <xdr:col>71</xdr:col>
      <xdr:colOff>177800</xdr:colOff>
      <xdr:row>99</xdr:row>
      <xdr:rowOff>34020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0649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403</xdr:rowOff>
    </xdr:from>
    <xdr:to>
      <xdr:col>85</xdr:col>
      <xdr:colOff>177800</xdr:colOff>
      <xdr:row>98</xdr:row>
      <xdr:rowOff>102003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23280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87761</xdr:rowOff>
    </xdr:from>
    <xdr:to>
      <xdr:col>81</xdr:col>
      <xdr:colOff>101600</xdr:colOff>
      <xdr:row>99</xdr:row>
      <xdr:rowOff>17911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120977</xdr:rowOff>
    </xdr:from>
    <xdr:to>
      <xdr:col>76</xdr:col>
      <xdr:colOff>165100</xdr:colOff>
      <xdr:row>99</xdr:row>
      <xdr:rowOff>51127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42254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153592</xdr:rowOff>
    </xdr:from>
    <xdr:to>
      <xdr:col>72</xdr:col>
      <xdr:colOff>38100</xdr:colOff>
      <xdr:row>99</xdr:row>
      <xdr:rowOff>83742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154670</xdr:rowOff>
    </xdr:from>
    <xdr:to>
      <xdr:col>67</xdr:col>
      <xdr:colOff>101600</xdr:colOff>
      <xdr:row>99</xdr:row>
      <xdr:rowOff>84820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75947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4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59965</xdr:rowOff>
    </xdr:from>
    <xdr:to>
      <xdr:col>116</xdr:col>
      <xdr:colOff>63500</xdr:colOff>
      <xdr:row>38</xdr:row>
      <xdr:rowOff>84630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75065"/>
          <a:ext cx="8382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61085</xdr:rowOff>
    </xdr:from>
    <xdr:to>
      <xdr:col>111</xdr:col>
      <xdr:colOff>177800</xdr:colOff>
      <xdr:row>38</xdr:row>
      <xdr:rowOff>84630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76185"/>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28989</xdr:rowOff>
    </xdr:from>
    <xdr:to>
      <xdr:col>107</xdr:col>
      <xdr:colOff>50800</xdr:colOff>
      <xdr:row>38</xdr:row>
      <xdr:rowOff>61085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44089"/>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87328</xdr:rowOff>
    </xdr:from>
    <xdr:to>
      <xdr:col>102</xdr:col>
      <xdr:colOff>114300</xdr:colOff>
      <xdr:row>38</xdr:row>
      <xdr:rowOff>28989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259528"/>
          <a:ext cx="889000" cy="2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149691</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33830</xdr:rowOff>
    </xdr:from>
    <xdr:to>
      <xdr:col>112</xdr:col>
      <xdr:colOff>38100</xdr:colOff>
      <xdr:row>38</xdr:row>
      <xdr:rowOff>135430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4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10285</xdr:rowOff>
    </xdr:from>
    <xdr:to>
      <xdr:col>107</xdr:col>
      <xdr:colOff>101600</xdr:colOff>
      <xdr:row>38</xdr:row>
      <xdr:rowOff>111885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128412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149639</xdr:rowOff>
    </xdr:from>
    <xdr:to>
      <xdr:col>102</xdr:col>
      <xdr:colOff>165100</xdr:colOff>
      <xdr:row>38</xdr:row>
      <xdr:rowOff>79789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96316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36528</xdr:rowOff>
    </xdr:from>
    <xdr:to>
      <xdr:col>98</xdr:col>
      <xdr:colOff>38100</xdr:colOff>
      <xdr:row>36</xdr:row>
      <xdr:rowOff>138128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2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154655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9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8045</xdr:rowOff>
    </xdr:from>
    <xdr:to>
      <xdr:col>116</xdr:col>
      <xdr:colOff>63500</xdr:colOff>
      <xdr:row>59</xdr:row>
      <xdr:rowOff>11208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23595"/>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11208</xdr:rowOff>
    </xdr:from>
    <xdr:to>
      <xdr:col>111</xdr:col>
      <xdr:colOff>177800</xdr:colOff>
      <xdr:row>59</xdr:row>
      <xdr:rowOff>12084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2675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12084</xdr:rowOff>
    </xdr:from>
    <xdr:to>
      <xdr:col>107</xdr:col>
      <xdr:colOff>50800</xdr:colOff>
      <xdr:row>59</xdr:row>
      <xdr:rowOff>19685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27634"/>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16980</xdr:rowOff>
    </xdr:from>
    <xdr:to>
      <xdr:col>102</xdr:col>
      <xdr:colOff>114300</xdr:colOff>
      <xdr:row>59</xdr:row>
      <xdr:rowOff>19685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32530"/>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128695</xdr:rowOff>
    </xdr:from>
    <xdr:to>
      <xdr:col>116</xdr:col>
      <xdr:colOff>114300</xdr:colOff>
      <xdr:row>59</xdr:row>
      <xdr:rowOff>58845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131858</xdr:rowOff>
    </xdr:from>
    <xdr:to>
      <xdr:col>112</xdr:col>
      <xdr:colOff>38100</xdr:colOff>
      <xdr:row>59</xdr:row>
      <xdr:rowOff>62008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53135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132734</xdr:rowOff>
    </xdr:from>
    <xdr:to>
      <xdr:col>107</xdr:col>
      <xdr:colOff>101600</xdr:colOff>
      <xdr:row>59</xdr:row>
      <xdr:rowOff>62884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54011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140335</xdr:rowOff>
    </xdr:from>
    <xdr:to>
      <xdr:col>102</xdr:col>
      <xdr:colOff>165100</xdr:colOff>
      <xdr:row>59</xdr:row>
      <xdr:rowOff>70485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61612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137630</xdr:rowOff>
    </xdr:from>
    <xdr:to>
      <xdr:col>98</xdr:col>
      <xdr:colOff>38100</xdr:colOff>
      <xdr:row>59</xdr:row>
      <xdr:rowOff>67780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58907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88798</xdr:rowOff>
    </xdr:from>
    <xdr:to>
      <xdr:col>116</xdr:col>
      <xdr:colOff>63500</xdr:colOff>
      <xdr:row>76</xdr:row>
      <xdr:rowOff>134443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118998"/>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134443</xdr:rowOff>
    </xdr:from>
    <xdr:to>
      <xdr:col>111</xdr:col>
      <xdr:colOff>177800</xdr:colOff>
      <xdr:row>77</xdr:row>
      <xdr:rowOff>17614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164643"/>
          <a:ext cx="889000" cy="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17614</xdr:rowOff>
    </xdr:from>
    <xdr:to>
      <xdr:col>107</xdr:col>
      <xdr:colOff>50800</xdr:colOff>
      <xdr:row>77</xdr:row>
      <xdr:rowOff>48501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219264"/>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48501</xdr:rowOff>
    </xdr:from>
    <xdr:to>
      <xdr:col>102</xdr:col>
      <xdr:colOff>114300</xdr:colOff>
      <xdr:row>77</xdr:row>
      <xdr:rowOff>62916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250151"/>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37998</xdr:rowOff>
    </xdr:from>
    <xdr:to>
      <xdr:col>116</xdr:col>
      <xdr:colOff>114300</xdr:colOff>
      <xdr:row>76</xdr:row>
      <xdr:rowOff>139598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16425</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83643</xdr:rowOff>
    </xdr:from>
    <xdr:to>
      <xdr:col>112</xdr:col>
      <xdr:colOff>38100</xdr:colOff>
      <xdr:row>77</xdr:row>
      <xdr:rowOff>13793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138264</xdr:rowOff>
    </xdr:from>
    <xdr:to>
      <xdr:col>107</xdr:col>
      <xdr:colOff>101600</xdr:colOff>
      <xdr:row>77</xdr:row>
      <xdr:rowOff>68414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59541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169151</xdr:rowOff>
    </xdr:from>
    <xdr:to>
      <xdr:col>102</xdr:col>
      <xdr:colOff>165100</xdr:colOff>
      <xdr:row>77</xdr:row>
      <xdr:rowOff>99301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90428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12116</xdr:rowOff>
    </xdr:from>
    <xdr:to>
      <xdr:col>98</xdr:col>
      <xdr:colOff>38100</xdr:colOff>
      <xdr:row>77</xdr:row>
      <xdr:rowOff>113716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2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104843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3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・福島県沖地震の災害復旧事業等に伴い、災害復旧事業費が大きく増加した。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・特別定額給付金完了に伴い、補助費が大きく減少した。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・子育て臨時特別給付金事業、住民税非課税世帯等に対する臨時特別給付金に伴い、扶助費が大きく増加した。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8,601
8,540
37.95
8,084,695
7,320,492
513,879
3,805,979
5,847,558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106172</xdr:rowOff>
    </xdr:from>
    <xdr:to>
      <xdr:col>24</xdr:col>
      <xdr:colOff>63500</xdr:colOff>
      <xdr:row>37</xdr:row>
      <xdr:rowOff>75235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8372"/>
          <a:ext cx="8382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41859</xdr:rowOff>
    </xdr:from>
    <xdr:to>
      <xdr:col>19</xdr:col>
      <xdr:colOff>177800</xdr:colOff>
      <xdr:row>37</xdr:row>
      <xdr:rowOff>75235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8550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24943</xdr:rowOff>
    </xdr:from>
    <xdr:to>
      <xdr:col>15</xdr:col>
      <xdr:colOff>50800</xdr:colOff>
      <xdr:row>37</xdr:row>
      <xdr:rowOff>41859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6859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24943</xdr:rowOff>
    </xdr:from>
    <xdr:to>
      <xdr:col>10</xdr:col>
      <xdr:colOff>114300</xdr:colOff>
      <xdr:row>37</xdr:row>
      <xdr:rowOff>38202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6859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55372</xdr:rowOff>
    </xdr:from>
    <xdr:to>
      <xdr:col>24</xdr:col>
      <xdr:colOff>114300</xdr:colOff>
      <xdr:row>36</xdr:row>
      <xdr:rowOff>156972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33799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24435</xdr:rowOff>
    </xdr:from>
    <xdr:to>
      <xdr:col>20</xdr:col>
      <xdr:colOff>38100</xdr:colOff>
      <xdr:row>37</xdr:row>
      <xdr:rowOff>126035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117162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162509</xdr:rowOff>
    </xdr:from>
    <xdr:to>
      <xdr:col>15</xdr:col>
      <xdr:colOff>101600</xdr:colOff>
      <xdr:row>37</xdr:row>
      <xdr:rowOff>92659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83786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2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145593</xdr:rowOff>
    </xdr:from>
    <xdr:to>
      <xdr:col>10</xdr:col>
      <xdr:colOff>165100</xdr:colOff>
      <xdr:row>37</xdr:row>
      <xdr:rowOff>75743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66870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158852</xdr:rowOff>
    </xdr:from>
    <xdr:to>
      <xdr:col>6</xdr:col>
      <xdr:colOff>38100</xdr:colOff>
      <xdr:row>37</xdr:row>
      <xdr:rowOff>89002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80129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36116</xdr:rowOff>
    </xdr:from>
    <xdr:to>
      <xdr:col>24</xdr:col>
      <xdr:colOff>63500</xdr:colOff>
      <xdr:row>58</xdr:row>
      <xdr:rowOff>91118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80216"/>
          <a:ext cx="838200" cy="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36116</xdr:rowOff>
    </xdr:from>
    <xdr:to>
      <xdr:col>19</xdr:col>
      <xdr:colOff>177800</xdr:colOff>
      <xdr:row>58</xdr:row>
      <xdr:rowOff>139422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0216"/>
          <a:ext cx="889000" cy="1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139422</xdr:rowOff>
    </xdr:from>
    <xdr:to>
      <xdr:col>15</xdr:col>
      <xdr:colOff>50800</xdr:colOff>
      <xdr:row>58</xdr:row>
      <xdr:rowOff>150430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83522"/>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147462</xdr:rowOff>
    </xdr:from>
    <xdr:to>
      <xdr:col>10</xdr:col>
      <xdr:colOff>114300</xdr:colOff>
      <xdr:row>58</xdr:row>
      <xdr:rowOff>150430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91562"/>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40318</xdr:rowOff>
    </xdr:from>
    <xdr:to>
      <xdr:col>24</xdr:col>
      <xdr:colOff>114300</xdr:colOff>
      <xdr:row>58</xdr:row>
      <xdr:rowOff>141918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156766</xdr:rowOff>
    </xdr:from>
    <xdr:to>
      <xdr:col>20</xdr:col>
      <xdr:colOff>38100</xdr:colOff>
      <xdr:row>58</xdr:row>
      <xdr:rowOff>86916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78043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88622</xdr:rowOff>
    </xdr:from>
    <xdr:to>
      <xdr:col>15</xdr:col>
      <xdr:colOff>101600</xdr:colOff>
      <xdr:row>59</xdr:row>
      <xdr:rowOff>18772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9899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2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99630</xdr:rowOff>
    </xdr:from>
    <xdr:to>
      <xdr:col>10</xdr:col>
      <xdr:colOff>165100</xdr:colOff>
      <xdr:row>59</xdr:row>
      <xdr:rowOff>29780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20907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96662</xdr:rowOff>
    </xdr:from>
    <xdr:to>
      <xdr:col>6</xdr:col>
      <xdr:colOff>38100</xdr:colOff>
      <xdr:row>59</xdr:row>
      <xdr:rowOff>26812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17939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116009</xdr:rowOff>
    </xdr:from>
    <xdr:to>
      <xdr:col>24</xdr:col>
      <xdr:colOff>63500</xdr:colOff>
      <xdr:row>76</xdr:row>
      <xdr:rowOff>72468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4759"/>
          <a:ext cx="838200" cy="1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72468</xdr:rowOff>
    </xdr:from>
    <xdr:to>
      <xdr:col>19</xdr:col>
      <xdr:colOff>177800</xdr:colOff>
      <xdr:row>77</xdr:row>
      <xdr:rowOff>104786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2668"/>
          <a:ext cx="889000" cy="20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104786</xdr:rowOff>
    </xdr:from>
    <xdr:to>
      <xdr:col>15</xdr:col>
      <xdr:colOff>50800</xdr:colOff>
      <xdr:row>77</xdr:row>
      <xdr:rowOff>147769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6436"/>
          <a:ext cx="889000" cy="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9299</xdr:rowOff>
    </xdr:from>
    <xdr:to>
      <xdr:col>10</xdr:col>
      <xdr:colOff>114300</xdr:colOff>
      <xdr:row>77</xdr:row>
      <xdr:rowOff>147769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39499"/>
          <a:ext cx="889000" cy="30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65209</xdr:rowOff>
    </xdr:from>
    <xdr:to>
      <xdr:col>24</xdr:col>
      <xdr:colOff>114300</xdr:colOff>
      <xdr:row>75</xdr:row>
      <xdr:rowOff>166808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3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43636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21668</xdr:rowOff>
    </xdr:from>
    <xdr:to>
      <xdr:col>20</xdr:col>
      <xdr:colOff>38100</xdr:colOff>
      <xdr:row>76</xdr:row>
      <xdr:rowOff>123268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114395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4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53986</xdr:rowOff>
    </xdr:from>
    <xdr:to>
      <xdr:col>15</xdr:col>
      <xdr:colOff>101600</xdr:colOff>
      <xdr:row>77</xdr:row>
      <xdr:rowOff>155586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146713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96969</xdr:rowOff>
    </xdr:from>
    <xdr:to>
      <xdr:col>10</xdr:col>
      <xdr:colOff>165100</xdr:colOff>
      <xdr:row>78</xdr:row>
      <xdr:rowOff>27119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18246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129949</xdr:rowOff>
    </xdr:from>
    <xdr:to>
      <xdr:col>6</xdr:col>
      <xdr:colOff>38100</xdr:colOff>
      <xdr:row>76</xdr:row>
      <xdr:rowOff>60099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76626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97203</xdr:rowOff>
    </xdr:from>
    <xdr:to>
      <xdr:col>24</xdr:col>
      <xdr:colOff>63500</xdr:colOff>
      <xdr:row>95</xdr:row>
      <xdr:rowOff>95672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13503"/>
          <a:ext cx="838200" cy="1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87419</xdr:rowOff>
    </xdr:from>
    <xdr:to>
      <xdr:col>19</xdr:col>
      <xdr:colOff>177800</xdr:colOff>
      <xdr:row>95</xdr:row>
      <xdr:rowOff>95672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75169"/>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87419</xdr:rowOff>
    </xdr:from>
    <xdr:to>
      <xdr:col>15</xdr:col>
      <xdr:colOff>50800</xdr:colOff>
      <xdr:row>95</xdr:row>
      <xdr:rowOff>110699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75169"/>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102522</xdr:rowOff>
    </xdr:from>
    <xdr:to>
      <xdr:col>10</xdr:col>
      <xdr:colOff>114300</xdr:colOff>
      <xdr:row>95</xdr:row>
      <xdr:rowOff>110699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90272"/>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46403</xdr:rowOff>
    </xdr:from>
    <xdr:to>
      <xdr:col>24</xdr:col>
      <xdr:colOff>114300</xdr:colOff>
      <xdr:row>94</xdr:row>
      <xdr:rowOff>148003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69280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1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44872</xdr:rowOff>
    </xdr:from>
    <xdr:to>
      <xdr:col>20</xdr:col>
      <xdr:colOff>38100</xdr:colOff>
      <xdr:row>95</xdr:row>
      <xdr:rowOff>146472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3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162999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36619</xdr:rowOff>
    </xdr:from>
    <xdr:to>
      <xdr:col>15</xdr:col>
      <xdr:colOff>101600</xdr:colOff>
      <xdr:row>95</xdr:row>
      <xdr:rowOff>138219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154746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59899</xdr:rowOff>
    </xdr:from>
    <xdr:to>
      <xdr:col>10</xdr:col>
      <xdr:colOff>165100</xdr:colOff>
      <xdr:row>95</xdr:row>
      <xdr:rowOff>161499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51722</xdr:rowOff>
    </xdr:from>
    <xdr:to>
      <xdr:col>6</xdr:col>
      <xdr:colOff>38100</xdr:colOff>
      <xdr:row>95</xdr:row>
      <xdr:rowOff>153322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169849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13970</xdr:rowOff>
    </xdr:from>
    <xdr:to>
      <xdr:col>55</xdr:col>
      <xdr:colOff>0</xdr:colOff>
      <xdr:row>34</xdr:row>
      <xdr:rowOff>26314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843270"/>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69748</xdr:rowOff>
    </xdr:from>
    <xdr:to>
      <xdr:col>50</xdr:col>
      <xdr:colOff>114300</xdr:colOff>
      <xdr:row>34</xdr:row>
      <xdr:rowOff>26314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384698"/>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69748</xdr:rowOff>
    </xdr:from>
    <xdr:to>
      <xdr:col>45</xdr:col>
      <xdr:colOff>177800</xdr:colOff>
      <xdr:row>32</xdr:row>
      <xdr:rowOff>38202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38469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38202</xdr:rowOff>
    </xdr:from>
    <xdr:to>
      <xdr:col>41</xdr:col>
      <xdr:colOff>50800</xdr:colOff>
      <xdr:row>32</xdr:row>
      <xdr:rowOff>136042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524602"/>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134620</xdr:rowOff>
    </xdr:from>
    <xdr:to>
      <xdr:col>55</xdr:col>
      <xdr:colOff>50800</xdr:colOff>
      <xdr:row>34</xdr:row>
      <xdr:rowOff>64770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157497</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146964</xdr:rowOff>
    </xdr:from>
    <xdr:to>
      <xdr:col>50</xdr:col>
      <xdr:colOff>165100</xdr:colOff>
      <xdr:row>34</xdr:row>
      <xdr:rowOff>77114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93641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5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18948</xdr:rowOff>
    </xdr:from>
    <xdr:to>
      <xdr:col>46</xdr:col>
      <xdr:colOff>38100</xdr:colOff>
      <xdr:row>31</xdr:row>
      <xdr:rowOff>120548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3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137075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1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158852</xdr:rowOff>
    </xdr:from>
    <xdr:to>
      <xdr:col>41</xdr:col>
      <xdr:colOff>101600</xdr:colOff>
      <xdr:row>32</xdr:row>
      <xdr:rowOff>89002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105529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2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85242</xdr:rowOff>
    </xdr:from>
    <xdr:to>
      <xdr:col>36</xdr:col>
      <xdr:colOff>165100</xdr:colOff>
      <xdr:row>33</xdr:row>
      <xdr:rowOff>15392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31919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73630</xdr:rowOff>
    </xdr:from>
    <xdr:to>
      <xdr:col>55</xdr:col>
      <xdr:colOff>0</xdr:colOff>
      <xdr:row>57</xdr:row>
      <xdr:rowOff>110215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46280"/>
          <a:ext cx="8382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49216</xdr:rowOff>
    </xdr:from>
    <xdr:to>
      <xdr:col>50</xdr:col>
      <xdr:colOff>114300</xdr:colOff>
      <xdr:row>57</xdr:row>
      <xdr:rowOff>73630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650416"/>
          <a:ext cx="889000" cy="1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49216</xdr:rowOff>
    </xdr:from>
    <xdr:to>
      <xdr:col>45</xdr:col>
      <xdr:colOff>177800</xdr:colOff>
      <xdr:row>57</xdr:row>
      <xdr:rowOff>59055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50416"/>
          <a:ext cx="889000" cy="1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166153</xdr:rowOff>
    </xdr:from>
    <xdr:to>
      <xdr:col>41</xdr:col>
      <xdr:colOff>50800</xdr:colOff>
      <xdr:row>57</xdr:row>
      <xdr:rowOff>59055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67353"/>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59415</xdr:rowOff>
    </xdr:from>
    <xdr:to>
      <xdr:col>55</xdr:col>
      <xdr:colOff>50800</xdr:colOff>
      <xdr:row>57</xdr:row>
      <xdr:rowOff>161015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37842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22830</xdr:rowOff>
    </xdr:from>
    <xdr:to>
      <xdr:col>50</xdr:col>
      <xdr:colOff>165100</xdr:colOff>
      <xdr:row>57</xdr:row>
      <xdr:rowOff>124430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115557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8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169866</xdr:rowOff>
    </xdr:from>
    <xdr:to>
      <xdr:col>46</xdr:col>
      <xdr:colOff>38100</xdr:colOff>
      <xdr:row>56</xdr:row>
      <xdr:rowOff>100016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116543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8255</xdr:rowOff>
    </xdr:from>
    <xdr:to>
      <xdr:col>41</xdr:col>
      <xdr:colOff>101600</xdr:colOff>
      <xdr:row>57</xdr:row>
      <xdr:rowOff>109855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126382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115353</xdr:rowOff>
    </xdr:from>
    <xdr:to>
      <xdr:col>36</xdr:col>
      <xdr:colOff>165100</xdr:colOff>
      <xdr:row>57</xdr:row>
      <xdr:rowOff>45503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62030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33835</xdr:rowOff>
    </xdr:from>
    <xdr:to>
      <xdr:col>55</xdr:col>
      <xdr:colOff>0</xdr:colOff>
      <xdr:row>78</xdr:row>
      <xdr:rowOff>92883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06935"/>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33835</xdr:rowOff>
    </xdr:from>
    <xdr:to>
      <xdr:col>50</xdr:col>
      <xdr:colOff>114300</xdr:colOff>
      <xdr:row>78</xdr:row>
      <xdr:rowOff>113015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06935"/>
          <a:ext cx="889000" cy="7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53449</xdr:rowOff>
    </xdr:from>
    <xdr:to>
      <xdr:col>45</xdr:col>
      <xdr:colOff>177800</xdr:colOff>
      <xdr:row>78</xdr:row>
      <xdr:rowOff>113015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26549"/>
          <a:ext cx="8890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127874</xdr:rowOff>
    </xdr:from>
    <xdr:to>
      <xdr:col>41</xdr:col>
      <xdr:colOff>50800</xdr:colOff>
      <xdr:row>78</xdr:row>
      <xdr:rowOff>53449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29524"/>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42083</xdr:rowOff>
    </xdr:from>
    <xdr:to>
      <xdr:col>55</xdr:col>
      <xdr:colOff>50800</xdr:colOff>
      <xdr:row>78</xdr:row>
      <xdr:rowOff>143683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128460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154485</xdr:rowOff>
    </xdr:from>
    <xdr:to>
      <xdr:col>50</xdr:col>
      <xdr:colOff>165100</xdr:colOff>
      <xdr:row>78</xdr:row>
      <xdr:rowOff>84635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75762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62215</xdr:rowOff>
    </xdr:from>
    <xdr:to>
      <xdr:col>46</xdr:col>
      <xdr:colOff>38100</xdr:colOff>
      <xdr:row>78</xdr:row>
      <xdr:rowOff>163815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154942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2649</xdr:rowOff>
    </xdr:from>
    <xdr:to>
      <xdr:col>41</xdr:col>
      <xdr:colOff>101600</xdr:colOff>
      <xdr:row>78</xdr:row>
      <xdr:rowOff>104249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120776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77074</xdr:rowOff>
    </xdr:from>
    <xdr:to>
      <xdr:col>36</xdr:col>
      <xdr:colOff>165100</xdr:colOff>
      <xdr:row>78</xdr:row>
      <xdr:rowOff>7224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23751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5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169557</xdr:rowOff>
    </xdr:from>
    <xdr:to>
      <xdr:col>55</xdr:col>
      <xdr:colOff>0</xdr:colOff>
      <xdr:row>98</xdr:row>
      <xdr:rowOff>21268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00207"/>
          <a:ext cx="8382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11246</xdr:rowOff>
    </xdr:from>
    <xdr:to>
      <xdr:col>50</xdr:col>
      <xdr:colOff>114300</xdr:colOff>
      <xdr:row>98</xdr:row>
      <xdr:rowOff>21268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13346"/>
          <a:ext cx="889000" cy="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11246</xdr:rowOff>
    </xdr:from>
    <xdr:to>
      <xdr:col>45</xdr:col>
      <xdr:colOff>177800</xdr:colOff>
      <xdr:row>98</xdr:row>
      <xdr:rowOff>76388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13346"/>
          <a:ext cx="889000" cy="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54798</xdr:rowOff>
    </xdr:from>
    <xdr:to>
      <xdr:col>41</xdr:col>
      <xdr:colOff>50800</xdr:colOff>
      <xdr:row>98</xdr:row>
      <xdr:rowOff>76388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5689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118757</xdr:rowOff>
    </xdr:from>
    <xdr:to>
      <xdr:col>55</xdr:col>
      <xdr:colOff>50800</xdr:colOff>
      <xdr:row>98</xdr:row>
      <xdr:rowOff>48907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33684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141918</xdr:rowOff>
    </xdr:from>
    <xdr:to>
      <xdr:col>50</xdr:col>
      <xdr:colOff>165100</xdr:colOff>
      <xdr:row>98</xdr:row>
      <xdr:rowOff>72068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63195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131896</xdr:rowOff>
    </xdr:from>
    <xdr:to>
      <xdr:col>46</xdr:col>
      <xdr:colOff>38100</xdr:colOff>
      <xdr:row>98</xdr:row>
      <xdr:rowOff>62046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53173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25588</xdr:rowOff>
    </xdr:from>
    <xdr:to>
      <xdr:col>41</xdr:col>
      <xdr:colOff>101600</xdr:colOff>
      <xdr:row>98</xdr:row>
      <xdr:rowOff>127188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118315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3998</xdr:rowOff>
    </xdr:from>
    <xdr:to>
      <xdr:col>36</xdr:col>
      <xdr:colOff>165100</xdr:colOff>
      <xdr:row>98</xdr:row>
      <xdr:rowOff>105598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96725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128384</xdr:rowOff>
    </xdr:from>
    <xdr:to>
      <xdr:col>85</xdr:col>
      <xdr:colOff>127000</xdr:colOff>
      <xdr:row>38</xdr:row>
      <xdr:rowOff>79807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72034"/>
          <a:ext cx="8382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128384</xdr:rowOff>
    </xdr:from>
    <xdr:to>
      <xdr:col>81</xdr:col>
      <xdr:colOff>50800</xdr:colOff>
      <xdr:row>38</xdr:row>
      <xdr:rowOff>111334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472034"/>
          <a:ext cx="889000" cy="15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59785</xdr:rowOff>
    </xdr:from>
    <xdr:to>
      <xdr:col>76</xdr:col>
      <xdr:colOff>114300</xdr:colOff>
      <xdr:row>38</xdr:row>
      <xdr:rowOff>111334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74885"/>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59785</xdr:rowOff>
    </xdr:from>
    <xdr:to>
      <xdr:col>71</xdr:col>
      <xdr:colOff>177800</xdr:colOff>
      <xdr:row>38</xdr:row>
      <xdr:rowOff>99676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74885"/>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29007</xdr:rowOff>
    </xdr:from>
    <xdr:to>
      <xdr:col>85</xdr:col>
      <xdr:colOff>177800</xdr:colOff>
      <xdr:row>38</xdr:row>
      <xdr:rowOff>130607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7434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77584</xdr:rowOff>
    </xdr:from>
    <xdr:to>
      <xdr:col>81</xdr:col>
      <xdr:colOff>101600</xdr:colOff>
      <xdr:row>38</xdr:row>
      <xdr:rowOff>7734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170311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60534</xdr:rowOff>
    </xdr:from>
    <xdr:to>
      <xdr:col>76</xdr:col>
      <xdr:colOff>165100</xdr:colOff>
      <xdr:row>38</xdr:row>
      <xdr:rowOff>162134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153261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8985</xdr:rowOff>
    </xdr:from>
    <xdr:to>
      <xdr:col>72</xdr:col>
      <xdr:colOff>38100</xdr:colOff>
      <xdr:row>38</xdr:row>
      <xdr:rowOff>110585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101712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48876</xdr:rowOff>
    </xdr:from>
    <xdr:to>
      <xdr:col>67</xdr:col>
      <xdr:colOff>101600</xdr:colOff>
      <xdr:row>38</xdr:row>
      <xdr:rowOff>150476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141603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19228</xdr:rowOff>
    </xdr:from>
    <xdr:to>
      <xdr:col>85</xdr:col>
      <xdr:colOff>127000</xdr:colOff>
      <xdr:row>56</xdr:row>
      <xdr:rowOff>78284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620428"/>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78284</xdr:rowOff>
    </xdr:from>
    <xdr:to>
      <xdr:col>81</xdr:col>
      <xdr:colOff>50800</xdr:colOff>
      <xdr:row>56</xdr:row>
      <xdr:rowOff>155043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79484"/>
          <a:ext cx="889000" cy="7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155043</xdr:rowOff>
    </xdr:from>
    <xdr:to>
      <xdr:col>76</xdr:col>
      <xdr:colOff>114300</xdr:colOff>
      <xdr:row>57</xdr:row>
      <xdr:rowOff>22245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56243"/>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22245</xdr:rowOff>
    </xdr:from>
    <xdr:to>
      <xdr:col>71</xdr:col>
      <xdr:colOff>177800</xdr:colOff>
      <xdr:row>57</xdr:row>
      <xdr:rowOff>33013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94895"/>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139878</xdr:rowOff>
    </xdr:from>
    <xdr:to>
      <xdr:col>85</xdr:col>
      <xdr:colOff>177800</xdr:colOff>
      <xdr:row>56</xdr:row>
      <xdr:rowOff>70028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162755</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2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27484</xdr:rowOff>
    </xdr:from>
    <xdr:to>
      <xdr:col>81</xdr:col>
      <xdr:colOff>101600</xdr:colOff>
      <xdr:row>56</xdr:row>
      <xdr:rowOff>129084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145611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0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104243</xdr:rowOff>
    </xdr:from>
    <xdr:to>
      <xdr:col>76</xdr:col>
      <xdr:colOff>165100</xdr:colOff>
      <xdr:row>57</xdr:row>
      <xdr:rowOff>34393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0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25520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142895</xdr:rowOff>
    </xdr:from>
    <xdr:to>
      <xdr:col>72</xdr:col>
      <xdr:colOff>38100</xdr:colOff>
      <xdr:row>57</xdr:row>
      <xdr:rowOff>73045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64172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153663</xdr:rowOff>
    </xdr:from>
    <xdr:to>
      <xdr:col>67</xdr:col>
      <xdr:colOff>101600</xdr:colOff>
      <xdr:row>57</xdr:row>
      <xdr:rowOff>83813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74940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145918</xdr:rowOff>
    </xdr:from>
    <xdr:to>
      <xdr:col>85</xdr:col>
      <xdr:colOff>127000</xdr:colOff>
      <xdr:row>77</xdr:row>
      <xdr:rowOff>169591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176118"/>
          <a:ext cx="838200" cy="1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169591</xdr:rowOff>
    </xdr:from>
    <xdr:to>
      <xdr:col>81</xdr:col>
      <xdr:colOff>50800</xdr:colOff>
      <xdr:row>78</xdr:row>
      <xdr:rowOff>44515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71241"/>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44515</xdr:rowOff>
    </xdr:from>
    <xdr:to>
      <xdr:col>76</xdr:col>
      <xdr:colOff>114300</xdr:colOff>
      <xdr:row>78</xdr:row>
      <xdr:rowOff>136097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7615"/>
          <a:ext cx="889000" cy="9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126212</xdr:rowOff>
    </xdr:from>
    <xdr:to>
      <xdr:col>71</xdr:col>
      <xdr:colOff>177800</xdr:colOff>
      <xdr:row>78</xdr:row>
      <xdr:rowOff>136097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156412"/>
          <a:ext cx="889000" cy="3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95118</xdr:rowOff>
    </xdr:from>
    <xdr:to>
      <xdr:col>85</xdr:col>
      <xdr:colOff>177800</xdr:colOff>
      <xdr:row>77</xdr:row>
      <xdr:rowOff>25268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117995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9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118791</xdr:rowOff>
    </xdr:from>
    <xdr:to>
      <xdr:col>81</xdr:col>
      <xdr:colOff>101600</xdr:colOff>
      <xdr:row>78</xdr:row>
      <xdr:rowOff>48941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65468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9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165165</xdr:rowOff>
    </xdr:from>
    <xdr:to>
      <xdr:col>76</xdr:col>
      <xdr:colOff>165100</xdr:colOff>
      <xdr:row>78</xdr:row>
      <xdr:rowOff>95315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111842</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85297</xdr:rowOff>
    </xdr:from>
    <xdr:to>
      <xdr:col>72</xdr:col>
      <xdr:colOff>38100</xdr:colOff>
      <xdr:row>79</xdr:row>
      <xdr:rowOff>15447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6574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75412</xdr:rowOff>
    </xdr:from>
    <xdr:to>
      <xdr:col>67</xdr:col>
      <xdr:colOff>101600</xdr:colOff>
      <xdr:row>77</xdr:row>
      <xdr:rowOff>5562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22089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28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150678</xdr:rowOff>
    </xdr:from>
    <xdr:to>
      <xdr:col>85</xdr:col>
      <xdr:colOff>127000</xdr:colOff>
      <xdr:row>97</xdr:row>
      <xdr:rowOff>5886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09878"/>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150678</xdr:rowOff>
    </xdr:from>
    <xdr:to>
      <xdr:col>81</xdr:col>
      <xdr:colOff>50800</xdr:colOff>
      <xdr:row>97</xdr:row>
      <xdr:rowOff>21253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09878"/>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21253</xdr:rowOff>
    </xdr:from>
    <xdr:to>
      <xdr:col>76</xdr:col>
      <xdr:colOff>114300</xdr:colOff>
      <xdr:row>97</xdr:row>
      <xdr:rowOff>41700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5190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32693</xdr:rowOff>
    </xdr:from>
    <xdr:to>
      <xdr:col>71</xdr:col>
      <xdr:colOff>177800</xdr:colOff>
      <xdr:row>97</xdr:row>
      <xdr:rowOff>41700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6334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126536</xdr:rowOff>
    </xdr:from>
    <xdr:to>
      <xdr:col>85</xdr:col>
      <xdr:colOff>177800</xdr:colOff>
      <xdr:row>97</xdr:row>
      <xdr:rowOff>56686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104963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99878</xdr:rowOff>
    </xdr:from>
    <xdr:to>
      <xdr:col>81</xdr:col>
      <xdr:colOff>101600</xdr:colOff>
      <xdr:row>97</xdr:row>
      <xdr:rowOff>30028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21155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141903</xdr:rowOff>
    </xdr:from>
    <xdr:to>
      <xdr:col>76</xdr:col>
      <xdr:colOff>165100</xdr:colOff>
      <xdr:row>97</xdr:row>
      <xdr:rowOff>72053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63180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162350</xdr:rowOff>
    </xdr:from>
    <xdr:to>
      <xdr:col>72</xdr:col>
      <xdr:colOff>38100</xdr:colOff>
      <xdr:row>97</xdr:row>
      <xdr:rowOff>92500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83627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153343</xdr:rowOff>
    </xdr:from>
    <xdr:to>
      <xdr:col>67</xdr:col>
      <xdr:colOff>101600</xdr:colOff>
      <xdr:row>97</xdr:row>
      <xdr:rowOff>83493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74620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・災害復旧費が増加した。福島県沖地震災害復旧事業等が大きく増加したことが要因である。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・民生費が増加した。主な要因としては子育て臨時特別給付金事業によるもの、住民税非課税世帯等に対する臨時特別給付金が新たに増えたことが主な要因である。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財政調整基金残高割合は、特別定額給付金補助金や地方創生臨時交付金、除染対策事業交付金の減少等により、減少となった。</a:t>
          </a:r>
        </a:p>
        <a:p>
          <a:r>
            <a:rPr kumimoji="1" lang="ja-JP" altLang="en-US" sz="1400">
              <a:latin typeface="ＭＳ ゴシック" pitchFamily="49" charset="-128"/>
              <a:ea typeface="ＭＳ ゴシック" pitchFamily="49" charset="-128"/>
            </a:rPr>
            <a:t>　今後も地方創生事業や過疎計画など主要事業が控えていることから、さらなる財源の確保と徹底した歳出削減に取り組むなど安定した財政運営に努める必要がある。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となっており、連結実質赤字比率は算出されていない。黒字の比率においても突出したものはなく、健全な財政状況にあると判断できる。引き続き行財政改革を推進するなど、事業の精査や効率化を図るとともに、料金収入等の確保に努め、今後においても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N73" sqref="CN73:CU74"/>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20" t="s">
        <v>79</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 thickBot="1" x14ac:dyDescent="0.25">
      <c r="B2" s="179" t="s">
        <v>80</v>
      </c>
      <c r="C2" s="179"/>
      <c r="D2" s="180"/>
    </row>
    <row r="3" spans="1:119" ht="18.75" customHeight="1" thickBot="1" x14ac:dyDescent="0.25">
      <c r="A3" s="178"/>
      <c r="B3" s="421" t="s">
        <v>81</v>
      </c>
      <c r="C3" s="422"/>
      <c r="D3" s="422"/>
      <c r="E3" s="423"/>
      <c r="F3" s="423"/>
      <c r="G3" s="423"/>
      <c r="H3" s="423"/>
      <c r="I3" s="423"/>
      <c r="J3" s="423"/>
      <c r="K3" s="423"/>
      <c r="L3" s="423" t="s">
        <v>82</v>
      </c>
      <c r="M3" s="423"/>
      <c r="N3" s="423"/>
      <c r="O3" s="423"/>
      <c r="P3" s="423"/>
      <c r="Q3" s="423"/>
      <c r="R3" s="430"/>
      <c r="S3" s="430"/>
      <c r="T3" s="430"/>
      <c r="U3" s="430"/>
      <c r="V3" s="431"/>
      <c r="W3" s="405" t="s">
        <v>83</v>
      </c>
      <c r="X3" s="406"/>
      <c r="Y3" s="406"/>
      <c r="Z3" s="406"/>
      <c r="AA3" s="406"/>
      <c r="AB3" s="422"/>
      <c r="AC3" s="430" t="s">
        <v>84</v>
      </c>
      <c r="AD3" s="406"/>
      <c r="AE3" s="406"/>
      <c r="AF3" s="406"/>
      <c r="AG3" s="406"/>
      <c r="AH3" s="406"/>
      <c r="AI3" s="406"/>
      <c r="AJ3" s="406"/>
      <c r="AK3" s="406"/>
      <c r="AL3" s="407"/>
      <c r="AM3" s="405" t="s">
        <v>85</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86</v>
      </c>
      <c r="BO3" s="406"/>
      <c r="BP3" s="406"/>
      <c r="BQ3" s="406"/>
      <c r="BR3" s="406"/>
      <c r="BS3" s="406"/>
      <c r="BT3" s="406"/>
      <c r="BU3" s="407"/>
      <c r="BV3" s="405" t="s">
        <v>87</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88</v>
      </c>
      <c r="CU3" s="406"/>
      <c r="CV3" s="406"/>
      <c r="CW3" s="406"/>
      <c r="CX3" s="406"/>
      <c r="CY3" s="406"/>
      <c r="CZ3" s="406"/>
      <c r="DA3" s="407"/>
      <c r="DB3" s="405" t="s">
        <v>89</v>
      </c>
      <c r="DC3" s="406"/>
      <c r="DD3" s="406"/>
      <c r="DE3" s="406"/>
      <c r="DF3" s="406"/>
      <c r="DG3" s="406"/>
      <c r="DH3" s="406"/>
      <c r="DI3" s="407"/>
    </row>
    <row r="4" spans="1:119" ht="18.75" customHeight="1" x14ac:dyDescent="0.2">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90</v>
      </c>
      <c r="AZ4" s="409"/>
      <c r="BA4" s="409"/>
      <c r="BB4" s="409"/>
      <c r="BC4" s="409"/>
      <c r="BD4" s="409"/>
      <c r="BE4" s="409"/>
      <c r="BF4" s="409"/>
      <c r="BG4" s="409"/>
      <c r="BH4" s="409"/>
      <c r="BI4" s="409"/>
      <c r="BJ4" s="409"/>
      <c r="BK4" s="409"/>
      <c r="BL4" s="409"/>
      <c r="BM4" s="410"/>
      <c r="BN4" s="411">
        <v>8084695</v>
      </c>
      <c r="BO4" s="412"/>
      <c r="BP4" s="412"/>
      <c r="BQ4" s="412"/>
      <c r="BR4" s="412"/>
      <c r="BS4" s="412"/>
      <c r="BT4" s="412"/>
      <c r="BU4" s="413"/>
      <c r="BV4" s="411">
        <v>8131665</v>
      </c>
      <c r="BW4" s="412"/>
      <c r="BX4" s="412"/>
      <c r="BY4" s="412"/>
      <c r="BZ4" s="412"/>
      <c r="CA4" s="412"/>
      <c r="CB4" s="412"/>
      <c r="CC4" s="413"/>
      <c r="CD4" s="414" t="s">
        <v>91</v>
      </c>
      <c r="CE4" s="415"/>
      <c r="CF4" s="415"/>
      <c r="CG4" s="415"/>
      <c r="CH4" s="415"/>
      <c r="CI4" s="415"/>
      <c r="CJ4" s="415"/>
      <c r="CK4" s="415"/>
      <c r="CL4" s="415"/>
      <c r="CM4" s="415"/>
      <c r="CN4" s="415"/>
      <c r="CO4" s="415"/>
      <c r="CP4" s="415"/>
      <c r="CQ4" s="415"/>
      <c r="CR4" s="415"/>
      <c r="CS4" s="416"/>
      <c r="CT4" s="417">
        <v>13.5</v>
      </c>
      <c r="CU4" s="418"/>
      <c r="CV4" s="418"/>
      <c r="CW4" s="418"/>
      <c r="CX4" s="418"/>
      <c r="CY4" s="418"/>
      <c r="CZ4" s="418"/>
      <c r="DA4" s="419"/>
      <c r="DB4" s="417">
        <v>17</v>
      </c>
      <c r="DC4" s="418"/>
      <c r="DD4" s="418"/>
      <c r="DE4" s="418"/>
      <c r="DF4" s="418"/>
      <c r="DG4" s="418"/>
      <c r="DH4" s="418"/>
      <c r="DI4" s="419"/>
    </row>
    <row r="5" spans="1:119" ht="18.75" customHeight="1" x14ac:dyDescent="0.2">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92</v>
      </c>
      <c r="AN5" s="478"/>
      <c r="AO5" s="478"/>
      <c r="AP5" s="478"/>
      <c r="AQ5" s="478"/>
      <c r="AR5" s="478"/>
      <c r="AS5" s="478"/>
      <c r="AT5" s="479"/>
      <c r="AU5" s="480" t="s">
        <v>93</v>
      </c>
      <c r="AV5" s="481"/>
      <c r="AW5" s="481"/>
      <c r="AX5" s="481"/>
      <c r="AY5" s="482" t="s">
        <v>94</v>
      </c>
      <c r="AZ5" s="483"/>
      <c r="BA5" s="483"/>
      <c r="BB5" s="483"/>
      <c r="BC5" s="483"/>
      <c r="BD5" s="483"/>
      <c r="BE5" s="483"/>
      <c r="BF5" s="483"/>
      <c r="BG5" s="483"/>
      <c r="BH5" s="483"/>
      <c r="BI5" s="483"/>
      <c r="BJ5" s="483"/>
      <c r="BK5" s="483"/>
      <c r="BL5" s="483"/>
      <c r="BM5" s="484"/>
      <c r="BN5" s="448">
        <v>7320492</v>
      </c>
      <c r="BO5" s="449"/>
      <c r="BP5" s="449"/>
      <c r="BQ5" s="449"/>
      <c r="BR5" s="449"/>
      <c r="BS5" s="449"/>
      <c r="BT5" s="449"/>
      <c r="BU5" s="450"/>
      <c r="BV5" s="448">
        <v>7454547</v>
      </c>
      <c r="BW5" s="449"/>
      <c r="BX5" s="449"/>
      <c r="BY5" s="449"/>
      <c r="BZ5" s="449"/>
      <c r="CA5" s="449"/>
      <c r="CB5" s="449"/>
      <c r="CC5" s="450"/>
      <c r="CD5" s="451" t="s">
        <v>95</v>
      </c>
      <c r="CE5" s="452"/>
      <c r="CF5" s="452"/>
      <c r="CG5" s="452"/>
      <c r="CH5" s="452"/>
      <c r="CI5" s="452"/>
      <c r="CJ5" s="452"/>
      <c r="CK5" s="452"/>
      <c r="CL5" s="452"/>
      <c r="CM5" s="452"/>
      <c r="CN5" s="452"/>
      <c r="CO5" s="452"/>
      <c r="CP5" s="452"/>
      <c r="CQ5" s="452"/>
      <c r="CR5" s="452"/>
      <c r="CS5" s="453"/>
      <c r="CT5" s="445">
        <v>82.8</v>
      </c>
      <c r="CU5" s="446"/>
      <c r="CV5" s="446"/>
      <c r="CW5" s="446"/>
      <c r="CX5" s="446"/>
      <c r="CY5" s="446"/>
      <c r="CZ5" s="446"/>
      <c r="DA5" s="447"/>
      <c r="DB5" s="445">
        <v>86.4</v>
      </c>
      <c r="DC5" s="446"/>
      <c r="DD5" s="446"/>
      <c r="DE5" s="446"/>
      <c r="DF5" s="446"/>
      <c r="DG5" s="446"/>
      <c r="DH5" s="446"/>
      <c r="DI5" s="447"/>
    </row>
    <row r="6" spans="1:119" ht="18.75" customHeight="1" x14ac:dyDescent="0.2">
      <c r="A6" s="178"/>
      <c r="B6" s="454" t="s">
        <v>96</v>
      </c>
      <c r="C6" s="455"/>
      <c r="D6" s="455"/>
      <c r="E6" s="456"/>
      <c r="F6" s="456"/>
      <c r="G6" s="456"/>
      <c r="H6" s="456"/>
      <c r="I6" s="456"/>
      <c r="J6" s="456"/>
      <c r="K6" s="456"/>
      <c r="L6" s="456" t="s">
        <v>97</v>
      </c>
      <c r="M6" s="456"/>
      <c r="N6" s="456"/>
      <c r="O6" s="456"/>
      <c r="P6" s="456"/>
      <c r="Q6" s="456"/>
      <c r="R6" s="460"/>
      <c r="S6" s="460"/>
      <c r="T6" s="460"/>
      <c r="U6" s="460"/>
      <c r="V6" s="461"/>
      <c r="W6" s="464" t="s">
        <v>98</v>
      </c>
      <c r="X6" s="465"/>
      <c r="Y6" s="465"/>
      <c r="Z6" s="465"/>
      <c r="AA6" s="465"/>
      <c r="AB6" s="455"/>
      <c r="AC6" s="468" t="s">
        <v>99</v>
      </c>
      <c r="AD6" s="469"/>
      <c r="AE6" s="469"/>
      <c r="AF6" s="469"/>
      <c r="AG6" s="469"/>
      <c r="AH6" s="469"/>
      <c r="AI6" s="469"/>
      <c r="AJ6" s="469"/>
      <c r="AK6" s="469"/>
      <c r="AL6" s="470"/>
      <c r="AM6" s="477" t="s">
        <v>100</v>
      </c>
      <c r="AN6" s="478"/>
      <c r="AO6" s="478"/>
      <c r="AP6" s="478"/>
      <c r="AQ6" s="478"/>
      <c r="AR6" s="478"/>
      <c r="AS6" s="478"/>
      <c r="AT6" s="479"/>
      <c r="AU6" s="480" t="s">
        <v>93</v>
      </c>
      <c r="AV6" s="481"/>
      <c r="AW6" s="481"/>
      <c r="AX6" s="481"/>
      <c r="AY6" s="482" t="s">
        <v>101</v>
      </c>
      <c r="AZ6" s="483"/>
      <c r="BA6" s="483"/>
      <c r="BB6" s="483"/>
      <c r="BC6" s="483"/>
      <c r="BD6" s="483"/>
      <c r="BE6" s="483"/>
      <c r="BF6" s="483"/>
      <c r="BG6" s="483"/>
      <c r="BH6" s="483"/>
      <c r="BI6" s="483"/>
      <c r="BJ6" s="483"/>
      <c r="BK6" s="483"/>
      <c r="BL6" s="483"/>
      <c r="BM6" s="484"/>
      <c r="BN6" s="448">
        <v>764203</v>
      </c>
      <c r="BO6" s="449"/>
      <c r="BP6" s="449"/>
      <c r="BQ6" s="449"/>
      <c r="BR6" s="449"/>
      <c r="BS6" s="449"/>
      <c r="BT6" s="449"/>
      <c r="BU6" s="450"/>
      <c r="BV6" s="448">
        <v>677118</v>
      </c>
      <c r="BW6" s="449"/>
      <c r="BX6" s="449"/>
      <c r="BY6" s="449"/>
      <c r="BZ6" s="449"/>
      <c r="CA6" s="449"/>
      <c r="CB6" s="449"/>
      <c r="CC6" s="450"/>
      <c r="CD6" s="451" t="s">
        <v>102</v>
      </c>
      <c r="CE6" s="452"/>
      <c r="CF6" s="452"/>
      <c r="CG6" s="452"/>
      <c r="CH6" s="452"/>
      <c r="CI6" s="452"/>
      <c r="CJ6" s="452"/>
      <c r="CK6" s="452"/>
      <c r="CL6" s="452"/>
      <c r="CM6" s="452"/>
      <c r="CN6" s="452"/>
      <c r="CO6" s="452"/>
      <c r="CP6" s="452"/>
      <c r="CQ6" s="452"/>
      <c r="CR6" s="452"/>
      <c r="CS6" s="453"/>
      <c r="CT6" s="485">
        <v>86.2</v>
      </c>
      <c r="CU6" s="486"/>
      <c r="CV6" s="486"/>
      <c r="CW6" s="486"/>
      <c r="CX6" s="486"/>
      <c r="CY6" s="486"/>
      <c r="CZ6" s="486"/>
      <c r="DA6" s="487"/>
      <c r="DB6" s="485">
        <v>89.4</v>
      </c>
      <c r="DC6" s="486"/>
      <c r="DD6" s="486"/>
      <c r="DE6" s="486"/>
      <c r="DF6" s="486"/>
      <c r="DG6" s="486"/>
      <c r="DH6" s="486"/>
      <c r="DI6" s="487"/>
    </row>
    <row r="7" spans="1:119" ht="18.75" customHeight="1" x14ac:dyDescent="0.2">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103</v>
      </c>
      <c r="AN7" s="478"/>
      <c r="AO7" s="478"/>
      <c r="AP7" s="478"/>
      <c r="AQ7" s="478"/>
      <c r="AR7" s="478"/>
      <c r="AS7" s="478"/>
      <c r="AT7" s="479"/>
      <c r="AU7" s="480" t="s">
        <v>104</v>
      </c>
      <c r="AV7" s="481"/>
      <c r="AW7" s="481"/>
      <c r="AX7" s="481"/>
      <c r="AY7" s="482" t="s">
        <v>105</v>
      </c>
      <c r="AZ7" s="483"/>
      <c r="BA7" s="483"/>
      <c r="BB7" s="483"/>
      <c r="BC7" s="483"/>
      <c r="BD7" s="483"/>
      <c r="BE7" s="483"/>
      <c r="BF7" s="483"/>
      <c r="BG7" s="483"/>
      <c r="BH7" s="483"/>
      <c r="BI7" s="483"/>
      <c r="BJ7" s="483"/>
      <c r="BK7" s="483"/>
      <c r="BL7" s="483"/>
      <c r="BM7" s="484"/>
      <c r="BN7" s="448">
        <v>250324</v>
      </c>
      <c r="BO7" s="449"/>
      <c r="BP7" s="449"/>
      <c r="BQ7" s="449"/>
      <c r="BR7" s="449"/>
      <c r="BS7" s="449"/>
      <c r="BT7" s="449"/>
      <c r="BU7" s="450"/>
      <c r="BV7" s="448">
        <v>79962</v>
      </c>
      <c r="BW7" s="449"/>
      <c r="BX7" s="449"/>
      <c r="BY7" s="449"/>
      <c r="BZ7" s="449"/>
      <c r="CA7" s="449"/>
      <c r="CB7" s="449"/>
      <c r="CC7" s="450"/>
      <c r="CD7" s="451" t="s">
        <v>106</v>
      </c>
      <c r="CE7" s="452"/>
      <c r="CF7" s="452"/>
      <c r="CG7" s="452"/>
      <c r="CH7" s="452"/>
      <c r="CI7" s="452"/>
      <c r="CJ7" s="452"/>
      <c r="CK7" s="452"/>
      <c r="CL7" s="452"/>
      <c r="CM7" s="452"/>
      <c r="CN7" s="452"/>
      <c r="CO7" s="452"/>
      <c r="CP7" s="452"/>
      <c r="CQ7" s="452"/>
      <c r="CR7" s="452"/>
      <c r="CS7" s="453"/>
      <c r="CT7" s="448">
        <v>3805979</v>
      </c>
      <c r="CU7" s="449"/>
      <c r="CV7" s="449"/>
      <c r="CW7" s="449"/>
      <c r="CX7" s="449"/>
      <c r="CY7" s="449"/>
      <c r="CZ7" s="449"/>
      <c r="DA7" s="450"/>
      <c r="DB7" s="448">
        <v>3513768</v>
      </c>
      <c r="DC7" s="449"/>
      <c r="DD7" s="449"/>
      <c r="DE7" s="449"/>
      <c r="DF7" s="449"/>
      <c r="DG7" s="449"/>
      <c r="DH7" s="449"/>
      <c r="DI7" s="450"/>
    </row>
    <row r="8" spans="1:119" ht="18.75" customHeight="1" thickBot="1" x14ac:dyDescent="0.25">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107</v>
      </c>
      <c r="AN8" s="478"/>
      <c r="AO8" s="478"/>
      <c r="AP8" s="478"/>
      <c r="AQ8" s="478"/>
      <c r="AR8" s="478"/>
      <c r="AS8" s="478"/>
      <c r="AT8" s="479"/>
      <c r="AU8" s="480" t="s">
        <v>108</v>
      </c>
      <c r="AV8" s="481"/>
      <c r="AW8" s="481"/>
      <c r="AX8" s="481"/>
      <c r="AY8" s="482" t="s">
        <v>109</v>
      </c>
      <c r="AZ8" s="483"/>
      <c r="BA8" s="483"/>
      <c r="BB8" s="483"/>
      <c r="BC8" s="483"/>
      <c r="BD8" s="483"/>
      <c r="BE8" s="483"/>
      <c r="BF8" s="483"/>
      <c r="BG8" s="483"/>
      <c r="BH8" s="483"/>
      <c r="BI8" s="483"/>
      <c r="BJ8" s="483"/>
      <c r="BK8" s="483"/>
      <c r="BL8" s="483"/>
      <c r="BM8" s="484"/>
      <c r="BN8" s="448">
        <v>513879</v>
      </c>
      <c r="BO8" s="449"/>
      <c r="BP8" s="449"/>
      <c r="BQ8" s="449"/>
      <c r="BR8" s="449"/>
      <c r="BS8" s="449"/>
      <c r="BT8" s="449"/>
      <c r="BU8" s="450"/>
      <c r="BV8" s="448">
        <v>597156</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0.31</v>
      </c>
      <c r="CU8" s="489"/>
      <c r="CV8" s="489"/>
      <c r="CW8" s="489"/>
      <c r="CX8" s="489"/>
      <c r="CY8" s="489"/>
      <c r="CZ8" s="489"/>
      <c r="DA8" s="490"/>
      <c r="DB8" s="488">
        <v>0.33</v>
      </c>
      <c r="DC8" s="489"/>
      <c r="DD8" s="489"/>
      <c r="DE8" s="489"/>
      <c r="DF8" s="489"/>
      <c r="DG8" s="489"/>
      <c r="DH8" s="489"/>
      <c r="DI8" s="490"/>
    </row>
    <row r="9" spans="1:119" ht="18.75" customHeight="1" thickBot="1" x14ac:dyDescent="0.25">
      <c r="A9" s="178"/>
      <c r="B9" s="442" t="s">
        <v>111</v>
      </c>
      <c r="C9" s="443"/>
      <c r="D9" s="443"/>
      <c r="E9" s="443"/>
      <c r="F9" s="443"/>
      <c r="G9" s="443"/>
      <c r="H9" s="443"/>
      <c r="I9" s="443"/>
      <c r="J9" s="443"/>
      <c r="K9" s="491"/>
      <c r="L9" s="492" t="s">
        <v>112</v>
      </c>
      <c r="M9" s="493"/>
      <c r="N9" s="493"/>
      <c r="O9" s="493"/>
      <c r="P9" s="493"/>
      <c r="Q9" s="494"/>
      <c r="R9" s="495">
        <v>8639</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93</v>
      </c>
      <c r="AV9" s="481"/>
      <c r="AW9" s="481"/>
      <c r="AX9" s="481"/>
      <c r="AY9" s="482" t="s">
        <v>115</v>
      </c>
      <c r="AZ9" s="483"/>
      <c r="BA9" s="483"/>
      <c r="BB9" s="483"/>
      <c r="BC9" s="483"/>
      <c r="BD9" s="483"/>
      <c r="BE9" s="483"/>
      <c r="BF9" s="483"/>
      <c r="BG9" s="483"/>
      <c r="BH9" s="483"/>
      <c r="BI9" s="483"/>
      <c r="BJ9" s="483"/>
      <c r="BK9" s="483"/>
      <c r="BL9" s="483"/>
      <c r="BM9" s="484"/>
      <c r="BN9" s="448">
        <v>-83277</v>
      </c>
      <c r="BO9" s="449"/>
      <c r="BP9" s="449"/>
      <c r="BQ9" s="449"/>
      <c r="BR9" s="449"/>
      <c r="BS9" s="449"/>
      <c r="BT9" s="449"/>
      <c r="BU9" s="450"/>
      <c r="BV9" s="448">
        <v>-140624</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10.6</v>
      </c>
      <c r="CU9" s="446"/>
      <c r="CV9" s="446"/>
      <c r="CW9" s="446"/>
      <c r="CX9" s="446"/>
      <c r="CY9" s="446"/>
      <c r="CZ9" s="446"/>
      <c r="DA9" s="447"/>
      <c r="DB9" s="445">
        <v>12.3</v>
      </c>
      <c r="DC9" s="446"/>
      <c r="DD9" s="446"/>
      <c r="DE9" s="446"/>
      <c r="DF9" s="446"/>
      <c r="DG9" s="446"/>
      <c r="DH9" s="446"/>
      <c r="DI9" s="447"/>
    </row>
    <row r="10" spans="1:119" ht="18.75" customHeight="1" thickBot="1" x14ac:dyDescent="0.25">
      <c r="A10" s="178"/>
      <c r="B10" s="442"/>
      <c r="C10" s="443"/>
      <c r="D10" s="443"/>
      <c r="E10" s="443"/>
      <c r="F10" s="443"/>
      <c r="G10" s="443"/>
      <c r="H10" s="443"/>
      <c r="I10" s="443"/>
      <c r="J10" s="443"/>
      <c r="K10" s="491"/>
      <c r="L10" s="498" t="s">
        <v>117</v>
      </c>
      <c r="M10" s="478"/>
      <c r="N10" s="478"/>
      <c r="O10" s="478"/>
      <c r="P10" s="478"/>
      <c r="Q10" s="479"/>
      <c r="R10" s="499">
        <v>9512</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20183</v>
      </c>
      <c r="BO10" s="449"/>
      <c r="BP10" s="449"/>
      <c r="BQ10" s="449"/>
      <c r="BR10" s="449"/>
      <c r="BS10" s="449"/>
      <c r="BT10" s="449"/>
      <c r="BU10" s="450"/>
      <c r="BV10" s="448">
        <v>40660</v>
      </c>
      <c r="BW10" s="449"/>
      <c r="BX10" s="449"/>
      <c r="BY10" s="449"/>
      <c r="BZ10" s="449"/>
      <c r="CA10" s="449"/>
      <c r="CB10" s="449"/>
      <c r="CC10" s="45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93</v>
      </c>
      <c r="AV11" s="481"/>
      <c r="AW11" s="481"/>
      <c r="AX11" s="481"/>
      <c r="AY11" s="482" t="s">
        <v>125</v>
      </c>
      <c r="AZ11" s="483"/>
      <c r="BA11" s="483"/>
      <c r="BB11" s="483"/>
      <c r="BC11" s="483"/>
      <c r="BD11" s="483"/>
      <c r="BE11" s="483"/>
      <c r="BF11" s="483"/>
      <c r="BG11" s="483"/>
      <c r="BH11" s="483"/>
      <c r="BI11" s="483"/>
      <c r="BJ11" s="483"/>
      <c r="BK11" s="483"/>
      <c r="BL11" s="483"/>
      <c r="BM11" s="484"/>
      <c r="BN11" s="448">
        <v>301885</v>
      </c>
      <c r="BO11" s="449"/>
      <c r="BP11" s="449"/>
      <c r="BQ11" s="449"/>
      <c r="BR11" s="449"/>
      <c r="BS11" s="449"/>
      <c r="BT11" s="449"/>
      <c r="BU11" s="450"/>
      <c r="BV11" s="448">
        <v>367554</v>
      </c>
      <c r="BW11" s="449"/>
      <c r="BX11" s="449"/>
      <c r="BY11" s="449"/>
      <c r="BZ11" s="449"/>
      <c r="CA11" s="449"/>
      <c r="CB11" s="449"/>
      <c r="CC11" s="450"/>
      <c r="CD11" s="451" t="s">
        <v>126</v>
      </c>
      <c r="CE11" s="452"/>
      <c r="CF11" s="452"/>
      <c r="CG11" s="452"/>
      <c r="CH11" s="452"/>
      <c r="CI11" s="452"/>
      <c r="CJ11" s="452"/>
      <c r="CK11" s="452"/>
      <c r="CL11" s="452"/>
      <c r="CM11" s="452"/>
      <c r="CN11" s="452"/>
      <c r="CO11" s="452"/>
      <c r="CP11" s="452"/>
      <c r="CQ11" s="452"/>
      <c r="CR11" s="452"/>
      <c r="CS11" s="453"/>
      <c r="CT11" s="488" t="s">
        <v>127</v>
      </c>
      <c r="CU11" s="489"/>
      <c r="CV11" s="489"/>
      <c r="CW11" s="489"/>
      <c r="CX11" s="489"/>
      <c r="CY11" s="489"/>
      <c r="CZ11" s="489"/>
      <c r="DA11" s="490"/>
      <c r="DB11" s="488" t="s">
        <v>127</v>
      </c>
      <c r="DC11" s="489"/>
      <c r="DD11" s="489"/>
      <c r="DE11" s="489"/>
      <c r="DF11" s="489"/>
      <c r="DG11" s="489"/>
      <c r="DH11" s="489"/>
      <c r="DI11" s="490"/>
    </row>
    <row r="12" spans="1:119" ht="18.75" customHeight="1" x14ac:dyDescent="0.2">
      <c r="A12" s="178"/>
      <c r="B12" s="508" t="s">
        <v>128</v>
      </c>
      <c r="C12" s="509"/>
      <c r="D12" s="509"/>
      <c r="E12" s="509"/>
      <c r="F12" s="509"/>
      <c r="G12" s="509"/>
      <c r="H12" s="509"/>
      <c r="I12" s="509"/>
      <c r="J12" s="509"/>
      <c r="K12" s="510"/>
      <c r="L12" s="517" t="s">
        <v>129</v>
      </c>
      <c r="M12" s="518"/>
      <c r="N12" s="518"/>
      <c r="O12" s="518"/>
      <c r="P12" s="518"/>
      <c r="Q12" s="519"/>
      <c r="R12" s="520">
        <v>8601</v>
      </c>
      <c r="S12" s="521"/>
      <c r="T12" s="521"/>
      <c r="U12" s="521"/>
      <c r="V12" s="522"/>
      <c r="W12" s="523" t="s">
        <v>1</v>
      </c>
      <c r="X12" s="481"/>
      <c r="Y12" s="481"/>
      <c r="Z12" s="481"/>
      <c r="AA12" s="481"/>
      <c r="AB12" s="524"/>
      <c r="AC12" s="525" t="s">
        <v>130</v>
      </c>
      <c r="AD12" s="526"/>
      <c r="AE12" s="526"/>
      <c r="AF12" s="526"/>
      <c r="AG12" s="527"/>
      <c r="AH12" s="525" t="s">
        <v>131</v>
      </c>
      <c r="AI12" s="526"/>
      <c r="AJ12" s="526"/>
      <c r="AK12" s="526"/>
      <c r="AL12" s="528"/>
      <c r="AM12" s="477" t="s">
        <v>132</v>
      </c>
      <c r="AN12" s="478"/>
      <c r="AO12" s="478"/>
      <c r="AP12" s="478"/>
      <c r="AQ12" s="478"/>
      <c r="AR12" s="478"/>
      <c r="AS12" s="478"/>
      <c r="AT12" s="479"/>
      <c r="AU12" s="480" t="s">
        <v>93</v>
      </c>
      <c r="AV12" s="481"/>
      <c r="AW12" s="481"/>
      <c r="AX12" s="481"/>
      <c r="AY12" s="482" t="s">
        <v>133</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0</v>
      </c>
      <c r="BW12" s="449"/>
      <c r="BX12" s="449"/>
      <c r="BY12" s="449"/>
      <c r="BZ12" s="449"/>
      <c r="CA12" s="449"/>
      <c r="CB12" s="449"/>
      <c r="CC12" s="450"/>
      <c r="CD12" s="451" t="s">
        <v>134</v>
      </c>
      <c r="CE12" s="452"/>
      <c r="CF12" s="452"/>
      <c r="CG12" s="452"/>
      <c r="CH12" s="452"/>
      <c r="CI12" s="452"/>
      <c r="CJ12" s="452"/>
      <c r="CK12" s="452"/>
      <c r="CL12" s="452"/>
      <c r="CM12" s="452"/>
      <c r="CN12" s="452"/>
      <c r="CO12" s="452"/>
      <c r="CP12" s="452"/>
      <c r="CQ12" s="452"/>
      <c r="CR12" s="452"/>
      <c r="CS12" s="453"/>
      <c r="CT12" s="488" t="s">
        <v>127</v>
      </c>
      <c r="CU12" s="489"/>
      <c r="CV12" s="489"/>
      <c r="CW12" s="489"/>
      <c r="CX12" s="489"/>
      <c r="CY12" s="489"/>
      <c r="CZ12" s="489"/>
      <c r="DA12" s="490"/>
      <c r="DB12" s="488" t="s">
        <v>135</v>
      </c>
      <c r="DC12" s="489"/>
      <c r="DD12" s="489"/>
      <c r="DE12" s="489"/>
      <c r="DF12" s="489"/>
      <c r="DG12" s="489"/>
      <c r="DH12" s="489"/>
      <c r="DI12" s="490"/>
    </row>
    <row r="13" spans="1:119" ht="18.75" customHeight="1" x14ac:dyDescent="0.2">
      <c r="A13" s="178"/>
      <c r="B13" s="511"/>
      <c r="C13" s="512"/>
      <c r="D13" s="512"/>
      <c r="E13" s="512"/>
      <c r="F13" s="512"/>
      <c r="G13" s="512"/>
      <c r="H13" s="512"/>
      <c r="I13" s="512"/>
      <c r="J13" s="512"/>
      <c r="K13" s="513"/>
      <c r="L13" s="187"/>
      <c r="M13" s="539" t="s">
        <v>136</v>
      </c>
      <c r="N13" s="540"/>
      <c r="O13" s="540"/>
      <c r="P13" s="540"/>
      <c r="Q13" s="541"/>
      <c r="R13" s="532">
        <v>8540</v>
      </c>
      <c r="S13" s="533"/>
      <c r="T13" s="533"/>
      <c r="U13" s="533"/>
      <c r="V13" s="534"/>
      <c r="W13" s="464" t="s">
        <v>137</v>
      </c>
      <c r="X13" s="465"/>
      <c r="Y13" s="465"/>
      <c r="Z13" s="465"/>
      <c r="AA13" s="465"/>
      <c r="AB13" s="455"/>
      <c r="AC13" s="499">
        <v>684</v>
      </c>
      <c r="AD13" s="500"/>
      <c r="AE13" s="500"/>
      <c r="AF13" s="500"/>
      <c r="AG13" s="542"/>
      <c r="AH13" s="499">
        <v>796</v>
      </c>
      <c r="AI13" s="500"/>
      <c r="AJ13" s="500"/>
      <c r="AK13" s="500"/>
      <c r="AL13" s="501"/>
      <c r="AM13" s="477" t="s">
        <v>138</v>
      </c>
      <c r="AN13" s="478"/>
      <c r="AO13" s="478"/>
      <c r="AP13" s="478"/>
      <c r="AQ13" s="478"/>
      <c r="AR13" s="478"/>
      <c r="AS13" s="478"/>
      <c r="AT13" s="479"/>
      <c r="AU13" s="480" t="s">
        <v>139</v>
      </c>
      <c r="AV13" s="481"/>
      <c r="AW13" s="481"/>
      <c r="AX13" s="481"/>
      <c r="AY13" s="482" t="s">
        <v>140</v>
      </c>
      <c r="AZ13" s="483"/>
      <c r="BA13" s="483"/>
      <c r="BB13" s="483"/>
      <c r="BC13" s="483"/>
      <c r="BD13" s="483"/>
      <c r="BE13" s="483"/>
      <c r="BF13" s="483"/>
      <c r="BG13" s="483"/>
      <c r="BH13" s="483"/>
      <c r="BI13" s="483"/>
      <c r="BJ13" s="483"/>
      <c r="BK13" s="483"/>
      <c r="BL13" s="483"/>
      <c r="BM13" s="484"/>
      <c r="BN13" s="448">
        <v>238791</v>
      </c>
      <c r="BO13" s="449"/>
      <c r="BP13" s="449"/>
      <c r="BQ13" s="449"/>
      <c r="BR13" s="449"/>
      <c r="BS13" s="449"/>
      <c r="BT13" s="449"/>
      <c r="BU13" s="450"/>
      <c r="BV13" s="448">
        <v>267590</v>
      </c>
      <c r="BW13" s="449"/>
      <c r="BX13" s="449"/>
      <c r="BY13" s="449"/>
      <c r="BZ13" s="449"/>
      <c r="CA13" s="449"/>
      <c r="CB13" s="449"/>
      <c r="CC13" s="450"/>
      <c r="CD13" s="451" t="s">
        <v>141</v>
      </c>
      <c r="CE13" s="452"/>
      <c r="CF13" s="452"/>
      <c r="CG13" s="452"/>
      <c r="CH13" s="452"/>
      <c r="CI13" s="452"/>
      <c r="CJ13" s="452"/>
      <c r="CK13" s="452"/>
      <c r="CL13" s="452"/>
      <c r="CM13" s="452"/>
      <c r="CN13" s="452"/>
      <c r="CO13" s="452"/>
      <c r="CP13" s="452"/>
      <c r="CQ13" s="452"/>
      <c r="CR13" s="452"/>
      <c r="CS13" s="453"/>
      <c r="CT13" s="445">
        <v>3.2</v>
      </c>
      <c r="CU13" s="446"/>
      <c r="CV13" s="446"/>
      <c r="CW13" s="446"/>
      <c r="CX13" s="446"/>
      <c r="CY13" s="446"/>
      <c r="CZ13" s="446"/>
      <c r="DA13" s="447"/>
      <c r="DB13" s="445">
        <v>4.3</v>
      </c>
      <c r="DC13" s="446"/>
      <c r="DD13" s="446"/>
      <c r="DE13" s="446"/>
      <c r="DF13" s="446"/>
      <c r="DG13" s="446"/>
      <c r="DH13" s="446"/>
      <c r="DI13" s="447"/>
    </row>
    <row r="14" spans="1:119" ht="18.75" customHeight="1" thickBot="1" x14ac:dyDescent="0.25">
      <c r="A14" s="178"/>
      <c r="B14" s="511"/>
      <c r="C14" s="512"/>
      <c r="D14" s="512"/>
      <c r="E14" s="512"/>
      <c r="F14" s="512"/>
      <c r="G14" s="512"/>
      <c r="H14" s="512"/>
      <c r="I14" s="512"/>
      <c r="J14" s="512"/>
      <c r="K14" s="513"/>
      <c r="L14" s="529" t="s">
        <v>142</v>
      </c>
      <c r="M14" s="530"/>
      <c r="N14" s="530"/>
      <c r="O14" s="530"/>
      <c r="P14" s="530"/>
      <c r="Q14" s="531"/>
      <c r="R14" s="532">
        <v>8816</v>
      </c>
      <c r="S14" s="533"/>
      <c r="T14" s="533"/>
      <c r="U14" s="533"/>
      <c r="V14" s="534"/>
      <c r="W14" s="438"/>
      <c r="X14" s="439"/>
      <c r="Y14" s="439"/>
      <c r="Z14" s="439"/>
      <c r="AA14" s="439"/>
      <c r="AB14" s="428"/>
      <c r="AC14" s="535">
        <v>16.100000000000001</v>
      </c>
      <c r="AD14" s="536"/>
      <c r="AE14" s="536"/>
      <c r="AF14" s="536"/>
      <c r="AG14" s="537"/>
      <c r="AH14" s="535">
        <v>16.7</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143</v>
      </c>
      <c r="CE14" s="544"/>
      <c r="CF14" s="544"/>
      <c r="CG14" s="544"/>
      <c r="CH14" s="544"/>
      <c r="CI14" s="544"/>
      <c r="CJ14" s="544"/>
      <c r="CK14" s="544"/>
      <c r="CL14" s="544"/>
      <c r="CM14" s="544"/>
      <c r="CN14" s="544"/>
      <c r="CO14" s="544"/>
      <c r="CP14" s="544"/>
      <c r="CQ14" s="544"/>
      <c r="CR14" s="544"/>
      <c r="CS14" s="545"/>
      <c r="CT14" s="546">
        <v>2.4</v>
      </c>
      <c r="CU14" s="547"/>
      <c r="CV14" s="547"/>
      <c r="CW14" s="547"/>
      <c r="CX14" s="547"/>
      <c r="CY14" s="547"/>
      <c r="CZ14" s="547"/>
      <c r="DA14" s="548"/>
      <c r="DB14" s="546">
        <v>23</v>
      </c>
      <c r="DC14" s="547"/>
      <c r="DD14" s="547"/>
      <c r="DE14" s="547"/>
      <c r="DF14" s="547"/>
      <c r="DG14" s="547"/>
      <c r="DH14" s="547"/>
      <c r="DI14" s="548"/>
    </row>
    <row r="15" spans="1:119" ht="18.75" customHeight="1" x14ac:dyDescent="0.2">
      <c r="A15" s="178"/>
      <c r="B15" s="511"/>
      <c r="C15" s="512"/>
      <c r="D15" s="512"/>
      <c r="E15" s="512"/>
      <c r="F15" s="512"/>
      <c r="G15" s="512"/>
      <c r="H15" s="512"/>
      <c r="I15" s="512"/>
      <c r="J15" s="512"/>
      <c r="K15" s="513"/>
      <c r="L15" s="187"/>
      <c r="M15" s="539" t="s">
        <v>136</v>
      </c>
      <c r="N15" s="540"/>
      <c r="O15" s="540"/>
      <c r="P15" s="540"/>
      <c r="Q15" s="541"/>
      <c r="R15" s="532">
        <v>8749</v>
      </c>
      <c r="S15" s="533"/>
      <c r="T15" s="533"/>
      <c r="U15" s="533"/>
      <c r="V15" s="534"/>
      <c r="W15" s="464" t="s">
        <v>144</v>
      </c>
      <c r="X15" s="465"/>
      <c r="Y15" s="465"/>
      <c r="Z15" s="465"/>
      <c r="AA15" s="465"/>
      <c r="AB15" s="455"/>
      <c r="AC15" s="499">
        <v>1093</v>
      </c>
      <c r="AD15" s="500"/>
      <c r="AE15" s="500"/>
      <c r="AF15" s="500"/>
      <c r="AG15" s="542"/>
      <c r="AH15" s="499">
        <v>1302</v>
      </c>
      <c r="AI15" s="500"/>
      <c r="AJ15" s="500"/>
      <c r="AK15" s="500"/>
      <c r="AL15" s="501"/>
      <c r="AM15" s="477"/>
      <c r="AN15" s="478"/>
      <c r="AO15" s="478"/>
      <c r="AP15" s="478"/>
      <c r="AQ15" s="478"/>
      <c r="AR15" s="478"/>
      <c r="AS15" s="478"/>
      <c r="AT15" s="479"/>
      <c r="AU15" s="480"/>
      <c r="AV15" s="481"/>
      <c r="AW15" s="481"/>
      <c r="AX15" s="481"/>
      <c r="AY15" s="408" t="s">
        <v>145</v>
      </c>
      <c r="AZ15" s="409"/>
      <c r="BA15" s="409"/>
      <c r="BB15" s="409"/>
      <c r="BC15" s="409"/>
      <c r="BD15" s="409"/>
      <c r="BE15" s="409"/>
      <c r="BF15" s="409"/>
      <c r="BG15" s="409"/>
      <c r="BH15" s="409"/>
      <c r="BI15" s="409"/>
      <c r="BJ15" s="409"/>
      <c r="BK15" s="409"/>
      <c r="BL15" s="409"/>
      <c r="BM15" s="410"/>
      <c r="BN15" s="411">
        <v>997340</v>
      </c>
      <c r="BO15" s="412"/>
      <c r="BP15" s="412"/>
      <c r="BQ15" s="412"/>
      <c r="BR15" s="412"/>
      <c r="BS15" s="412"/>
      <c r="BT15" s="412"/>
      <c r="BU15" s="413"/>
      <c r="BV15" s="411">
        <v>1017098</v>
      </c>
      <c r="BW15" s="412"/>
      <c r="BX15" s="412"/>
      <c r="BY15" s="412"/>
      <c r="BZ15" s="412"/>
      <c r="CA15" s="412"/>
      <c r="CB15" s="412"/>
      <c r="CC15" s="413"/>
      <c r="CD15" s="549" t="s">
        <v>146</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1"/>
      <c r="C16" s="512"/>
      <c r="D16" s="512"/>
      <c r="E16" s="512"/>
      <c r="F16" s="512"/>
      <c r="G16" s="512"/>
      <c r="H16" s="512"/>
      <c r="I16" s="512"/>
      <c r="J16" s="512"/>
      <c r="K16" s="513"/>
      <c r="L16" s="529" t="s">
        <v>147</v>
      </c>
      <c r="M16" s="552"/>
      <c r="N16" s="552"/>
      <c r="O16" s="552"/>
      <c r="P16" s="552"/>
      <c r="Q16" s="553"/>
      <c r="R16" s="554" t="s">
        <v>148</v>
      </c>
      <c r="S16" s="555"/>
      <c r="T16" s="555"/>
      <c r="U16" s="555"/>
      <c r="V16" s="556"/>
      <c r="W16" s="438"/>
      <c r="X16" s="439"/>
      <c r="Y16" s="439"/>
      <c r="Z16" s="439"/>
      <c r="AA16" s="439"/>
      <c r="AB16" s="428"/>
      <c r="AC16" s="535">
        <v>25.8</v>
      </c>
      <c r="AD16" s="536"/>
      <c r="AE16" s="536"/>
      <c r="AF16" s="536"/>
      <c r="AG16" s="537"/>
      <c r="AH16" s="535">
        <v>27.4</v>
      </c>
      <c r="AI16" s="536"/>
      <c r="AJ16" s="536"/>
      <c r="AK16" s="536"/>
      <c r="AL16" s="538"/>
      <c r="AM16" s="477"/>
      <c r="AN16" s="478"/>
      <c r="AO16" s="478"/>
      <c r="AP16" s="478"/>
      <c r="AQ16" s="478"/>
      <c r="AR16" s="478"/>
      <c r="AS16" s="478"/>
      <c r="AT16" s="479"/>
      <c r="AU16" s="480"/>
      <c r="AV16" s="481"/>
      <c r="AW16" s="481"/>
      <c r="AX16" s="481"/>
      <c r="AY16" s="482" t="s">
        <v>149</v>
      </c>
      <c r="AZ16" s="483"/>
      <c r="BA16" s="483"/>
      <c r="BB16" s="483"/>
      <c r="BC16" s="483"/>
      <c r="BD16" s="483"/>
      <c r="BE16" s="483"/>
      <c r="BF16" s="483"/>
      <c r="BG16" s="483"/>
      <c r="BH16" s="483"/>
      <c r="BI16" s="483"/>
      <c r="BJ16" s="483"/>
      <c r="BK16" s="483"/>
      <c r="BL16" s="483"/>
      <c r="BM16" s="484"/>
      <c r="BN16" s="448">
        <v>3408713</v>
      </c>
      <c r="BO16" s="449"/>
      <c r="BP16" s="449"/>
      <c r="BQ16" s="449"/>
      <c r="BR16" s="449"/>
      <c r="BS16" s="449"/>
      <c r="BT16" s="449"/>
      <c r="BU16" s="450"/>
      <c r="BV16" s="448">
        <v>3215961</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5">
      <c r="A17" s="178"/>
      <c r="B17" s="514"/>
      <c r="C17" s="515"/>
      <c r="D17" s="515"/>
      <c r="E17" s="515"/>
      <c r="F17" s="515"/>
      <c r="G17" s="515"/>
      <c r="H17" s="515"/>
      <c r="I17" s="515"/>
      <c r="J17" s="515"/>
      <c r="K17" s="516"/>
      <c r="L17" s="192"/>
      <c r="M17" s="559" t="s">
        <v>150</v>
      </c>
      <c r="N17" s="560"/>
      <c r="O17" s="560"/>
      <c r="P17" s="560"/>
      <c r="Q17" s="561"/>
      <c r="R17" s="554" t="s">
        <v>148</v>
      </c>
      <c r="S17" s="555"/>
      <c r="T17" s="555"/>
      <c r="U17" s="555"/>
      <c r="V17" s="556"/>
      <c r="W17" s="464" t="s">
        <v>151</v>
      </c>
      <c r="X17" s="465"/>
      <c r="Y17" s="465"/>
      <c r="Z17" s="465"/>
      <c r="AA17" s="465"/>
      <c r="AB17" s="455"/>
      <c r="AC17" s="499">
        <v>2462</v>
      </c>
      <c r="AD17" s="500"/>
      <c r="AE17" s="500"/>
      <c r="AF17" s="500"/>
      <c r="AG17" s="542"/>
      <c r="AH17" s="499">
        <v>2660</v>
      </c>
      <c r="AI17" s="500"/>
      <c r="AJ17" s="500"/>
      <c r="AK17" s="500"/>
      <c r="AL17" s="501"/>
      <c r="AM17" s="477"/>
      <c r="AN17" s="478"/>
      <c r="AO17" s="478"/>
      <c r="AP17" s="478"/>
      <c r="AQ17" s="478"/>
      <c r="AR17" s="478"/>
      <c r="AS17" s="478"/>
      <c r="AT17" s="479"/>
      <c r="AU17" s="480"/>
      <c r="AV17" s="481"/>
      <c r="AW17" s="481"/>
      <c r="AX17" s="481"/>
      <c r="AY17" s="482" t="s">
        <v>152</v>
      </c>
      <c r="AZ17" s="483"/>
      <c r="BA17" s="483"/>
      <c r="BB17" s="483"/>
      <c r="BC17" s="483"/>
      <c r="BD17" s="483"/>
      <c r="BE17" s="483"/>
      <c r="BF17" s="483"/>
      <c r="BG17" s="483"/>
      <c r="BH17" s="483"/>
      <c r="BI17" s="483"/>
      <c r="BJ17" s="483"/>
      <c r="BK17" s="483"/>
      <c r="BL17" s="483"/>
      <c r="BM17" s="484"/>
      <c r="BN17" s="448">
        <v>1241259</v>
      </c>
      <c r="BO17" s="449"/>
      <c r="BP17" s="449"/>
      <c r="BQ17" s="449"/>
      <c r="BR17" s="449"/>
      <c r="BS17" s="449"/>
      <c r="BT17" s="449"/>
      <c r="BU17" s="450"/>
      <c r="BV17" s="448">
        <v>1267426</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5">
      <c r="A18" s="178"/>
      <c r="B18" s="570" t="s">
        <v>153</v>
      </c>
      <c r="C18" s="491"/>
      <c r="D18" s="491"/>
      <c r="E18" s="571"/>
      <c r="F18" s="571"/>
      <c r="G18" s="571"/>
      <c r="H18" s="571"/>
      <c r="I18" s="571"/>
      <c r="J18" s="571"/>
      <c r="K18" s="571"/>
      <c r="L18" s="572">
        <v>37.950000000000003</v>
      </c>
      <c r="M18" s="572"/>
      <c r="N18" s="572"/>
      <c r="O18" s="572"/>
      <c r="P18" s="572"/>
      <c r="Q18" s="572"/>
      <c r="R18" s="573"/>
      <c r="S18" s="573"/>
      <c r="T18" s="573"/>
      <c r="U18" s="573"/>
      <c r="V18" s="574"/>
      <c r="W18" s="466"/>
      <c r="X18" s="467"/>
      <c r="Y18" s="467"/>
      <c r="Z18" s="467"/>
      <c r="AA18" s="467"/>
      <c r="AB18" s="458"/>
      <c r="AC18" s="575">
        <v>58.1</v>
      </c>
      <c r="AD18" s="576"/>
      <c r="AE18" s="576"/>
      <c r="AF18" s="576"/>
      <c r="AG18" s="577"/>
      <c r="AH18" s="575">
        <v>55.9</v>
      </c>
      <c r="AI18" s="576"/>
      <c r="AJ18" s="576"/>
      <c r="AK18" s="576"/>
      <c r="AL18" s="578"/>
      <c r="AM18" s="477"/>
      <c r="AN18" s="478"/>
      <c r="AO18" s="478"/>
      <c r="AP18" s="478"/>
      <c r="AQ18" s="478"/>
      <c r="AR18" s="478"/>
      <c r="AS18" s="478"/>
      <c r="AT18" s="479"/>
      <c r="AU18" s="480"/>
      <c r="AV18" s="481"/>
      <c r="AW18" s="481"/>
      <c r="AX18" s="481"/>
      <c r="AY18" s="482" t="s">
        <v>154</v>
      </c>
      <c r="AZ18" s="483"/>
      <c r="BA18" s="483"/>
      <c r="BB18" s="483"/>
      <c r="BC18" s="483"/>
      <c r="BD18" s="483"/>
      <c r="BE18" s="483"/>
      <c r="BF18" s="483"/>
      <c r="BG18" s="483"/>
      <c r="BH18" s="483"/>
      <c r="BI18" s="483"/>
      <c r="BJ18" s="483"/>
      <c r="BK18" s="483"/>
      <c r="BL18" s="483"/>
      <c r="BM18" s="484"/>
      <c r="BN18" s="448">
        <v>3219832</v>
      </c>
      <c r="BO18" s="449"/>
      <c r="BP18" s="449"/>
      <c r="BQ18" s="449"/>
      <c r="BR18" s="449"/>
      <c r="BS18" s="449"/>
      <c r="BT18" s="449"/>
      <c r="BU18" s="450"/>
      <c r="BV18" s="448">
        <v>3068794</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5">
      <c r="A19" s="178"/>
      <c r="B19" s="570" t="s">
        <v>155</v>
      </c>
      <c r="C19" s="491"/>
      <c r="D19" s="491"/>
      <c r="E19" s="571"/>
      <c r="F19" s="571"/>
      <c r="G19" s="571"/>
      <c r="H19" s="571"/>
      <c r="I19" s="571"/>
      <c r="J19" s="571"/>
      <c r="K19" s="571"/>
      <c r="L19" s="579">
        <v>228</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156</v>
      </c>
      <c r="AZ19" s="483"/>
      <c r="BA19" s="483"/>
      <c r="BB19" s="483"/>
      <c r="BC19" s="483"/>
      <c r="BD19" s="483"/>
      <c r="BE19" s="483"/>
      <c r="BF19" s="483"/>
      <c r="BG19" s="483"/>
      <c r="BH19" s="483"/>
      <c r="BI19" s="483"/>
      <c r="BJ19" s="483"/>
      <c r="BK19" s="483"/>
      <c r="BL19" s="483"/>
      <c r="BM19" s="484"/>
      <c r="BN19" s="448">
        <v>5198770</v>
      </c>
      <c r="BO19" s="449"/>
      <c r="BP19" s="449"/>
      <c r="BQ19" s="449"/>
      <c r="BR19" s="449"/>
      <c r="BS19" s="449"/>
      <c r="BT19" s="449"/>
      <c r="BU19" s="450"/>
      <c r="BV19" s="448">
        <v>5057581</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5">
      <c r="A20" s="178"/>
      <c r="B20" s="570" t="s">
        <v>157</v>
      </c>
      <c r="C20" s="491"/>
      <c r="D20" s="491"/>
      <c r="E20" s="571"/>
      <c r="F20" s="571"/>
      <c r="G20" s="571"/>
      <c r="H20" s="571"/>
      <c r="I20" s="571"/>
      <c r="J20" s="571"/>
      <c r="K20" s="571"/>
      <c r="L20" s="579">
        <v>3123</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5">
      <c r="A21" s="178"/>
      <c r="B21" s="588" t="s">
        <v>158</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2">
      <c r="A22" s="178"/>
      <c r="B22" s="618" t="s">
        <v>159</v>
      </c>
      <c r="C22" s="592"/>
      <c r="D22" s="593"/>
      <c r="E22" s="460" t="s">
        <v>1</v>
      </c>
      <c r="F22" s="465"/>
      <c r="G22" s="465"/>
      <c r="H22" s="465"/>
      <c r="I22" s="465"/>
      <c r="J22" s="465"/>
      <c r="K22" s="455"/>
      <c r="L22" s="460" t="s">
        <v>160</v>
      </c>
      <c r="M22" s="465"/>
      <c r="N22" s="465"/>
      <c r="O22" s="465"/>
      <c r="P22" s="455"/>
      <c r="Q22" s="623" t="s">
        <v>161</v>
      </c>
      <c r="R22" s="624"/>
      <c r="S22" s="624"/>
      <c r="T22" s="624"/>
      <c r="U22" s="624"/>
      <c r="V22" s="625"/>
      <c r="W22" s="591" t="s">
        <v>162</v>
      </c>
      <c r="X22" s="592"/>
      <c r="Y22" s="593"/>
      <c r="Z22" s="460" t="s">
        <v>1</v>
      </c>
      <c r="AA22" s="465"/>
      <c r="AB22" s="465"/>
      <c r="AC22" s="465"/>
      <c r="AD22" s="465"/>
      <c r="AE22" s="465"/>
      <c r="AF22" s="465"/>
      <c r="AG22" s="455"/>
      <c r="AH22" s="629" t="s">
        <v>163</v>
      </c>
      <c r="AI22" s="465"/>
      <c r="AJ22" s="465"/>
      <c r="AK22" s="465"/>
      <c r="AL22" s="455"/>
      <c r="AM22" s="629" t="s">
        <v>164</v>
      </c>
      <c r="AN22" s="630"/>
      <c r="AO22" s="630"/>
      <c r="AP22" s="630"/>
      <c r="AQ22" s="630"/>
      <c r="AR22" s="631"/>
      <c r="AS22" s="623" t="s">
        <v>161</v>
      </c>
      <c r="AT22" s="624"/>
      <c r="AU22" s="624"/>
      <c r="AV22" s="624"/>
      <c r="AW22" s="624"/>
      <c r="AX22" s="635"/>
      <c r="AY22" s="408" t="s">
        <v>165</v>
      </c>
      <c r="AZ22" s="409"/>
      <c r="BA22" s="409"/>
      <c r="BB22" s="409"/>
      <c r="BC22" s="409"/>
      <c r="BD22" s="409"/>
      <c r="BE22" s="409"/>
      <c r="BF22" s="409"/>
      <c r="BG22" s="409"/>
      <c r="BH22" s="409"/>
      <c r="BI22" s="409"/>
      <c r="BJ22" s="409"/>
      <c r="BK22" s="409"/>
      <c r="BL22" s="409"/>
      <c r="BM22" s="410"/>
      <c r="BN22" s="411">
        <v>5847558</v>
      </c>
      <c r="BO22" s="412"/>
      <c r="BP22" s="412"/>
      <c r="BQ22" s="412"/>
      <c r="BR22" s="412"/>
      <c r="BS22" s="412"/>
      <c r="BT22" s="412"/>
      <c r="BU22" s="413"/>
      <c r="BV22" s="411">
        <v>5856408</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2">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166</v>
      </c>
      <c r="AZ23" s="483"/>
      <c r="BA23" s="483"/>
      <c r="BB23" s="483"/>
      <c r="BC23" s="483"/>
      <c r="BD23" s="483"/>
      <c r="BE23" s="483"/>
      <c r="BF23" s="483"/>
      <c r="BG23" s="483"/>
      <c r="BH23" s="483"/>
      <c r="BI23" s="483"/>
      <c r="BJ23" s="483"/>
      <c r="BK23" s="483"/>
      <c r="BL23" s="483"/>
      <c r="BM23" s="484"/>
      <c r="BN23" s="448">
        <v>2674582</v>
      </c>
      <c r="BO23" s="449"/>
      <c r="BP23" s="449"/>
      <c r="BQ23" s="449"/>
      <c r="BR23" s="449"/>
      <c r="BS23" s="449"/>
      <c r="BT23" s="449"/>
      <c r="BU23" s="450"/>
      <c r="BV23" s="448">
        <v>2590403</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5">
      <c r="A24" s="178"/>
      <c r="B24" s="619"/>
      <c r="C24" s="595"/>
      <c r="D24" s="596"/>
      <c r="E24" s="498" t="s">
        <v>167</v>
      </c>
      <c r="F24" s="478"/>
      <c r="G24" s="478"/>
      <c r="H24" s="478"/>
      <c r="I24" s="478"/>
      <c r="J24" s="478"/>
      <c r="K24" s="479"/>
      <c r="L24" s="499">
        <v>1</v>
      </c>
      <c r="M24" s="500"/>
      <c r="N24" s="500"/>
      <c r="O24" s="500"/>
      <c r="P24" s="542"/>
      <c r="Q24" s="499">
        <v>7610</v>
      </c>
      <c r="R24" s="500"/>
      <c r="S24" s="500"/>
      <c r="T24" s="500"/>
      <c r="U24" s="500"/>
      <c r="V24" s="542"/>
      <c r="W24" s="594"/>
      <c r="X24" s="595"/>
      <c r="Y24" s="596"/>
      <c r="Z24" s="498" t="s">
        <v>168</v>
      </c>
      <c r="AA24" s="478"/>
      <c r="AB24" s="478"/>
      <c r="AC24" s="478"/>
      <c r="AD24" s="478"/>
      <c r="AE24" s="478"/>
      <c r="AF24" s="478"/>
      <c r="AG24" s="479"/>
      <c r="AH24" s="499">
        <v>98</v>
      </c>
      <c r="AI24" s="500"/>
      <c r="AJ24" s="500"/>
      <c r="AK24" s="500"/>
      <c r="AL24" s="542"/>
      <c r="AM24" s="499">
        <v>312914</v>
      </c>
      <c r="AN24" s="500"/>
      <c r="AO24" s="500"/>
      <c r="AP24" s="500"/>
      <c r="AQ24" s="500"/>
      <c r="AR24" s="542"/>
      <c r="AS24" s="499">
        <v>3193</v>
      </c>
      <c r="AT24" s="500"/>
      <c r="AU24" s="500"/>
      <c r="AV24" s="500"/>
      <c r="AW24" s="500"/>
      <c r="AX24" s="501"/>
      <c r="AY24" s="564" t="s">
        <v>169</v>
      </c>
      <c r="AZ24" s="565"/>
      <c r="BA24" s="565"/>
      <c r="BB24" s="565"/>
      <c r="BC24" s="565"/>
      <c r="BD24" s="565"/>
      <c r="BE24" s="565"/>
      <c r="BF24" s="565"/>
      <c r="BG24" s="565"/>
      <c r="BH24" s="565"/>
      <c r="BI24" s="565"/>
      <c r="BJ24" s="565"/>
      <c r="BK24" s="565"/>
      <c r="BL24" s="565"/>
      <c r="BM24" s="566"/>
      <c r="BN24" s="448">
        <v>4141308</v>
      </c>
      <c r="BO24" s="449"/>
      <c r="BP24" s="449"/>
      <c r="BQ24" s="449"/>
      <c r="BR24" s="449"/>
      <c r="BS24" s="449"/>
      <c r="BT24" s="449"/>
      <c r="BU24" s="450"/>
      <c r="BV24" s="448">
        <v>4140206</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2">
      <c r="A25" s="178"/>
      <c r="B25" s="619"/>
      <c r="C25" s="595"/>
      <c r="D25" s="596"/>
      <c r="E25" s="498" t="s">
        <v>170</v>
      </c>
      <c r="F25" s="478"/>
      <c r="G25" s="478"/>
      <c r="H25" s="478"/>
      <c r="I25" s="478"/>
      <c r="J25" s="478"/>
      <c r="K25" s="479"/>
      <c r="L25" s="499">
        <v>1</v>
      </c>
      <c r="M25" s="500"/>
      <c r="N25" s="500"/>
      <c r="O25" s="500"/>
      <c r="P25" s="542"/>
      <c r="Q25" s="499">
        <v>6080</v>
      </c>
      <c r="R25" s="500"/>
      <c r="S25" s="500"/>
      <c r="T25" s="500"/>
      <c r="U25" s="500"/>
      <c r="V25" s="542"/>
      <c r="W25" s="594"/>
      <c r="X25" s="595"/>
      <c r="Y25" s="596"/>
      <c r="Z25" s="498" t="s">
        <v>171</v>
      </c>
      <c r="AA25" s="478"/>
      <c r="AB25" s="478"/>
      <c r="AC25" s="478"/>
      <c r="AD25" s="478"/>
      <c r="AE25" s="478"/>
      <c r="AF25" s="478"/>
      <c r="AG25" s="479"/>
      <c r="AH25" s="499" t="s">
        <v>127</v>
      </c>
      <c r="AI25" s="500"/>
      <c r="AJ25" s="500"/>
      <c r="AK25" s="500"/>
      <c r="AL25" s="542"/>
      <c r="AM25" s="499" t="s">
        <v>127</v>
      </c>
      <c r="AN25" s="500"/>
      <c r="AO25" s="500"/>
      <c r="AP25" s="500"/>
      <c r="AQ25" s="500"/>
      <c r="AR25" s="542"/>
      <c r="AS25" s="499" t="s">
        <v>172</v>
      </c>
      <c r="AT25" s="500"/>
      <c r="AU25" s="500"/>
      <c r="AV25" s="500"/>
      <c r="AW25" s="500"/>
      <c r="AX25" s="501"/>
      <c r="AY25" s="408" t="s">
        <v>173</v>
      </c>
      <c r="AZ25" s="409"/>
      <c r="BA25" s="409"/>
      <c r="BB25" s="409"/>
      <c r="BC25" s="409"/>
      <c r="BD25" s="409"/>
      <c r="BE25" s="409"/>
      <c r="BF25" s="409"/>
      <c r="BG25" s="409"/>
      <c r="BH25" s="409"/>
      <c r="BI25" s="409"/>
      <c r="BJ25" s="409"/>
      <c r="BK25" s="409"/>
      <c r="BL25" s="409"/>
      <c r="BM25" s="410"/>
      <c r="BN25" s="411" t="s">
        <v>127</v>
      </c>
      <c r="BO25" s="412"/>
      <c r="BP25" s="412"/>
      <c r="BQ25" s="412"/>
      <c r="BR25" s="412"/>
      <c r="BS25" s="412"/>
      <c r="BT25" s="412"/>
      <c r="BU25" s="413"/>
      <c r="BV25" s="411">
        <v>2535</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2">
      <c r="A26" s="178"/>
      <c r="B26" s="619"/>
      <c r="C26" s="595"/>
      <c r="D26" s="596"/>
      <c r="E26" s="498" t="s">
        <v>174</v>
      </c>
      <c r="F26" s="478"/>
      <c r="G26" s="478"/>
      <c r="H26" s="478"/>
      <c r="I26" s="478"/>
      <c r="J26" s="478"/>
      <c r="K26" s="479"/>
      <c r="L26" s="499">
        <v>1</v>
      </c>
      <c r="M26" s="500"/>
      <c r="N26" s="500"/>
      <c r="O26" s="500"/>
      <c r="P26" s="542"/>
      <c r="Q26" s="499">
        <v>5700</v>
      </c>
      <c r="R26" s="500"/>
      <c r="S26" s="500"/>
      <c r="T26" s="500"/>
      <c r="U26" s="500"/>
      <c r="V26" s="542"/>
      <c r="W26" s="594"/>
      <c r="X26" s="595"/>
      <c r="Y26" s="596"/>
      <c r="Z26" s="498" t="s">
        <v>175</v>
      </c>
      <c r="AA26" s="600"/>
      <c r="AB26" s="600"/>
      <c r="AC26" s="600"/>
      <c r="AD26" s="600"/>
      <c r="AE26" s="600"/>
      <c r="AF26" s="600"/>
      <c r="AG26" s="601"/>
      <c r="AH26" s="499" t="s">
        <v>172</v>
      </c>
      <c r="AI26" s="500"/>
      <c r="AJ26" s="500"/>
      <c r="AK26" s="500"/>
      <c r="AL26" s="542"/>
      <c r="AM26" s="499" t="s">
        <v>127</v>
      </c>
      <c r="AN26" s="500"/>
      <c r="AO26" s="500"/>
      <c r="AP26" s="500"/>
      <c r="AQ26" s="500"/>
      <c r="AR26" s="542"/>
      <c r="AS26" s="499" t="s">
        <v>127</v>
      </c>
      <c r="AT26" s="500"/>
      <c r="AU26" s="500"/>
      <c r="AV26" s="500"/>
      <c r="AW26" s="500"/>
      <c r="AX26" s="501"/>
      <c r="AY26" s="451" t="s">
        <v>176</v>
      </c>
      <c r="AZ26" s="452"/>
      <c r="BA26" s="452"/>
      <c r="BB26" s="452"/>
      <c r="BC26" s="452"/>
      <c r="BD26" s="452"/>
      <c r="BE26" s="452"/>
      <c r="BF26" s="452"/>
      <c r="BG26" s="452"/>
      <c r="BH26" s="452"/>
      <c r="BI26" s="452"/>
      <c r="BJ26" s="452"/>
      <c r="BK26" s="452"/>
      <c r="BL26" s="452"/>
      <c r="BM26" s="453"/>
      <c r="BN26" s="448" t="s">
        <v>172</v>
      </c>
      <c r="BO26" s="449"/>
      <c r="BP26" s="449"/>
      <c r="BQ26" s="449"/>
      <c r="BR26" s="449"/>
      <c r="BS26" s="449"/>
      <c r="BT26" s="449"/>
      <c r="BU26" s="450"/>
      <c r="BV26" s="448" t="s">
        <v>177</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5">
      <c r="A27" s="178"/>
      <c r="B27" s="619"/>
      <c r="C27" s="595"/>
      <c r="D27" s="596"/>
      <c r="E27" s="498" t="s">
        <v>178</v>
      </c>
      <c r="F27" s="478"/>
      <c r="G27" s="478"/>
      <c r="H27" s="478"/>
      <c r="I27" s="478"/>
      <c r="J27" s="478"/>
      <c r="K27" s="479"/>
      <c r="L27" s="499">
        <v>1</v>
      </c>
      <c r="M27" s="500"/>
      <c r="N27" s="500"/>
      <c r="O27" s="500"/>
      <c r="P27" s="542"/>
      <c r="Q27" s="499">
        <v>3380</v>
      </c>
      <c r="R27" s="500"/>
      <c r="S27" s="500"/>
      <c r="T27" s="500"/>
      <c r="U27" s="500"/>
      <c r="V27" s="542"/>
      <c r="W27" s="594"/>
      <c r="X27" s="595"/>
      <c r="Y27" s="596"/>
      <c r="Z27" s="498" t="s">
        <v>179</v>
      </c>
      <c r="AA27" s="478"/>
      <c r="AB27" s="478"/>
      <c r="AC27" s="478"/>
      <c r="AD27" s="478"/>
      <c r="AE27" s="478"/>
      <c r="AF27" s="478"/>
      <c r="AG27" s="479"/>
      <c r="AH27" s="499">
        <v>9</v>
      </c>
      <c r="AI27" s="500"/>
      <c r="AJ27" s="500"/>
      <c r="AK27" s="500"/>
      <c r="AL27" s="542"/>
      <c r="AM27" s="499">
        <v>26415</v>
      </c>
      <c r="AN27" s="500"/>
      <c r="AO27" s="500"/>
      <c r="AP27" s="500"/>
      <c r="AQ27" s="500"/>
      <c r="AR27" s="542"/>
      <c r="AS27" s="499">
        <v>2935</v>
      </c>
      <c r="AT27" s="500"/>
      <c r="AU27" s="500"/>
      <c r="AV27" s="500"/>
      <c r="AW27" s="500"/>
      <c r="AX27" s="501"/>
      <c r="AY27" s="543" t="s">
        <v>180</v>
      </c>
      <c r="AZ27" s="544"/>
      <c r="BA27" s="544"/>
      <c r="BB27" s="544"/>
      <c r="BC27" s="544"/>
      <c r="BD27" s="544"/>
      <c r="BE27" s="544"/>
      <c r="BF27" s="544"/>
      <c r="BG27" s="544"/>
      <c r="BH27" s="544"/>
      <c r="BI27" s="544"/>
      <c r="BJ27" s="544"/>
      <c r="BK27" s="544"/>
      <c r="BL27" s="544"/>
      <c r="BM27" s="545"/>
      <c r="BN27" s="567">
        <v>50000</v>
      </c>
      <c r="BO27" s="568"/>
      <c r="BP27" s="568"/>
      <c r="BQ27" s="568"/>
      <c r="BR27" s="568"/>
      <c r="BS27" s="568"/>
      <c r="BT27" s="568"/>
      <c r="BU27" s="569"/>
      <c r="BV27" s="567">
        <v>50000</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2">
      <c r="A28" s="178"/>
      <c r="B28" s="619"/>
      <c r="C28" s="595"/>
      <c r="D28" s="596"/>
      <c r="E28" s="498" t="s">
        <v>181</v>
      </c>
      <c r="F28" s="478"/>
      <c r="G28" s="478"/>
      <c r="H28" s="478"/>
      <c r="I28" s="478"/>
      <c r="J28" s="478"/>
      <c r="K28" s="479"/>
      <c r="L28" s="499">
        <v>1</v>
      </c>
      <c r="M28" s="500"/>
      <c r="N28" s="500"/>
      <c r="O28" s="500"/>
      <c r="P28" s="542"/>
      <c r="Q28" s="499">
        <v>2540</v>
      </c>
      <c r="R28" s="500"/>
      <c r="S28" s="500"/>
      <c r="T28" s="500"/>
      <c r="U28" s="500"/>
      <c r="V28" s="542"/>
      <c r="W28" s="594"/>
      <c r="X28" s="595"/>
      <c r="Y28" s="596"/>
      <c r="Z28" s="498" t="s">
        <v>182</v>
      </c>
      <c r="AA28" s="478"/>
      <c r="AB28" s="478"/>
      <c r="AC28" s="478"/>
      <c r="AD28" s="478"/>
      <c r="AE28" s="478"/>
      <c r="AF28" s="478"/>
      <c r="AG28" s="479"/>
      <c r="AH28" s="499" t="s">
        <v>127</v>
      </c>
      <c r="AI28" s="500"/>
      <c r="AJ28" s="500"/>
      <c r="AK28" s="500"/>
      <c r="AL28" s="542"/>
      <c r="AM28" s="499" t="s">
        <v>172</v>
      </c>
      <c r="AN28" s="500"/>
      <c r="AO28" s="500"/>
      <c r="AP28" s="500"/>
      <c r="AQ28" s="500"/>
      <c r="AR28" s="542"/>
      <c r="AS28" s="499" t="s">
        <v>127</v>
      </c>
      <c r="AT28" s="500"/>
      <c r="AU28" s="500"/>
      <c r="AV28" s="500"/>
      <c r="AW28" s="500"/>
      <c r="AX28" s="501"/>
      <c r="AY28" s="602" t="s">
        <v>183</v>
      </c>
      <c r="AZ28" s="603"/>
      <c r="BA28" s="603"/>
      <c r="BB28" s="604"/>
      <c r="BC28" s="408" t="s">
        <v>47</v>
      </c>
      <c r="BD28" s="409"/>
      <c r="BE28" s="409"/>
      <c r="BF28" s="409"/>
      <c r="BG28" s="409"/>
      <c r="BH28" s="409"/>
      <c r="BI28" s="409"/>
      <c r="BJ28" s="409"/>
      <c r="BK28" s="409"/>
      <c r="BL28" s="409"/>
      <c r="BM28" s="410"/>
      <c r="BN28" s="411">
        <v>815084</v>
      </c>
      <c r="BO28" s="412"/>
      <c r="BP28" s="412"/>
      <c r="BQ28" s="412"/>
      <c r="BR28" s="412"/>
      <c r="BS28" s="412"/>
      <c r="BT28" s="412"/>
      <c r="BU28" s="413"/>
      <c r="BV28" s="411">
        <v>794901</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2">
      <c r="A29" s="178"/>
      <c r="B29" s="619"/>
      <c r="C29" s="595"/>
      <c r="D29" s="596"/>
      <c r="E29" s="498" t="s">
        <v>184</v>
      </c>
      <c r="F29" s="478"/>
      <c r="G29" s="478"/>
      <c r="H29" s="478"/>
      <c r="I29" s="478"/>
      <c r="J29" s="478"/>
      <c r="K29" s="479"/>
      <c r="L29" s="499">
        <v>10</v>
      </c>
      <c r="M29" s="500"/>
      <c r="N29" s="500"/>
      <c r="O29" s="500"/>
      <c r="P29" s="542"/>
      <c r="Q29" s="499">
        <v>2280</v>
      </c>
      <c r="R29" s="500"/>
      <c r="S29" s="500"/>
      <c r="T29" s="500"/>
      <c r="U29" s="500"/>
      <c r="V29" s="542"/>
      <c r="W29" s="597"/>
      <c r="X29" s="598"/>
      <c r="Y29" s="599"/>
      <c r="Z29" s="498" t="s">
        <v>185</v>
      </c>
      <c r="AA29" s="478"/>
      <c r="AB29" s="478"/>
      <c r="AC29" s="478"/>
      <c r="AD29" s="478"/>
      <c r="AE29" s="478"/>
      <c r="AF29" s="478"/>
      <c r="AG29" s="479"/>
      <c r="AH29" s="499">
        <v>107</v>
      </c>
      <c r="AI29" s="500"/>
      <c r="AJ29" s="500"/>
      <c r="AK29" s="500"/>
      <c r="AL29" s="542"/>
      <c r="AM29" s="499">
        <v>339329</v>
      </c>
      <c r="AN29" s="500"/>
      <c r="AO29" s="500"/>
      <c r="AP29" s="500"/>
      <c r="AQ29" s="500"/>
      <c r="AR29" s="542"/>
      <c r="AS29" s="499">
        <v>3171</v>
      </c>
      <c r="AT29" s="500"/>
      <c r="AU29" s="500"/>
      <c r="AV29" s="500"/>
      <c r="AW29" s="500"/>
      <c r="AX29" s="501"/>
      <c r="AY29" s="605"/>
      <c r="AZ29" s="606"/>
      <c r="BA29" s="606"/>
      <c r="BB29" s="607"/>
      <c r="BC29" s="482" t="s">
        <v>186</v>
      </c>
      <c r="BD29" s="483"/>
      <c r="BE29" s="483"/>
      <c r="BF29" s="483"/>
      <c r="BG29" s="483"/>
      <c r="BH29" s="483"/>
      <c r="BI29" s="483"/>
      <c r="BJ29" s="483"/>
      <c r="BK29" s="483"/>
      <c r="BL29" s="483"/>
      <c r="BM29" s="484"/>
      <c r="BN29" s="448" t="s">
        <v>172</v>
      </c>
      <c r="BO29" s="449"/>
      <c r="BP29" s="449"/>
      <c r="BQ29" s="449"/>
      <c r="BR29" s="449"/>
      <c r="BS29" s="449"/>
      <c r="BT29" s="449"/>
      <c r="BU29" s="450"/>
      <c r="BV29" s="448" t="s">
        <v>172</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5">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187</v>
      </c>
      <c r="X30" s="616"/>
      <c r="Y30" s="616"/>
      <c r="Z30" s="616"/>
      <c r="AA30" s="616"/>
      <c r="AB30" s="616"/>
      <c r="AC30" s="616"/>
      <c r="AD30" s="616"/>
      <c r="AE30" s="616"/>
      <c r="AF30" s="616"/>
      <c r="AG30" s="617"/>
      <c r="AH30" s="575">
        <v>100.3</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49</v>
      </c>
      <c r="BD30" s="565"/>
      <c r="BE30" s="565"/>
      <c r="BF30" s="565"/>
      <c r="BG30" s="565"/>
      <c r="BH30" s="565"/>
      <c r="BI30" s="565"/>
      <c r="BJ30" s="565"/>
      <c r="BK30" s="565"/>
      <c r="BL30" s="565"/>
      <c r="BM30" s="566"/>
      <c r="BN30" s="567">
        <v>1859247</v>
      </c>
      <c r="BO30" s="568"/>
      <c r="BP30" s="568"/>
      <c r="BQ30" s="568"/>
      <c r="BR30" s="568"/>
      <c r="BS30" s="568"/>
      <c r="BT30" s="568"/>
      <c r="BU30" s="569"/>
      <c r="BV30" s="567">
        <v>1207886</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1" t="s">
        <v>188</v>
      </c>
      <c r="D32" s="611"/>
      <c r="E32" s="611"/>
      <c r="F32" s="611"/>
      <c r="G32" s="611"/>
      <c r="H32" s="611"/>
      <c r="I32" s="611"/>
      <c r="J32" s="611"/>
      <c r="K32" s="611"/>
      <c r="L32" s="611"/>
      <c r="M32" s="611"/>
      <c r="N32" s="611"/>
      <c r="O32" s="611"/>
      <c r="P32" s="611"/>
      <c r="Q32" s="611"/>
      <c r="R32" s="611"/>
      <c r="S32" s="611"/>
      <c r="U32" s="452" t="s">
        <v>189</v>
      </c>
      <c r="V32" s="452"/>
      <c r="W32" s="452"/>
      <c r="X32" s="452"/>
      <c r="Y32" s="452"/>
      <c r="Z32" s="452"/>
      <c r="AA32" s="452"/>
      <c r="AB32" s="452"/>
      <c r="AC32" s="452"/>
      <c r="AD32" s="452"/>
      <c r="AE32" s="452"/>
      <c r="AF32" s="452"/>
      <c r="AG32" s="452"/>
      <c r="AH32" s="452"/>
      <c r="AI32" s="452"/>
      <c r="AJ32" s="452"/>
      <c r="AK32" s="452"/>
      <c r="AM32" s="452" t="s">
        <v>190</v>
      </c>
      <c r="AN32" s="452"/>
      <c r="AO32" s="452"/>
      <c r="AP32" s="452"/>
      <c r="AQ32" s="452"/>
      <c r="AR32" s="452"/>
      <c r="AS32" s="452"/>
      <c r="AT32" s="452"/>
      <c r="AU32" s="452"/>
      <c r="AV32" s="452"/>
      <c r="AW32" s="452"/>
      <c r="AX32" s="452"/>
      <c r="AY32" s="452"/>
      <c r="AZ32" s="452"/>
      <c r="BA32" s="452"/>
      <c r="BB32" s="452"/>
      <c r="BC32" s="452"/>
      <c r="BE32" s="452" t="s">
        <v>191</v>
      </c>
      <c r="BF32" s="452"/>
      <c r="BG32" s="452"/>
      <c r="BH32" s="452"/>
      <c r="BI32" s="452"/>
      <c r="BJ32" s="452"/>
      <c r="BK32" s="452"/>
      <c r="BL32" s="452"/>
      <c r="BM32" s="452"/>
      <c r="BN32" s="452"/>
      <c r="BO32" s="452"/>
      <c r="BP32" s="452"/>
      <c r="BQ32" s="452"/>
      <c r="BR32" s="452"/>
      <c r="BS32" s="452"/>
      <c r="BT32" s="452"/>
      <c r="BU32" s="452"/>
      <c r="BW32" s="452" t="s">
        <v>192</v>
      </c>
      <c r="BX32" s="452"/>
      <c r="BY32" s="452"/>
      <c r="BZ32" s="452"/>
      <c r="CA32" s="452"/>
      <c r="CB32" s="452"/>
      <c r="CC32" s="452"/>
      <c r="CD32" s="452"/>
      <c r="CE32" s="452"/>
      <c r="CF32" s="452"/>
      <c r="CG32" s="452"/>
      <c r="CH32" s="452"/>
      <c r="CI32" s="452"/>
      <c r="CJ32" s="452"/>
      <c r="CK32" s="452"/>
      <c r="CL32" s="452"/>
      <c r="CM32" s="452"/>
      <c r="CO32" s="452" t="s">
        <v>193</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2">
      <c r="A33" s="178"/>
      <c r="B33" s="202"/>
      <c r="C33" s="472" t="s">
        <v>194</v>
      </c>
      <c r="D33" s="472"/>
      <c r="E33" s="437" t="s">
        <v>195</v>
      </c>
      <c r="F33" s="437"/>
      <c r="G33" s="437"/>
      <c r="H33" s="437"/>
      <c r="I33" s="437"/>
      <c r="J33" s="437"/>
      <c r="K33" s="437"/>
      <c r="L33" s="437"/>
      <c r="M33" s="437"/>
      <c r="N33" s="437"/>
      <c r="O33" s="437"/>
      <c r="P33" s="437"/>
      <c r="Q33" s="437"/>
      <c r="R33" s="437"/>
      <c r="S33" s="437"/>
      <c r="T33" s="203"/>
      <c r="U33" s="472" t="s">
        <v>196</v>
      </c>
      <c r="V33" s="472"/>
      <c r="W33" s="437" t="s">
        <v>195</v>
      </c>
      <c r="X33" s="437"/>
      <c r="Y33" s="437"/>
      <c r="Z33" s="437"/>
      <c r="AA33" s="437"/>
      <c r="AB33" s="437"/>
      <c r="AC33" s="437"/>
      <c r="AD33" s="437"/>
      <c r="AE33" s="437"/>
      <c r="AF33" s="437"/>
      <c r="AG33" s="437"/>
      <c r="AH33" s="437"/>
      <c r="AI33" s="437"/>
      <c r="AJ33" s="437"/>
      <c r="AK33" s="437"/>
      <c r="AL33" s="203"/>
      <c r="AM33" s="472" t="s">
        <v>197</v>
      </c>
      <c r="AN33" s="472"/>
      <c r="AO33" s="437" t="s">
        <v>195</v>
      </c>
      <c r="AP33" s="437"/>
      <c r="AQ33" s="437"/>
      <c r="AR33" s="437"/>
      <c r="AS33" s="437"/>
      <c r="AT33" s="437"/>
      <c r="AU33" s="437"/>
      <c r="AV33" s="437"/>
      <c r="AW33" s="437"/>
      <c r="AX33" s="437"/>
      <c r="AY33" s="437"/>
      <c r="AZ33" s="437"/>
      <c r="BA33" s="437"/>
      <c r="BB33" s="437"/>
      <c r="BC33" s="437"/>
      <c r="BD33" s="204"/>
      <c r="BE33" s="437" t="s">
        <v>198</v>
      </c>
      <c r="BF33" s="437"/>
      <c r="BG33" s="437" t="s">
        <v>199</v>
      </c>
      <c r="BH33" s="437"/>
      <c r="BI33" s="437"/>
      <c r="BJ33" s="437"/>
      <c r="BK33" s="437"/>
      <c r="BL33" s="437"/>
      <c r="BM33" s="437"/>
      <c r="BN33" s="437"/>
      <c r="BO33" s="437"/>
      <c r="BP33" s="437"/>
      <c r="BQ33" s="437"/>
      <c r="BR33" s="437"/>
      <c r="BS33" s="437"/>
      <c r="BT33" s="437"/>
      <c r="BU33" s="437"/>
      <c r="BV33" s="204"/>
      <c r="BW33" s="472" t="s">
        <v>198</v>
      </c>
      <c r="BX33" s="472"/>
      <c r="BY33" s="437" t="s">
        <v>200</v>
      </c>
      <c r="BZ33" s="437"/>
      <c r="CA33" s="437"/>
      <c r="CB33" s="437"/>
      <c r="CC33" s="437"/>
      <c r="CD33" s="437"/>
      <c r="CE33" s="437"/>
      <c r="CF33" s="437"/>
      <c r="CG33" s="437"/>
      <c r="CH33" s="437"/>
      <c r="CI33" s="437"/>
      <c r="CJ33" s="437"/>
      <c r="CK33" s="437"/>
      <c r="CL33" s="437"/>
      <c r="CM33" s="437"/>
      <c r="CN33" s="203"/>
      <c r="CO33" s="472" t="s">
        <v>197</v>
      </c>
      <c r="CP33" s="472"/>
      <c r="CQ33" s="437" t="s">
        <v>201</v>
      </c>
      <c r="CR33" s="437"/>
      <c r="CS33" s="437"/>
      <c r="CT33" s="437"/>
      <c r="CU33" s="437"/>
      <c r="CV33" s="437"/>
      <c r="CW33" s="437"/>
      <c r="CX33" s="437"/>
      <c r="CY33" s="437"/>
      <c r="CZ33" s="437"/>
      <c r="DA33" s="437"/>
      <c r="DB33" s="437"/>
      <c r="DC33" s="437"/>
      <c r="DD33" s="437"/>
      <c r="DE33" s="437"/>
      <c r="DF33" s="203"/>
      <c r="DG33" s="637" t="s">
        <v>202</v>
      </c>
      <c r="DH33" s="637"/>
      <c r="DI33" s="205"/>
    </row>
    <row r="34" spans="1:113" ht="32.25" customHeight="1" x14ac:dyDescent="0.2">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3</v>
      </c>
      <c r="V34" s="638"/>
      <c r="W34" s="639" t="str">
        <f>IF('各会計、関係団体の財政状況及び健全化判断比率'!B28="","",'各会計、関係団体の財政状況及び健全化判断比率'!B28)</f>
        <v>国見町国民健康保険特別会計</v>
      </c>
      <c r="X34" s="639"/>
      <c r="Y34" s="639"/>
      <c r="Z34" s="639"/>
      <c r="AA34" s="639"/>
      <c r="AB34" s="639"/>
      <c r="AC34" s="639"/>
      <c r="AD34" s="639"/>
      <c r="AE34" s="639"/>
      <c r="AF34" s="639"/>
      <c r="AG34" s="639"/>
      <c r="AH34" s="639"/>
      <c r="AI34" s="639"/>
      <c r="AJ34" s="639"/>
      <c r="AK34" s="639"/>
      <c r="AL34" s="178"/>
      <c r="AM34" s="638">
        <f>IF(AO34="","",MAX(C34:D43,U34:V43)+1)</f>
        <v>6</v>
      </c>
      <c r="AN34" s="638"/>
      <c r="AO34" s="639" t="str">
        <f>IF('各会計、関係団体の財政状況及び健全化判断比率'!B31="","",'各会計、関係団体の財政状況及び健全化判断比率'!B31)</f>
        <v>国見町水道事業会計</v>
      </c>
      <c r="AP34" s="639"/>
      <c r="AQ34" s="639"/>
      <c r="AR34" s="639"/>
      <c r="AS34" s="639"/>
      <c r="AT34" s="639"/>
      <c r="AU34" s="639"/>
      <c r="AV34" s="639"/>
      <c r="AW34" s="639"/>
      <c r="AX34" s="639"/>
      <c r="AY34" s="639"/>
      <c r="AZ34" s="639"/>
      <c r="BA34" s="639"/>
      <c r="BB34" s="639"/>
      <c r="BC34" s="639"/>
      <c r="BD34" s="178"/>
      <c r="BE34" s="638">
        <f>IF(BG34="","",MAX(C34:D43,U34:V43,AM34:AN43)+1)</f>
        <v>7</v>
      </c>
      <c r="BF34" s="638"/>
      <c r="BG34" s="639" t="str">
        <f>IF('各会計、関係団体の財政状況及び健全化判断比率'!B32="","",'各会計、関係団体の財政状況及び健全化判断比率'!B32)</f>
        <v>国見町公共下水道事業特別会計</v>
      </c>
      <c r="BH34" s="639"/>
      <c r="BI34" s="639"/>
      <c r="BJ34" s="639"/>
      <c r="BK34" s="639"/>
      <c r="BL34" s="639"/>
      <c r="BM34" s="639"/>
      <c r="BN34" s="639"/>
      <c r="BO34" s="639"/>
      <c r="BP34" s="639"/>
      <c r="BQ34" s="639"/>
      <c r="BR34" s="639"/>
      <c r="BS34" s="639"/>
      <c r="BT34" s="639"/>
      <c r="BU34" s="639"/>
      <c r="BV34" s="178"/>
      <c r="BW34" s="638">
        <f>IF(BY34="","",MAX(C34:D43,U34:V43,AM34:AN43,BE34:BF43)+1)</f>
        <v>9</v>
      </c>
      <c r="BX34" s="638"/>
      <c r="BY34" s="639" t="str">
        <f>IF('各会計、関係団体の財政状況及び健全化判断比率'!B68="","",'各会計、関係団体の財政状況及び健全化判断比率'!B68)</f>
        <v>福島県後期高齢者医療広域連合一般会計</v>
      </c>
      <c r="BZ34" s="639"/>
      <c r="CA34" s="639"/>
      <c r="CB34" s="639"/>
      <c r="CC34" s="639"/>
      <c r="CD34" s="639"/>
      <c r="CE34" s="639"/>
      <c r="CF34" s="639"/>
      <c r="CG34" s="639"/>
      <c r="CH34" s="639"/>
      <c r="CI34" s="639"/>
      <c r="CJ34" s="639"/>
      <c r="CK34" s="639"/>
      <c r="CL34" s="639"/>
      <c r="CM34" s="639"/>
      <c r="CN34" s="178"/>
      <c r="CO34" s="638" t="str">
        <f>IF(CQ34="","",MAX(C34:D43,U34:V43,AM34:AN43,BE34:BF43,BW34:BX43)+1)</f>
        <v/>
      </c>
      <c r="CP34" s="638"/>
      <c r="CQ34" s="639" t="str">
        <f>IF('各会計、関係団体の財政状況及び健全化判断比率'!BS7="","",'各会計、関係団体の財政状況及び健全化判断比率'!BS7)</f>
        <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2">
      <c r="A35" s="178"/>
      <c r="B35" s="202"/>
      <c r="C35" s="638">
        <f>IF(E35="","",C34+1)</f>
        <v>2</v>
      </c>
      <c r="D35" s="638"/>
      <c r="E35" s="639" t="str">
        <f>IF('各会計、関係団体の財政状況及び健全化判断比率'!B8="","",'各会計、関係団体の財政状況及び健全化判断比率'!B8)</f>
        <v>国見町渇水対策施設特別会計</v>
      </c>
      <c r="F35" s="639"/>
      <c r="G35" s="639"/>
      <c r="H35" s="639"/>
      <c r="I35" s="639"/>
      <c r="J35" s="639"/>
      <c r="K35" s="639"/>
      <c r="L35" s="639"/>
      <c r="M35" s="639"/>
      <c r="N35" s="639"/>
      <c r="O35" s="639"/>
      <c r="P35" s="639"/>
      <c r="Q35" s="639"/>
      <c r="R35" s="639"/>
      <c r="S35" s="639"/>
      <c r="T35" s="178"/>
      <c r="U35" s="638">
        <f>IF(W35="","",U34+1)</f>
        <v>4</v>
      </c>
      <c r="V35" s="638"/>
      <c r="W35" s="639" t="str">
        <f>IF('各会計、関係団体の財政状況及び健全化判断比率'!B29="","",'各会計、関係団体の財政状況及び健全化判断比率'!B29)</f>
        <v>国見町介護保険特別会計(保険事業勘定)</v>
      </c>
      <c r="X35" s="639"/>
      <c r="Y35" s="639"/>
      <c r="Z35" s="639"/>
      <c r="AA35" s="639"/>
      <c r="AB35" s="639"/>
      <c r="AC35" s="639"/>
      <c r="AD35" s="639"/>
      <c r="AE35" s="639"/>
      <c r="AF35" s="639"/>
      <c r="AG35" s="639"/>
      <c r="AH35" s="639"/>
      <c r="AI35" s="639"/>
      <c r="AJ35" s="639"/>
      <c r="AK35" s="639"/>
      <c r="AL35" s="178"/>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8"/>
      <c r="BE35" s="638">
        <f t="shared" ref="BE35:BE43" si="1">IF(BG35="","",BE34+1)</f>
        <v>8</v>
      </c>
      <c r="BF35" s="638"/>
      <c r="BG35" s="639" t="str">
        <f>IF('各会計、関係団体の財政状況及び健全化判断比率'!B33="","",'各会計、関係団体の財政状況及び健全化判断比率'!B33)</f>
        <v>国見町土地開発事業特別会計</v>
      </c>
      <c r="BH35" s="639"/>
      <c r="BI35" s="639"/>
      <c r="BJ35" s="639"/>
      <c r="BK35" s="639"/>
      <c r="BL35" s="639"/>
      <c r="BM35" s="639"/>
      <c r="BN35" s="639"/>
      <c r="BO35" s="639"/>
      <c r="BP35" s="639"/>
      <c r="BQ35" s="639"/>
      <c r="BR35" s="639"/>
      <c r="BS35" s="639"/>
      <c r="BT35" s="639"/>
      <c r="BU35" s="639"/>
      <c r="BV35" s="178"/>
      <c r="BW35" s="638">
        <f t="shared" ref="BW35:BW43" si="2">IF(BY35="","",BW34+1)</f>
        <v>10</v>
      </c>
      <c r="BX35" s="638"/>
      <c r="BY35" s="639" t="str">
        <f>IF('各会計、関係団体の財政状況及び健全化判断比率'!B69="","",'各会計、関係団体の財政状況及び健全化判断比率'!B69)</f>
        <v>福島県後期高齢者医療広域連合後期高齢者医療特別会計</v>
      </c>
      <c r="BZ35" s="639"/>
      <c r="CA35" s="639"/>
      <c r="CB35" s="639"/>
      <c r="CC35" s="639"/>
      <c r="CD35" s="639"/>
      <c r="CE35" s="639"/>
      <c r="CF35" s="639"/>
      <c r="CG35" s="639"/>
      <c r="CH35" s="639"/>
      <c r="CI35" s="639"/>
      <c r="CJ35" s="639"/>
      <c r="CK35" s="639"/>
      <c r="CL35" s="639"/>
      <c r="CM35" s="639"/>
      <c r="CN35" s="178"/>
      <c r="CO35" s="638" t="str">
        <f t="shared" ref="CO35:CO43" si="3">IF(CQ35="","",CO34+1)</f>
        <v/>
      </c>
      <c r="CP35" s="638"/>
      <c r="CQ35" s="639" t="str">
        <f>IF('各会計、関係団体の財政状況及び健全化判断比率'!BS8="","",'各会計、関係団体の財政状況及び健全化判断比率'!BS8)</f>
        <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x14ac:dyDescent="0.2">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f t="shared" ref="U36:U43" si="4">IF(W36="","",U35+1)</f>
        <v>5</v>
      </c>
      <c r="V36" s="638"/>
      <c r="W36" s="639" t="str">
        <f>IF('各会計、関係団体の財政状況及び健全化判断比率'!B30="","",'各会計、関係団体の財政状況及び健全化判断比率'!B30)</f>
        <v>国見町後期高齢者医療特別会計</v>
      </c>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11</v>
      </c>
      <c r="BX36" s="638"/>
      <c r="BY36" s="639" t="str">
        <f>IF('各会計、関係団体の財政状況及び健全化判断比率'!B70="","",'各会計、関係団体の財政状況及び健全化判断比率'!B70)</f>
        <v>福島地方水道用水供給企業団
福島地方水道用水供給事業会計</v>
      </c>
      <c r="BZ36" s="639"/>
      <c r="CA36" s="639"/>
      <c r="CB36" s="639"/>
      <c r="CC36" s="639"/>
      <c r="CD36" s="639"/>
      <c r="CE36" s="639"/>
      <c r="CF36" s="639"/>
      <c r="CG36" s="639"/>
      <c r="CH36" s="639"/>
      <c r="CI36" s="639"/>
      <c r="CJ36" s="639"/>
      <c r="CK36" s="639"/>
      <c r="CL36" s="639"/>
      <c r="CM36" s="639"/>
      <c r="CN36" s="178"/>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x14ac:dyDescent="0.2">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t="str">
        <f t="shared" si="4"/>
        <v/>
      </c>
      <c r="V37" s="638"/>
      <c r="W37" s="639"/>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12</v>
      </c>
      <c r="BX37" s="638"/>
      <c r="BY37" s="639" t="str">
        <f>IF('各会計、関係団体の財政状況及び健全化判断比率'!B71="","",'各会計、関係団体の財政状況及び健全化判断比率'!B71)</f>
        <v>伊達地方消防組合・一般会計</v>
      </c>
      <c r="BZ37" s="639"/>
      <c r="CA37" s="639"/>
      <c r="CB37" s="639"/>
      <c r="CC37" s="639"/>
      <c r="CD37" s="639"/>
      <c r="CE37" s="639"/>
      <c r="CF37" s="639"/>
      <c r="CG37" s="639"/>
      <c r="CH37" s="639"/>
      <c r="CI37" s="639"/>
      <c r="CJ37" s="639"/>
      <c r="CK37" s="639"/>
      <c r="CL37" s="639"/>
      <c r="CM37" s="639"/>
      <c r="CN37" s="178"/>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x14ac:dyDescent="0.2">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f t="shared" si="2"/>
        <v>13</v>
      </c>
      <c r="BX38" s="638"/>
      <c r="BY38" s="639" t="str">
        <f>IF('各会計、関係団体の財政状況及び健全化判断比率'!B72="","",'各会計、関係団体の財政状況及び健全化判断比率'!B72)</f>
        <v>伊達地方衛生処理組合　一般会計</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2">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f t="shared" si="2"/>
        <v>14</v>
      </c>
      <c r="BX39" s="638"/>
      <c r="BY39" s="639" t="str">
        <f>IF('各会計、関係団体の財政状況及び健全化判断比率'!B73="","",'各会計、関係団体の財政状況及び健全化判断比率'!B73)</f>
        <v>伊達地方衛生処理組合　し尿処理事業特別会計</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2">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f t="shared" si="2"/>
        <v>15</v>
      </c>
      <c r="BX40" s="638"/>
      <c r="BY40" s="639" t="str">
        <f>IF('各会計、関係団体の財政状況及び健全化判断比率'!B74="","",'各会計、関係団体の財政状況及び健全化判断比率'!B74)</f>
        <v>伊達地方衛生処理組合　ごみ処理事業特別会計</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2">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f t="shared" si="2"/>
        <v>16</v>
      </c>
      <c r="BX41" s="638"/>
      <c r="BY41" s="639" t="str">
        <f>IF('各会計、関係団体の財政状況及び健全化判断比率'!B75="","",'各会計、関係団体の財政状況及び健全化判断比率'!B75)</f>
        <v>公立藤田病院組合　病院事業会計</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2">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f t="shared" si="2"/>
        <v>17</v>
      </c>
      <c r="BX42" s="638"/>
      <c r="BY42" s="639" t="str">
        <f>IF('各会計、関係団体の財政状況及び健全化判断比率'!B76="","",'各会計、関係団体の財政状況及び健全化判断比率'!B76)</f>
        <v>福島県市町村総合事務組合　一般会計</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2">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f t="shared" si="2"/>
        <v>18</v>
      </c>
      <c r="BX43" s="638"/>
      <c r="BY43" s="639" t="str">
        <f>IF('各会計、関係団体の財政状況及び健全化判断比率'!B77="","",'各会計、関係団体の財政状況及び健全化判断比率'!B77)</f>
        <v>福島県市町村総合事務組合　消防補償等特別会計</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1" t="s">
        <v>204</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2">
      <c r="E47" s="641" t="s">
        <v>205</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2">
      <c r="E48" s="641" t="s">
        <v>206</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2">
      <c r="E49" s="642" t="s">
        <v>207</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2">
      <c r="E50" s="641" t="s">
        <v>208</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2">
      <c r="E51" s="641" t="s">
        <v>209</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2">
      <c r="E52" s="641" t="s">
        <v>210</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2">
      <c r="E53" s="368" t="s">
        <v>599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N73" sqref="CN73:CU7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7" t="s">
        <v>564</v>
      </c>
      <c r="D34" s="1217"/>
      <c r="E34" s="1218"/>
      <c r="F34" s="32">
        <v>13.19</v>
      </c>
      <c r="G34" s="33">
        <v>13.73</v>
      </c>
      <c r="H34" s="33">
        <v>21.44</v>
      </c>
      <c r="I34" s="33">
        <v>16.989999999999998</v>
      </c>
      <c r="J34" s="34">
        <v>13.47</v>
      </c>
      <c r="K34" s="22"/>
      <c r="L34" s="22"/>
      <c r="M34" s="22"/>
      <c r="N34" s="22"/>
      <c r="O34" s="22"/>
      <c r="P34" s="22"/>
    </row>
    <row r="35" spans="1:16" ht="39" customHeight="1" x14ac:dyDescent="0.2">
      <c r="A35" s="22"/>
      <c r="B35" s="35"/>
      <c r="C35" s="1211" t="s">
        <v>565</v>
      </c>
      <c r="D35" s="1212"/>
      <c r="E35" s="1213"/>
      <c r="F35" s="36">
        <v>16.12</v>
      </c>
      <c r="G35" s="37">
        <v>15.53</v>
      </c>
      <c r="H35" s="37">
        <v>11.8</v>
      </c>
      <c r="I35" s="37">
        <v>10.87</v>
      </c>
      <c r="J35" s="38">
        <v>10.36</v>
      </c>
      <c r="K35" s="22"/>
      <c r="L35" s="22"/>
      <c r="M35" s="22"/>
      <c r="N35" s="22"/>
      <c r="O35" s="22"/>
      <c r="P35" s="22"/>
    </row>
    <row r="36" spans="1:16" ht="39" customHeight="1" x14ac:dyDescent="0.2">
      <c r="A36" s="22"/>
      <c r="B36" s="35"/>
      <c r="C36" s="1211" t="s">
        <v>566</v>
      </c>
      <c r="D36" s="1212"/>
      <c r="E36" s="1213"/>
      <c r="F36" s="36">
        <v>1.69</v>
      </c>
      <c r="G36" s="37">
        <v>0.94</v>
      </c>
      <c r="H36" s="37">
        <v>1.43</v>
      </c>
      <c r="I36" s="37">
        <v>1.32</v>
      </c>
      <c r="J36" s="38">
        <v>1.26</v>
      </c>
      <c r="K36" s="22"/>
      <c r="L36" s="22"/>
      <c r="M36" s="22"/>
      <c r="N36" s="22"/>
      <c r="O36" s="22"/>
      <c r="P36" s="22"/>
    </row>
    <row r="37" spans="1:16" ht="39" customHeight="1" x14ac:dyDescent="0.2">
      <c r="A37" s="22"/>
      <c r="B37" s="35"/>
      <c r="C37" s="1211" t="s">
        <v>567</v>
      </c>
      <c r="D37" s="1212"/>
      <c r="E37" s="1213"/>
      <c r="F37" s="36">
        <v>2.58</v>
      </c>
      <c r="G37" s="37">
        <v>1.03</v>
      </c>
      <c r="H37" s="37">
        <v>0.02</v>
      </c>
      <c r="I37" s="37">
        <v>0.78</v>
      </c>
      <c r="J37" s="38">
        <v>0.68</v>
      </c>
      <c r="K37" s="22"/>
      <c r="L37" s="22"/>
      <c r="M37" s="22"/>
      <c r="N37" s="22"/>
      <c r="O37" s="22"/>
      <c r="P37" s="22"/>
    </row>
    <row r="38" spans="1:16" ht="39" customHeight="1" x14ac:dyDescent="0.2">
      <c r="A38" s="22"/>
      <c r="B38" s="35"/>
      <c r="C38" s="1211" t="s">
        <v>568</v>
      </c>
      <c r="D38" s="1212"/>
      <c r="E38" s="1213"/>
      <c r="F38" s="36">
        <v>0.03</v>
      </c>
      <c r="G38" s="37">
        <v>0.03</v>
      </c>
      <c r="H38" s="37">
        <v>0.03</v>
      </c>
      <c r="I38" s="37">
        <v>0.12</v>
      </c>
      <c r="J38" s="38">
        <v>0.22</v>
      </c>
      <c r="K38" s="22"/>
      <c r="L38" s="22"/>
      <c r="M38" s="22"/>
      <c r="N38" s="22"/>
      <c r="O38" s="22"/>
      <c r="P38" s="22"/>
    </row>
    <row r="39" spans="1:16" ht="39" customHeight="1" x14ac:dyDescent="0.2">
      <c r="A39" s="22"/>
      <c r="B39" s="35"/>
      <c r="C39" s="1211" t="s">
        <v>569</v>
      </c>
      <c r="D39" s="1212"/>
      <c r="E39" s="1213"/>
      <c r="F39" s="36">
        <v>0.03</v>
      </c>
      <c r="G39" s="37">
        <v>0.01</v>
      </c>
      <c r="H39" s="37">
        <v>0.01</v>
      </c>
      <c r="I39" s="37">
        <v>0.01</v>
      </c>
      <c r="J39" s="38">
        <v>0.05</v>
      </c>
      <c r="K39" s="22"/>
      <c r="L39" s="22"/>
      <c r="M39" s="22"/>
      <c r="N39" s="22"/>
      <c r="O39" s="22"/>
      <c r="P39" s="22"/>
    </row>
    <row r="40" spans="1:16" ht="39" customHeight="1" x14ac:dyDescent="0.2">
      <c r="A40" s="22"/>
      <c r="B40" s="35"/>
      <c r="C40" s="1211" t="s">
        <v>570</v>
      </c>
      <c r="D40" s="1212"/>
      <c r="E40" s="1213"/>
      <c r="F40" s="36">
        <v>0.01</v>
      </c>
      <c r="G40" s="37">
        <v>0.01</v>
      </c>
      <c r="H40" s="37">
        <v>0.03</v>
      </c>
      <c r="I40" s="37">
        <v>0</v>
      </c>
      <c r="J40" s="38">
        <v>0.02</v>
      </c>
      <c r="K40" s="22"/>
      <c r="L40" s="22"/>
      <c r="M40" s="22"/>
      <c r="N40" s="22"/>
      <c r="O40" s="22"/>
      <c r="P40" s="22"/>
    </row>
    <row r="41" spans="1:16" ht="39" customHeight="1" x14ac:dyDescent="0.2">
      <c r="A41" s="22"/>
      <c r="B41" s="35"/>
      <c r="C41" s="1211" t="s">
        <v>571</v>
      </c>
      <c r="D41" s="1212"/>
      <c r="E41" s="1213"/>
      <c r="F41" s="36">
        <v>0.02</v>
      </c>
      <c r="G41" s="37">
        <v>0</v>
      </c>
      <c r="H41" s="37">
        <v>0.94</v>
      </c>
      <c r="I41" s="37">
        <v>0</v>
      </c>
      <c r="J41" s="38">
        <v>0</v>
      </c>
      <c r="K41" s="22"/>
      <c r="L41" s="22"/>
      <c r="M41" s="22"/>
      <c r="N41" s="22"/>
      <c r="O41" s="22"/>
      <c r="P41" s="22"/>
    </row>
    <row r="42" spans="1:16" ht="39" customHeight="1" x14ac:dyDescent="0.2">
      <c r="A42" s="22"/>
      <c r="B42" s="39"/>
      <c r="C42" s="1211" t="s">
        <v>572</v>
      </c>
      <c r="D42" s="1212"/>
      <c r="E42" s="1213"/>
      <c r="F42" s="36" t="s">
        <v>518</v>
      </c>
      <c r="G42" s="37" t="s">
        <v>518</v>
      </c>
      <c r="H42" s="37" t="s">
        <v>518</v>
      </c>
      <c r="I42" s="37" t="s">
        <v>518</v>
      </c>
      <c r="J42" s="38" t="s">
        <v>518</v>
      </c>
      <c r="K42" s="22"/>
      <c r="L42" s="22"/>
      <c r="M42" s="22"/>
      <c r="N42" s="22"/>
      <c r="O42" s="22"/>
      <c r="P42" s="22"/>
    </row>
    <row r="43" spans="1:16" ht="39" customHeight="1" thickBot="1" x14ac:dyDescent="0.25">
      <c r="A43" s="22"/>
      <c r="B43" s="40"/>
      <c r="C43" s="1214" t="s">
        <v>573</v>
      </c>
      <c r="D43" s="1215"/>
      <c r="E43" s="1216"/>
      <c r="F43" s="41">
        <v>0</v>
      </c>
      <c r="G43" s="42">
        <v>0</v>
      </c>
      <c r="H43" s="42">
        <v>0</v>
      </c>
      <c r="I43" s="42" t="s">
        <v>518</v>
      </c>
      <c r="J43" s="43" t="s">
        <v>518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twaD98GeF29Ler+xq135E1Fl0JSqTJd4hV7ANAJJNvuOVP0SHvsEw0dhwFX95mEibNda1QIqmbSoUoHxd+IPQ==" saltValue="cYmXvVO22Dd/MaYVyRTv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CN73" sqref="CN73:CU7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9" t="s">
        <v>10</v>
      </c>
      <c r="C45" s="1220"/>
      <c r="D45" s="58"/>
      <c r="E45" s="1225" t="s">
        <v>11</v>
      </c>
      <c r="F45" s="1225"/>
      <c r="G45" s="1225"/>
      <c r="H45" s="1225"/>
      <c r="I45" s="1225"/>
      <c r="J45" s="1226"/>
      <c r="K45" s="59">
        <v>364</v>
      </c>
      <c r="L45" s="60">
        <v>327</v>
      </c>
      <c r="M45" s="60">
        <v>294</v>
      </c>
      <c r="N45" s="60">
        <v>267</v>
      </c>
      <c r="O45" s="61">
        <v>266</v>
      </c>
      <c r="P45" s="48"/>
      <c r="Q45" s="48"/>
      <c r="R45" s="48"/>
      <c r="S45" s="48"/>
      <c r="T45" s="48"/>
      <c r="U45" s="48"/>
    </row>
    <row r="46" spans="1:21" ht="30.75" customHeight="1" x14ac:dyDescent="0.2">
      <c r="A46" s="48"/>
      <c r="B46" s="1221"/>
      <c r="C46" s="1222"/>
      <c r="D46" s="62"/>
      <c r="E46" s="1227" t="s">
        <v>12</v>
      </c>
      <c r="F46" s="1227"/>
      <c r="G46" s="1227"/>
      <c r="H46" s="1227"/>
      <c r="I46" s="1227"/>
      <c r="J46" s="1228"/>
      <c r="K46" s="63" t="s">
        <v>518</v>
      </c>
      <c r="L46" s="64" t="s">
        <v>518</v>
      </c>
      <c r="M46" s="64" t="s">
        <v>518</v>
      </c>
      <c r="N46" s="64" t="s">
        <v>518</v>
      </c>
      <c r="O46" s="65" t="s">
        <v>518</v>
      </c>
      <c r="P46" s="48"/>
      <c r="Q46" s="48"/>
      <c r="R46" s="48"/>
      <c r="S46" s="48"/>
      <c r="T46" s="48"/>
      <c r="U46" s="48"/>
    </row>
    <row r="47" spans="1:21" ht="30.75" customHeight="1" x14ac:dyDescent="0.2">
      <c r="A47" s="48"/>
      <c r="B47" s="1221"/>
      <c r="C47" s="1222"/>
      <c r="D47" s="62"/>
      <c r="E47" s="1227" t="s">
        <v>13</v>
      </c>
      <c r="F47" s="1227"/>
      <c r="G47" s="1227"/>
      <c r="H47" s="1227"/>
      <c r="I47" s="1227"/>
      <c r="J47" s="1228"/>
      <c r="K47" s="63" t="s">
        <v>518</v>
      </c>
      <c r="L47" s="64" t="s">
        <v>518</v>
      </c>
      <c r="M47" s="64" t="s">
        <v>518</v>
      </c>
      <c r="N47" s="64" t="s">
        <v>518</v>
      </c>
      <c r="O47" s="65" t="s">
        <v>518</v>
      </c>
      <c r="P47" s="48"/>
      <c r="Q47" s="48"/>
      <c r="R47" s="48"/>
      <c r="S47" s="48"/>
      <c r="T47" s="48"/>
      <c r="U47" s="48"/>
    </row>
    <row r="48" spans="1:21" ht="30.75" customHeight="1" x14ac:dyDescent="0.2">
      <c r="A48" s="48"/>
      <c r="B48" s="1221"/>
      <c r="C48" s="1222"/>
      <c r="D48" s="62"/>
      <c r="E48" s="1227" t="s">
        <v>14</v>
      </c>
      <c r="F48" s="1227"/>
      <c r="G48" s="1227"/>
      <c r="H48" s="1227"/>
      <c r="I48" s="1227"/>
      <c r="J48" s="1228"/>
      <c r="K48" s="63">
        <v>73</v>
      </c>
      <c r="L48" s="64">
        <v>66</v>
      </c>
      <c r="M48" s="64">
        <v>71</v>
      </c>
      <c r="N48" s="64">
        <v>75</v>
      </c>
      <c r="O48" s="65">
        <v>82</v>
      </c>
      <c r="P48" s="48"/>
      <c r="Q48" s="48"/>
      <c r="R48" s="48"/>
      <c r="S48" s="48"/>
      <c r="T48" s="48"/>
      <c r="U48" s="48"/>
    </row>
    <row r="49" spans="1:21" ht="30.75" customHeight="1" x14ac:dyDescent="0.2">
      <c r="A49" s="48"/>
      <c r="B49" s="1221"/>
      <c r="C49" s="1222"/>
      <c r="D49" s="62"/>
      <c r="E49" s="1227" t="s">
        <v>15</v>
      </c>
      <c r="F49" s="1227"/>
      <c r="G49" s="1227"/>
      <c r="H49" s="1227"/>
      <c r="I49" s="1227"/>
      <c r="J49" s="1228"/>
      <c r="K49" s="63">
        <v>343</v>
      </c>
      <c r="L49" s="64">
        <v>345</v>
      </c>
      <c r="M49" s="64">
        <v>348</v>
      </c>
      <c r="N49" s="64">
        <v>336</v>
      </c>
      <c r="O49" s="65">
        <v>336</v>
      </c>
      <c r="P49" s="48"/>
      <c r="Q49" s="48"/>
      <c r="R49" s="48"/>
      <c r="S49" s="48"/>
      <c r="T49" s="48"/>
      <c r="U49" s="48"/>
    </row>
    <row r="50" spans="1:21" ht="30.75" customHeight="1" x14ac:dyDescent="0.2">
      <c r="A50" s="48"/>
      <c r="B50" s="1221"/>
      <c r="C50" s="1222"/>
      <c r="D50" s="62"/>
      <c r="E50" s="1227" t="s">
        <v>16</v>
      </c>
      <c r="F50" s="1227"/>
      <c r="G50" s="1227"/>
      <c r="H50" s="1227"/>
      <c r="I50" s="1227"/>
      <c r="J50" s="1228"/>
      <c r="K50" s="63">
        <v>6</v>
      </c>
      <c r="L50" s="64">
        <v>9</v>
      </c>
      <c r="M50" s="64">
        <v>2</v>
      </c>
      <c r="N50" s="64">
        <v>1</v>
      </c>
      <c r="O50" s="65">
        <v>1</v>
      </c>
      <c r="P50" s="48"/>
      <c r="Q50" s="48"/>
      <c r="R50" s="48"/>
      <c r="S50" s="48"/>
      <c r="T50" s="48"/>
      <c r="U50" s="48"/>
    </row>
    <row r="51" spans="1:21" ht="30.75" customHeight="1" x14ac:dyDescent="0.2">
      <c r="A51" s="48"/>
      <c r="B51" s="1223"/>
      <c r="C51" s="1224"/>
      <c r="D51" s="66"/>
      <c r="E51" s="1227" t="s">
        <v>17</v>
      </c>
      <c r="F51" s="1227"/>
      <c r="G51" s="1227"/>
      <c r="H51" s="1227"/>
      <c r="I51" s="1227"/>
      <c r="J51" s="1228"/>
      <c r="K51" s="63" t="s">
        <v>518</v>
      </c>
      <c r="L51" s="64" t="s">
        <v>518</v>
      </c>
      <c r="M51" s="64" t="s">
        <v>518</v>
      </c>
      <c r="N51" s="64" t="s">
        <v>518</v>
      </c>
      <c r="O51" s="65" t="s">
        <v>518</v>
      </c>
      <c r="P51" s="48"/>
      <c r="Q51" s="48"/>
      <c r="R51" s="48"/>
      <c r="S51" s="48"/>
      <c r="T51" s="48"/>
      <c r="U51" s="48"/>
    </row>
    <row r="52" spans="1:21" ht="30.75" customHeight="1" x14ac:dyDescent="0.2">
      <c r="A52" s="48"/>
      <c r="B52" s="1229" t="s">
        <v>18</v>
      </c>
      <c r="C52" s="1230"/>
      <c r="D52" s="66"/>
      <c r="E52" s="1227" t="s">
        <v>19</v>
      </c>
      <c r="F52" s="1227"/>
      <c r="G52" s="1227"/>
      <c r="H52" s="1227"/>
      <c r="I52" s="1227"/>
      <c r="J52" s="1228"/>
      <c r="K52" s="63">
        <v>586</v>
      </c>
      <c r="L52" s="64">
        <v>585</v>
      </c>
      <c r="M52" s="64">
        <v>580</v>
      </c>
      <c r="N52" s="64">
        <v>599</v>
      </c>
      <c r="O52" s="65">
        <v>608</v>
      </c>
      <c r="P52" s="48"/>
      <c r="Q52" s="48"/>
      <c r="R52" s="48"/>
      <c r="S52" s="48"/>
      <c r="T52" s="48"/>
      <c r="U52" s="48"/>
    </row>
    <row r="53" spans="1:21" ht="30.75" customHeight="1" thickBot="1" x14ac:dyDescent="0.25">
      <c r="A53" s="48"/>
      <c r="B53" s="1231" t="s">
        <v>20</v>
      </c>
      <c r="C53" s="1232"/>
      <c r="D53" s="67"/>
      <c r="E53" s="1233" t="s">
        <v>21</v>
      </c>
      <c r="F53" s="1233"/>
      <c r="G53" s="1233"/>
      <c r="H53" s="1233"/>
      <c r="I53" s="1233"/>
      <c r="J53" s="1234"/>
      <c r="K53" s="68">
        <v>200</v>
      </c>
      <c r="L53" s="69">
        <v>162</v>
      </c>
      <c r="M53" s="69">
        <v>135</v>
      </c>
      <c r="N53" s="69">
        <v>80</v>
      </c>
      <c r="O53" s="70">
        <v>77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35" t="s">
        <v>24</v>
      </c>
      <c r="C57" s="1236"/>
      <c r="D57" s="1239" t="s">
        <v>25</v>
      </c>
      <c r="E57" s="1240"/>
      <c r="F57" s="1240"/>
      <c r="G57" s="1240"/>
      <c r="H57" s="1240"/>
      <c r="I57" s="1240"/>
      <c r="J57" s="1241"/>
      <c r="K57" s="83"/>
      <c r="L57" s="84"/>
      <c r="M57" s="84"/>
      <c r="N57" s="84"/>
      <c r="O57" s="85"/>
    </row>
    <row r="58" spans="1:21" ht="31.5" customHeight="1" thickBot="1" x14ac:dyDescent="0.25">
      <c r="B58" s="1237"/>
      <c r="C58" s="1238"/>
      <c r="D58" s="1242" t="s">
        <v>26</v>
      </c>
      <c r="E58" s="1243"/>
      <c r="F58" s="1243"/>
      <c r="G58" s="1243"/>
      <c r="H58" s="1243"/>
      <c r="I58" s="1243"/>
      <c r="J58" s="124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8ff2v6GrJsAq+d9+1IM9aCQhyp/BGjJPgqyNf02+edivX0fXFKcny9VhCH/R1aKWjh/3f43PH1ZlfDaP0j/A==" saltValue="dKe/G8onKj2Np2U51EP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CN73" sqref="CN73:CU7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559</v>
      </c>
      <c r="J40" s="100" t="s">
        <v>560</v>
      </c>
      <c r="K40" s="100" t="s">
        <v>561</v>
      </c>
      <c r="L40" s="100" t="s">
        <v>562</v>
      </c>
      <c r="M40" s="101" t="s">
        <v>563</v>
      </c>
    </row>
    <row r="41" spans="2:13" ht="27.75" customHeight="1" x14ac:dyDescent="0.2">
      <c r="B41" s="1245" t="s">
        <v>29</v>
      </c>
      <c r="C41" s="1246"/>
      <c r="D41" s="102"/>
      <c r="E41" s="1251" t="s">
        <v>30</v>
      </c>
      <c r="F41" s="1251"/>
      <c r="G41" s="1251"/>
      <c r="H41" s="1252"/>
      <c r="I41" s="351">
        <v>6506</v>
      </c>
      <c r="J41" s="352">
        <v>6242</v>
      </c>
      <c r="K41" s="352">
        <v>6000</v>
      </c>
      <c r="L41" s="352">
        <v>5819</v>
      </c>
      <c r="M41" s="353">
        <v>5816</v>
      </c>
    </row>
    <row r="42" spans="2:13" ht="27.75" customHeight="1" x14ac:dyDescent="0.2">
      <c r="B42" s="1247"/>
      <c r="C42" s="1248"/>
      <c r="D42" s="103"/>
      <c r="E42" s="1253" t="s">
        <v>31</v>
      </c>
      <c r="F42" s="1253"/>
      <c r="G42" s="1253"/>
      <c r="H42" s="1254"/>
      <c r="I42" s="354">
        <v>14</v>
      </c>
      <c r="J42" s="355">
        <v>5</v>
      </c>
      <c r="K42" s="355">
        <v>3</v>
      </c>
      <c r="L42" s="355">
        <v>1</v>
      </c>
      <c r="M42" s="356" t="s">
        <v>518</v>
      </c>
    </row>
    <row r="43" spans="2:13" ht="27.75" customHeight="1" x14ac:dyDescent="0.2">
      <c r="B43" s="1247"/>
      <c r="C43" s="1248"/>
      <c r="D43" s="103"/>
      <c r="E43" s="1253" t="s">
        <v>32</v>
      </c>
      <c r="F43" s="1253"/>
      <c r="G43" s="1253"/>
      <c r="H43" s="1254"/>
      <c r="I43" s="354">
        <v>1115</v>
      </c>
      <c r="J43" s="355">
        <v>1149</v>
      </c>
      <c r="K43" s="355">
        <v>985</v>
      </c>
      <c r="L43" s="355">
        <v>922</v>
      </c>
      <c r="M43" s="356">
        <v>931</v>
      </c>
    </row>
    <row r="44" spans="2:13" ht="27.75" customHeight="1" x14ac:dyDescent="0.2">
      <c r="B44" s="1247"/>
      <c r="C44" s="1248"/>
      <c r="D44" s="103"/>
      <c r="E44" s="1253" t="s">
        <v>33</v>
      </c>
      <c r="F44" s="1253"/>
      <c r="G44" s="1253"/>
      <c r="H44" s="1254"/>
      <c r="I44" s="354">
        <v>3048</v>
      </c>
      <c r="J44" s="355">
        <v>2894</v>
      </c>
      <c r="K44" s="355">
        <v>2755</v>
      </c>
      <c r="L44" s="355">
        <v>2711</v>
      </c>
      <c r="M44" s="356">
        <v>2552</v>
      </c>
    </row>
    <row r="45" spans="2:13" ht="27.75" customHeight="1" x14ac:dyDescent="0.2">
      <c r="B45" s="1247"/>
      <c r="C45" s="1248"/>
      <c r="D45" s="103"/>
      <c r="E45" s="1253" t="s">
        <v>34</v>
      </c>
      <c r="F45" s="1253"/>
      <c r="G45" s="1253"/>
      <c r="H45" s="1254"/>
      <c r="I45" s="354">
        <v>440</v>
      </c>
      <c r="J45" s="355">
        <v>429</v>
      </c>
      <c r="K45" s="355">
        <v>345</v>
      </c>
      <c r="L45" s="355">
        <v>390</v>
      </c>
      <c r="M45" s="356">
        <v>355</v>
      </c>
    </row>
    <row r="46" spans="2:13" ht="27.75" customHeight="1" x14ac:dyDescent="0.2">
      <c r="B46" s="1247"/>
      <c r="C46" s="1248"/>
      <c r="D46" s="104"/>
      <c r="E46" s="1253" t="s">
        <v>35</v>
      </c>
      <c r="F46" s="1253"/>
      <c r="G46" s="1253"/>
      <c r="H46" s="1254"/>
      <c r="I46" s="354" t="s">
        <v>518</v>
      </c>
      <c r="J46" s="355" t="s">
        <v>518</v>
      </c>
      <c r="K46" s="355" t="s">
        <v>518</v>
      </c>
      <c r="L46" s="355" t="s">
        <v>518</v>
      </c>
      <c r="M46" s="356" t="s">
        <v>518</v>
      </c>
    </row>
    <row r="47" spans="2:13" ht="27.75" customHeight="1" x14ac:dyDescent="0.2">
      <c r="B47" s="1247"/>
      <c r="C47" s="1248"/>
      <c r="D47" s="105"/>
      <c r="E47" s="1255" t="s">
        <v>36</v>
      </c>
      <c r="F47" s="1256"/>
      <c r="G47" s="1256"/>
      <c r="H47" s="1257"/>
      <c r="I47" s="354" t="s">
        <v>518</v>
      </c>
      <c r="J47" s="355" t="s">
        <v>518</v>
      </c>
      <c r="K47" s="355" t="s">
        <v>518</v>
      </c>
      <c r="L47" s="355" t="s">
        <v>518</v>
      </c>
      <c r="M47" s="356" t="s">
        <v>518</v>
      </c>
    </row>
    <row r="48" spans="2:13" ht="27.75" customHeight="1" x14ac:dyDescent="0.2">
      <c r="B48" s="1247"/>
      <c r="C48" s="1248"/>
      <c r="D48" s="103"/>
      <c r="E48" s="1253" t="s">
        <v>37</v>
      </c>
      <c r="F48" s="1253"/>
      <c r="G48" s="1253"/>
      <c r="H48" s="1254"/>
      <c r="I48" s="354" t="s">
        <v>518</v>
      </c>
      <c r="J48" s="355" t="s">
        <v>518</v>
      </c>
      <c r="K48" s="355" t="s">
        <v>518</v>
      </c>
      <c r="L48" s="355" t="s">
        <v>518</v>
      </c>
      <c r="M48" s="356" t="s">
        <v>518</v>
      </c>
    </row>
    <row r="49" spans="2:13" ht="27.75" customHeight="1" x14ac:dyDescent="0.2">
      <c r="B49" s="1249"/>
      <c r="C49" s="1250"/>
      <c r="D49" s="103"/>
      <c r="E49" s="1253" t="s">
        <v>38</v>
      </c>
      <c r="F49" s="1253"/>
      <c r="G49" s="1253"/>
      <c r="H49" s="1254"/>
      <c r="I49" s="354" t="s">
        <v>518</v>
      </c>
      <c r="J49" s="355" t="s">
        <v>518</v>
      </c>
      <c r="K49" s="355" t="s">
        <v>518</v>
      </c>
      <c r="L49" s="355" t="s">
        <v>518</v>
      </c>
      <c r="M49" s="356" t="s">
        <v>518</v>
      </c>
    </row>
    <row r="50" spans="2:13" ht="27.75" customHeight="1" x14ac:dyDescent="0.2">
      <c r="B50" s="1258" t="s">
        <v>39</v>
      </c>
      <c r="C50" s="1259"/>
      <c r="D50" s="106"/>
      <c r="E50" s="1253" t="s">
        <v>40</v>
      </c>
      <c r="F50" s="1253"/>
      <c r="G50" s="1253"/>
      <c r="H50" s="1254"/>
      <c r="I50" s="354">
        <v>1327</v>
      </c>
      <c r="J50" s="355">
        <v>1429</v>
      </c>
      <c r="K50" s="355">
        <v>1631</v>
      </c>
      <c r="L50" s="355">
        <v>1873</v>
      </c>
      <c r="M50" s="356">
        <v>2546</v>
      </c>
    </row>
    <row r="51" spans="2:13" ht="27.75" customHeight="1" x14ac:dyDescent="0.2">
      <c r="B51" s="1247"/>
      <c r="C51" s="1248"/>
      <c r="D51" s="103"/>
      <c r="E51" s="1253" t="s">
        <v>41</v>
      </c>
      <c r="F51" s="1253"/>
      <c r="G51" s="1253"/>
      <c r="H51" s="1254"/>
      <c r="I51" s="354">
        <v>183</v>
      </c>
      <c r="J51" s="355">
        <v>171</v>
      </c>
      <c r="K51" s="355">
        <v>160</v>
      </c>
      <c r="L51" s="355">
        <v>149</v>
      </c>
      <c r="M51" s="356">
        <v>135</v>
      </c>
    </row>
    <row r="52" spans="2:13" ht="27.75" customHeight="1" x14ac:dyDescent="0.2">
      <c r="B52" s="1249"/>
      <c r="C52" s="1250"/>
      <c r="D52" s="103"/>
      <c r="E52" s="1253" t="s">
        <v>42</v>
      </c>
      <c r="F52" s="1253"/>
      <c r="G52" s="1253"/>
      <c r="H52" s="1254"/>
      <c r="I52" s="354">
        <v>7647</v>
      </c>
      <c r="J52" s="355">
        <v>7383</v>
      </c>
      <c r="K52" s="355">
        <v>7119</v>
      </c>
      <c r="L52" s="355">
        <v>7146</v>
      </c>
      <c r="M52" s="356">
        <v>6894</v>
      </c>
    </row>
    <row r="53" spans="2:13" ht="27.75" customHeight="1" thickBot="1" x14ac:dyDescent="0.25">
      <c r="B53" s="1260" t="s">
        <v>43</v>
      </c>
      <c r="C53" s="1261"/>
      <c r="D53" s="107"/>
      <c r="E53" s="1262" t="s">
        <v>44</v>
      </c>
      <c r="F53" s="1262"/>
      <c r="G53" s="1262"/>
      <c r="H53" s="1263"/>
      <c r="I53" s="357">
        <v>1966</v>
      </c>
      <c r="J53" s="358">
        <v>1735</v>
      </c>
      <c r="K53" s="358">
        <v>1180</v>
      </c>
      <c r="L53" s="358">
        <v>674</v>
      </c>
      <c r="M53" s="359">
        <v>78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0ySYXWHf4idzZrAhBcw98x+2tJxvKXjm1pLzSU70nuQyqKUhVMEWx2lgg6Vpjvg4HNFmwVAGNrsweRcNwcQdOg==" saltValue="cWKZJ/weppRFjxFHw6RQ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CN73" sqref="CN73:CU7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2" t="s">
        <v>47</v>
      </c>
      <c r="D55" s="1272"/>
      <c r="E55" s="1273"/>
      <c r="F55" s="119">
        <v>754</v>
      </c>
      <c r="G55" s="119">
        <v>795</v>
      </c>
      <c r="H55" s="120">
        <v>815</v>
      </c>
    </row>
    <row r="56" spans="2:8" ht="52.5" customHeight="1" x14ac:dyDescent="0.2">
      <c r="B56" s="121"/>
      <c r="C56" s="1274" t="s">
        <v>48</v>
      </c>
      <c r="D56" s="1274"/>
      <c r="E56" s="1275"/>
      <c r="F56" s="122" t="s">
        <v>518</v>
      </c>
      <c r="G56" s="122" t="s">
        <v>518</v>
      </c>
      <c r="H56" s="123" t="s">
        <v>518</v>
      </c>
    </row>
    <row r="57" spans="2:8" ht="53.25" customHeight="1" x14ac:dyDescent="0.2">
      <c r="B57" s="121"/>
      <c r="C57" s="1276" t="s">
        <v>49</v>
      </c>
      <c r="D57" s="1276"/>
      <c r="E57" s="1277"/>
      <c r="F57" s="124">
        <v>963</v>
      </c>
      <c r="G57" s="124">
        <v>1208</v>
      </c>
      <c r="H57" s="125">
        <v>1859</v>
      </c>
    </row>
    <row r="58" spans="2:8" ht="45.75" customHeight="1" x14ac:dyDescent="0.2">
      <c r="B58" s="126"/>
      <c r="C58" s="1264" t="s">
        <v>594</v>
      </c>
      <c r="D58" s="1265"/>
      <c r="E58" s="1266"/>
      <c r="F58" s="127">
        <v>407</v>
      </c>
      <c r="G58" s="127">
        <v>399</v>
      </c>
      <c r="H58" s="128">
        <v>392</v>
      </c>
    </row>
    <row r="59" spans="2:8" ht="45.75" customHeight="1" x14ac:dyDescent="0.2">
      <c r="B59" s="126"/>
      <c r="C59" s="1264" t="s">
        <v>595</v>
      </c>
      <c r="D59" s="1265"/>
      <c r="E59" s="1266"/>
      <c r="F59" s="360" t="s">
        <v>518</v>
      </c>
      <c r="G59" s="360" t="s">
        <v>518</v>
      </c>
      <c r="H59" s="128">
        <v>357</v>
      </c>
    </row>
    <row r="60" spans="2:8" ht="45.75" customHeight="1" x14ac:dyDescent="0.2">
      <c r="B60" s="126"/>
      <c r="C60" s="1264" t="s">
        <v>596</v>
      </c>
      <c r="D60" s="1265"/>
      <c r="E60" s="1266"/>
      <c r="F60" s="127">
        <v>60</v>
      </c>
      <c r="G60" s="127">
        <v>110</v>
      </c>
      <c r="H60" s="128">
        <v>300</v>
      </c>
    </row>
    <row r="61" spans="2:8" ht="45.75" customHeight="1" x14ac:dyDescent="0.2">
      <c r="B61" s="126"/>
      <c r="C61" s="1264" t="s">
        <v>597</v>
      </c>
      <c r="D61" s="1265"/>
      <c r="E61" s="1266"/>
      <c r="F61" s="127">
        <v>110</v>
      </c>
      <c r="G61" s="127">
        <v>160</v>
      </c>
      <c r="H61" s="128">
        <v>290</v>
      </c>
    </row>
    <row r="62" spans="2:8" ht="45.75" customHeight="1" thickBot="1" x14ac:dyDescent="0.25">
      <c r="B62" s="129"/>
      <c r="C62" s="1267" t="s">
        <v>598</v>
      </c>
      <c r="D62" s="1268"/>
      <c r="E62" s="1269"/>
      <c r="F62" s="130">
        <v>112</v>
      </c>
      <c r="G62" s="130">
        <v>213</v>
      </c>
      <c r="H62" s="131">
        <v>192</v>
      </c>
    </row>
    <row r="63" spans="2:8" ht="52.5" customHeight="1" thickBot="1" x14ac:dyDescent="0.25">
      <c r="B63" s="132"/>
      <c r="C63" s="1270" t="s">
        <v>50</v>
      </c>
      <c r="D63" s="1270"/>
      <c r="E63" s="1271"/>
      <c r="F63" s="133">
        <v>1717</v>
      </c>
      <c r="G63" s="133">
        <v>2003</v>
      </c>
      <c r="H63" s="134">
        <v>2674</v>
      </c>
    </row>
    <row r="64" spans="2:8" ht="13.2" x14ac:dyDescent="0.2"/>
  </sheetData>
  <sheetProtection algorithmName="SHA-512" hashValue="ybC5Y+r5WYBi638dyMh4Sn6Fc1XDu31E2uOnESHUfg15f28nV0ov1IcXae0D7FWFXjC4EwYE17DmxiZ72Umk1g==" saltValue="enwfK1yKBOTHEkwgLmQ7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N73" sqref="CN73:CU74"/>
    </sheetView>
  </sheetViews>
  <sheetFormatPr defaultColWidth="0" defaultRowHeight="13.5" customHeight="1" zeroHeight="1" x14ac:dyDescent="0.2"/>
  <cols>
    <col min="1" max="1" width="6.33203125" style="371" customWidth="1"/>
    <col min="2" max="107" width="2.44140625" style="371" customWidth="1"/>
    <col min="108" max="108" width="6.109375" style="378" customWidth="1"/>
    <col min="109" max="109" width="5.88671875" style="377" customWidth="1"/>
    <col min="110" max="16384" width="8.6640625" style="371" hidden="1"/>
  </cols>
  <sheetData>
    <row r="1" spans="1:109" ht="42.75" customHeight="1" x14ac:dyDescent="0.2">
      <c r="A1" s="369"/>
      <c r="B1" s="370"/>
      <c r="DD1" s="371"/>
      <c r="DE1" s="371"/>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ht="13.2"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ht="13.2"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ht="13.2"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ht="13.2"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ht="13.2"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ht="13.2"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ht="13.2"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ht="13.2"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ht="13.2"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ht="13.2"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ht="13.2"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ht="13.2" x14ac:dyDescent="0.2">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ht="13.2" x14ac:dyDescent="0.2">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ht="13.2" x14ac:dyDescent="0.2">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ht="13.2" x14ac:dyDescent="0.2">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2" x14ac:dyDescent="0.2">
      <c r="DD19" s="371"/>
      <c r="DE19" s="371"/>
    </row>
    <row r="20" spans="1:109" ht="13.2" x14ac:dyDescent="0.2">
      <c r="DD20" s="371"/>
      <c r="DE20" s="371"/>
    </row>
    <row r="21" spans="1:109" ht="17.25" customHeight="1" x14ac:dyDescent="0.2">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2">
      <c r="B22" s="377"/>
    </row>
    <row r="23" spans="1:109" ht="13.2" x14ac:dyDescent="0.2">
      <c r="B23" s="377"/>
    </row>
    <row r="24" spans="1:109" ht="13.2" x14ac:dyDescent="0.2">
      <c r="B24" s="377"/>
    </row>
    <row r="25" spans="1:109" ht="13.2" x14ac:dyDescent="0.2">
      <c r="B25" s="377"/>
    </row>
    <row r="26" spans="1:109" ht="13.2" x14ac:dyDescent="0.2">
      <c r="B26" s="377"/>
    </row>
    <row r="27" spans="1:109" ht="13.2" x14ac:dyDescent="0.2">
      <c r="B27" s="377"/>
    </row>
    <row r="28" spans="1:109" ht="13.2" x14ac:dyDescent="0.2">
      <c r="B28" s="377"/>
    </row>
    <row r="29" spans="1:109" ht="13.2" x14ac:dyDescent="0.2">
      <c r="B29" s="377"/>
    </row>
    <row r="30" spans="1:109" ht="13.2" x14ac:dyDescent="0.2">
      <c r="B30" s="377"/>
    </row>
    <row r="31" spans="1:109" ht="13.2" x14ac:dyDescent="0.2">
      <c r="B31" s="377"/>
    </row>
    <row r="32" spans="1:109" ht="13.2" x14ac:dyDescent="0.2">
      <c r="B32" s="377"/>
    </row>
    <row r="33" spans="2:109" ht="13.2" x14ac:dyDescent="0.2">
      <c r="B33" s="377"/>
    </row>
    <row r="34" spans="2:109" ht="13.2" x14ac:dyDescent="0.2">
      <c r="B34" s="377"/>
    </row>
    <row r="35" spans="2:109" ht="13.2" x14ac:dyDescent="0.2">
      <c r="B35" s="377"/>
    </row>
    <row r="36" spans="2:109" ht="13.2" x14ac:dyDescent="0.2">
      <c r="B36" s="377"/>
    </row>
    <row r="37" spans="2:109" ht="13.2" x14ac:dyDescent="0.2">
      <c r="B37" s="377"/>
    </row>
    <row r="38" spans="2:109" ht="13.2" x14ac:dyDescent="0.2">
      <c r="B38" s="377"/>
    </row>
    <row r="39" spans="2:109" ht="13.2" x14ac:dyDescent="0.2">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2" x14ac:dyDescent="0.2">
      <c r="B40" s="382"/>
      <c r="DD40" s="382"/>
      <c r="DE40" s="371"/>
    </row>
    <row r="41" spans="2:109" ht="16.2" x14ac:dyDescent="0.2">
      <c r="B41" s="383" t="s">
        <v>600</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2" x14ac:dyDescent="0.2">
      <c r="B42" s="377"/>
      <c r="G42" s="384"/>
      <c r="I42" s="385"/>
      <c r="J42" s="385"/>
      <c r="K42" s="385"/>
      <c r="AM42" s="384"/>
      <c r="AN42" s="384" t="s">
        <v>601</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2">
      <c r="B43" s="377"/>
      <c r="AN43" s="129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377"/>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377"/>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377"/>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377"/>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2" x14ac:dyDescent="0.2">
      <c r="B49" s="377"/>
      <c r="AN49" s="371" t="s">
        <v>603</v>
      </c>
    </row>
    <row r="50" spans="1:109" ht="13.2" x14ac:dyDescent="0.2">
      <c r="B50" s="377"/>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x14ac:dyDescent="0.2">
      <c r="B51" s="377"/>
      <c r="G51" s="1286"/>
      <c r="H51" s="1286"/>
      <c r="I51" s="1300"/>
      <c r="J51" s="1300"/>
      <c r="K51" s="1285"/>
      <c r="L51" s="1285"/>
      <c r="M51" s="1285"/>
      <c r="N51" s="1285"/>
      <c r="AM51" s="386"/>
      <c r="AN51" s="1281" t="s">
        <v>604</v>
      </c>
      <c r="AO51" s="1281"/>
      <c r="AP51" s="1281"/>
      <c r="AQ51" s="1281"/>
      <c r="AR51" s="1281"/>
      <c r="AS51" s="1281"/>
      <c r="AT51" s="1281"/>
      <c r="AU51" s="1281"/>
      <c r="AV51" s="1281"/>
      <c r="AW51" s="1281"/>
      <c r="AX51" s="1281"/>
      <c r="AY51" s="1281"/>
      <c r="AZ51" s="1281"/>
      <c r="BA51" s="1281"/>
      <c r="BB51" s="1281" t="s">
        <v>605</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90"/>
      <c r="CG51" s="1278"/>
      <c r="CH51" s="1278"/>
      <c r="CI51" s="1278"/>
      <c r="CJ51" s="1278"/>
      <c r="CK51" s="1278"/>
      <c r="CL51" s="1278"/>
      <c r="CM51" s="1278"/>
      <c r="CN51" s="1278">
        <v>23</v>
      </c>
      <c r="CO51" s="1278"/>
      <c r="CP51" s="1278"/>
      <c r="CQ51" s="1278"/>
      <c r="CR51" s="1278"/>
      <c r="CS51" s="1278"/>
      <c r="CT51" s="1278"/>
      <c r="CU51" s="1278"/>
      <c r="CV51" s="1278">
        <v>2.4</v>
      </c>
      <c r="CW51" s="1278"/>
      <c r="CX51" s="1278"/>
      <c r="CY51" s="1278"/>
      <c r="CZ51" s="1278"/>
      <c r="DA51" s="1278"/>
      <c r="DB51" s="1278"/>
      <c r="DC51" s="1278"/>
    </row>
    <row r="52" spans="1:109" ht="13.2" x14ac:dyDescent="0.2">
      <c r="B52" s="377"/>
      <c r="G52" s="1286"/>
      <c r="H52" s="1286"/>
      <c r="I52" s="1300"/>
      <c r="J52" s="1300"/>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5"/>
      <c r="B53" s="377"/>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606</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90"/>
      <c r="CG53" s="1278"/>
      <c r="CH53" s="1278"/>
      <c r="CI53" s="1278"/>
      <c r="CJ53" s="1278"/>
      <c r="CK53" s="1278"/>
      <c r="CL53" s="1278"/>
      <c r="CM53" s="1278"/>
      <c r="CN53" s="1278">
        <v>59.3</v>
      </c>
      <c r="CO53" s="1278"/>
      <c r="CP53" s="1278"/>
      <c r="CQ53" s="1278"/>
      <c r="CR53" s="1278"/>
      <c r="CS53" s="1278"/>
      <c r="CT53" s="1278"/>
      <c r="CU53" s="1278"/>
      <c r="CV53" s="1278">
        <v>61.5</v>
      </c>
      <c r="CW53" s="1278"/>
      <c r="CX53" s="1278"/>
      <c r="CY53" s="1278"/>
      <c r="CZ53" s="1278"/>
      <c r="DA53" s="1278"/>
      <c r="DB53" s="1278"/>
      <c r="DC53" s="1278"/>
    </row>
    <row r="54" spans="1:109" ht="13.2" x14ac:dyDescent="0.2">
      <c r="A54" s="385"/>
      <c r="B54" s="377"/>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5"/>
      <c r="B55" s="377"/>
      <c r="G55" s="1284"/>
      <c r="H55" s="1284"/>
      <c r="I55" s="1284"/>
      <c r="J55" s="1284"/>
      <c r="K55" s="1285"/>
      <c r="L55" s="1285"/>
      <c r="M55" s="1285"/>
      <c r="N55" s="1285"/>
      <c r="AN55" s="1283" t="s">
        <v>607</v>
      </c>
      <c r="AO55" s="1283"/>
      <c r="AP55" s="1283"/>
      <c r="AQ55" s="1283"/>
      <c r="AR55" s="1283"/>
      <c r="AS55" s="1283"/>
      <c r="AT55" s="1283"/>
      <c r="AU55" s="1283"/>
      <c r="AV55" s="1283"/>
      <c r="AW55" s="1283"/>
      <c r="AX55" s="1283"/>
      <c r="AY55" s="1283"/>
      <c r="AZ55" s="1283"/>
      <c r="BA55" s="1283"/>
      <c r="BB55" s="1281" t="s">
        <v>605</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90"/>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385"/>
      <c r="B56" s="377"/>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ht="13.2" x14ac:dyDescent="0.2">
      <c r="B57" s="389"/>
      <c r="G57" s="1284"/>
      <c r="H57" s="1284"/>
      <c r="I57" s="1279"/>
      <c r="J57" s="1279"/>
      <c r="K57" s="1285"/>
      <c r="L57" s="1285"/>
      <c r="M57" s="1285"/>
      <c r="N57" s="1285"/>
      <c r="AM57" s="371"/>
      <c r="AN57" s="1283"/>
      <c r="AO57" s="1283"/>
      <c r="AP57" s="1283"/>
      <c r="AQ57" s="1283"/>
      <c r="AR57" s="1283"/>
      <c r="AS57" s="1283"/>
      <c r="AT57" s="1283"/>
      <c r="AU57" s="1283"/>
      <c r="AV57" s="1283"/>
      <c r="AW57" s="1283"/>
      <c r="AX57" s="1283"/>
      <c r="AY57" s="1283"/>
      <c r="AZ57" s="1283"/>
      <c r="BA57" s="1283"/>
      <c r="BB57" s="1281" t="s">
        <v>606</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90"/>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390"/>
      <c r="DE57" s="389"/>
    </row>
    <row r="58" spans="1:109" s="385" customFormat="1" ht="13.2" x14ac:dyDescent="0.2">
      <c r="A58" s="371"/>
      <c r="B58" s="389"/>
      <c r="G58" s="1284"/>
      <c r="H58" s="1284"/>
      <c r="I58" s="1279"/>
      <c r="J58" s="1279"/>
      <c r="K58" s="1285"/>
      <c r="L58" s="1285"/>
      <c r="M58" s="1285"/>
      <c r="N58" s="1285"/>
      <c r="AM58" s="371"/>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ht="13.2" x14ac:dyDescent="0.2">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2" x14ac:dyDescent="0.2">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2" x14ac:dyDescent="0.2">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2"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6.2" x14ac:dyDescent="0.2">
      <c r="B63" s="396" t="s">
        <v>608</v>
      </c>
    </row>
    <row r="64" spans="1:109" ht="13.2" x14ac:dyDescent="0.2">
      <c r="B64" s="377"/>
      <c r="G64" s="384"/>
      <c r="I64" s="397"/>
      <c r="J64" s="397"/>
      <c r="K64" s="397"/>
      <c r="L64" s="397"/>
      <c r="M64" s="397"/>
      <c r="N64" s="398"/>
      <c r="AM64" s="384"/>
      <c r="AN64" s="384" t="s">
        <v>601</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2" x14ac:dyDescent="0.2">
      <c r="B65" s="377"/>
      <c r="AN65" s="1291" t="s">
        <v>609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377"/>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377"/>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377"/>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377"/>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2" x14ac:dyDescent="0.2">
      <c r="B71" s="377"/>
      <c r="G71" s="402"/>
      <c r="I71" s="403"/>
      <c r="J71" s="400"/>
      <c r="K71" s="400"/>
      <c r="L71" s="401"/>
      <c r="M71" s="400"/>
      <c r="N71" s="401"/>
      <c r="AM71" s="402"/>
      <c r="AN71" s="371" t="s">
        <v>603</v>
      </c>
    </row>
    <row r="72" spans="2:107" ht="13.2" x14ac:dyDescent="0.2">
      <c r="B72" s="377"/>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ht="13.2" x14ac:dyDescent="0.2">
      <c r="B73" s="377"/>
      <c r="G73" s="1286"/>
      <c r="H73" s="1286"/>
      <c r="I73" s="1286"/>
      <c r="J73" s="1286"/>
      <c r="K73" s="1282"/>
      <c r="L73" s="1282"/>
      <c r="M73" s="1282"/>
      <c r="N73" s="1282"/>
      <c r="AM73" s="386"/>
      <c r="AN73" s="1281" t="s">
        <v>604</v>
      </c>
      <c r="AO73" s="1281"/>
      <c r="AP73" s="1281"/>
      <c r="AQ73" s="1281"/>
      <c r="AR73" s="1281"/>
      <c r="AS73" s="1281"/>
      <c r="AT73" s="1281"/>
      <c r="AU73" s="1281"/>
      <c r="AV73" s="1281"/>
      <c r="AW73" s="1281"/>
      <c r="AX73" s="1281"/>
      <c r="AY73" s="1281"/>
      <c r="AZ73" s="1281"/>
      <c r="BA73" s="1281"/>
      <c r="BB73" s="1281" t="s">
        <v>605</v>
      </c>
      <c r="BC73" s="1281"/>
      <c r="BD73" s="1281"/>
      <c r="BE73" s="1281"/>
      <c r="BF73" s="1281"/>
      <c r="BG73" s="1281"/>
      <c r="BH73" s="1281"/>
      <c r="BI73" s="1281"/>
      <c r="BJ73" s="1281"/>
      <c r="BK73" s="1281"/>
      <c r="BL73" s="1281"/>
      <c r="BM73" s="1281"/>
      <c r="BN73" s="1281"/>
      <c r="BO73" s="1281"/>
      <c r="BP73" s="1278">
        <v>67.8</v>
      </c>
      <c r="BQ73" s="1278"/>
      <c r="BR73" s="1278"/>
      <c r="BS73" s="1278"/>
      <c r="BT73" s="1278"/>
      <c r="BU73" s="1278"/>
      <c r="BV73" s="1278"/>
      <c r="BW73" s="1278"/>
      <c r="BX73" s="1278">
        <v>60.6</v>
      </c>
      <c r="BY73" s="1278"/>
      <c r="BZ73" s="1278"/>
      <c r="CA73" s="1278"/>
      <c r="CB73" s="1278"/>
      <c r="CC73" s="1278"/>
      <c r="CD73" s="1278"/>
      <c r="CE73" s="1278"/>
      <c r="CF73" s="1278">
        <v>41.6</v>
      </c>
      <c r="CG73" s="1278"/>
      <c r="CH73" s="1278"/>
      <c r="CI73" s="1278"/>
      <c r="CJ73" s="1278"/>
      <c r="CK73" s="1278"/>
      <c r="CL73" s="1278"/>
      <c r="CM73" s="1278"/>
      <c r="CN73" s="1278">
        <v>23</v>
      </c>
      <c r="CO73" s="1278"/>
      <c r="CP73" s="1278"/>
      <c r="CQ73" s="1278"/>
      <c r="CR73" s="1278"/>
      <c r="CS73" s="1278"/>
      <c r="CT73" s="1278"/>
      <c r="CU73" s="1278"/>
      <c r="CV73" s="1278">
        <v>2.4</v>
      </c>
      <c r="CW73" s="1278"/>
      <c r="CX73" s="1278"/>
      <c r="CY73" s="1278"/>
      <c r="CZ73" s="1278"/>
      <c r="DA73" s="1278"/>
      <c r="DB73" s="1278"/>
      <c r="DC73" s="1278"/>
    </row>
    <row r="74" spans="2:107" ht="13.2" x14ac:dyDescent="0.2">
      <c r="B74" s="377"/>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7"/>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610</v>
      </c>
      <c r="BC75" s="1281"/>
      <c r="BD75" s="1281"/>
      <c r="BE75" s="1281"/>
      <c r="BF75" s="1281"/>
      <c r="BG75" s="1281"/>
      <c r="BH75" s="1281"/>
      <c r="BI75" s="1281"/>
      <c r="BJ75" s="1281"/>
      <c r="BK75" s="1281"/>
      <c r="BL75" s="1281"/>
      <c r="BM75" s="1281"/>
      <c r="BN75" s="1281"/>
      <c r="BO75" s="1281"/>
      <c r="BP75" s="1278">
        <v>6.8</v>
      </c>
      <c r="BQ75" s="1278"/>
      <c r="BR75" s="1278"/>
      <c r="BS75" s="1278"/>
      <c r="BT75" s="1278"/>
      <c r="BU75" s="1278"/>
      <c r="BV75" s="1278"/>
      <c r="BW75" s="1278"/>
      <c r="BX75" s="1278">
        <v>6.7</v>
      </c>
      <c r="BY75" s="1278"/>
      <c r="BZ75" s="1278"/>
      <c r="CA75" s="1278"/>
      <c r="CB75" s="1278"/>
      <c r="CC75" s="1278"/>
      <c r="CD75" s="1278"/>
      <c r="CE75" s="1278"/>
      <c r="CF75" s="1278">
        <v>5.7</v>
      </c>
      <c r="CG75" s="1278"/>
      <c r="CH75" s="1278"/>
      <c r="CI75" s="1278"/>
      <c r="CJ75" s="1278"/>
      <c r="CK75" s="1278"/>
      <c r="CL75" s="1278"/>
      <c r="CM75" s="1278"/>
      <c r="CN75" s="1278">
        <v>4.3</v>
      </c>
      <c r="CO75" s="1278"/>
      <c r="CP75" s="1278"/>
      <c r="CQ75" s="1278"/>
      <c r="CR75" s="1278"/>
      <c r="CS75" s="1278"/>
      <c r="CT75" s="1278"/>
      <c r="CU75" s="1278"/>
      <c r="CV75" s="1278">
        <v>3.2</v>
      </c>
      <c r="CW75" s="1278"/>
      <c r="CX75" s="1278"/>
      <c r="CY75" s="1278"/>
      <c r="CZ75" s="1278"/>
      <c r="DA75" s="1278"/>
      <c r="DB75" s="1278"/>
      <c r="DC75" s="1278"/>
    </row>
    <row r="76" spans="2:107" ht="13.2" x14ac:dyDescent="0.2">
      <c r="B76" s="377"/>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7"/>
      <c r="G77" s="1284"/>
      <c r="H77" s="1284"/>
      <c r="I77" s="1284"/>
      <c r="J77" s="1284"/>
      <c r="K77" s="1282"/>
      <c r="L77" s="1282"/>
      <c r="M77" s="1282"/>
      <c r="N77" s="1282"/>
      <c r="AN77" s="1283" t="s">
        <v>607</v>
      </c>
      <c r="AO77" s="1283"/>
      <c r="AP77" s="1283"/>
      <c r="AQ77" s="1283"/>
      <c r="AR77" s="1283"/>
      <c r="AS77" s="1283"/>
      <c r="AT77" s="1283"/>
      <c r="AU77" s="1283"/>
      <c r="AV77" s="1283"/>
      <c r="AW77" s="1283"/>
      <c r="AX77" s="1283"/>
      <c r="AY77" s="1283"/>
      <c r="AZ77" s="1283"/>
      <c r="BA77" s="1283"/>
      <c r="BB77" s="1281" t="s">
        <v>605</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7"/>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7"/>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610</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ht="13.2" x14ac:dyDescent="0.2">
      <c r="B80" s="377"/>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7"/>
    </row>
    <row r="82" spans="2:109" ht="16.2" x14ac:dyDescent="0.2">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2" x14ac:dyDescent="0.2">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2" x14ac:dyDescent="0.2">
      <c r="DD84" s="371"/>
      <c r="DE84" s="371"/>
    </row>
    <row r="85" spans="2:109" ht="13.2" x14ac:dyDescent="0.2">
      <c r="DD85" s="371"/>
      <c r="DE85" s="371"/>
    </row>
  </sheetData>
  <sheetProtection algorithmName="SHA-512" hashValue="jHvdjqB3JZpz/BOkx1xeSb9ge92fcTprjyiNbJAexqCQ2BmYyRsEi4fSdnBC+apXsffILktx8vklLHFMe8pplQ==" saltValue="gU2ThF3znyGQPjrDwaOK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2" sqref="B2"/>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kicSzhTNhZfM0UPTzKTVLxzu3fLmSIJ9I/fdJT0iL6744F0VyyWnLbUo9iDaXM+qEFZTQRonLvlVudBBgXSdRw==" saltValue="F/E3MGFrMpOvmNgJXPcH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K49" sqref="BK4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Udity1//OKNNeStL+ivFvvhz7AQzLSnn+zdykKWNURIGZN6VDPuYll760RIVgmpXODEIURXqg8LqJsyXFZQ5Rw==" saltValue="0oqLNUTQ9nh/bLCPtPmo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557</v>
      </c>
      <c r="G2" s="148"/>
      <c r="H2" s="149"/>
    </row>
    <row r="3" spans="1:8" x14ac:dyDescent="0.2">
      <c r="A3" s="145" t="s">
        <v>550</v>
      </c>
      <c r="B3" s="150"/>
      <c r="C3" s="151"/>
      <c r="D3" s="152">
        <v>87821</v>
      </c>
      <c r="E3" s="153"/>
      <c r="F3" s="154">
        <v>122882</v>
      </c>
      <c r="G3" s="155"/>
      <c r="H3" s="156"/>
    </row>
    <row r="4" spans="1:8" x14ac:dyDescent="0.2">
      <c r="A4" s="157"/>
      <c r="B4" s="158"/>
      <c r="C4" s="159"/>
      <c r="D4" s="160">
        <v>13254</v>
      </c>
      <c r="E4" s="161"/>
      <c r="F4" s="162">
        <v>65785</v>
      </c>
      <c r="G4" s="163"/>
      <c r="H4" s="164"/>
    </row>
    <row r="5" spans="1:8" x14ac:dyDescent="0.2">
      <c r="A5" s="145" t="s">
        <v>552</v>
      </c>
      <c r="B5" s="150"/>
      <c r="C5" s="151"/>
      <c r="D5" s="152">
        <v>55484</v>
      </c>
      <c r="E5" s="153"/>
      <c r="F5" s="154">
        <v>114790</v>
      </c>
      <c r="G5" s="155"/>
      <c r="H5" s="156"/>
    </row>
    <row r="6" spans="1:8" x14ac:dyDescent="0.2">
      <c r="A6" s="157"/>
      <c r="B6" s="158"/>
      <c r="C6" s="159"/>
      <c r="D6" s="160">
        <v>15892</v>
      </c>
      <c r="E6" s="161"/>
      <c r="F6" s="162">
        <v>55601</v>
      </c>
      <c r="G6" s="163"/>
      <c r="H6" s="164"/>
    </row>
    <row r="7" spans="1:8" x14ac:dyDescent="0.2">
      <c r="A7" s="145" t="s">
        <v>553</v>
      </c>
      <c r="B7" s="150"/>
      <c r="C7" s="151"/>
      <c r="D7" s="152">
        <v>104935</v>
      </c>
      <c r="E7" s="153"/>
      <c r="F7" s="154">
        <v>126262</v>
      </c>
      <c r="G7" s="155"/>
      <c r="H7" s="156"/>
    </row>
    <row r="8" spans="1:8" x14ac:dyDescent="0.2">
      <c r="A8" s="157"/>
      <c r="B8" s="158"/>
      <c r="C8" s="159"/>
      <c r="D8" s="160">
        <v>8975</v>
      </c>
      <c r="E8" s="161"/>
      <c r="F8" s="162">
        <v>56769</v>
      </c>
      <c r="G8" s="163"/>
      <c r="H8" s="164"/>
    </row>
    <row r="9" spans="1:8" x14ac:dyDescent="0.2">
      <c r="A9" s="145" t="s">
        <v>554</v>
      </c>
      <c r="B9" s="150"/>
      <c r="C9" s="151"/>
      <c r="D9" s="152">
        <v>80913</v>
      </c>
      <c r="E9" s="153"/>
      <c r="F9" s="154">
        <v>126525</v>
      </c>
      <c r="G9" s="155"/>
      <c r="H9" s="156"/>
    </row>
    <row r="10" spans="1:8" x14ac:dyDescent="0.2">
      <c r="A10" s="157"/>
      <c r="B10" s="158"/>
      <c r="C10" s="159"/>
      <c r="D10" s="160">
        <v>36164</v>
      </c>
      <c r="E10" s="161"/>
      <c r="F10" s="162">
        <v>67052</v>
      </c>
      <c r="G10" s="163"/>
      <c r="H10" s="164"/>
    </row>
    <row r="11" spans="1:8" x14ac:dyDescent="0.2">
      <c r="A11" s="145" t="s">
        <v>555</v>
      </c>
      <c r="B11" s="150"/>
      <c r="C11" s="151"/>
      <c r="D11" s="152">
        <v>60171</v>
      </c>
      <c r="E11" s="153"/>
      <c r="F11" s="154">
        <v>122054</v>
      </c>
      <c r="G11" s="155"/>
      <c r="H11" s="156"/>
    </row>
    <row r="12" spans="1:8" x14ac:dyDescent="0.2">
      <c r="A12" s="157"/>
      <c r="B12" s="158"/>
      <c r="C12" s="165"/>
      <c r="D12" s="160">
        <v>18369</v>
      </c>
      <c r="E12" s="161"/>
      <c r="F12" s="162">
        <v>68298</v>
      </c>
      <c r="G12" s="163"/>
      <c r="H12" s="164"/>
    </row>
    <row r="13" spans="1:8" x14ac:dyDescent="0.2">
      <c r="A13" s="145"/>
      <c r="B13" s="150"/>
      <c r="C13" s="166"/>
      <c r="D13" s="167">
        <v>77865</v>
      </c>
      <c r="E13" s="168"/>
      <c r="F13" s="169">
        <v>122503</v>
      </c>
      <c r="G13" s="170"/>
      <c r="H13" s="156"/>
    </row>
    <row r="14" spans="1:8" x14ac:dyDescent="0.2">
      <c r="A14" s="157"/>
      <c r="B14" s="158"/>
      <c r="C14" s="159"/>
      <c r="D14" s="160">
        <v>18531</v>
      </c>
      <c r="E14" s="161"/>
      <c r="F14" s="162">
        <v>62701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13.2</v>
      </c>
      <c r="C19" s="171">
        <f>ROUND(VALUE(SUBSTITUTE(実質収支比率等に係る経年分析!G$48,"▲","-")),2)</f>
        <v>13.75</v>
      </c>
      <c r="D19" s="171">
        <f>ROUND(VALUE(SUBSTITUTE(実質収支比率等に係る経年分析!H$48,"▲","-")),2)</f>
        <v>21.71</v>
      </c>
      <c r="E19" s="171">
        <f>ROUND(VALUE(SUBSTITUTE(実質収支比率等に係る経年分析!I$48,"▲","-")),2)</f>
        <v>16.989999999999998</v>
      </c>
      <c r="F19" s="171">
        <f>ROUND(VALUE(SUBSTITUTE(実質収支比率等に係る経年分析!J$48,"▲","-")),2)</f>
        <v>13.5</v>
      </c>
    </row>
    <row r="20" spans="1:11" x14ac:dyDescent="0.2">
      <c r="A20" s="171" t="s">
        <v>54</v>
      </c>
      <c r="B20" s="171">
        <f>ROUND(VALUE(SUBSTITUTE(実質収支比率等に係る経年分析!F$47,"▲","-")),2)</f>
        <v>21.76</v>
      </c>
      <c r="C20" s="171">
        <f>ROUND(VALUE(SUBSTITUTE(実質収支比率等に係る経年分析!G$47,"▲","-")),2)</f>
        <v>21.95</v>
      </c>
      <c r="D20" s="171">
        <f>ROUND(VALUE(SUBSTITUTE(実質収支比率等に係る経年分析!H$47,"▲","-")),2)</f>
        <v>22.19</v>
      </c>
      <c r="E20" s="171">
        <f>ROUND(VALUE(SUBSTITUTE(実質収支比率等に係る経年分析!I$47,"▲","-")),2)</f>
        <v>22.62</v>
      </c>
      <c r="F20" s="171">
        <f>ROUND(VALUE(SUBSTITUTE(実質収支比率等に係る経年分析!J$47,"▲","-")),2)</f>
        <v>21.42</v>
      </c>
    </row>
    <row r="21" spans="1:11" x14ac:dyDescent="0.2">
      <c r="A21" s="171" t="s">
        <v>55</v>
      </c>
      <c r="B21" s="171">
        <f>IF(ISNUMBER(VALUE(SUBSTITUTE(実質収支比率等に係る経年分析!F$49,"▲","-"))),ROUND(VALUE(SUBSTITUTE(実質収支比率等に係る経年分析!F$49,"▲","-")),2),NA())</f>
        <v>4.67</v>
      </c>
      <c r="C21" s="171">
        <f>IF(ISNUMBER(VALUE(SUBSTITUTE(実質収支比率等に係る経年分析!G$49,"▲","-"))),ROUND(VALUE(SUBSTITUTE(実質収支比率等に係る経年分析!G$49,"▲","-")),2),NA())</f>
        <v>6.43</v>
      </c>
      <c r="D21" s="171">
        <f>IF(ISNUMBER(VALUE(SUBSTITUTE(実質収支比率等に係る経年分析!H$49,"▲","-"))),ROUND(VALUE(SUBSTITUTE(実質収支比率等に係る経年分析!H$49,"▲","-")),2),NA())</f>
        <v>15.7</v>
      </c>
      <c r="E21" s="171">
        <f>IF(ISNUMBER(VALUE(SUBSTITUTE(実質収支比率等に係る経年分析!I$49,"▲","-"))),ROUND(VALUE(SUBSTITUTE(実質収支比率等に係る経年分析!I$49,"▲","-")),2),NA())</f>
        <v>7.62</v>
      </c>
      <c r="F21" s="171">
        <f>IF(ISNUMBER(VALUE(SUBSTITUTE(実質収支比率等に係る経年分析!J$49,"▲","-"))),ROUND(VALUE(SUBSTITUTE(実質収支比率等に係る経年分析!J$49,"▲","-")),2),NA())</f>
        <v>6.27</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国見町土地開発事業特別会計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0.94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国見町渇水対策施設特別会計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国見町後期高齢者医療特別会計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国見町公共下水道事業特別会計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2">
      <c r="A33" s="172" t="str">
        <f>IF(連結実質赤字比率に係る赤字・黒字の構成分析!C$37="",NA(),連結実質赤字比率に係る赤字・黒字の構成分析!C$37)</f>
        <v>国見町国民健康保険特別会計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0.68</v>
      </c>
    </row>
    <row r="34" spans="1:16" x14ac:dyDescent="0.2">
      <c r="A34" s="172" t="str">
        <f>IF(連結実質赤字比率に係る赤字・黒字の構成分析!C$36="",NA(),連結実質赤字比率に係る赤字・黒字の構成分析!C$36)</f>
        <v>国見町介護保険特別会計(保険事業勘定)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1.26</v>
      </c>
    </row>
    <row r="35" spans="1:16" x14ac:dyDescent="0.2">
      <c r="A35" s="172" t="str">
        <f>IF(連結実質赤字比率に係る赤字・黒字の構成分析!C$35="",NA(),連結実質赤字比率に係る赤字・黒字の構成分析!C$35)</f>
        <v>国見町水道事業会計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16.989999999999998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13.47</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586</v>
      </c>
      <c r="E42" s="173"/>
      <c r="F42" s="173"/>
      <c r="G42" s="173">
        <f>'実質公債費比率（分子）の構造'!L$52</f>
        <v>585</v>
      </c>
      <c r="H42" s="173"/>
      <c r="I42" s="173"/>
      <c r="J42" s="173">
        <f>'実質公債費比率（分子）の構造'!M$52</f>
        <v>580</v>
      </c>
      <c r="K42" s="173"/>
      <c r="L42" s="173"/>
      <c r="M42" s="173">
        <f>'実質公債費比率（分子）の構造'!N$52</f>
        <v>599</v>
      </c>
      <c r="N42" s="173"/>
      <c r="O42" s="173"/>
      <c r="P42" s="173">
        <f>'実質公債費比率（分子）の構造'!O$52</f>
        <v>608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6</v>
      </c>
      <c r="C44" s="173"/>
      <c r="D44" s="173"/>
      <c r="E44" s="173">
        <f>'実質公債費比率（分子）の構造'!L$50</f>
        <v>9</v>
      </c>
      <c r="F44" s="173"/>
      <c r="G44" s="173"/>
      <c r="H44" s="173">
        <f>'実質公債費比率（分子）の構造'!M$50</f>
        <v>2</v>
      </c>
      <c r="I44" s="173"/>
      <c r="J44" s="173"/>
      <c r="K44" s="173">
        <f>'実質公債費比率（分子）の構造'!N$50</f>
        <v>1</v>
      </c>
      <c r="L44" s="173"/>
      <c r="M44" s="173"/>
      <c r="N44" s="173">
        <f>'実質公債費比率（分子）の構造'!O$50</f>
        <v>1</v>
      </c>
      <c r="O44" s="173"/>
      <c r="P44" s="173"/>
    </row>
    <row r="45" spans="1:16" x14ac:dyDescent="0.2">
      <c r="A45" s="173" t="s">
        <v>65</v>
      </c>
      <c r="B45" s="173">
        <f>'実質公債費比率（分子）の構造'!K$49</f>
        <v>343</v>
      </c>
      <c r="C45" s="173"/>
      <c r="D45" s="173"/>
      <c r="E45" s="173">
        <f>'実質公債費比率（分子）の構造'!L$49</f>
        <v>345</v>
      </c>
      <c r="F45" s="173"/>
      <c r="G45" s="173"/>
      <c r="H45" s="173">
        <f>'実質公債費比率（分子）の構造'!M$49</f>
        <v>348</v>
      </c>
      <c r="I45" s="173"/>
      <c r="J45" s="173"/>
      <c r="K45" s="173">
        <f>'実質公債費比率（分子）の構造'!N$49</f>
        <v>336</v>
      </c>
      <c r="L45" s="173"/>
      <c r="M45" s="173"/>
      <c r="N45" s="173">
        <f>'実質公債費比率（分子）の構造'!O$49</f>
        <v>336</v>
      </c>
      <c r="O45" s="173"/>
      <c r="P45" s="173"/>
    </row>
    <row r="46" spans="1:16" x14ac:dyDescent="0.2">
      <c r="A46" s="173" t="s">
        <v>66</v>
      </c>
      <c r="B46" s="173">
        <f>'実質公債費比率（分子）の構造'!K$48</f>
        <v>73</v>
      </c>
      <c r="C46" s="173"/>
      <c r="D46" s="173"/>
      <c r="E46" s="173">
        <f>'実質公債費比率（分子）の構造'!L$48</f>
        <v>66</v>
      </c>
      <c r="F46" s="173"/>
      <c r="G46" s="173"/>
      <c r="H46" s="173">
        <f>'実質公債費比率（分子）の構造'!M$48</f>
        <v>71</v>
      </c>
      <c r="I46" s="173"/>
      <c r="J46" s="173"/>
      <c r="K46" s="173">
        <f>'実質公債費比率（分子）の構造'!N$48</f>
        <v>75</v>
      </c>
      <c r="L46" s="173"/>
      <c r="M46" s="173"/>
      <c r="N46" s="173">
        <f>'実質公債費比率（分子）の構造'!O$48</f>
        <v>82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364</v>
      </c>
      <c r="C49" s="173"/>
      <c r="D49" s="173"/>
      <c r="E49" s="173">
        <f>'実質公債費比率（分子）の構造'!L$45</f>
        <v>327</v>
      </c>
      <c r="F49" s="173"/>
      <c r="G49" s="173"/>
      <c r="H49" s="173">
        <f>'実質公債費比率（分子）の構造'!M$45</f>
        <v>294</v>
      </c>
      <c r="I49" s="173"/>
      <c r="J49" s="173"/>
      <c r="K49" s="173">
        <f>'実質公債費比率（分子）の構造'!N$45</f>
        <v>267</v>
      </c>
      <c r="L49" s="173"/>
      <c r="M49" s="173"/>
      <c r="N49" s="173">
        <f>'実質公債費比率（分子）の構造'!O$45</f>
        <v>266</v>
      </c>
      <c r="O49" s="173"/>
      <c r="P49" s="173"/>
    </row>
    <row r="50" spans="1:16" x14ac:dyDescent="0.2">
      <c r="A50" s="173" t="s">
        <v>70</v>
      </c>
      <c r="B50" s="173" t="e">
        <f>NA()</f>
        <v>#N/A</v>
      </c>
      <c r="C50" s="173">
        <f>IF(ISNUMBER('実質公債費比率（分子）の構造'!K$53),'実質公債費比率（分子）の構造'!K$53,NA())</f>
        <v>200</v>
      </c>
      <c r="D50" s="173" t="e">
        <f>NA()</f>
        <v>#N/A</v>
      </c>
      <c r="E50" s="173" t="e">
        <f>NA()</f>
        <v>#N/A</v>
      </c>
      <c r="F50" s="173">
        <f>IF(ISNUMBER('実質公債費比率（分子）の構造'!L$53),'実質公債費比率（分子）の構造'!L$53,NA())</f>
        <v>162</v>
      </c>
      <c r="G50" s="173" t="e">
        <f>NA()</f>
        <v>#N/A</v>
      </c>
      <c r="H50" s="173" t="e">
        <f>NA()</f>
        <v>#N/A</v>
      </c>
      <c r="I50" s="173">
        <f>IF(ISNUMBER('実質公債費比率（分子）の構造'!M$53),'実質公債費比率（分子）の構造'!M$53,NA())</f>
        <v>135</v>
      </c>
      <c r="J50" s="173" t="e">
        <f>NA()</f>
        <v>#N/A</v>
      </c>
      <c r="K50" s="173" t="e">
        <f>NA()</f>
        <v>#N/A</v>
      </c>
      <c r="L50" s="173">
        <f>IF(ISNUMBER('実質公債費比率（分子）の構造'!N$53),'実質公債費比率（分子）の構造'!N$53,NA())</f>
        <v>80</v>
      </c>
      <c r="M50" s="173" t="e">
        <f>NA()</f>
        <v>#N/A</v>
      </c>
      <c r="N50" s="173" t="e">
        <f>NA()</f>
        <v>#N/A</v>
      </c>
      <c r="O50" s="173">
        <f>IF(ISNUMBER('実質公債費比率（分子）の構造'!O$53),'実質公債費比率（分子）の構造'!O$53,NA())</f>
        <v>77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7647</v>
      </c>
      <c r="E56" s="172"/>
      <c r="F56" s="172"/>
      <c r="G56" s="172">
        <f>'将来負担比率（分子）の構造'!J$52</f>
        <v>7383</v>
      </c>
      <c r="H56" s="172"/>
      <c r="I56" s="172"/>
      <c r="J56" s="172">
        <f>'将来負担比率（分子）の構造'!K$52</f>
        <v>7119</v>
      </c>
      <c r="K56" s="172"/>
      <c r="L56" s="172"/>
      <c r="M56" s="172">
        <f>'将来負担比率（分子）の構造'!L$52</f>
        <v>7146</v>
      </c>
      <c r="N56" s="172"/>
      <c r="O56" s="172"/>
      <c r="P56" s="172">
        <f>'将来負担比率（分子）の構造'!M$52</f>
        <v>6894</v>
      </c>
    </row>
    <row r="57" spans="1:16" x14ac:dyDescent="0.2">
      <c r="A57" s="172" t="s">
        <v>41</v>
      </c>
      <c r="B57" s="172"/>
      <c r="C57" s="172"/>
      <c r="D57" s="172">
        <f>'将来負担比率（分子）の構造'!I$51</f>
        <v>183</v>
      </c>
      <c r="E57" s="172"/>
      <c r="F57" s="172"/>
      <c r="G57" s="172">
        <f>'将来負担比率（分子）の構造'!J$51</f>
        <v>171</v>
      </c>
      <c r="H57" s="172"/>
      <c r="I57" s="172"/>
      <c r="J57" s="172">
        <f>'将来負担比率（分子）の構造'!K$51</f>
        <v>160</v>
      </c>
      <c r="K57" s="172"/>
      <c r="L57" s="172"/>
      <c r="M57" s="172">
        <f>'将来負担比率（分子）の構造'!L$51</f>
        <v>149</v>
      </c>
      <c r="N57" s="172"/>
      <c r="O57" s="172"/>
      <c r="P57" s="172">
        <f>'将来負担比率（分子）の構造'!M$51</f>
        <v>135</v>
      </c>
    </row>
    <row r="58" spans="1:16" x14ac:dyDescent="0.2">
      <c r="A58" s="172" t="s">
        <v>40</v>
      </c>
      <c r="B58" s="172"/>
      <c r="C58" s="172"/>
      <c r="D58" s="172">
        <f>'将来負担比率（分子）の構造'!I$50</f>
        <v>1327</v>
      </c>
      <c r="E58" s="172"/>
      <c r="F58" s="172"/>
      <c r="G58" s="172">
        <f>'将来負担比率（分子）の構造'!J$50</f>
        <v>1429</v>
      </c>
      <c r="H58" s="172"/>
      <c r="I58" s="172"/>
      <c r="J58" s="172">
        <f>'将来負担比率（分子）の構造'!K$50</f>
        <v>1631</v>
      </c>
      <c r="K58" s="172"/>
      <c r="L58" s="172"/>
      <c r="M58" s="172">
        <f>'将来負担比率（分子）の構造'!L$50</f>
        <v>1873</v>
      </c>
      <c r="N58" s="172"/>
      <c r="O58" s="172"/>
      <c r="P58" s="172">
        <f>'将来負担比率（分子）の構造'!M$50</f>
        <v>2546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440</v>
      </c>
      <c r="C62" s="172"/>
      <c r="D62" s="172"/>
      <c r="E62" s="172">
        <f>'将来負担比率（分子）の構造'!J$45</f>
        <v>429</v>
      </c>
      <c r="F62" s="172"/>
      <c r="G62" s="172"/>
      <c r="H62" s="172">
        <f>'将来負担比率（分子）の構造'!K$45</f>
        <v>345</v>
      </c>
      <c r="I62" s="172"/>
      <c r="J62" s="172"/>
      <c r="K62" s="172">
        <f>'将来負担比率（分子）の構造'!L$45</f>
        <v>390</v>
      </c>
      <c r="L62" s="172"/>
      <c r="M62" s="172"/>
      <c r="N62" s="172">
        <f>'将来負担比率（分子）の構造'!M$45</f>
        <v>355</v>
      </c>
      <c r="O62" s="172"/>
      <c r="P62" s="172"/>
    </row>
    <row r="63" spans="1:16" x14ac:dyDescent="0.2">
      <c r="A63" s="172" t="s">
        <v>33</v>
      </c>
      <c r="B63" s="172">
        <f>'将来負担比率（分子）の構造'!I$44</f>
        <v>3048</v>
      </c>
      <c r="C63" s="172"/>
      <c r="D63" s="172"/>
      <c r="E63" s="172">
        <f>'将来負担比率（分子）の構造'!J$44</f>
        <v>2894</v>
      </c>
      <c r="F63" s="172"/>
      <c r="G63" s="172"/>
      <c r="H63" s="172">
        <f>'将来負担比率（分子）の構造'!K$44</f>
        <v>2755</v>
      </c>
      <c r="I63" s="172"/>
      <c r="J63" s="172"/>
      <c r="K63" s="172">
        <f>'将来負担比率（分子）の構造'!L$44</f>
        <v>2711</v>
      </c>
      <c r="L63" s="172"/>
      <c r="M63" s="172"/>
      <c r="N63" s="172">
        <f>'将来負担比率（分子）の構造'!M$44</f>
        <v>2552</v>
      </c>
      <c r="O63" s="172"/>
      <c r="P63" s="172"/>
    </row>
    <row r="64" spans="1:16" x14ac:dyDescent="0.2">
      <c r="A64" s="172" t="s">
        <v>32</v>
      </c>
      <c r="B64" s="172">
        <f>'将来負担比率（分子）の構造'!I$43</f>
        <v>1115</v>
      </c>
      <c r="C64" s="172"/>
      <c r="D64" s="172"/>
      <c r="E64" s="172">
        <f>'将来負担比率（分子）の構造'!J$43</f>
        <v>1149</v>
      </c>
      <c r="F64" s="172"/>
      <c r="G64" s="172"/>
      <c r="H64" s="172">
        <f>'将来負担比率（分子）の構造'!K$43</f>
        <v>985</v>
      </c>
      <c r="I64" s="172"/>
      <c r="J64" s="172"/>
      <c r="K64" s="172">
        <f>'将来負担比率（分子）の構造'!L$43</f>
        <v>922</v>
      </c>
      <c r="L64" s="172"/>
      <c r="M64" s="172"/>
      <c r="N64" s="172">
        <f>'将来負担比率（分子）の構造'!M$43</f>
        <v>931</v>
      </c>
      <c r="O64" s="172"/>
      <c r="P64" s="172"/>
    </row>
    <row r="65" spans="1:16" x14ac:dyDescent="0.2">
      <c r="A65" s="172" t="s">
        <v>31</v>
      </c>
      <c r="B65" s="172">
        <f>'将来負担比率（分子）の構造'!I$42</f>
        <v>14</v>
      </c>
      <c r="C65" s="172"/>
      <c r="D65" s="172"/>
      <c r="E65" s="172">
        <f>'将来負担比率（分子）の構造'!J$42</f>
        <v>5</v>
      </c>
      <c r="F65" s="172"/>
      <c r="G65" s="172"/>
      <c r="H65" s="172">
        <f>'将来負担比率（分子）の構造'!K$42</f>
        <v>3</v>
      </c>
      <c r="I65" s="172"/>
      <c r="J65" s="172"/>
      <c r="K65" s="172">
        <f>'将来負担比率（分子）の構造'!L$42</f>
        <v>1</v>
      </c>
      <c r="L65" s="172"/>
      <c r="M65" s="172"/>
      <c r="N65" s="172" t="str">
        <f>'将来負担比率（分子）の構造'!M$42</f>
        <v>-</v>
      </c>
      <c r="O65" s="172"/>
      <c r="P65" s="172"/>
    </row>
    <row r="66" spans="1:16" x14ac:dyDescent="0.2">
      <c r="A66" s="172" t="s">
        <v>30</v>
      </c>
      <c r="B66" s="172">
        <f>'将来負担比率（分子）の構造'!I$41</f>
        <v>6506</v>
      </c>
      <c r="C66" s="172"/>
      <c r="D66" s="172"/>
      <c r="E66" s="172">
        <f>'将来負担比率（分子）の構造'!J$41</f>
        <v>6242</v>
      </c>
      <c r="F66" s="172"/>
      <c r="G66" s="172"/>
      <c r="H66" s="172">
        <f>'将来負担比率（分子）の構造'!K$41</f>
        <v>6000</v>
      </c>
      <c r="I66" s="172"/>
      <c r="J66" s="172"/>
      <c r="K66" s="172">
        <f>'将来負担比率（分子）の構造'!L$41</f>
        <v>5819</v>
      </c>
      <c r="L66" s="172"/>
      <c r="M66" s="172"/>
      <c r="N66" s="172">
        <f>'将来負担比率（分子）の構造'!M$41</f>
        <v>5816</v>
      </c>
      <c r="O66" s="172"/>
      <c r="P66" s="172"/>
    </row>
    <row r="67" spans="1:16" x14ac:dyDescent="0.2">
      <c r="A67" s="172" t="s">
        <v>74</v>
      </c>
      <c r="B67" s="172" t="e">
        <f>NA()</f>
        <v>#N/A</v>
      </c>
      <c r="C67" s="172">
        <f>IF(ISNUMBER('将来負担比率（分子）の構造'!I$53), IF('将来負担比率（分子）の構造'!I$53 &lt; 0, 0, '将来負担比率（分子）の構造'!I$53), NA())</f>
        <v>1966</v>
      </c>
      <c r="D67" s="172" t="e">
        <f>NA()</f>
        <v>#N/A</v>
      </c>
      <c r="E67" s="172" t="e">
        <f>NA()</f>
        <v>#N/A</v>
      </c>
      <c r="F67" s="172">
        <f>IF(ISNUMBER('将来負担比率（分子）の構造'!J$53), IF('将来負担比率（分子）の構造'!J$53 &lt; 0, 0, '将来負担比率（分子）の構造'!J$53), NA())</f>
        <v>1735</v>
      </c>
      <c r="G67" s="172" t="e">
        <f>NA()</f>
        <v>#N/A</v>
      </c>
      <c r="H67" s="172" t="e">
        <f>NA()</f>
        <v>#N/A</v>
      </c>
      <c r="I67" s="172">
        <f>IF(ISNUMBER('将来負担比率（分子）の構造'!K$53), IF('将来負担比率（分子）の構造'!K$53 &lt; 0, 0, '将来負担比率（分子）の構造'!K$53), NA())</f>
        <v>1180</v>
      </c>
      <c r="J67" s="172" t="e">
        <f>NA()</f>
        <v>#N/A</v>
      </c>
      <c r="K67" s="172" t="e">
        <f>NA()</f>
        <v>#N/A</v>
      </c>
      <c r="L67" s="172">
        <f>IF(ISNUMBER('将来負担比率（分子）の構造'!L$53), IF('将来負担比率（分子）の構造'!L$53 &lt; 0, 0, '将来負担比率（分子）の構造'!L$53), NA())</f>
        <v>674</v>
      </c>
      <c r="M67" s="172" t="e">
        <f>NA()</f>
        <v>#N/A</v>
      </c>
      <c r="N67" s="172" t="e">
        <f>NA()</f>
        <v>#N/A</v>
      </c>
      <c r="O67" s="172">
        <f>IF(ISNUMBER('将来負担比率（分子）の構造'!M$53), IF('将来負担比率（分子）の構造'!M$53 &lt; 0, 0, '将来負担比率（分子）の構造'!M$53), NA())</f>
        <v>78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754</v>
      </c>
      <c r="C72" s="176">
        <f>基金残高に係る経年分析!G55</f>
        <v>795</v>
      </c>
      <c r="D72" s="176">
        <f>基金残高に係る経年分析!H55</f>
        <v>815</v>
      </c>
    </row>
    <row r="73" spans="1:16" x14ac:dyDescent="0.2">
      <c r="A73" s="175" t="s">
        <v>77</v>
      </c>
      <c r="B73" s="176" t="str">
        <f>基金残高に係る経年分析!F56</f>
        <v>-</v>
      </c>
      <c r="C73" s="176" t="str">
        <f>基金残高に係る経年分析!G56</f>
        <v>-</v>
      </c>
      <c r="D73" s="176" t="str">
        <f>基金残高に係る経年分析!H56</f>
        <v>-</v>
      </c>
    </row>
    <row r="74" spans="1:16" x14ac:dyDescent="0.2">
      <c r="A74" s="175" t="s">
        <v>78</v>
      </c>
      <c r="B74" s="176">
        <f>基金残高に係る経年分析!F57</f>
        <v>963</v>
      </c>
      <c r="C74" s="176">
        <f>基金残高に係る経年分析!G57</f>
        <v>1208</v>
      </c>
      <c r="D74" s="176">
        <f>基金残高に係る経年分析!H57</f>
        <v>1859</v>
      </c>
    </row>
  </sheetData>
  <sheetProtection algorithmName="SHA-512" hashValue="Nw+MIzxprQ8Q7MJUcJSAL1k4ZANHX10MrnL/T84m8L6HHUW75LFq8i800sz1lP0m0YWW7NOTf7kaQ7rc3PZWdQ==" saltValue="RYRbE7qmHg5U5NP7Djt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N73" sqref="CN73:CU74"/>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211</v>
      </c>
      <c r="DI1" s="784"/>
      <c r="DJ1" s="784"/>
      <c r="DK1" s="784"/>
      <c r="DL1" s="784"/>
      <c r="DM1" s="784"/>
      <c r="DN1" s="785"/>
      <c r="DO1" s="212"/>
      <c r="DP1" s="783" t="s">
        <v>212</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5" t="s">
        <v>214</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215</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216</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2">
      <c r="B4" s="725" t="s">
        <v>1</v>
      </c>
      <c r="C4" s="726"/>
      <c r="D4" s="726"/>
      <c r="E4" s="726"/>
      <c r="F4" s="726"/>
      <c r="G4" s="726"/>
      <c r="H4" s="726"/>
      <c r="I4" s="726"/>
      <c r="J4" s="726"/>
      <c r="K4" s="726"/>
      <c r="L4" s="726"/>
      <c r="M4" s="726"/>
      <c r="N4" s="726"/>
      <c r="O4" s="726"/>
      <c r="P4" s="726"/>
      <c r="Q4" s="727"/>
      <c r="R4" s="725" t="s">
        <v>217</v>
      </c>
      <c r="S4" s="726"/>
      <c r="T4" s="726"/>
      <c r="U4" s="726"/>
      <c r="V4" s="726"/>
      <c r="W4" s="726"/>
      <c r="X4" s="726"/>
      <c r="Y4" s="727"/>
      <c r="Z4" s="725" t="s">
        <v>218</v>
      </c>
      <c r="AA4" s="726"/>
      <c r="AB4" s="726"/>
      <c r="AC4" s="727"/>
      <c r="AD4" s="725" t="s">
        <v>219</v>
      </c>
      <c r="AE4" s="726"/>
      <c r="AF4" s="726"/>
      <c r="AG4" s="726"/>
      <c r="AH4" s="726"/>
      <c r="AI4" s="726"/>
      <c r="AJ4" s="726"/>
      <c r="AK4" s="727"/>
      <c r="AL4" s="725" t="s">
        <v>218</v>
      </c>
      <c r="AM4" s="726"/>
      <c r="AN4" s="726"/>
      <c r="AO4" s="727"/>
      <c r="AP4" s="786" t="s">
        <v>220</v>
      </c>
      <c r="AQ4" s="786"/>
      <c r="AR4" s="786"/>
      <c r="AS4" s="786"/>
      <c r="AT4" s="786"/>
      <c r="AU4" s="786"/>
      <c r="AV4" s="786"/>
      <c r="AW4" s="786"/>
      <c r="AX4" s="786"/>
      <c r="AY4" s="786"/>
      <c r="AZ4" s="786"/>
      <c r="BA4" s="786"/>
      <c r="BB4" s="786"/>
      <c r="BC4" s="786"/>
      <c r="BD4" s="786"/>
      <c r="BE4" s="786"/>
      <c r="BF4" s="786"/>
      <c r="BG4" s="786" t="s">
        <v>221</v>
      </c>
      <c r="BH4" s="786"/>
      <c r="BI4" s="786"/>
      <c r="BJ4" s="786"/>
      <c r="BK4" s="786"/>
      <c r="BL4" s="786"/>
      <c r="BM4" s="786"/>
      <c r="BN4" s="786"/>
      <c r="BO4" s="786" t="s">
        <v>218</v>
      </c>
      <c r="BP4" s="786"/>
      <c r="BQ4" s="786"/>
      <c r="BR4" s="786"/>
      <c r="BS4" s="786" t="s">
        <v>222</v>
      </c>
      <c r="BT4" s="786"/>
      <c r="BU4" s="786"/>
      <c r="BV4" s="786"/>
      <c r="BW4" s="786"/>
      <c r="BX4" s="786"/>
      <c r="BY4" s="786"/>
      <c r="BZ4" s="786"/>
      <c r="CA4" s="786"/>
      <c r="CB4" s="786"/>
      <c r="CD4" s="768" t="s">
        <v>223</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2" customFormat="1" ht="11.25" customHeight="1" x14ac:dyDescent="0.2">
      <c r="B5" s="734" t="s">
        <v>224</v>
      </c>
      <c r="C5" s="735"/>
      <c r="D5" s="735"/>
      <c r="E5" s="735"/>
      <c r="F5" s="735"/>
      <c r="G5" s="735"/>
      <c r="H5" s="735"/>
      <c r="I5" s="735"/>
      <c r="J5" s="735"/>
      <c r="K5" s="735"/>
      <c r="L5" s="735"/>
      <c r="M5" s="735"/>
      <c r="N5" s="735"/>
      <c r="O5" s="735"/>
      <c r="P5" s="735"/>
      <c r="Q5" s="736"/>
      <c r="R5" s="719">
        <v>961834</v>
      </c>
      <c r="S5" s="720"/>
      <c r="T5" s="720"/>
      <c r="U5" s="720"/>
      <c r="V5" s="720"/>
      <c r="W5" s="720"/>
      <c r="X5" s="720"/>
      <c r="Y5" s="763"/>
      <c r="Z5" s="781">
        <v>11.9</v>
      </c>
      <c r="AA5" s="781"/>
      <c r="AB5" s="781"/>
      <c r="AC5" s="781"/>
      <c r="AD5" s="782">
        <v>961834</v>
      </c>
      <c r="AE5" s="782"/>
      <c r="AF5" s="782"/>
      <c r="AG5" s="782"/>
      <c r="AH5" s="782"/>
      <c r="AI5" s="782"/>
      <c r="AJ5" s="782"/>
      <c r="AK5" s="782"/>
      <c r="AL5" s="764">
        <v>25.8</v>
      </c>
      <c r="AM5" s="739"/>
      <c r="AN5" s="739"/>
      <c r="AO5" s="765"/>
      <c r="AP5" s="734" t="s">
        <v>225</v>
      </c>
      <c r="AQ5" s="735"/>
      <c r="AR5" s="735"/>
      <c r="AS5" s="735"/>
      <c r="AT5" s="735"/>
      <c r="AU5" s="735"/>
      <c r="AV5" s="735"/>
      <c r="AW5" s="735"/>
      <c r="AX5" s="735"/>
      <c r="AY5" s="735"/>
      <c r="AZ5" s="735"/>
      <c r="BA5" s="735"/>
      <c r="BB5" s="735"/>
      <c r="BC5" s="735"/>
      <c r="BD5" s="735"/>
      <c r="BE5" s="735"/>
      <c r="BF5" s="736"/>
      <c r="BG5" s="666">
        <v>961834</v>
      </c>
      <c r="BH5" s="667"/>
      <c r="BI5" s="667"/>
      <c r="BJ5" s="667"/>
      <c r="BK5" s="667"/>
      <c r="BL5" s="667"/>
      <c r="BM5" s="667"/>
      <c r="BN5" s="668"/>
      <c r="BO5" s="693">
        <v>100</v>
      </c>
      <c r="BP5" s="693"/>
      <c r="BQ5" s="693"/>
      <c r="BR5" s="693"/>
      <c r="BS5" s="694" t="s">
        <v>127</v>
      </c>
      <c r="BT5" s="694"/>
      <c r="BU5" s="694"/>
      <c r="BV5" s="694"/>
      <c r="BW5" s="694"/>
      <c r="BX5" s="694"/>
      <c r="BY5" s="694"/>
      <c r="BZ5" s="694"/>
      <c r="CA5" s="694"/>
      <c r="CB5" s="752"/>
      <c r="CD5" s="768" t="s">
        <v>220</v>
      </c>
      <c r="CE5" s="769"/>
      <c r="CF5" s="769"/>
      <c r="CG5" s="769"/>
      <c r="CH5" s="769"/>
      <c r="CI5" s="769"/>
      <c r="CJ5" s="769"/>
      <c r="CK5" s="769"/>
      <c r="CL5" s="769"/>
      <c r="CM5" s="769"/>
      <c r="CN5" s="769"/>
      <c r="CO5" s="769"/>
      <c r="CP5" s="769"/>
      <c r="CQ5" s="770"/>
      <c r="CR5" s="768" t="s">
        <v>226</v>
      </c>
      <c r="CS5" s="769"/>
      <c r="CT5" s="769"/>
      <c r="CU5" s="769"/>
      <c r="CV5" s="769"/>
      <c r="CW5" s="769"/>
      <c r="CX5" s="769"/>
      <c r="CY5" s="770"/>
      <c r="CZ5" s="768" t="s">
        <v>218</v>
      </c>
      <c r="DA5" s="769"/>
      <c r="DB5" s="769"/>
      <c r="DC5" s="770"/>
      <c r="DD5" s="768" t="s">
        <v>227</v>
      </c>
      <c r="DE5" s="769"/>
      <c r="DF5" s="769"/>
      <c r="DG5" s="769"/>
      <c r="DH5" s="769"/>
      <c r="DI5" s="769"/>
      <c r="DJ5" s="769"/>
      <c r="DK5" s="769"/>
      <c r="DL5" s="769"/>
      <c r="DM5" s="769"/>
      <c r="DN5" s="769"/>
      <c r="DO5" s="769"/>
      <c r="DP5" s="770"/>
      <c r="DQ5" s="768" t="s">
        <v>228</v>
      </c>
      <c r="DR5" s="769"/>
      <c r="DS5" s="769"/>
      <c r="DT5" s="769"/>
      <c r="DU5" s="769"/>
      <c r="DV5" s="769"/>
      <c r="DW5" s="769"/>
      <c r="DX5" s="769"/>
      <c r="DY5" s="769"/>
      <c r="DZ5" s="769"/>
      <c r="EA5" s="769"/>
      <c r="EB5" s="769"/>
      <c r="EC5" s="770"/>
    </row>
    <row r="6" spans="2:143" ht="11.25" customHeight="1" x14ac:dyDescent="0.2">
      <c r="B6" s="663" t="s">
        <v>229</v>
      </c>
      <c r="C6" s="664"/>
      <c r="D6" s="664"/>
      <c r="E6" s="664"/>
      <c r="F6" s="664"/>
      <c r="G6" s="664"/>
      <c r="H6" s="664"/>
      <c r="I6" s="664"/>
      <c r="J6" s="664"/>
      <c r="K6" s="664"/>
      <c r="L6" s="664"/>
      <c r="M6" s="664"/>
      <c r="N6" s="664"/>
      <c r="O6" s="664"/>
      <c r="P6" s="664"/>
      <c r="Q6" s="665"/>
      <c r="R6" s="666">
        <v>58503</v>
      </c>
      <c r="S6" s="667"/>
      <c r="T6" s="667"/>
      <c r="U6" s="667"/>
      <c r="V6" s="667"/>
      <c r="W6" s="667"/>
      <c r="X6" s="667"/>
      <c r="Y6" s="668"/>
      <c r="Z6" s="693">
        <v>0.7</v>
      </c>
      <c r="AA6" s="693"/>
      <c r="AB6" s="693"/>
      <c r="AC6" s="693"/>
      <c r="AD6" s="694">
        <v>58503</v>
      </c>
      <c r="AE6" s="694"/>
      <c r="AF6" s="694"/>
      <c r="AG6" s="694"/>
      <c r="AH6" s="694"/>
      <c r="AI6" s="694"/>
      <c r="AJ6" s="694"/>
      <c r="AK6" s="694"/>
      <c r="AL6" s="669">
        <v>1.6</v>
      </c>
      <c r="AM6" s="670"/>
      <c r="AN6" s="670"/>
      <c r="AO6" s="695"/>
      <c r="AP6" s="663" t="s">
        <v>230</v>
      </c>
      <c r="AQ6" s="664"/>
      <c r="AR6" s="664"/>
      <c r="AS6" s="664"/>
      <c r="AT6" s="664"/>
      <c r="AU6" s="664"/>
      <c r="AV6" s="664"/>
      <c r="AW6" s="664"/>
      <c r="AX6" s="664"/>
      <c r="AY6" s="664"/>
      <c r="AZ6" s="664"/>
      <c r="BA6" s="664"/>
      <c r="BB6" s="664"/>
      <c r="BC6" s="664"/>
      <c r="BD6" s="664"/>
      <c r="BE6" s="664"/>
      <c r="BF6" s="665"/>
      <c r="BG6" s="666">
        <v>961834</v>
      </c>
      <c r="BH6" s="667"/>
      <c r="BI6" s="667"/>
      <c r="BJ6" s="667"/>
      <c r="BK6" s="667"/>
      <c r="BL6" s="667"/>
      <c r="BM6" s="667"/>
      <c r="BN6" s="668"/>
      <c r="BO6" s="693">
        <v>100</v>
      </c>
      <c r="BP6" s="693"/>
      <c r="BQ6" s="693"/>
      <c r="BR6" s="693"/>
      <c r="BS6" s="694" t="s">
        <v>127</v>
      </c>
      <c r="BT6" s="694"/>
      <c r="BU6" s="694"/>
      <c r="BV6" s="694"/>
      <c r="BW6" s="694"/>
      <c r="BX6" s="694"/>
      <c r="BY6" s="694"/>
      <c r="BZ6" s="694"/>
      <c r="CA6" s="694"/>
      <c r="CB6" s="752"/>
      <c r="CD6" s="722" t="s">
        <v>231</v>
      </c>
      <c r="CE6" s="723"/>
      <c r="CF6" s="723"/>
      <c r="CG6" s="723"/>
      <c r="CH6" s="723"/>
      <c r="CI6" s="723"/>
      <c r="CJ6" s="723"/>
      <c r="CK6" s="723"/>
      <c r="CL6" s="723"/>
      <c r="CM6" s="723"/>
      <c r="CN6" s="723"/>
      <c r="CO6" s="723"/>
      <c r="CP6" s="723"/>
      <c r="CQ6" s="724"/>
      <c r="CR6" s="666">
        <v>72850</v>
      </c>
      <c r="CS6" s="667"/>
      <c r="CT6" s="667"/>
      <c r="CU6" s="667"/>
      <c r="CV6" s="667"/>
      <c r="CW6" s="667"/>
      <c r="CX6" s="667"/>
      <c r="CY6" s="668"/>
      <c r="CZ6" s="764">
        <v>1</v>
      </c>
      <c r="DA6" s="739"/>
      <c r="DB6" s="739"/>
      <c r="DC6" s="767"/>
      <c r="DD6" s="672" t="s">
        <v>127</v>
      </c>
      <c r="DE6" s="667"/>
      <c r="DF6" s="667"/>
      <c r="DG6" s="667"/>
      <c r="DH6" s="667"/>
      <c r="DI6" s="667"/>
      <c r="DJ6" s="667"/>
      <c r="DK6" s="667"/>
      <c r="DL6" s="667"/>
      <c r="DM6" s="667"/>
      <c r="DN6" s="667"/>
      <c r="DO6" s="667"/>
      <c r="DP6" s="668"/>
      <c r="DQ6" s="672">
        <v>72850</v>
      </c>
      <c r="DR6" s="667"/>
      <c r="DS6" s="667"/>
      <c r="DT6" s="667"/>
      <c r="DU6" s="667"/>
      <c r="DV6" s="667"/>
      <c r="DW6" s="667"/>
      <c r="DX6" s="667"/>
      <c r="DY6" s="667"/>
      <c r="DZ6" s="667"/>
      <c r="EA6" s="667"/>
      <c r="EB6" s="667"/>
      <c r="EC6" s="710"/>
    </row>
    <row r="7" spans="2:143" ht="11.25" customHeight="1" x14ac:dyDescent="0.2">
      <c r="B7" s="663" t="s">
        <v>232</v>
      </c>
      <c r="C7" s="664"/>
      <c r="D7" s="664"/>
      <c r="E7" s="664"/>
      <c r="F7" s="664"/>
      <c r="G7" s="664"/>
      <c r="H7" s="664"/>
      <c r="I7" s="664"/>
      <c r="J7" s="664"/>
      <c r="K7" s="664"/>
      <c r="L7" s="664"/>
      <c r="M7" s="664"/>
      <c r="N7" s="664"/>
      <c r="O7" s="664"/>
      <c r="P7" s="664"/>
      <c r="Q7" s="665"/>
      <c r="R7" s="666">
        <v>575</v>
      </c>
      <c r="S7" s="667"/>
      <c r="T7" s="667"/>
      <c r="U7" s="667"/>
      <c r="V7" s="667"/>
      <c r="W7" s="667"/>
      <c r="X7" s="667"/>
      <c r="Y7" s="668"/>
      <c r="Z7" s="693">
        <v>0</v>
      </c>
      <c r="AA7" s="693"/>
      <c r="AB7" s="693"/>
      <c r="AC7" s="693"/>
      <c r="AD7" s="694">
        <v>575</v>
      </c>
      <c r="AE7" s="694"/>
      <c r="AF7" s="694"/>
      <c r="AG7" s="694"/>
      <c r="AH7" s="694"/>
      <c r="AI7" s="694"/>
      <c r="AJ7" s="694"/>
      <c r="AK7" s="694"/>
      <c r="AL7" s="669">
        <v>0</v>
      </c>
      <c r="AM7" s="670"/>
      <c r="AN7" s="670"/>
      <c r="AO7" s="695"/>
      <c r="AP7" s="663" t="s">
        <v>233</v>
      </c>
      <c r="AQ7" s="664"/>
      <c r="AR7" s="664"/>
      <c r="AS7" s="664"/>
      <c r="AT7" s="664"/>
      <c r="AU7" s="664"/>
      <c r="AV7" s="664"/>
      <c r="AW7" s="664"/>
      <c r="AX7" s="664"/>
      <c r="AY7" s="664"/>
      <c r="AZ7" s="664"/>
      <c r="BA7" s="664"/>
      <c r="BB7" s="664"/>
      <c r="BC7" s="664"/>
      <c r="BD7" s="664"/>
      <c r="BE7" s="664"/>
      <c r="BF7" s="665"/>
      <c r="BG7" s="666">
        <v>362963</v>
      </c>
      <c r="BH7" s="667"/>
      <c r="BI7" s="667"/>
      <c r="BJ7" s="667"/>
      <c r="BK7" s="667"/>
      <c r="BL7" s="667"/>
      <c r="BM7" s="667"/>
      <c r="BN7" s="668"/>
      <c r="BO7" s="693">
        <v>37.700000000000003</v>
      </c>
      <c r="BP7" s="693"/>
      <c r="BQ7" s="693"/>
      <c r="BR7" s="693"/>
      <c r="BS7" s="694" t="s">
        <v>127</v>
      </c>
      <c r="BT7" s="694"/>
      <c r="BU7" s="694"/>
      <c r="BV7" s="694"/>
      <c r="BW7" s="694"/>
      <c r="BX7" s="694"/>
      <c r="BY7" s="694"/>
      <c r="BZ7" s="694"/>
      <c r="CA7" s="694"/>
      <c r="CB7" s="752"/>
      <c r="CD7" s="700" t="s">
        <v>234</v>
      </c>
      <c r="CE7" s="701"/>
      <c r="CF7" s="701"/>
      <c r="CG7" s="701"/>
      <c r="CH7" s="701"/>
      <c r="CI7" s="701"/>
      <c r="CJ7" s="701"/>
      <c r="CK7" s="701"/>
      <c r="CL7" s="701"/>
      <c r="CM7" s="701"/>
      <c r="CN7" s="701"/>
      <c r="CO7" s="701"/>
      <c r="CP7" s="701"/>
      <c r="CQ7" s="702"/>
      <c r="CR7" s="666">
        <v>1408466</v>
      </c>
      <c r="CS7" s="667"/>
      <c r="CT7" s="667"/>
      <c r="CU7" s="667"/>
      <c r="CV7" s="667"/>
      <c r="CW7" s="667"/>
      <c r="CX7" s="667"/>
      <c r="CY7" s="668"/>
      <c r="CZ7" s="693">
        <v>19.2</v>
      </c>
      <c r="DA7" s="693"/>
      <c r="DB7" s="693"/>
      <c r="DC7" s="693"/>
      <c r="DD7" s="672">
        <v>12188</v>
      </c>
      <c r="DE7" s="667"/>
      <c r="DF7" s="667"/>
      <c r="DG7" s="667"/>
      <c r="DH7" s="667"/>
      <c r="DI7" s="667"/>
      <c r="DJ7" s="667"/>
      <c r="DK7" s="667"/>
      <c r="DL7" s="667"/>
      <c r="DM7" s="667"/>
      <c r="DN7" s="667"/>
      <c r="DO7" s="667"/>
      <c r="DP7" s="668"/>
      <c r="DQ7" s="672">
        <v>827171</v>
      </c>
      <c r="DR7" s="667"/>
      <c r="DS7" s="667"/>
      <c r="DT7" s="667"/>
      <c r="DU7" s="667"/>
      <c r="DV7" s="667"/>
      <c r="DW7" s="667"/>
      <c r="DX7" s="667"/>
      <c r="DY7" s="667"/>
      <c r="DZ7" s="667"/>
      <c r="EA7" s="667"/>
      <c r="EB7" s="667"/>
      <c r="EC7" s="710"/>
    </row>
    <row r="8" spans="2:143" ht="11.25" customHeight="1" x14ac:dyDescent="0.2">
      <c r="B8" s="663" t="s">
        <v>235</v>
      </c>
      <c r="C8" s="664"/>
      <c r="D8" s="664"/>
      <c r="E8" s="664"/>
      <c r="F8" s="664"/>
      <c r="G8" s="664"/>
      <c r="H8" s="664"/>
      <c r="I8" s="664"/>
      <c r="J8" s="664"/>
      <c r="K8" s="664"/>
      <c r="L8" s="664"/>
      <c r="M8" s="664"/>
      <c r="N8" s="664"/>
      <c r="O8" s="664"/>
      <c r="P8" s="664"/>
      <c r="Q8" s="665"/>
      <c r="R8" s="666">
        <v>3975</v>
      </c>
      <c r="S8" s="667"/>
      <c r="T8" s="667"/>
      <c r="U8" s="667"/>
      <c r="V8" s="667"/>
      <c r="W8" s="667"/>
      <c r="X8" s="667"/>
      <c r="Y8" s="668"/>
      <c r="Z8" s="693">
        <v>0</v>
      </c>
      <c r="AA8" s="693"/>
      <c r="AB8" s="693"/>
      <c r="AC8" s="693"/>
      <c r="AD8" s="694">
        <v>3975</v>
      </c>
      <c r="AE8" s="694"/>
      <c r="AF8" s="694"/>
      <c r="AG8" s="694"/>
      <c r="AH8" s="694"/>
      <c r="AI8" s="694"/>
      <c r="AJ8" s="694"/>
      <c r="AK8" s="694"/>
      <c r="AL8" s="669">
        <v>0.1</v>
      </c>
      <c r="AM8" s="670"/>
      <c r="AN8" s="670"/>
      <c r="AO8" s="695"/>
      <c r="AP8" s="663" t="s">
        <v>236</v>
      </c>
      <c r="AQ8" s="664"/>
      <c r="AR8" s="664"/>
      <c r="AS8" s="664"/>
      <c r="AT8" s="664"/>
      <c r="AU8" s="664"/>
      <c r="AV8" s="664"/>
      <c r="AW8" s="664"/>
      <c r="AX8" s="664"/>
      <c r="AY8" s="664"/>
      <c r="AZ8" s="664"/>
      <c r="BA8" s="664"/>
      <c r="BB8" s="664"/>
      <c r="BC8" s="664"/>
      <c r="BD8" s="664"/>
      <c r="BE8" s="664"/>
      <c r="BF8" s="665"/>
      <c r="BG8" s="666">
        <v>14070</v>
      </c>
      <c r="BH8" s="667"/>
      <c r="BI8" s="667"/>
      <c r="BJ8" s="667"/>
      <c r="BK8" s="667"/>
      <c r="BL8" s="667"/>
      <c r="BM8" s="667"/>
      <c r="BN8" s="668"/>
      <c r="BO8" s="693">
        <v>1.5</v>
      </c>
      <c r="BP8" s="693"/>
      <c r="BQ8" s="693"/>
      <c r="BR8" s="693"/>
      <c r="BS8" s="694" t="s">
        <v>127</v>
      </c>
      <c r="BT8" s="694"/>
      <c r="BU8" s="694"/>
      <c r="BV8" s="694"/>
      <c r="BW8" s="694"/>
      <c r="BX8" s="694"/>
      <c r="BY8" s="694"/>
      <c r="BZ8" s="694"/>
      <c r="CA8" s="694"/>
      <c r="CB8" s="752"/>
      <c r="CD8" s="700" t="s">
        <v>237</v>
      </c>
      <c r="CE8" s="701"/>
      <c r="CF8" s="701"/>
      <c r="CG8" s="701"/>
      <c r="CH8" s="701"/>
      <c r="CI8" s="701"/>
      <c r="CJ8" s="701"/>
      <c r="CK8" s="701"/>
      <c r="CL8" s="701"/>
      <c r="CM8" s="701"/>
      <c r="CN8" s="701"/>
      <c r="CO8" s="701"/>
      <c r="CP8" s="701"/>
      <c r="CQ8" s="702"/>
      <c r="CR8" s="666">
        <v>1553421</v>
      </c>
      <c r="CS8" s="667"/>
      <c r="CT8" s="667"/>
      <c r="CU8" s="667"/>
      <c r="CV8" s="667"/>
      <c r="CW8" s="667"/>
      <c r="CX8" s="667"/>
      <c r="CY8" s="668"/>
      <c r="CZ8" s="693">
        <v>21.2</v>
      </c>
      <c r="DA8" s="693"/>
      <c r="DB8" s="693"/>
      <c r="DC8" s="693"/>
      <c r="DD8" s="672">
        <v>29921</v>
      </c>
      <c r="DE8" s="667"/>
      <c r="DF8" s="667"/>
      <c r="DG8" s="667"/>
      <c r="DH8" s="667"/>
      <c r="DI8" s="667"/>
      <c r="DJ8" s="667"/>
      <c r="DK8" s="667"/>
      <c r="DL8" s="667"/>
      <c r="DM8" s="667"/>
      <c r="DN8" s="667"/>
      <c r="DO8" s="667"/>
      <c r="DP8" s="668"/>
      <c r="DQ8" s="672">
        <v>726492</v>
      </c>
      <c r="DR8" s="667"/>
      <c r="DS8" s="667"/>
      <c r="DT8" s="667"/>
      <c r="DU8" s="667"/>
      <c r="DV8" s="667"/>
      <c r="DW8" s="667"/>
      <c r="DX8" s="667"/>
      <c r="DY8" s="667"/>
      <c r="DZ8" s="667"/>
      <c r="EA8" s="667"/>
      <c r="EB8" s="667"/>
      <c r="EC8" s="710"/>
    </row>
    <row r="9" spans="2:143" ht="11.25" customHeight="1" x14ac:dyDescent="0.2">
      <c r="B9" s="663" t="s">
        <v>238</v>
      </c>
      <c r="C9" s="664"/>
      <c r="D9" s="664"/>
      <c r="E9" s="664"/>
      <c r="F9" s="664"/>
      <c r="G9" s="664"/>
      <c r="H9" s="664"/>
      <c r="I9" s="664"/>
      <c r="J9" s="664"/>
      <c r="K9" s="664"/>
      <c r="L9" s="664"/>
      <c r="M9" s="664"/>
      <c r="N9" s="664"/>
      <c r="O9" s="664"/>
      <c r="P9" s="664"/>
      <c r="Q9" s="665"/>
      <c r="R9" s="666">
        <v>4189</v>
      </c>
      <c r="S9" s="667"/>
      <c r="T9" s="667"/>
      <c r="U9" s="667"/>
      <c r="V9" s="667"/>
      <c r="W9" s="667"/>
      <c r="X9" s="667"/>
      <c r="Y9" s="668"/>
      <c r="Z9" s="693">
        <v>0.1</v>
      </c>
      <c r="AA9" s="693"/>
      <c r="AB9" s="693"/>
      <c r="AC9" s="693"/>
      <c r="AD9" s="694">
        <v>4189</v>
      </c>
      <c r="AE9" s="694"/>
      <c r="AF9" s="694"/>
      <c r="AG9" s="694"/>
      <c r="AH9" s="694"/>
      <c r="AI9" s="694"/>
      <c r="AJ9" s="694"/>
      <c r="AK9" s="694"/>
      <c r="AL9" s="669">
        <v>0.1</v>
      </c>
      <c r="AM9" s="670"/>
      <c r="AN9" s="670"/>
      <c r="AO9" s="695"/>
      <c r="AP9" s="663" t="s">
        <v>239</v>
      </c>
      <c r="AQ9" s="664"/>
      <c r="AR9" s="664"/>
      <c r="AS9" s="664"/>
      <c r="AT9" s="664"/>
      <c r="AU9" s="664"/>
      <c r="AV9" s="664"/>
      <c r="AW9" s="664"/>
      <c r="AX9" s="664"/>
      <c r="AY9" s="664"/>
      <c r="AZ9" s="664"/>
      <c r="BA9" s="664"/>
      <c r="BB9" s="664"/>
      <c r="BC9" s="664"/>
      <c r="BD9" s="664"/>
      <c r="BE9" s="664"/>
      <c r="BF9" s="665"/>
      <c r="BG9" s="666">
        <v>315718</v>
      </c>
      <c r="BH9" s="667"/>
      <c r="BI9" s="667"/>
      <c r="BJ9" s="667"/>
      <c r="BK9" s="667"/>
      <c r="BL9" s="667"/>
      <c r="BM9" s="667"/>
      <c r="BN9" s="668"/>
      <c r="BO9" s="693">
        <v>32.799999999999997</v>
      </c>
      <c r="BP9" s="693"/>
      <c r="BQ9" s="693"/>
      <c r="BR9" s="693"/>
      <c r="BS9" s="694" t="s">
        <v>127</v>
      </c>
      <c r="BT9" s="694"/>
      <c r="BU9" s="694"/>
      <c r="BV9" s="694"/>
      <c r="BW9" s="694"/>
      <c r="BX9" s="694"/>
      <c r="BY9" s="694"/>
      <c r="BZ9" s="694"/>
      <c r="CA9" s="694"/>
      <c r="CB9" s="752"/>
      <c r="CD9" s="700" t="s">
        <v>240</v>
      </c>
      <c r="CE9" s="701"/>
      <c r="CF9" s="701"/>
      <c r="CG9" s="701"/>
      <c r="CH9" s="701"/>
      <c r="CI9" s="701"/>
      <c r="CJ9" s="701"/>
      <c r="CK9" s="701"/>
      <c r="CL9" s="701"/>
      <c r="CM9" s="701"/>
      <c r="CN9" s="701"/>
      <c r="CO9" s="701"/>
      <c r="CP9" s="701"/>
      <c r="CQ9" s="702"/>
      <c r="CR9" s="666">
        <v>908067</v>
      </c>
      <c r="CS9" s="667"/>
      <c r="CT9" s="667"/>
      <c r="CU9" s="667"/>
      <c r="CV9" s="667"/>
      <c r="CW9" s="667"/>
      <c r="CX9" s="667"/>
      <c r="CY9" s="668"/>
      <c r="CZ9" s="693">
        <v>12.4</v>
      </c>
      <c r="DA9" s="693"/>
      <c r="DB9" s="693"/>
      <c r="DC9" s="693"/>
      <c r="DD9" s="672">
        <v>6218</v>
      </c>
      <c r="DE9" s="667"/>
      <c r="DF9" s="667"/>
      <c r="DG9" s="667"/>
      <c r="DH9" s="667"/>
      <c r="DI9" s="667"/>
      <c r="DJ9" s="667"/>
      <c r="DK9" s="667"/>
      <c r="DL9" s="667"/>
      <c r="DM9" s="667"/>
      <c r="DN9" s="667"/>
      <c r="DO9" s="667"/>
      <c r="DP9" s="668"/>
      <c r="DQ9" s="672">
        <v>745435</v>
      </c>
      <c r="DR9" s="667"/>
      <c r="DS9" s="667"/>
      <c r="DT9" s="667"/>
      <c r="DU9" s="667"/>
      <c r="DV9" s="667"/>
      <c r="DW9" s="667"/>
      <c r="DX9" s="667"/>
      <c r="DY9" s="667"/>
      <c r="DZ9" s="667"/>
      <c r="EA9" s="667"/>
      <c r="EB9" s="667"/>
      <c r="EC9" s="710"/>
    </row>
    <row r="10" spans="2:143" ht="11.25" customHeight="1" x14ac:dyDescent="0.2">
      <c r="B10" s="663" t="s">
        <v>241</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93" t="s">
        <v>127</v>
      </c>
      <c r="AA10" s="693"/>
      <c r="AB10" s="693"/>
      <c r="AC10" s="693"/>
      <c r="AD10" s="694" t="s">
        <v>127</v>
      </c>
      <c r="AE10" s="694"/>
      <c r="AF10" s="694"/>
      <c r="AG10" s="694"/>
      <c r="AH10" s="694"/>
      <c r="AI10" s="694"/>
      <c r="AJ10" s="694"/>
      <c r="AK10" s="694"/>
      <c r="AL10" s="669" t="s">
        <v>127</v>
      </c>
      <c r="AM10" s="670"/>
      <c r="AN10" s="670"/>
      <c r="AO10" s="695"/>
      <c r="AP10" s="663" t="s">
        <v>242</v>
      </c>
      <c r="AQ10" s="664"/>
      <c r="AR10" s="664"/>
      <c r="AS10" s="664"/>
      <c r="AT10" s="664"/>
      <c r="AU10" s="664"/>
      <c r="AV10" s="664"/>
      <c r="AW10" s="664"/>
      <c r="AX10" s="664"/>
      <c r="AY10" s="664"/>
      <c r="AZ10" s="664"/>
      <c r="BA10" s="664"/>
      <c r="BB10" s="664"/>
      <c r="BC10" s="664"/>
      <c r="BD10" s="664"/>
      <c r="BE10" s="664"/>
      <c r="BF10" s="665"/>
      <c r="BG10" s="666">
        <v>19329</v>
      </c>
      <c r="BH10" s="667"/>
      <c r="BI10" s="667"/>
      <c r="BJ10" s="667"/>
      <c r="BK10" s="667"/>
      <c r="BL10" s="667"/>
      <c r="BM10" s="667"/>
      <c r="BN10" s="668"/>
      <c r="BO10" s="693">
        <v>2</v>
      </c>
      <c r="BP10" s="693"/>
      <c r="BQ10" s="693"/>
      <c r="BR10" s="693"/>
      <c r="BS10" s="694" t="s">
        <v>127</v>
      </c>
      <c r="BT10" s="694"/>
      <c r="BU10" s="694"/>
      <c r="BV10" s="694"/>
      <c r="BW10" s="694"/>
      <c r="BX10" s="694"/>
      <c r="BY10" s="694"/>
      <c r="BZ10" s="694"/>
      <c r="CA10" s="694"/>
      <c r="CB10" s="752"/>
      <c r="CD10" s="700" t="s">
        <v>243</v>
      </c>
      <c r="CE10" s="701"/>
      <c r="CF10" s="701"/>
      <c r="CG10" s="701"/>
      <c r="CH10" s="701"/>
      <c r="CI10" s="701"/>
      <c r="CJ10" s="701"/>
      <c r="CK10" s="701"/>
      <c r="CL10" s="701"/>
      <c r="CM10" s="701"/>
      <c r="CN10" s="701"/>
      <c r="CO10" s="701"/>
      <c r="CP10" s="701"/>
      <c r="CQ10" s="702"/>
      <c r="CR10" s="666">
        <v>15269</v>
      </c>
      <c r="CS10" s="667"/>
      <c r="CT10" s="667"/>
      <c r="CU10" s="667"/>
      <c r="CV10" s="667"/>
      <c r="CW10" s="667"/>
      <c r="CX10" s="667"/>
      <c r="CY10" s="668"/>
      <c r="CZ10" s="693">
        <v>0.2</v>
      </c>
      <c r="DA10" s="693"/>
      <c r="DB10" s="693"/>
      <c r="DC10" s="693"/>
      <c r="DD10" s="672" t="s">
        <v>127</v>
      </c>
      <c r="DE10" s="667"/>
      <c r="DF10" s="667"/>
      <c r="DG10" s="667"/>
      <c r="DH10" s="667"/>
      <c r="DI10" s="667"/>
      <c r="DJ10" s="667"/>
      <c r="DK10" s="667"/>
      <c r="DL10" s="667"/>
      <c r="DM10" s="667"/>
      <c r="DN10" s="667"/>
      <c r="DO10" s="667"/>
      <c r="DP10" s="668"/>
      <c r="DQ10" s="672">
        <v>12269</v>
      </c>
      <c r="DR10" s="667"/>
      <c r="DS10" s="667"/>
      <c r="DT10" s="667"/>
      <c r="DU10" s="667"/>
      <c r="DV10" s="667"/>
      <c r="DW10" s="667"/>
      <c r="DX10" s="667"/>
      <c r="DY10" s="667"/>
      <c r="DZ10" s="667"/>
      <c r="EA10" s="667"/>
      <c r="EB10" s="667"/>
      <c r="EC10" s="710"/>
    </row>
    <row r="11" spans="2:143" ht="11.25" customHeight="1" x14ac:dyDescent="0.2">
      <c r="B11" s="663" t="s">
        <v>244</v>
      </c>
      <c r="C11" s="664"/>
      <c r="D11" s="664"/>
      <c r="E11" s="664"/>
      <c r="F11" s="664"/>
      <c r="G11" s="664"/>
      <c r="H11" s="664"/>
      <c r="I11" s="664"/>
      <c r="J11" s="664"/>
      <c r="K11" s="664"/>
      <c r="L11" s="664"/>
      <c r="M11" s="664"/>
      <c r="N11" s="664"/>
      <c r="O11" s="664"/>
      <c r="P11" s="664"/>
      <c r="Q11" s="665"/>
      <c r="R11" s="666">
        <v>217068</v>
      </c>
      <c r="S11" s="667"/>
      <c r="T11" s="667"/>
      <c r="U11" s="667"/>
      <c r="V11" s="667"/>
      <c r="W11" s="667"/>
      <c r="X11" s="667"/>
      <c r="Y11" s="668"/>
      <c r="Z11" s="669">
        <v>2.7</v>
      </c>
      <c r="AA11" s="670"/>
      <c r="AB11" s="670"/>
      <c r="AC11" s="671"/>
      <c r="AD11" s="672">
        <v>217068</v>
      </c>
      <c r="AE11" s="667"/>
      <c r="AF11" s="667"/>
      <c r="AG11" s="667"/>
      <c r="AH11" s="667"/>
      <c r="AI11" s="667"/>
      <c r="AJ11" s="667"/>
      <c r="AK11" s="668"/>
      <c r="AL11" s="669">
        <v>5.8</v>
      </c>
      <c r="AM11" s="670"/>
      <c r="AN11" s="670"/>
      <c r="AO11" s="695"/>
      <c r="AP11" s="663" t="s">
        <v>245</v>
      </c>
      <c r="AQ11" s="664"/>
      <c r="AR11" s="664"/>
      <c r="AS11" s="664"/>
      <c r="AT11" s="664"/>
      <c r="AU11" s="664"/>
      <c r="AV11" s="664"/>
      <c r="AW11" s="664"/>
      <c r="AX11" s="664"/>
      <c r="AY11" s="664"/>
      <c r="AZ11" s="664"/>
      <c r="BA11" s="664"/>
      <c r="BB11" s="664"/>
      <c r="BC11" s="664"/>
      <c r="BD11" s="664"/>
      <c r="BE11" s="664"/>
      <c r="BF11" s="665"/>
      <c r="BG11" s="666">
        <v>13846</v>
      </c>
      <c r="BH11" s="667"/>
      <c r="BI11" s="667"/>
      <c r="BJ11" s="667"/>
      <c r="BK11" s="667"/>
      <c r="BL11" s="667"/>
      <c r="BM11" s="667"/>
      <c r="BN11" s="668"/>
      <c r="BO11" s="693">
        <v>1.4</v>
      </c>
      <c r="BP11" s="693"/>
      <c r="BQ11" s="693"/>
      <c r="BR11" s="693"/>
      <c r="BS11" s="694" t="s">
        <v>127</v>
      </c>
      <c r="BT11" s="694"/>
      <c r="BU11" s="694"/>
      <c r="BV11" s="694"/>
      <c r="BW11" s="694"/>
      <c r="BX11" s="694"/>
      <c r="BY11" s="694"/>
      <c r="BZ11" s="694"/>
      <c r="CA11" s="694"/>
      <c r="CB11" s="752"/>
      <c r="CD11" s="700" t="s">
        <v>246</v>
      </c>
      <c r="CE11" s="701"/>
      <c r="CF11" s="701"/>
      <c r="CG11" s="701"/>
      <c r="CH11" s="701"/>
      <c r="CI11" s="701"/>
      <c r="CJ11" s="701"/>
      <c r="CK11" s="701"/>
      <c r="CL11" s="701"/>
      <c r="CM11" s="701"/>
      <c r="CN11" s="701"/>
      <c r="CO11" s="701"/>
      <c r="CP11" s="701"/>
      <c r="CQ11" s="702"/>
      <c r="CR11" s="666">
        <v>378007</v>
      </c>
      <c r="CS11" s="667"/>
      <c r="CT11" s="667"/>
      <c r="CU11" s="667"/>
      <c r="CV11" s="667"/>
      <c r="CW11" s="667"/>
      <c r="CX11" s="667"/>
      <c r="CY11" s="668"/>
      <c r="CZ11" s="693">
        <v>5.2</v>
      </c>
      <c r="DA11" s="693"/>
      <c r="DB11" s="693"/>
      <c r="DC11" s="693"/>
      <c r="DD11" s="672">
        <v>91814</v>
      </c>
      <c r="DE11" s="667"/>
      <c r="DF11" s="667"/>
      <c r="DG11" s="667"/>
      <c r="DH11" s="667"/>
      <c r="DI11" s="667"/>
      <c r="DJ11" s="667"/>
      <c r="DK11" s="667"/>
      <c r="DL11" s="667"/>
      <c r="DM11" s="667"/>
      <c r="DN11" s="667"/>
      <c r="DO11" s="667"/>
      <c r="DP11" s="668"/>
      <c r="DQ11" s="672">
        <v>164050</v>
      </c>
      <c r="DR11" s="667"/>
      <c r="DS11" s="667"/>
      <c r="DT11" s="667"/>
      <c r="DU11" s="667"/>
      <c r="DV11" s="667"/>
      <c r="DW11" s="667"/>
      <c r="DX11" s="667"/>
      <c r="DY11" s="667"/>
      <c r="DZ11" s="667"/>
      <c r="EA11" s="667"/>
      <c r="EB11" s="667"/>
      <c r="EC11" s="710"/>
    </row>
    <row r="12" spans="2:143" ht="11.25" customHeight="1" x14ac:dyDescent="0.2">
      <c r="B12" s="663" t="s">
        <v>247</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93" t="s">
        <v>127</v>
      </c>
      <c r="AA12" s="693"/>
      <c r="AB12" s="693"/>
      <c r="AC12" s="693"/>
      <c r="AD12" s="694" t="s">
        <v>127</v>
      </c>
      <c r="AE12" s="694"/>
      <c r="AF12" s="694"/>
      <c r="AG12" s="694"/>
      <c r="AH12" s="694"/>
      <c r="AI12" s="694"/>
      <c r="AJ12" s="694"/>
      <c r="AK12" s="694"/>
      <c r="AL12" s="669" t="s">
        <v>127</v>
      </c>
      <c r="AM12" s="670"/>
      <c r="AN12" s="670"/>
      <c r="AO12" s="695"/>
      <c r="AP12" s="663" t="s">
        <v>248</v>
      </c>
      <c r="AQ12" s="664"/>
      <c r="AR12" s="664"/>
      <c r="AS12" s="664"/>
      <c r="AT12" s="664"/>
      <c r="AU12" s="664"/>
      <c r="AV12" s="664"/>
      <c r="AW12" s="664"/>
      <c r="AX12" s="664"/>
      <c r="AY12" s="664"/>
      <c r="AZ12" s="664"/>
      <c r="BA12" s="664"/>
      <c r="BB12" s="664"/>
      <c r="BC12" s="664"/>
      <c r="BD12" s="664"/>
      <c r="BE12" s="664"/>
      <c r="BF12" s="665"/>
      <c r="BG12" s="666">
        <v>496292</v>
      </c>
      <c r="BH12" s="667"/>
      <c r="BI12" s="667"/>
      <c r="BJ12" s="667"/>
      <c r="BK12" s="667"/>
      <c r="BL12" s="667"/>
      <c r="BM12" s="667"/>
      <c r="BN12" s="668"/>
      <c r="BO12" s="693">
        <v>51.6</v>
      </c>
      <c r="BP12" s="693"/>
      <c r="BQ12" s="693"/>
      <c r="BR12" s="693"/>
      <c r="BS12" s="694" t="s">
        <v>127</v>
      </c>
      <c r="BT12" s="694"/>
      <c r="BU12" s="694"/>
      <c r="BV12" s="694"/>
      <c r="BW12" s="694"/>
      <c r="BX12" s="694"/>
      <c r="BY12" s="694"/>
      <c r="BZ12" s="694"/>
      <c r="CA12" s="694"/>
      <c r="CB12" s="752"/>
      <c r="CD12" s="700" t="s">
        <v>249</v>
      </c>
      <c r="CE12" s="701"/>
      <c r="CF12" s="701"/>
      <c r="CG12" s="701"/>
      <c r="CH12" s="701"/>
      <c r="CI12" s="701"/>
      <c r="CJ12" s="701"/>
      <c r="CK12" s="701"/>
      <c r="CL12" s="701"/>
      <c r="CM12" s="701"/>
      <c r="CN12" s="701"/>
      <c r="CO12" s="701"/>
      <c r="CP12" s="701"/>
      <c r="CQ12" s="702"/>
      <c r="CR12" s="666">
        <v>138853</v>
      </c>
      <c r="CS12" s="667"/>
      <c r="CT12" s="667"/>
      <c r="CU12" s="667"/>
      <c r="CV12" s="667"/>
      <c r="CW12" s="667"/>
      <c r="CX12" s="667"/>
      <c r="CY12" s="668"/>
      <c r="CZ12" s="693">
        <v>1.9</v>
      </c>
      <c r="DA12" s="693"/>
      <c r="DB12" s="693"/>
      <c r="DC12" s="693"/>
      <c r="DD12" s="672">
        <v>2145</v>
      </c>
      <c r="DE12" s="667"/>
      <c r="DF12" s="667"/>
      <c r="DG12" s="667"/>
      <c r="DH12" s="667"/>
      <c r="DI12" s="667"/>
      <c r="DJ12" s="667"/>
      <c r="DK12" s="667"/>
      <c r="DL12" s="667"/>
      <c r="DM12" s="667"/>
      <c r="DN12" s="667"/>
      <c r="DO12" s="667"/>
      <c r="DP12" s="668"/>
      <c r="DQ12" s="672">
        <v>98878</v>
      </c>
      <c r="DR12" s="667"/>
      <c r="DS12" s="667"/>
      <c r="DT12" s="667"/>
      <c r="DU12" s="667"/>
      <c r="DV12" s="667"/>
      <c r="DW12" s="667"/>
      <c r="DX12" s="667"/>
      <c r="DY12" s="667"/>
      <c r="DZ12" s="667"/>
      <c r="EA12" s="667"/>
      <c r="EB12" s="667"/>
      <c r="EC12" s="710"/>
    </row>
    <row r="13" spans="2:143" ht="11.25" customHeight="1" x14ac:dyDescent="0.2">
      <c r="B13" s="663" t="s">
        <v>250</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93" t="s">
        <v>127</v>
      </c>
      <c r="AA13" s="693"/>
      <c r="AB13" s="693"/>
      <c r="AC13" s="693"/>
      <c r="AD13" s="694" t="s">
        <v>127</v>
      </c>
      <c r="AE13" s="694"/>
      <c r="AF13" s="694"/>
      <c r="AG13" s="694"/>
      <c r="AH13" s="694"/>
      <c r="AI13" s="694"/>
      <c r="AJ13" s="694"/>
      <c r="AK13" s="694"/>
      <c r="AL13" s="669" t="s">
        <v>127</v>
      </c>
      <c r="AM13" s="670"/>
      <c r="AN13" s="670"/>
      <c r="AO13" s="695"/>
      <c r="AP13" s="663" t="s">
        <v>251</v>
      </c>
      <c r="AQ13" s="664"/>
      <c r="AR13" s="664"/>
      <c r="AS13" s="664"/>
      <c r="AT13" s="664"/>
      <c r="AU13" s="664"/>
      <c r="AV13" s="664"/>
      <c r="AW13" s="664"/>
      <c r="AX13" s="664"/>
      <c r="AY13" s="664"/>
      <c r="AZ13" s="664"/>
      <c r="BA13" s="664"/>
      <c r="BB13" s="664"/>
      <c r="BC13" s="664"/>
      <c r="BD13" s="664"/>
      <c r="BE13" s="664"/>
      <c r="BF13" s="665"/>
      <c r="BG13" s="666">
        <v>496292</v>
      </c>
      <c r="BH13" s="667"/>
      <c r="BI13" s="667"/>
      <c r="BJ13" s="667"/>
      <c r="BK13" s="667"/>
      <c r="BL13" s="667"/>
      <c r="BM13" s="667"/>
      <c r="BN13" s="668"/>
      <c r="BO13" s="693">
        <v>51.6</v>
      </c>
      <c r="BP13" s="693"/>
      <c r="BQ13" s="693"/>
      <c r="BR13" s="693"/>
      <c r="BS13" s="694" t="s">
        <v>127</v>
      </c>
      <c r="BT13" s="694"/>
      <c r="BU13" s="694"/>
      <c r="BV13" s="694"/>
      <c r="BW13" s="694"/>
      <c r="BX13" s="694"/>
      <c r="BY13" s="694"/>
      <c r="BZ13" s="694"/>
      <c r="CA13" s="694"/>
      <c r="CB13" s="752"/>
      <c r="CD13" s="700" t="s">
        <v>252</v>
      </c>
      <c r="CE13" s="701"/>
      <c r="CF13" s="701"/>
      <c r="CG13" s="701"/>
      <c r="CH13" s="701"/>
      <c r="CI13" s="701"/>
      <c r="CJ13" s="701"/>
      <c r="CK13" s="701"/>
      <c r="CL13" s="701"/>
      <c r="CM13" s="701"/>
      <c r="CN13" s="701"/>
      <c r="CO13" s="701"/>
      <c r="CP13" s="701"/>
      <c r="CQ13" s="702"/>
      <c r="CR13" s="666">
        <v>532738</v>
      </c>
      <c r="CS13" s="667"/>
      <c r="CT13" s="667"/>
      <c r="CU13" s="667"/>
      <c r="CV13" s="667"/>
      <c r="CW13" s="667"/>
      <c r="CX13" s="667"/>
      <c r="CY13" s="668"/>
      <c r="CZ13" s="693">
        <v>7.3</v>
      </c>
      <c r="DA13" s="693"/>
      <c r="DB13" s="693"/>
      <c r="DC13" s="693"/>
      <c r="DD13" s="672">
        <v>299146</v>
      </c>
      <c r="DE13" s="667"/>
      <c r="DF13" s="667"/>
      <c r="DG13" s="667"/>
      <c r="DH13" s="667"/>
      <c r="DI13" s="667"/>
      <c r="DJ13" s="667"/>
      <c r="DK13" s="667"/>
      <c r="DL13" s="667"/>
      <c r="DM13" s="667"/>
      <c r="DN13" s="667"/>
      <c r="DO13" s="667"/>
      <c r="DP13" s="668"/>
      <c r="DQ13" s="672">
        <v>227441</v>
      </c>
      <c r="DR13" s="667"/>
      <c r="DS13" s="667"/>
      <c r="DT13" s="667"/>
      <c r="DU13" s="667"/>
      <c r="DV13" s="667"/>
      <c r="DW13" s="667"/>
      <c r="DX13" s="667"/>
      <c r="DY13" s="667"/>
      <c r="DZ13" s="667"/>
      <c r="EA13" s="667"/>
      <c r="EB13" s="667"/>
      <c r="EC13" s="710"/>
    </row>
    <row r="14" spans="2:143" ht="11.25" customHeight="1" x14ac:dyDescent="0.2">
      <c r="B14" s="663" t="s">
        <v>253</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93" t="s">
        <v>127</v>
      </c>
      <c r="AA14" s="693"/>
      <c r="AB14" s="693"/>
      <c r="AC14" s="693"/>
      <c r="AD14" s="694" t="s">
        <v>127</v>
      </c>
      <c r="AE14" s="694"/>
      <c r="AF14" s="694"/>
      <c r="AG14" s="694"/>
      <c r="AH14" s="694"/>
      <c r="AI14" s="694"/>
      <c r="AJ14" s="694"/>
      <c r="AK14" s="694"/>
      <c r="AL14" s="669" t="s">
        <v>127</v>
      </c>
      <c r="AM14" s="670"/>
      <c r="AN14" s="670"/>
      <c r="AO14" s="695"/>
      <c r="AP14" s="663" t="s">
        <v>254</v>
      </c>
      <c r="AQ14" s="664"/>
      <c r="AR14" s="664"/>
      <c r="AS14" s="664"/>
      <c r="AT14" s="664"/>
      <c r="AU14" s="664"/>
      <c r="AV14" s="664"/>
      <c r="AW14" s="664"/>
      <c r="AX14" s="664"/>
      <c r="AY14" s="664"/>
      <c r="AZ14" s="664"/>
      <c r="BA14" s="664"/>
      <c r="BB14" s="664"/>
      <c r="BC14" s="664"/>
      <c r="BD14" s="664"/>
      <c r="BE14" s="664"/>
      <c r="BF14" s="665"/>
      <c r="BG14" s="666">
        <v>39249</v>
      </c>
      <c r="BH14" s="667"/>
      <c r="BI14" s="667"/>
      <c r="BJ14" s="667"/>
      <c r="BK14" s="667"/>
      <c r="BL14" s="667"/>
      <c r="BM14" s="667"/>
      <c r="BN14" s="668"/>
      <c r="BO14" s="693">
        <v>4.0999999999999996</v>
      </c>
      <c r="BP14" s="693"/>
      <c r="BQ14" s="693"/>
      <c r="BR14" s="693"/>
      <c r="BS14" s="694" t="s">
        <v>127</v>
      </c>
      <c r="BT14" s="694"/>
      <c r="BU14" s="694"/>
      <c r="BV14" s="694"/>
      <c r="BW14" s="694"/>
      <c r="BX14" s="694"/>
      <c r="BY14" s="694"/>
      <c r="BZ14" s="694"/>
      <c r="CA14" s="694"/>
      <c r="CB14" s="752"/>
      <c r="CD14" s="700" t="s">
        <v>255</v>
      </c>
      <c r="CE14" s="701"/>
      <c r="CF14" s="701"/>
      <c r="CG14" s="701"/>
      <c r="CH14" s="701"/>
      <c r="CI14" s="701"/>
      <c r="CJ14" s="701"/>
      <c r="CK14" s="701"/>
      <c r="CL14" s="701"/>
      <c r="CM14" s="701"/>
      <c r="CN14" s="701"/>
      <c r="CO14" s="701"/>
      <c r="CP14" s="701"/>
      <c r="CQ14" s="702"/>
      <c r="CR14" s="666">
        <v>233463</v>
      </c>
      <c r="CS14" s="667"/>
      <c r="CT14" s="667"/>
      <c r="CU14" s="667"/>
      <c r="CV14" s="667"/>
      <c r="CW14" s="667"/>
      <c r="CX14" s="667"/>
      <c r="CY14" s="668"/>
      <c r="CZ14" s="693">
        <v>3.2</v>
      </c>
      <c r="DA14" s="693"/>
      <c r="DB14" s="693"/>
      <c r="DC14" s="693"/>
      <c r="DD14" s="672">
        <v>1159</v>
      </c>
      <c r="DE14" s="667"/>
      <c r="DF14" s="667"/>
      <c r="DG14" s="667"/>
      <c r="DH14" s="667"/>
      <c r="DI14" s="667"/>
      <c r="DJ14" s="667"/>
      <c r="DK14" s="667"/>
      <c r="DL14" s="667"/>
      <c r="DM14" s="667"/>
      <c r="DN14" s="667"/>
      <c r="DO14" s="667"/>
      <c r="DP14" s="668"/>
      <c r="DQ14" s="672">
        <v>229063</v>
      </c>
      <c r="DR14" s="667"/>
      <c r="DS14" s="667"/>
      <c r="DT14" s="667"/>
      <c r="DU14" s="667"/>
      <c r="DV14" s="667"/>
      <c r="DW14" s="667"/>
      <c r="DX14" s="667"/>
      <c r="DY14" s="667"/>
      <c r="DZ14" s="667"/>
      <c r="EA14" s="667"/>
      <c r="EB14" s="667"/>
      <c r="EC14" s="710"/>
    </row>
    <row r="15" spans="2:143" ht="11.25" customHeight="1" x14ac:dyDescent="0.2">
      <c r="B15" s="663" t="s">
        <v>256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93" t="s">
        <v>127</v>
      </c>
      <c r="AA15" s="693"/>
      <c r="AB15" s="693"/>
      <c r="AC15" s="693"/>
      <c r="AD15" s="694" t="s">
        <v>127</v>
      </c>
      <c r="AE15" s="694"/>
      <c r="AF15" s="694"/>
      <c r="AG15" s="694"/>
      <c r="AH15" s="694"/>
      <c r="AI15" s="694"/>
      <c r="AJ15" s="694"/>
      <c r="AK15" s="694"/>
      <c r="AL15" s="669" t="s">
        <v>127</v>
      </c>
      <c r="AM15" s="670"/>
      <c r="AN15" s="670"/>
      <c r="AO15" s="695"/>
      <c r="AP15" s="663" t="s">
        <v>257</v>
      </c>
      <c r="AQ15" s="664"/>
      <c r="AR15" s="664"/>
      <c r="AS15" s="664"/>
      <c r="AT15" s="664"/>
      <c r="AU15" s="664"/>
      <c r="AV15" s="664"/>
      <c r="AW15" s="664"/>
      <c r="AX15" s="664"/>
      <c r="AY15" s="664"/>
      <c r="AZ15" s="664"/>
      <c r="BA15" s="664"/>
      <c r="BB15" s="664"/>
      <c r="BC15" s="664"/>
      <c r="BD15" s="664"/>
      <c r="BE15" s="664"/>
      <c r="BF15" s="665"/>
      <c r="BG15" s="666">
        <v>63330</v>
      </c>
      <c r="BH15" s="667"/>
      <c r="BI15" s="667"/>
      <c r="BJ15" s="667"/>
      <c r="BK15" s="667"/>
      <c r="BL15" s="667"/>
      <c r="BM15" s="667"/>
      <c r="BN15" s="668"/>
      <c r="BO15" s="693">
        <v>6.6</v>
      </c>
      <c r="BP15" s="693"/>
      <c r="BQ15" s="693"/>
      <c r="BR15" s="693"/>
      <c r="BS15" s="694" t="s">
        <v>127</v>
      </c>
      <c r="BT15" s="694"/>
      <c r="BU15" s="694"/>
      <c r="BV15" s="694"/>
      <c r="BW15" s="694"/>
      <c r="BX15" s="694"/>
      <c r="BY15" s="694"/>
      <c r="BZ15" s="694"/>
      <c r="CA15" s="694"/>
      <c r="CB15" s="752"/>
      <c r="CD15" s="700" t="s">
        <v>258</v>
      </c>
      <c r="CE15" s="701"/>
      <c r="CF15" s="701"/>
      <c r="CG15" s="701"/>
      <c r="CH15" s="701"/>
      <c r="CI15" s="701"/>
      <c r="CJ15" s="701"/>
      <c r="CK15" s="701"/>
      <c r="CL15" s="701"/>
      <c r="CM15" s="701"/>
      <c r="CN15" s="701"/>
      <c r="CO15" s="701"/>
      <c r="CP15" s="701"/>
      <c r="CQ15" s="702"/>
      <c r="CR15" s="666">
        <v>871713</v>
      </c>
      <c r="CS15" s="667"/>
      <c r="CT15" s="667"/>
      <c r="CU15" s="667"/>
      <c r="CV15" s="667"/>
      <c r="CW15" s="667"/>
      <c r="CX15" s="667"/>
      <c r="CY15" s="668"/>
      <c r="CZ15" s="693">
        <v>11.9</v>
      </c>
      <c r="DA15" s="693"/>
      <c r="DB15" s="693"/>
      <c r="DC15" s="693"/>
      <c r="DD15" s="672">
        <v>74944</v>
      </c>
      <c r="DE15" s="667"/>
      <c r="DF15" s="667"/>
      <c r="DG15" s="667"/>
      <c r="DH15" s="667"/>
      <c r="DI15" s="667"/>
      <c r="DJ15" s="667"/>
      <c r="DK15" s="667"/>
      <c r="DL15" s="667"/>
      <c r="DM15" s="667"/>
      <c r="DN15" s="667"/>
      <c r="DO15" s="667"/>
      <c r="DP15" s="668"/>
      <c r="DQ15" s="672">
        <v>724994</v>
      </c>
      <c r="DR15" s="667"/>
      <c r="DS15" s="667"/>
      <c r="DT15" s="667"/>
      <c r="DU15" s="667"/>
      <c r="DV15" s="667"/>
      <c r="DW15" s="667"/>
      <c r="DX15" s="667"/>
      <c r="DY15" s="667"/>
      <c r="DZ15" s="667"/>
      <c r="EA15" s="667"/>
      <c r="EB15" s="667"/>
      <c r="EC15" s="710"/>
    </row>
    <row r="16" spans="2:143" ht="11.25" customHeight="1" x14ac:dyDescent="0.2">
      <c r="B16" s="663" t="s">
        <v>259</v>
      </c>
      <c r="C16" s="664"/>
      <c r="D16" s="664"/>
      <c r="E16" s="664"/>
      <c r="F16" s="664"/>
      <c r="G16" s="664"/>
      <c r="H16" s="664"/>
      <c r="I16" s="664"/>
      <c r="J16" s="664"/>
      <c r="K16" s="664"/>
      <c r="L16" s="664"/>
      <c r="M16" s="664"/>
      <c r="N16" s="664"/>
      <c r="O16" s="664"/>
      <c r="P16" s="664"/>
      <c r="Q16" s="665"/>
      <c r="R16" s="666">
        <v>3645</v>
      </c>
      <c r="S16" s="667"/>
      <c r="T16" s="667"/>
      <c r="U16" s="667"/>
      <c r="V16" s="667"/>
      <c r="W16" s="667"/>
      <c r="X16" s="667"/>
      <c r="Y16" s="668"/>
      <c r="Z16" s="693">
        <v>0</v>
      </c>
      <c r="AA16" s="693"/>
      <c r="AB16" s="693"/>
      <c r="AC16" s="693"/>
      <c r="AD16" s="694">
        <v>3645</v>
      </c>
      <c r="AE16" s="694"/>
      <c r="AF16" s="694"/>
      <c r="AG16" s="694"/>
      <c r="AH16" s="694"/>
      <c r="AI16" s="694"/>
      <c r="AJ16" s="694"/>
      <c r="AK16" s="694"/>
      <c r="AL16" s="669">
        <v>0.1</v>
      </c>
      <c r="AM16" s="670"/>
      <c r="AN16" s="670"/>
      <c r="AO16" s="695"/>
      <c r="AP16" s="663" t="s">
        <v>260</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93" t="s">
        <v>127</v>
      </c>
      <c r="BP16" s="693"/>
      <c r="BQ16" s="693"/>
      <c r="BR16" s="693"/>
      <c r="BS16" s="694" t="s">
        <v>127</v>
      </c>
      <c r="BT16" s="694"/>
      <c r="BU16" s="694"/>
      <c r="BV16" s="694"/>
      <c r="BW16" s="694"/>
      <c r="BX16" s="694"/>
      <c r="BY16" s="694"/>
      <c r="BZ16" s="694"/>
      <c r="CA16" s="694"/>
      <c r="CB16" s="752"/>
      <c r="CD16" s="700" t="s">
        <v>261</v>
      </c>
      <c r="CE16" s="701"/>
      <c r="CF16" s="701"/>
      <c r="CG16" s="701"/>
      <c r="CH16" s="701"/>
      <c r="CI16" s="701"/>
      <c r="CJ16" s="701"/>
      <c r="CK16" s="701"/>
      <c r="CL16" s="701"/>
      <c r="CM16" s="701"/>
      <c r="CN16" s="701"/>
      <c r="CO16" s="701"/>
      <c r="CP16" s="701"/>
      <c r="CQ16" s="702"/>
      <c r="CR16" s="666">
        <v>633377</v>
      </c>
      <c r="CS16" s="667"/>
      <c r="CT16" s="667"/>
      <c r="CU16" s="667"/>
      <c r="CV16" s="667"/>
      <c r="CW16" s="667"/>
      <c r="CX16" s="667"/>
      <c r="CY16" s="668"/>
      <c r="CZ16" s="693">
        <v>8.6999999999999993</v>
      </c>
      <c r="DA16" s="693"/>
      <c r="DB16" s="693"/>
      <c r="DC16" s="693"/>
      <c r="DD16" s="672" t="s">
        <v>127</v>
      </c>
      <c r="DE16" s="667"/>
      <c r="DF16" s="667"/>
      <c r="DG16" s="667"/>
      <c r="DH16" s="667"/>
      <c r="DI16" s="667"/>
      <c r="DJ16" s="667"/>
      <c r="DK16" s="667"/>
      <c r="DL16" s="667"/>
      <c r="DM16" s="667"/>
      <c r="DN16" s="667"/>
      <c r="DO16" s="667"/>
      <c r="DP16" s="668"/>
      <c r="DQ16" s="672">
        <v>52814</v>
      </c>
      <c r="DR16" s="667"/>
      <c r="DS16" s="667"/>
      <c r="DT16" s="667"/>
      <c r="DU16" s="667"/>
      <c r="DV16" s="667"/>
      <c r="DW16" s="667"/>
      <c r="DX16" s="667"/>
      <c r="DY16" s="667"/>
      <c r="DZ16" s="667"/>
      <c r="EA16" s="667"/>
      <c r="EB16" s="667"/>
      <c r="EC16" s="710"/>
    </row>
    <row r="17" spans="2:133" ht="11.25" customHeight="1" x14ac:dyDescent="0.2">
      <c r="B17" s="663" t="s">
        <v>262</v>
      </c>
      <c r="C17" s="664"/>
      <c r="D17" s="664"/>
      <c r="E17" s="664"/>
      <c r="F17" s="664"/>
      <c r="G17" s="664"/>
      <c r="H17" s="664"/>
      <c r="I17" s="664"/>
      <c r="J17" s="664"/>
      <c r="K17" s="664"/>
      <c r="L17" s="664"/>
      <c r="M17" s="664"/>
      <c r="N17" s="664"/>
      <c r="O17" s="664"/>
      <c r="P17" s="664"/>
      <c r="Q17" s="665"/>
      <c r="R17" s="666">
        <v>10064</v>
      </c>
      <c r="S17" s="667"/>
      <c r="T17" s="667"/>
      <c r="U17" s="667"/>
      <c r="V17" s="667"/>
      <c r="W17" s="667"/>
      <c r="X17" s="667"/>
      <c r="Y17" s="668"/>
      <c r="Z17" s="693">
        <v>0.1</v>
      </c>
      <c r="AA17" s="693"/>
      <c r="AB17" s="693"/>
      <c r="AC17" s="693"/>
      <c r="AD17" s="694">
        <v>10064</v>
      </c>
      <c r="AE17" s="694"/>
      <c r="AF17" s="694"/>
      <c r="AG17" s="694"/>
      <c r="AH17" s="694"/>
      <c r="AI17" s="694"/>
      <c r="AJ17" s="694"/>
      <c r="AK17" s="694"/>
      <c r="AL17" s="669">
        <v>0.3</v>
      </c>
      <c r="AM17" s="670"/>
      <c r="AN17" s="670"/>
      <c r="AO17" s="695"/>
      <c r="AP17" s="663" t="s">
        <v>263</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93" t="s">
        <v>127</v>
      </c>
      <c r="BP17" s="693"/>
      <c r="BQ17" s="693"/>
      <c r="BR17" s="693"/>
      <c r="BS17" s="694" t="s">
        <v>127</v>
      </c>
      <c r="BT17" s="694"/>
      <c r="BU17" s="694"/>
      <c r="BV17" s="694"/>
      <c r="BW17" s="694"/>
      <c r="BX17" s="694"/>
      <c r="BY17" s="694"/>
      <c r="BZ17" s="694"/>
      <c r="CA17" s="694"/>
      <c r="CB17" s="752"/>
      <c r="CD17" s="700" t="s">
        <v>264</v>
      </c>
      <c r="CE17" s="701"/>
      <c r="CF17" s="701"/>
      <c r="CG17" s="701"/>
      <c r="CH17" s="701"/>
      <c r="CI17" s="701"/>
      <c r="CJ17" s="701"/>
      <c r="CK17" s="701"/>
      <c r="CL17" s="701"/>
      <c r="CM17" s="701"/>
      <c r="CN17" s="701"/>
      <c r="CO17" s="701"/>
      <c r="CP17" s="701"/>
      <c r="CQ17" s="702"/>
      <c r="CR17" s="666">
        <v>574268</v>
      </c>
      <c r="CS17" s="667"/>
      <c r="CT17" s="667"/>
      <c r="CU17" s="667"/>
      <c r="CV17" s="667"/>
      <c r="CW17" s="667"/>
      <c r="CX17" s="667"/>
      <c r="CY17" s="668"/>
      <c r="CZ17" s="693">
        <v>7.8</v>
      </c>
      <c r="DA17" s="693"/>
      <c r="DB17" s="693"/>
      <c r="DC17" s="693"/>
      <c r="DD17" s="672" t="s">
        <v>127</v>
      </c>
      <c r="DE17" s="667"/>
      <c r="DF17" s="667"/>
      <c r="DG17" s="667"/>
      <c r="DH17" s="667"/>
      <c r="DI17" s="667"/>
      <c r="DJ17" s="667"/>
      <c r="DK17" s="667"/>
      <c r="DL17" s="667"/>
      <c r="DM17" s="667"/>
      <c r="DN17" s="667"/>
      <c r="DO17" s="667"/>
      <c r="DP17" s="668"/>
      <c r="DQ17" s="672">
        <v>553110</v>
      </c>
      <c r="DR17" s="667"/>
      <c r="DS17" s="667"/>
      <c r="DT17" s="667"/>
      <c r="DU17" s="667"/>
      <c r="DV17" s="667"/>
      <c r="DW17" s="667"/>
      <c r="DX17" s="667"/>
      <c r="DY17" s="667"/>
      <c r="DZ17" s="667"/>
      <c r="EA17" s="667"/>
      <c r="EB17" s="667"/>
      <c r="EC17" s="710"/>
    </row>
    <row r="18" spans="2:133" ht="11.25" customHeight="1" x14ac:dyDescent="0.2">
      <c r="B18" s="663" t="s">
        <v>265</v>
      </c>
      <c r="C18" s="664"/>
      <c r="D18" s="664"/>
      <c r="E18" s="664"/>
      <c r="F18" s="664"/>
      <c r="G18" s="664"/>
      <c r="H18" s="664"/>
      <c r="I18" s="664"/>
      <c r="J18" s="664"/>
      <c r="K18" s="664"/>
      <c r="L18" s="664"/>
      <c r="M18" s="664"/>
      <c r="N18" s="664"/>
      <c r="O18" s="664"/>
      <c r="P18" s="664"/>
      <c r="Q18" s="665"/>
      <c r="R18" s="666">
        <v>25999</v>
      </c>
      <c r="S18" s="667"/>
      <c r="T18" s="667"/>
      <c r="U18" s="667"/>
      <c r="V18" s="667"/>
      <c r="W18" s="667"/>
      <c r="X18" s="667"/>
      <c r="Y18" s="668"/>
      <c r="Z18" s="693">
        <v>0.3</v>
      </c>
      <c r="AA18" s="693"/>
      <c r="AB18" s="693"/>
      <c r="AC18" s="693"/>
      <c r="AD18" s="694">
        <v>25999</v>
      </c>
      <c r="AE18" s="694"/>
      <c r="AF18" s="694"/>
      <c r="AG18" s="694"/>
      <c r="AH18" s="694"/>
      <c r="AI18" s="694"/>
      <c r="AJ18" s="694"/>
      <c r="AK18" s="694"/>
      <c r="AL18" s="669">
        <v>0.69999998807907104</v>
      </c>
      <c r="AM18" s="670"/>
      <c r="AN18" s="670"/>
      <c r="AO18" s="695"/>
      <c r="AP18" s="663" t="s">
        <v>266</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93" t="s">
        <v>127</v>
      </c>
      <c r="BP18" s="693"/>
      <c r="BQ18" s="693"/>
      <c r="BR18" s="693"/>
      <c r="BS18" s="694" t="s">
        <v>127</v>
      </c>
      <c r="BT18" s="694"/>
      <c r="BU18" s="694"/>
      <c r="BV18" s="694"/>
      <c r="BW18" s="694"/>
      <c r="BX18" s="694"/>
      <c r="BY18" s="694"/>
      <c r="BZ18" s="694"/>
      <c r="CA18" s="694"/>
      <c r="CB18" s="752"/>
      <c r="CD18" s="700" t="s">
        <v>267</v>
      </c>
      <c r="CE18" s="701"/>
      <c r="CF18" s="701"/>
      <c r="CG18" s="701"/>
      <c r="CH18" s="701"/>
      <c r="CI18" s="701"/>
      <c r="CJ18" s="701"/>
      <c r="CK18" s="701"/>
      <c r="CL18" s="701"/>
      <c r="CM18" s="701"/>
      <c r="CN18" s="701"/>
      <c r="CO18" s="701"/>
      <c r="CP18" s="701"/>
      <c r="CQ18" s="702"/>
      <c r="CR18" s="666" t="s">
        <v>127</v>
      </c>
      <c r="CS18" s="667"/>
      <c r="CT18" s="667"/>
      <c r="CU18" s="667"/>
      <c r="CV18" s="667"/>
      <c r="CW18" s="667"/>
      <c r="CX18" s="667"/>
      <c r="CY18" s="668"/>
      <c r="CZ18" s="693" t="s">
        <v>127</v>
      </c>
      <c r="DA18" s="693"/>
      <c r="DB18" s="693"/>
      <c r="DC18" s="693"/>
      <c r="DD18" s="672" t="s">
        <v>127</v>
      </c>
      <c r="DE18" s="667"/>
      <c r="DF18" s="667"/>
      <c r="DG18" s="667"/>
      <c r="DH18" s="667"/>
      <c r="DI18" s="667"/>
      <c r="DJ18" s="667"/>
      <c r="DK18" s="667"/>
      <c r="DL18" s="667"/>
      <c r="DM18" s="667"/>
      <c r="DN18" s="667"/>
      <c r="DO18" s="667"/>
      <c r="DP18" s="668"/>
      <c r="DQ18" s="672" t="s">
        <v>127</v>
      </c>
      <c r="DR18" s="667"/>
      <c r="DS18" s="667"/>
      <c r="DT18" s="667"/>
      <c r="DU18" s="667"/>
      <c r="DV18" s="667"/>
      <c r="DW18" s="667"/>
      <c r="DX18" s="667"/>
      <c r="DY18" s="667"/>
      <c r="DZ18" s="667"/>
      <c r="EA18" s="667"/>
      <c r="EB18" s="667"/>
      <c r="EC18" s="710"/>
    </row>
    <row r="19" spans="2:133" ht="11.25" customHeight="1" x14ac:dyDescent="0.2">
      <c r="B19" s="663" t="s">
        <v>268</v>
      </c>
      <c r="C19" s="664"/>
      <c r="D19" s="664"/>
      <c r="E19" s="664"/>
      <c r="F19" s="664"/>
      <c r="G19" s="664"/>
      <c r="H19" s="664"/>
      <c r="I19" s="664"/>
      <c r="J19" s="664"/>
      <c r="K19" s="664"/>
      <c r="L19" s="664"/>
      <c r="M19" s="664"/>
      <c r="N19" s="664"/>
      <c r="O19" s="664"/>
      <c r="P19" s="664"/>
      <c r="Q19" s="665"/>
      <c r="R19" s="666">
        <v>4484</v>
      </c>
      <c r="S19" s="667"/>
      <c r="T19" s="667"/>
      <c r="U19" s="667"/>
      <c r="V19" s="667"/>
      <c r="W19" s="667"/>
      <c r="X19" s="667"/>
      <c r="Y19" s="668"/>
      <c r="Z19" s="693">
        <v>0.1</v>
      </c>
      <c r="AA19" s="693"/>
      <c r="AB19" s="693"/>
      <c r="AC19" s="693"/>
      <c r="AD19" s="694">
        <v>4484</v>
      </c>
      <c r="AE19" s="694"/>
      <c r="AF19" s="694"/>
      <c r="AG19" s="694"/>
      <c r="AH19" s="694"/>
      <c r="AI19" s="694"/>
      <c r="AJ19" s="694"/>
      <c r="AK19" s="694"/>
      <c r="AL19" s="669">
        <v>0.1</v>
      </c>
      <c r="AM19" s="670"/>
      <c r="AN19" s="670"/>
      <c r="AO19" s="695"/>
      <c r="AP19" s="663" t="s">
        <v>269</v>
      </c>
      <c r="AQ19" s="664"/>
      <c r="AR19" s="664"/>
      <c r="AS19" s="664"/>
      <c r="AT19" s="664"/>
      <c r="AU19" s="664"/>
      <c r="AV19" s="664"/>
      <c r="AW19" s="664"/>
      <c r="AX19" s="664"/>
      <c r="AY19" s="664"/>
      <c r="AZ19" s="664"/>
      <c r="BA19" s="664"/>
      <c r="BB19" s="664"/>
      <c r="BC19" s="664"/>
      <c r="BD19" s="664"/>
      <c r="BE19" s="664"/>
      <c r="BF19" s="665"/>
      <c r="BG19" s="666" t="s">
        <v>127</v>
      </c>
      <c r="BH19" s="667"/>
      <c r="BI19" s="667"/>
      <c r="BJ19" s="667"/>
      <c r="BK19" s="667"/>
      <c r="BL19" s="667"/>
      <c r="BM19" s="667"/>
      <c r="BN19" s="668"/>
      <c r="BO19" s="693" t="s">
        <v>127</v>
      </c>
      <c r="BP19" s="693"/>
      <c r="BQ19" s="693"/>
      <c r="BR19" s="693"/>
      <c r="BS19" s="694" t="s">
        <v>127</v>
      </c>
      <c r="BT19" s="694"/>
      <c r="BU19" s="694"/>
      <c r="BV19" s="694"/>
      <c r="BW19" s="694"/>
      <c r="BX19" s="694"/>
      <c r="BY19" s="694"/>
      <c r="BZ19" s="694"/>
      <c r="CA19" s="694"/>
      <c r="CB19" s="752"/>
      <c r="CD19" s="700" t="s">
        <v>270</v>
      </c>
      <c r="CE19" s="701"/>
      <c r="CF19" s="701"/>
      <c r="CG19" s="701"/>
      <c r="CH19" s="701"/>
      <c r="CI19" s="701"/>
      <c r="CJ19" s="701"/>
      <c r="CK19" s="701"/>
      <c r="CL19" s="701"/>
      <c r="CM19" s="701"/>
      <c r="CN19" s="701"/>
      <c r="CO19" s="701"/>
      <c r="CP19" s="701"/>
      <c r="CQ19" s="702"/>
      <c r="CR19" s="666" t="s">
        <v>127</v>
      </c>
      <c r="CS19" s="667"/>
      <c r="CT19" s="667"/>
      <c r="CU19" s="667"/>
      <c r="CV19" s="667"/>
      <c r="CW19" s="667"/>
      <c r="CX19" s="667"/>
      <c r="CY19" s="668"/>
      <c r="CZ19" s="693" t="s">
        <v>127</v>
      </c>
      <c r="DA19" s="693"/>
      <c r="DB19" s="693"/>
      <c r="DC19" s="693"/>
      <c r="DD19" s="672" t="s">
        <v>127</v>
      </c>
      <c r="DE19" s="667"/>
      <c r="DF19" s="667"/>
      <c r="DG19" s="667"/>
      <c r="DH19" s="667"/>
      <c r="DI19" s="667"/>
      <c r="DJ19" s="667"/>
      <c r="DK19" s="667"/>
      <c r="DL19" s="667"/>
      <c r="DM19" s="667"/>
      <c r="DN19" s="667"/>
      <c r="DO19" s="667"/>
      <c r="DP19" s="668"/>
      <c r="DQ19" s="672" t="s">
        <v>127</v>
      </c>
      <c r="DR19" s="667"/>
      <c r="DS19" s="667"/>
      <c r="DT19" s="667"/>
      <c r="DU19" s="667"/>
      <c r="DV19" s="667"/>
      <c r="DW19" s="667"/>
      <c r="DX19" s="667"/>
      <c r="DY19" s="667"/>
      <c r="DZ19" s="667"/>
      <c r="EA19" s="667"/>
      <c r="EB19" s="667"/>
      <c r="EC19" s="710"/>
    </row>
    <row r="20" spans="2:133" ht="11.25" customHeight="1" x14ac:dyDescent="0.2">
      <c r="B20" s="663" t="s">
        <v>271</v>
      </c>
      <c r="C20" s="664"/>
      <c r="D20" s="664"/>
      <c r="E20" s="664"/>
      <c r="F20" s="664"/>
      <c r="G20" s="664"/>
      <c r="H20" s="664"/>
      <c r="I20" s="664"/>
      <c r="J20" s="664"/>
      <c r="K20" s="664"/>
      <c r="L20" s="664"/>
      <c r="M20" s="664"/>
      <c r="N20" s="664"/>
      <c r="O20" s="664"/>
      <c r="P20" s="664"/>
      <c r="Q20" s="665"/>
      <c r="R20" s="666">
        <v>1052</v>
      </c>
      <c r="S20" s="667"/>
      <c r="T20" s="667"/>
      <c r="U20" s="667"/>
      <c r="V20" s="667"/>
      <c r="W20" s="667"/>
      <c r="X20" s="667"/>
      <c r="Y20" s="668"/>
      <c r="Z20" s="693">
        <v>0</v>
      </c>
      <c r="AA20" s="693"/>
      <c r="AB20" s="693"/>
      <c r="AC20" s="693"/>
      <c r="AD20" s="694">
        <v>1052</v>
      </c>
      <c r="AE20" s="694"/>
      <c r="AF20" s="694"/>
      <c r="AG20" s="694"/>
      <c r="AH20" s="694"/>
      <c r="AI20" s="694"/>
      <c r="AJ20" s="694"/>
      <c r="AK20" s="694"/>
      <c r="AL20" s="669">
        <v>0</v>
      </c>
      <c r="AM20" s="670"/>
      <c r="AN20" s="670"/>
      <c r="AO20" s="695"/>
      <c r="AP20" s="663" t="s">
        <v>272</v>
      </c>
      <c r="AQ20" s="664"/>
      <c r="AR20" s="664"/>
      <c r="AS20" s="664"/>
      <c r="AT20" s="664"/>
      <c r="AU20" s="664"/>
      <c r="AV20" s="664"/>
      <c r="AW20" s="664"/>
      <c r="AX20" s="664"/>
      <c r="AY20" s="664"/>
      <c r="AZ20" s="664"/>
      <c r="BA20" s="664"/>
      <c r="BB20" s="664"/>
      <c r="BC20" s="664"/>
      <c r="BD20" s="664"/>
      <c r="BE20" s="664"/>
      <c r="BF20" s="665"/>
      <c r="BG20" s="666" t="s">
        <v>127</v>
      </c>
      <c r="BH20" s="667"/>
      <c r="BI20" s="667"/>
      <c r="BJ20" s="667"/>
      <c r="BK20" s="667"/>
      <c r="BL20" s="667"/>
      <c r="BM20" s="667"/>
      <c r="BN20" s="668"/>
      <c r="BO20" s="693" t="s">
        <v>127</v>
      </c>
      <c r="BP20" s="693"/>
      <c r="BQ20" s="693"/>
      <c r="BR20" s="693"/>
      <c r="BS20" s="694" t="s">
        <v>127</v>
      </c>
      <c r="BT20" s="694"/>
      <c r="BU20" s="694"/>
      <c r="BV20" s="694"/>
      <c r="BW20" s="694"/>
      <c r="BX20" s="694"/>
      <c r="BY20" s="694"/>
      <c r="BZ20" s="694"/>
      <c r="CA20" s="694"/>
      <c r="CB20" s="752"/>
      <c r="CD20" s="700" t="s">
        <v>273</v>
      </c>
      <c r="CE20" s="701"/>
      <c r="CF20" s="701"/>
      <c r="CG20" s="701"/>
      <c r="CH20" s="701"/>
      <c r="CI20" s="701"/>
      <c r="CJ20" s="701"/>
      <c r="CK20" s="701"/>
      <c r="CL20" s="701"/>
      <c r="CM20" s="701"/>
      <c r="CN20" s="701"/>
      <c r="CO20" s="701"/>
      <c r="CP20" s="701"/>
      <c r="CQ20" s="702"/>
      <c r="CR20" s="666">
        <v>7320492</v>
      </c>
      <c r="CS20" s="667"/>
      <c r="CT20" s="667"/>
      <c r="CU20" s="667"/>
      <c r="CV20" s="667"/>
      <c r="CW20" s="667"/>
      <c r="CX20" s="667"/>
      <c r="CY20" s="668"/>
      <c r="CZ20" s="693">
        <v>100</v>
      </c>
      <c r="DA20" s="693"/>
      <c r="DB20" s="693"/>
      <c r="DC20" s="693"/>
      <c r="DD20" s="672">
        <v>517535</v>
      </c>
      <c r="DE20" s="667"/>
      <c r="DF20" s="667"/>
      <c r="DG20" s="667"/>
      <c r="DH20" s="667"/>
      <c r="DI20" s="667"/>
      <c r="DJ20" s="667"/>
      <c r="DK20" s="667"/>
      <c r="DL20" s="667"/>
      <c r="DM20" s="667"/>
      <c r="DN20" s="667"/>
      <c r="DO20" s="667"/>
      <c r="DP20" s="668"/>
      <c r="DQ20" s="672">
        <v>4434567</v>
      </c>
      <c r="DR20" s="667"/>
      <c r="DS20" s="667"/>
      <c r="DT20" s="667"/>
      <c r="DU20" s="667"/>
      <c r="DV20" s="667"/>
      <c r="DW20" s="667"/>
      <c r="DX20" s="667"/>
      <c r="DY20" s="667"/>
      <c r="DZ20" s="667"/>
      <c r="EA20" s="667"/>
      <c r="EB20" s="667"/>
      <c r="EC20" s="710"/>
    </row>
    <row r="21" spans="2:133" ht="11.25" customHeight="1" x14ac:dyDescent="0.2">
      <c r="B21" s="663" t="s">
        <v>274</v>
      </c>
      <c r="C21" s="664"/>
      <c r="D21" s="664"/>
      <c r="E21" s="664"/>
      <c r="F21" s="664"/>
      <c r="G21" s="664"/>
      <c r="H21" s="664"/>
      <c r="I21" s="664"/>
      <c r="J21" s="664"/>
      <c r="K21" s="664"/>
      <c r="L21" s="664"/>
      <c r="M21" s="664"/>
      <c r="N21" s="664"/>
      <c r="O21" s="664"/>
      <c r="P21" s="664"/>
      <c r="Q21" s="665"/>
      <c r="R21" s="666">
        <v>577</v>
      </c>
      <c r="S21" s="667"/>
      <c r="T21" s="667"/>
      <c r="U21" s="667"/>
      <c r="V21" s="667"/>
      <c r="W21" s="667"/>
      <c r="X21" s="667"/>
      <c r="Y21" s="668"/>
      <c r="Z21" s="693">
        <v>0</v>
      </c>
      <c r="AA21" s="693"/>
      <c r="AB21" s="693"/>
      <c r="AC21" s="693"/>
      <c r="AD21" s="694">
        <v>577</v>
      </c>
      <c r="AE21" s="694"/>
      <c r="AF21" s="694"/>
      <c r="AG21" s="694"/>
      <c r="AH21" s="694"/>
      <c r="AI21" s="694"/>
      <c r="AJ21" s="694"/>
      <c r="AK21" s="694"/>
      <c r="AL21" s="669">
        <v>0</v>
      </c>
      <c r="AM21" s="670"/>
      <c r="AN21" s="670"/>
      <c r="AO21" s="695"/>
      <c r="AP21" s="759" t="s">
        <v>275</v>
      </c>
      <c r="AQ21" s="766"/>
      <c r="AR21" s="766"/>
      <c r="AS21" s="766"/>
      <c r="AT21" s="766"/>
      <c r="AU21" s="766"/>
      <c r="AV21" s="766"/>
      <c r="AW21" s="766"/>
      <c r="AX21" s="766"/>
      <c r="AY21" s="766"/>
      <c r="AZ21" s="766"/>
      <c r="BA21" s="766"/>
      <c r="BB21" s="766"/>
      <c r="BC21" s="766"/>
      <c r="BD21" s="766"/>
      <c r="BE21" s="766"/>
      <c r="BF21" s="761"/>
      <c r="BG21" s="666" t="s">
        <v>127</v>
      </c>
      <c r="BH21" s="667"/>
      <c r="BI21" s="667"/>
      <c r="BJ21" s="667"/>
      <c r="BK21" s="667"/>
      <c r="BL21" s="667"/>
      <c r="BM21" s="667"/>
      <c r="BN21" s="668"/>
      <c r="BO21" s="693" t="s">
        <v>127</v>
      </c>
      <c r="BP21" s="693"/>
      <c r="BQ21" s="693"/>
      <c r="BR21" s="693"/>
      <c r="BS21" s="694" t="s">
        <v>127</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x14ac:dyDescent="0.2">
      <c r="B22" s="729" t="s">
        <v>276</v>
      </c>
      <c r="C22" s="730"/>
      <c r="D22" s="730"/>
      <c r="E22" s="730"/>
      <c r="F22" s="730"/>
      <c r="G22" s="730"/>
      <c r="H22" s="730"/>
      <c r="I22" s="730"/>
      <c r="J22" s="730"/>
      <c r="K22" s="730"/>
      <c r="L22" s="730"/>
      <c r="M22" s="730"/>
      <c r="N22" s="730"/>
      <c r="O22" s="730"/>
      <c r="P22" s="730"/>
      <c r="Q22" s="731"/>
      <c r="R22" s="666">
        <v>19886</v>
      </c>
      <c r="S22" s="667"/>
      <c r="T22" s="667"/>
      <c r="U22" s="667"/>
      <c r="V22" s="667"/>
      <c r="W22" s="667"/>
      <c r="X22" s="667"/>
      <c r="Y22" s="668"/>
      <c r="Z22" s="693">
        <v>0.2</v>
      </c>
      <c r="AA22" s="693"/>
      <c r="AB22" s="693"/>
      <c r="AC22" s="693"/>
      <c r="AD22" s="694">
        <v>19886</v>
      </c>
      <c r="AE22" s="694"/>
      <c r="AF22" s="694"/>
      <c r="AG22" s="694"/>
      <c r="AH22" s="694"/>
      <c r="AI22" s="694"/>
      <c r="AJ22" s="694"/>
      <c r="AK22" s="694"/>
      <c r="AL22" s="669">
        <v>0.5</v>
      </c>
      <c r="AM22" s="670"/>
      <c r="AN22" s="670"/>
      <c r="AO22" s="695"/>
      <c r="AP22" s="759" t="s">
        <v>277</v>
      </c>
      <c r="AQ22" s="766"/>
      <c r="AR22" s="766"/>
      <c r="AS22" s="766"/>
      <c r="AT22" s="766"/>
      <c r="AU22" s="766"/>
      <c r="AV22" s="766"/>
      <c r="AW22" s="766"/>
      <c r="AX22" s="766"/>
      <c r="AY22" s="766"/>
      <c r="AZ22" s="766"/>
      <c r="BA22" s="766"/>
      <c r="BB22" s="766"/>
      <c r="BC22" s="766"/>
      <c r="BD22" s="766"/>
      <c r="BE22" s="766"/>
      <c r="BF22" s="761"/>
      <c r="BG22" s="666" t="s">
        <v>127</v>
      </c>
      <c r="BH22" s="667"/>
      <c r="BI22" s="667"/>
      <c r="BJ22" s="667"/>
      <c r="BK22" s="667"/>
      <c r="BL22" s="667"/>
      <c r="BM22" s="667"/>
      <c r="BN22" s="668"/>
      <c r="BO22" s="693" t="s">
        <v>127</v>
      </c>
      <c r="BP22" s="693"/>
      <c r="BQ22" s="693"/>
      <c r="BR22" s="693"/>
      <c r="BS22" s="694" t="s">
        <v>127</v>
      </c>
      <c r="BT22" s="694"/>
      <c r="BU22" s="694"/>
      <c r="BV22" s="694"/>
      <c r="BW22" s="694"/>
      <c r="BX22" s="694"/>
      <c r="BY22" s="694"/>
      <c r="BZ22" s="694"/>
      <c r="CA22" s="694"/>
      <c r="CB22" s="752"/>
      <c r="CD22" s="768" t="s">
        <v>278</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2">
      <c r="B23" s="663" t="s">
        <v>279</v>
      </c>
      <c r="C23" s="664"/>
      <c r="D23" s="664"/>
      <c r="E23" s="664"/>
      <c r="F23" s="664"/>
      <c r="G23" s="664"/>
      <c r="H23" s="664"/>
      <c r="I23" s="664"/>
      <c r="J23" s="664"/>
      <c r="K23" s="664"/>
      <c r="L23" s="664"/>
      <c r="M23" s="664"/>
      <c r="N23" s="664"/>
      <c r="O23" s="664"/>
      <c r="P23" s="664"/>
      <c r="Q23" s="665"/>
      <c r="R23" s="666">
        <v>2957740</v>
      </c>
      <c r="S23" s="667"/>
      <c r="T23" s="667"/>
      <c r="U23" s="667"/>
      <c r="V23" s="667"/>
      <c r="W23" s="667"/>
      <c r="X23" s="667"/>
      <c r="Y23" s="668"/>
      <c r="Z23" s="693">
        <v>36.6</v>
      </c>
      <c r="AA23" s="693"/>
      <c r="AB23" s="693"/>
      <c r="AC23" s="693"/>
      <c r="AD23" s="694">
        <v>2411474</v>
      </c>
      <c r="AE23" s="694"/>
      <c r="AF23" s="694"/>
      <c r="AG23" s="694"/>
      <c r="AH23" s="694"/>
      <c r="AI23" s="694"/>
      <c r="AJ23" s="694"/>
      <c r="AK23" s="694"/>
      <c r="AL23" s="669">
        <v>64.599999999999994</v>
      </c>
      <c r="AM23" s="670"/>
      <c r="AN23" s="670"/>
      <c r="AO23" s="695"/>
      <c r="AP23" s="759" t="s">
        <v>280</v>
      </c>
      <c r="AQ23" s="766"/>
      <c r="AR23" s="766"/>
      <c r="AS23" s="766"/>
      <c r="AT23" s="766"/>
      <c r="AU23" s="766"/>
      <c r="AV23" s="766"/>
      <c r="AW23" s="766"/>
      <c r="AX23" s="766"/>
      <c r="AY23" s="766"/>
      <c r="AZ23" s="766"/>
      <c r="BA23" s="766"/>
      <c r="BB23" s="766"/>
      <c r="BC23" s="766"/>
      <c r="BD23" s="766"/>
      <c r="BE23" s="766"/>
      <c r="BF23" s="761"/>
      <c r="BG23" s="666" t="s">
        <v>127</v>
      </c>
      <c r="BH23" s="667"/>
      <c r="BI23" s="667"/>
      <c r="BJ23" s="667"/>
      <c r="BK23" s="667"/>
      <c r="BL23" s="667"/>
      <c r="BM23" s="667"/>
      <c r="BN23" s="668"/>
      <c r="BO23" s="693" t="s">
        <v>127</v>
      </c>
      <c r="BP23" s="693"/>
      <c r="BQ23" s="693"/>
      <c r="BR23" s="693"/>
      <c r="BS23" s="694" t="s">
        <v>127</v>
      </c>
      <c r="BT23" s="694"/>
      <c r="BU23" s="694"/>
      <c r="BV23" s="694"/>
      <c r="BW23" s="694"/>
      <c r="BX23" s="694"/>
      <c r="BY23" s="694"/>
      <c r="BZ23" s="694"/>
      <c r="CA23" s="694"/>
      <c r="CB23" s="752"/>
      <c r="CD23" s="768" t="s">
        <v>220</v>
      </c>
      <c r="CE23" s="769"/>
      <c r="CF23" s="769"/>
      <c r="CG23" s="769"/>
      <c r="CH23" s="769"/>
      <c r="CI23" s="769"/>
      <c r="CJ23" s="769"/>
      <c r="CK23" s="769"/>
      <c r="CL23" s="769"/>
      <c r="CM23" s="769"/>
      <c r="CN23" s="769"/>
      <c r="CO23" s="769"/>
      <c r="CP23" s="769"/>
      <c r="CQ23" s="770"/>
      <c r="CR23" s="768" t="s">
        <v>281</v>
      </c>
      <c r="CS23" s="769"/>
      <c r="CT23" s="769"/>
      <c r="CU23" s="769"/>
      <c r="CV23" s="769"/>
      <c r="CW23" s="769"/>
      <c r="CX23" s="769"/>
      <c r="CY23" s="770"/>
      <c r="CZ23" s="768" t="s">
        <v>282</v>
      </c>
      <c r="DA23" s="769"/>
      <c r="DB23" s="769"/>
      <c r="DC23" s="770"/>
      <c r="DD23" s="768" t="s">
        <v>283</v>
      </c>
      <c r="DE23" s="769"/>
      <c r="DF23" s="769"/>
      <c r="DG23" s="769"/>
      <c r="DH23" s="769"/>
      <c r="DI23" s="769"/>
      <c r="DJ23" s="769"/>
      <c r="DK23" s="770"/>
      <c r="DL23" s="777" t="s">
        <v>284</v>
      </c>
      <c r="DM23" s="778"/>
      <c r="DN23" s="778"/>
      <c r="DO23" s="778"/>
      <c r="DP23" s="778"/>
      <c r="DQ23" s="778"/>
      <c r="DR23" s="778"/>
      <c r="DS23" s="778"/>
      <c r="DT23" s="778"/>
      <c r="DU23" s="778"/>
      <c r="DV23" s="779"/>
      <c r="DW23" s="768" t="s">
        <v>285</v>
      </c>
      <c r="DX23" s="769"/>
      <c r="DY23" s="769"/>
      <c r="DZ23" s="769"/>
      <c r="EA23" s="769"/>
      <c r="EB23" s="769"/>
      <c r="EC23" s="770"/>
    </row>
    <row r="24" spans="2:133" ht="11.25" customHeight="1" x14ac:dyDescent="0.2">
      <c r="B24" s="663" t="s">
        <v>286</v>
      </c>
      <c r="C24" s="664"/>
      <c r="D24" s="664"/>
      <c r="E24" s="664"/>
      <c r="F24" s="664"/>
      <c r="G24" s="664"/>
      <c r="H24" s="664"/>
      <c r="I24" s="664"/>
      <c r="J24" s="664"/>
      <c r="K24" s="664"/>
      <c r="L24" s="664"/>
      <c r="M24" s="664"/>
      <c r="N24" s="664"/>
      <c r="O24" s="664"/>
      <c r="P24" s="664"/>
      <c r="Q24" s="665"/>
      <c r="R24" s="666">
        <v>2411474</v>
      </c>
      <c r="S24" s="667"/>
      <c r="T24" s="667"/>
      <c r="U24" s="667"/>
      <c r="V24" s="667"/>
      <c r="W24" s="667"/>
      <c r="X24" s="667"/>
      <c r="Y24" s="668"/>
      <c r="Z24" s="693">
        <v>29.8</v>
      </c>
      <c r="AA24" s="693"/>
      <c r="AB24" s="693"/>
      <c r="AC24" s="693"/>
      <c r="AD24" s="694">
        <v>2411474</v>
      </c>
      <c r="AE24" s="694"/>
      <c r="AF24" s="694"/>
      <c r="AG24" s="694"/>
      <c r="AH24" s="694"/>
      <c r="AI24" s="694"/>
      <c r="AJ24" s="694"/>
      <c r="AK24" s="694"/>
      <c r="AL24" s="669">
        <v>64.599999999999994</v>
      </c>
      <c r="AM24" s="670"/>
      <c r="AN24" s="670"/>
      <c r="AO24" s="695"/>
      <c r="AP24" s="759" t="s">
        <v>287</v>
      </c>
      <c r="AQ24" s="766"/>
      <c r="AR24" s="766"/>
      <c r="AS24" s="766"/>
      <c r="AT24" s="766"/>
      <c r="AU24" s="766"/>
      <c r="AV24" s="766"/>
      <c r="AW24" s="766"/>
      <c r="AX24" s="766"/>
      <c r="AY24" s="766"/>
      <c r="AZ24" s="766"/>
      <c r="BA24" s="766"/>
      <c r="BB24" s="766"/>
      <c r="BC24" s="766"/>
      <c r="BD24" s="766"/>
      <c r="BE24" s="766"/>
      <c r="BF24" s="761"/>
      <c r="BG24" s="666" t="s">
        <v>127</v>
      </c>
      <c r="BH24" s="667"/>
      <c r="BI24" s="667"/>
      <c r="BJ24" s="667"/>
      <c r="BK24" s="667"/>
      <c r="BL24" s="667"/>
      <c r="BM24" s="667"/>
      <c r="BN24" s="668"/>
      <c r="BO24" s="693" t="s">
        <v>127</v>
      </c>
      <c r="BP24" s="693"/>
      <c r="BQ24" s="693"/>
      <c r="BR24" s="693"/>
      <c r="BS24" s="694" t="s">
        <v>127</v>
      </c>
      <c r="BT24" s="694"/>
      <c r="BU24" s="694"/>
      <c r="BV24" s="694"/>
      <c r="BW24" s="694"/>
      <c r="BX24" s="694"/>
      <c r="BY24" s="694"/>
      <c r="BZ24" s="694"/>
      <c r="CA24" s="694"/>
      <c r="CB24" s="752"/>
      <c r="CD24" s="722" t="s">
        <v>288</v>
      </c>
      <c r="CE24" s="723"/>
      <c r="CF24" s="723"/>
      <c r="CG24" s="723"/>
      <c r="CH24" s="723"/>
      <c r="CI24" s="723"/>
      <c r="CJ24" s="723"/>
      <c r="CK24" s="723"/>
      <c r="CL24" s="723"/>
      <c r="CM24" s="723"/>
      <c r="CN24" s="723"/>
      <c r="CO24" s="723"/>
      <c r="CP24" s="723"/>
      <c r="CQ24" s="724"/>
      <c r="CR24" s="719">
        <v>2350331</v>
      </c>
      <c r="CS24" s="720"/>
      <c r="CT24" s="720"/>
      <c r="CU24" s="720"/>
      <c r="CV24" s="720"/>
      <c r="CW24" s="720"/>
      <c r="CX24" s="720"/>
      <c r="CY24" s="763"/>
      <c r="CZ24" s="764">
        <v>32.1</v>
      </c>
      <c r="DA24" s="739"/>
      <c r="DB24" s="739"/>
      <c r="DC24" s="767"/>
      <c r="DD24" s="762">
        <v>1732350</v>
      </c>
      <c r="DE24" s="720"/>
      <c r="DF24" s="720"/>
      <c r="DG24" s="720"/>
      <c r="DH24" s="720"/>
      <c r="DI24" s="720"/>
      <c r="DJ24" s="720"/>
      <c r="DK24" s="763"/>
      <c r="DL24" s="762">
        <v>1342149</v>
      </c>
      <c r="DM24" s="720"/>
      <c r="DN24" s="720"/>
      <c r="DO24" s="720"/>
      <c r="DP24" s="720"/>
      <c r="DQ24" s="720"/>
      <c r="DR24" s="720"/>
      <c r="DS24" s="720"/>
      <c r="DT24" s="720"/>
      <c r="DU24" s="720"/>
      <c r="DV24" s="763"/>
      <c r="DW24" s="764">
        <v>34.5</v>
      </c>
      <c r="DX24" s="739"/>
      <c r="DY24" s="739"/>
      <c r="DZ24" s="739"/>
      <c r="EA24" s="739"/>
      <c r="EB24" s="739"/>
      <c r="EC24" s="765"/>
    </row>
    <row r="25" spans="2:133" ht="11.25" customHeight="1" x14ac:dyDescent="0.2">
      <c r="B25" s="663" t="s">
        <v>289</v>
      </c>
      <c r="C25" s="664"/>
      <c r="D25" s="664"/>
      <c r="E25" s="664"/>
      <c r="F25" s="664"/>
      <c r="G25" s="664"/>
      <c r="H25" s="664"/>
      <c r="I25" s="664"/>
      <c r="J25" s="664"/>
      <c r="K25" s="664"/>
      <c r="L25" s="664"/>
      <c r="M25" s="664"/>
      <c r="N25" s="664"/>
      <c r="O25" s="664"/>
      <c r="P25" s="664"/>
      <c r="Q25" s="665"/>
      <c r="R25" s="666">
        <v>489020</v>
      </c>
      <c r="S25" s="667"/>
      <c r="T25" s="667"/>
      <c r="U25" s="667"/>
      <c r="V25" s="667"/>
      <c r="W25" s="667"/>
      <c r="X25" s="667"/>
      <c r="Y25" s="668"/>
      <c r="Z25" s="693">
        <v>6</v>
      </c>
      <c r="AA25" s="693"/>
      <c r="AB25" s="693"/>
      <c r="AC25" s="693"/>
      <c r="AD25" s="694" t="s">
        <v>127</v>
      </c>
      <c r="AE25" s="694"/>
      <c r="AF25" s="694"/>
      <c r="AG25" s="694"/>
      <c r="AH25" s="694"/>
      <c r="AI25" s="694"/>
      <c r="AJ25" s="694"/>
      <c r="AK25" s="694"/>
      <c r="AL25" s="669" t="s">
        <v>127</v>
      </c>
      <c r="AM25" s="670"/>
      <c r="AN25" s="670"/>
      <c r="AO25" s="695"/>
      <c r="AP25" s="759" t="s">
        <v>290</v>
      </c>
      <c r="AQ25" s="766"/>
      <c r="AR25" s="766"/>
      <c r="AS25" s="766"/>
      <c r="AT25" s="766"/>
      <c r="AU25" s="766"/>
      <c r="AV25" s="766"/>
      <c r="AW25" s="766"/>
      <c r="AX25" s="766"/>
      <c r="AY25" s="766"/>
      <c r="AZ25" s="766"/>
      <c r="BA25" s="766"/>
      <c r="BB25" s="766"/>
      <c r="BC25" s="766"/>
      <c r="BD25" s="766"/>
      <c r="BE25" s="766"/>
      <c r="BF25" s="761"/>
      <c r="BG25" s="666" t="s">
        <v>127</v>
      </c>
      <c r="BH25" s="667"/>
      <c r="BI25" s="667"/>
      <c r="BJ25" s="667"/>
      <c r="BK25" s="667"/>
      <c r="BL25" s="667"/>
      <c r="BM25" s="667"/>
      <c r="BN25" s="668"/>
      <c r="BO25" s="693" t="s">
        <v>127</v>
      </c>
      <c r="BP25" s="693"/>
      <c r="BQ25" s="693"/>
      <c r="BR25" s="693"/>
      <c r="BS25" s="694" t="s">
        <v>127</v>
      </c>
      <c r="BT25" s="694"/>
      <c r="BU25" s="694"/>
      <c r="BV25" s="694"/>
      <c r="BW25" s="694"/>
      <c r="BX25" s="694"/>
      <c r="BY25" s="694"/>
      <c r="BZ25" s="694"/>
      <c r="CA25" s="694"/>
      <c r="CB25" s="752"/>
      <c r="CD25" s="700" t="s">
        <v>291</v>
      </c>
      <c r="CE25" s="701"/>
      <c r="CF25" s="701"/>
      <c r="CG25" s="701"/>
      <c r="CH25" s="701"/>
      <c r="CI25" s="701"/>
      <c r="CJ25" s="701"/>
      <c r="CK25" s="701"/>
      <c r="CL25" s="701"/>
      <c r="CM25" s="701"/>
      <c r="CN25" s="701"/>
      <c r="CO25" s="701"/>
      <c r="CP25" s="701"/>
      <c r="CQ25" s="702"/>
      <c r="CR25" s="666">
        <v>1212052</v>
      </c>
      <c r="CS25" s="677"/>
      <c r="CT25" s="677"/>
      <c r="CU25" s="677"/>
      <c r="CV25" s="677"/>
      <c r="CW25" s="677"/>
      <c r="CX25" s="677"/>
      <c r="CY25" s="678"/>
      <c r="CZ25" s="669">
        <v>16.600000000000001</v>
      </c>
      <c r="DA25" s="679"/>
      <c r="DB25" s="679"/>
      <c r="DC25" s="680"/>
      <c r="DD25" s="672">
        <v>1079009</v>
      </c>
      <c r="DE25" s="677"/>
      <c r="DF25" s="677"/>
      <c r="DG25" s="677"/>
      <c r="DH25" s="677"/>
      <c r="DI25" s="677"/>
      <c r="DJ25" s="677"/>
      <c r="DK25" s="678"/>
      <c r="DL25" s="672">
        <v>993410</v>
      </c>
      <c r="DM25" s="677"/>
      <c r="DN25" s="677"/>
      <c r="DO25" s="677"/>
      <c r="DP25" s="677"/>
      <c r="DQ25" s="677"/>
      <c r="DR25" s="677"/>
      <c r="DS25" s="677"/>
      <c r="DT25" s="677"/>
      <c r="DU25" s="677"/>
      <c r="DV25" s="678"/>
      <c r="DW25" s="669">
        <v>25.6</v>
      </c>
      <c r="DX25" s="679"/>
      <c r="DY25" s="679"/>
      <c r="DZ25" s="679"/>
      <c r="EA25" s="679"/>
      <c r="EB25" s="679"/>
      <c r="EC25" s="711"/>
    </row>
    <row r="26" spans="2:133" ht="11.25" customHeight="1" x14ac:dyDescent="0.2">
      <c r="B26" s="663" t="s">
        <v>292</v>
      </c>
      <c r="C26" s="664"/>
      <c r="D26" s="664"/>
      <c r="E26" s="664"/>
      <c r="F26" s="664"/>
      <c r="G26" s="664"/>
      <c r="H26" s="664"/>
      <c r="I26" s="664"/>
      <c r="J26" s="664"/>
      <c r="K26" s="664"/>
      <c r="L26" s="664"/>
      <c r="M26" s="664"/>
      <c r="N26" s="664"/>
      <c r="O26" s="664"/>
      <c r="P26" s="664"/>
      <c r="Q26" s="665"/>
      <c r="R26" s="666">
        <v>57246</v>
      </c>
      <c r="S26" s="667"/>
      <c r="T26" s="667"/>
      <c r="U26" s="667"/>
      <c r="V26" s="667"/>
      <c r="W26" s="667"/>
      <c r="X26" s="667"/>
      <c r="Y26" s="668"/>
      <c r="Z26" s="693">
        <v>0.7</v>
      </c>
      <c r="AA26" s="693"/>
      <c r="AB26" s="693"/>
      <c r="AC26" s="693"/>
      <c r="AD26" s="694" t="s">
        <v>127</v>
      </c>
      <c r="AE26" s="694"/>
      <c r="AF26" s="694"/>
      <c r="AG26" s="694"/>
      <c r="AH26" s="694"/>
      <c r="AI26" s="694"/>
      <c r="AJ26" s="694"/>
      <c r="AK26" s="694"/>
      <c r="AL26" s="669" t="s">
        <v>127</v>
      </c>
      <c r="AM26" s="670"/>
      <c r="AN26" s="670"/>
      <c r="AO26" s="695"/>
      <c r="AP26" s="759" t="s">
        <v>293</v>
      </c>
      <c r="AQ26" s="760"/>
      <c r="AR26" s="760"/>
      <c r="AS26" s="760"/>
      <c r="AT26" s="760"/>
      <c r="AU26" s="760"/>
      <c r="AV26" s="760"/>
      <c r="AW26" s="760"/>
      <c r="AX26" s="760"/>
      <c r="AY26" s="760"/>
      <c r="AZ26" s="760"/>
      <c r="BA26" s="760"/>
      <c r="BB26" s="760"/>
      <c r="BC26" s="760"/>
      <c r="BD26" s="760"/>
      <c r="BE26" s="760"/>
      <c r="BF26" s="761"/>
      <c r="BG26" s="666" t="s">
        <v>127</v>
      </c>
      <c r="BH26" s="667"/>
      <c r="BI26" s="667"/>
      <c r="BJ26" s="667"/>
      <c r="BK26" s="667"/>
      <c r="BL26" s="667"/>
      <c r="BM26" s="667"/>
      <c r="BN26" s="668"/>
      <c r="BO26" s="693" t="s">
        <v>127</v>
      </c>
      <c r="BP26" s="693"/>
      <c r="BQ26" s="693"/>
      <c r="BR26" s="693"/>
      <c r="BS26" s="694" t="s">
        <v>127</v>
      </c>
      <c r="BT26" s="694"/>
      <c r="BU26" s="694"/>
      <c r="BV26" s="694"/>
      <c r="BW26" s="694"/>
      <c r="BX26" s="694"/>
      <c r="BY26" s="694"/>
      <c r="BZ26" s="694"/>
      <c r="CA26" s="694"/>
      <c r="CB26" s="752"/>
      <c r="CD26" s="700" t="s">
        <v>294</v>
      </c>
      <c r="CE26" s="701"/>
      <c r="CF26" s="701"/>
      <c r="CG26" s="701"/>
      <c r="CH26" s="701"/>
      <c r="CI26" s="701"/>
      <c r="CJ26" s="701"/>
      <c r="CK26" s="701"/>
      <c r="CL26" s="701"/>
      <c r="CM26" s="701"/>
      <c r="CN26" s="701"/>
      <c r="CO26" s="701"/>
      <c r="CP26" s="701"/>
      <c r="CQ26" s="702"/>
      <c r="CR26" s="666">
        <v>883085</v>
      </c>
      <c r="CS26" s="667"/>
      <c r="CT26" s="667"/>
      <c r="CU26" s="667"/>
      <c r="CV26" s="667"/>
      <c r="CW26" s="667"/>
      <c r="CX26" s="667"/>
      <c r="CY26" s="668"/>
      <c r="CZ26" s="669">
        <v>12.1</v>
      </c>
      <c r="DA26" s="679"/>
      <c r="DB26" s="679"/>
      <c r="DC26" s="680"/>
      <c r="DD26" s="672">
        <v>753645</v>
      </c>
      <c r="DE26" s="667"/>
      <c r="DF26" s="667"/>
      <c r="DG26" s="667"/>
      <c r="DH26" s="667"/>
      <c r="DI26" s="667"/>
      <c r="DJ26" s="667"/>
      <c r="DK26" s="668"/>
      <c r="DL26" s="672" t="s">
        <v>127</v>
      </c>
      <c r="DM26" s="667"/>
      <c r="DN26" s="667"/>
      <c r="DO26" s="667"/>
      <c r="DP26" s="667"/>
      <c r="DQ26" s="667"/>
      <c r="DR26" s="667"/>
      <c r="DS26" s="667"/>
      <c r="DT26" s="667"/>
      <c r="DU26" s="667"/>
      <c r="DV26" s="668"/>
      <c r="DW26" s="669" t="s">
        <v>127</v>
      </c>
      <c r="DX26" s="679"/>
      <c r="DY26" s="679"/>
      <c r="DZ26" s="679"/>
      <c r="EA26" s="679"/>
      <c r="EB26" s="679"/>
      <c r="EC26" s="711"/>
    </row>
    <row r="27" spans="2:133" ht="11.25" customHeight="1" x14ac:dyDescent="0.2">
      <c r="B27" s="663" t="s">
        <v>295</v>
      </c>
      <c r="C27" s="664"/>
      <c r="D27" s="664"/>
      <c r="E27" s="664"/>
      <c r="F27" s="664"/>
      <c r="G27" s="664"/>
      <c r="H27" s="664"/>
      <c r="I27" s="664"/>
      <c r="J27" s="664"/>
      <c r="K27" s="664"/>
      <c r="L27" s="664"/>
      <c r="M27" s="664"/>
      <c r="N27" s="664"/>
      <c r="O27" s="664"/>
      <c r="P27" s="664"/>
      <c r="Q27" s="665"/>
      <c r="R27" s="666">
        <v>4243592</v>
      </c>
      <c r="S27" s="667"/>
      <c r="T27" s="667"/>
      <c r="U27" s="667"/>
      <c r="V27" s="667"/>
      <c r="W27" s="667"/>
      <c r="X27" s="667"/>
      <c r="Y27" s="668"/>
      <c r="Z27" s="693">
        <v>52.5</v>
      </c>
      <c r="AA27" s="693"/>
      <c r="AB27" s="693"/>
      <c r="AC27" s="693"/>
      <c r="AD27" s="694">
        <v>3697326</v>
      </c>
      <c r="AE27" s="694"/>
      <c r="AF27" s="694"/>
      <c r="AG27" s="694"/>
      <c r="AH27" s="694"/>
      <c r="AI27" s="694"/>
      <c r="AJ27" s="694"/>
      <c r="AK27" s="694"/>
      <c r="AL27" s="669">
        <v>99</v>
      </c>
      <c r="AM27" s="670"/>
      <c r="AN27" s="670"/>
      <c r="AO27" s="695"/>
      <c r="AP27" s="663" t="s">
        <v>296</v>
      </c>
      <c r="AQ27" s="664"/>
      <c r="AR27" s="664"/>
      <c r="AS27" s="664"/>
      <c r="AT27" s="664"/>
      <c r="AU27" s="664"/>
      <c r="AV27" s="664"/>
      <c r="AW27" s="664"/>
      <c r="AX27" s="664"/>
      <c r="AY27" s="664"/>
      <c r="AZ27" s="664"/>
      <c r="BA27" s="664"/>
      <c r="BB27" s="664"/>
      <c r="BC27" s="664"/>
      <c r="BD27" s="664"/>
      <c r="BE27" s="664"/>
      <c r="BF27" s="665"/>
      <c r="BG27" s="666">
        <v>961834</v>
      </c>
      <c r="BH27" s="667"/>
      <c r="BI27" s="667"/>
      <c r="BJ27" s="667"/>
      <c r="BK27" s="667"/>
      <c r="BL27" s="667"/>
      <c r="BM27" s="667"/>
      <c r="BN27" s="668"/>
      <c r="BO27" s="693">
        <v>100</v>
      </c>
      <c r="BP27" s="693"/>
      <c r="BQ27" s="693"/>
      <c r="BR27" s="693"/>
      <c r="BS27" s="694" t="s">
        <v>127</v>
      </c>
      <c r="BT27" s="694"/>
      <c r="BU27" s="694"/>
      <c r="BV27" s="694"/>
      <c r="BW27" s="694"/>
      <c r="BX27" s="694"/>
      <c r="BY27" s="694"/>
      <c r="BZ27" s="694"/>
      <c r="CA27" s="694"/>
      <c r="CB27" s="752"/>
      <c r="CD27" s="700" t="s">
        <v>297</v>
      </c>
      <c r="CE27" s="701"/>
      <c r="CF27" s="701"/>
      <c r="CG27" s="701"/>
      <c r="CH27" s="701"/>
      <c r="CI27" s="701"/>
      <c r="CJ27" s="701"/>
      <c r="CK27" s="701"/>
      <c r="CL27" s="701"/>
      <c r="CM27" s="701"/>
      <c r="CN27" s="701"/>
      <c r="CO27" s="701"/>
      <c r="CP27" s="701"/>
      <c r="CQ27" s="702"/>
      <c r="CR27" s="666">
        <v>564011</v>
      </c>
      <c r="CS27" s="677"/>
      <c r="CT27" s="677"/>
      <c r="CU27" s="677"/>
      <c r="CV27" s="677"/>
      <c r="CW27" s="677"/>
      <c r="CX27" s="677"/>
      <c r="CY27" s="678"/>
      <c r="CZ27" s="669">
        <v>7.7</v>
      </c>
      <c r="DA27" s="679"/>
      <c r="DB27" s="679"/>
      <c r="DC27" s="680"/>
      <c r="DD27" s="672">
        <v>100231</v>
      </c>
      <c r="DE27" s="677"/>
      <c r="DF27" s="677"/>
      <c r="DG27" s="677"/>
      <c r="DH27" s="677"/>
      <c r="DI27" s="677"/>
      <c r="DJ27" s="677"/>
      <c r="DK27" s="678"/>
      <c r="DL27" s="672">
        <v>97516</v>
      </c>
      <c r="DM27" s="677"/>
      <c r="DN27" s="677"/>
      <c r="DO27" s="677"/>
      <c r="DP27" s="677"/>
      <c r="DQ27" s="677"/>
      <c r="DR27" s="677"/>
      <c r="DS27" s="677"/>
      <c r="DT27" s="677"/>
      <c r="DU27" s="677"/>
      <c r="DV27" s="678"/>
      <c r="DW27" s="669">
        <v>2.5</v>
      </c>
      <c r="DX27" s="679"/>
      <c r="DY27" s="679"/>
      <c r="DZ27" s="679"/>
      <c r="EA27" s="679"/>
      <c r="EB27" s="679"/>
      <c r="EC27" s="711"/>
    </row>
    <row r="28" spans="2:133" ht="11.25" customHeight="1" x14ac:dyDescent="0.2">
      <c r="B28" s="663" t="s">
        <v>298</v>
      </c>
      <c r="C28" s="664"/>
      <c r="D28" s="664"/>
      <c r="E28" s="664"/>
      <c r="F28" s="664"/>
      <c r="G28" s="664"/>
      <c r="H28" s="664"/>
      <c r="I28" s="664"/>
      <c r="J28" s="664"/>
      <c r="K28" s="664"/>
      <c r="L28" s="664"/>
      <c r="M28" s="664"/>
      <c r="N28" s="664"/>
      <c r="O28" s="664"/>
      <c r="P28" s="664"/>
      <c r="Q28" s="665"/>
      <c r="R28" s="666">
        <v>1096</v>
      </c>
      <c r="S28" s="667"/>
      <c r="T28" s="667"/>
      <c r="U28" s="667"/>
      <c r="V28" s="667"/>
      <c r="W28" s="667"/>
      <c r="X28" s="667"/>
      <c r="Y28" s="668"/>
      <c r="Z28" s="693">
        <v>0</v>
      </c>
      <c r="AA28" s="693"/>
      <c r="AB28" s="693"/>
      <c r="AC28" s="693"/>
      <c r="AD28" s="694">
        <v>1096</v>
      </c>
      <c r="AE28" s="694"/>
      <c r="AF28" s="694"/>
      <c r="AG28" s="694"/>
      <c r="AH28" s="694"/>
      <c r="AI28" s="694"/>
      <c r="AJ28" s="694"/>
      <c r="AK28" s="694"/>
      <c r="AL28" s="669">
        <v>0</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10"/>
      <c r="CD28" s="700" t="s">
        <v>299</v>
      </c>
      <c r="CE28" s="701"/>
      <c r="CF28" s="701"/>
      <c r="CG28" s="701"/>
      <c r="CH28" s="701"/>
      <c r="CI28" s="701"/>
      <c r="CJ28" s="701"/>
      <c r="CK28" s="701"/>
      <c r="CL28" s="701"/>
      <c r="CM28" s="701"/>
      <c r="CN28" s="701"/>
      <c r="CO28" s="701"/>
      <c r="CP28" s="701"/>
      <c r="CQ28" s="702"/>
      <c r="CR28" s="666">
        <v>574268</v>
      </c>
      <c r="CS28" s="667"/>
      <c r="CT28" s="667"/>
      <c r="CU28" s="667"/>
      <c r="CV28" s="667"/>
      <c r="CW28" s="667"/>
      <c r="CX28" s="667"/>
      <c r="CY28" s="668"/>
      <c r="CZ28" s="669">
        <v>7.8</v>
      </c>
      <c r="DA28" s="679"/>
      <c r="DB28" s="679"/>
      <c r="DC28" s="680"/>
      <c r="DD28" s="672">
        <v>553110</v>
      </c>
      <c r="DE28" s="667"/>
      <c r="DF28" s="667"/>
      <c r="DG28" s="667"/>
      <c r="DH28" s="667"/>
      <c r="DI28" s="667"/>
      <c r="DJ28" s="667"/>
      <c r="DK28" s="668"/>
      <c r="DL28" s="672">
        <v>251223</v>
      </c>
      <c r="DM28" s="667"/>
      <c r="DN28" s="667"/>
      <c r="DO28" s="667"/>
      <c r="DP28" s="667"/>
      <c r="DQ28" s="667"/>
      <c r="DR28" s="667"/>
      <c r="DS28" s="667"/>
      <c r="DT28" s="667"/>
      <c r="DU28" s="667"/>
      <c r="DV28" s="668"/>
      <c r="DW28" s="669">
        <v>6.5</v>
      </c>
      <c r="DX28" s="679"/>
      <c r="DY28" s="679"/>
      <c r="DZ28" s="679"/>
      <c r="EA28" s="679"/>
      <c r="EB28" s="679"/>
      <c r="EC28" s="711"/>
    </row>
    <row r="29" spans="2:133" ht="11.25" customHeight="1" x14ac:dyDescent="0.2">
      <c r="B29" s="663" t="s">
        <v>300</v>
      </c>
      <c r="C29" s="664"/>
      <c r="D29" s="664"/>
      <c r="E29" s="664"/>
      <c r="F29" s="664"/>
      <c r="G29" s="664"/>
      <c r="H29" s="664"/>
      <c r="I29" s="664"/>
      <c r="J29" s="664"/>
      <c r="K29" s="664"/>
      <c r="L29" s="664"/>
      <c r="M29" s="664"/>
      <c r="N29" s="664"/>
      <c r="O29" s="664"/>
      <c r="P29" s="664"/>
      <c r="Q29" s="665"/>
      <c r="R29" s="666">
        <v>9322</v>
      </c>
      <c r="S29" s="667"/>
      <c r="T29" s="667"/>
      <c r="U29" s="667"/>
      <c r="V29" s="667"/>
      <c r="W29" s="667"/>
      <c r="X29" s="667"/>
      <c r="Y29" s="668"/>
      <c r="Z29" s="693">
        <v>0.1</v>
      </c>
      <c r="AA29" s="693"/>
      <c r="AB29" s="693"/>
      <c r="AC29" s="693"/>
      <c r="AD29" s="694" t="s">
        <v>127</v>
      </c>
      <c r="AE29" s="694"/>
      <c r="AF29" s="694"/>
      <c r="AG29" s="694"/>
      <c r="AH29" s="694"/>
      <c r="AI29" s="694"/>
      <c r="AJ29" s="694"/>
      <c r="AK29" s="694"/>
      <c r="AL29" s="669" t="s">
        <v>127</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301</v>
      </c>
      <c r="CE29" s="754"/>
      <c r="CF29" s="700" t="s">
        <v>69</v>
      </c>
      <c r="CG29" s="701"/>
      <c r="CH29" s="701"/>
      <c r="CI29" s="701"/>
      <c r="CJ29" s="701"/>
      <c r="CK29" s="701"/>
      <c r="CL29" s="701"/>
      <c r="CM29" s="701"/>
      <c r="CN29" s="701"/>
      <c r="CO29" s="701"/>
      <c r="CP29" s="701"/>
      <c r="CQ29" s="702"/>
      <c r="CR29" s="666">
        <v>574268</v>
      </c>
      <c r="CS29" s="677"/>
      <c r="CT29" s="677"/>
      <c r="CU29" s="677"/>
      <c r="CV29" s="677"/>
      <c r="CW29" s="677"/>
      <c r="CX29" s="677"/>
      <c r="CY29" s="678"/>
      <c r="CZ29" s="669">
        <v>7.8</v>
      </c>
      <c r="DA29" s="679"/>
      <c r="DB29" s="679"/>
      <c r="DC29" s="680"/>
      <c r="DD29" s="672">
        <v>553110</v>
      </c>
      <c r="DE29" s="677"/>
      <c r="DF29" s="677"/>
      <c r="DG29" s="677"/>
      <c r="DH29" s="677"/>
      <c r="DI29" s="677"/>
      <c r="DJ29" s="677"/>
      <c r="DK29" s="678"/>
      <c r="DL29" s="672">
        <v>251223</v>
      </c>
      <c r="DM29" s="677"/>
      <c r="DN29" s="677"/>
      <c r="DO29" s="677"/>
      <c r="DP29" s="677"/>
      <c r="DQ29" s="677"/>
      <c r="DR29" s="677"/>
      <c r="DS29" s="677"/>
      <c r="DT29" s="677"/>
      <c r="DU29" s="677"/>
      <c r="DV29" s="678"/>
      <c r="DW29" s="669">
        <v>6.5</v>
      </c>
      <c r="DX29" s="679"/>
      <c r="DY29" s="679"/>
      <c r="DZ29" s="679"/>
      <c r="EA29" s="679"/>
      <c r="EB29" s="679"/>
      <c r="EC29" s="711"/>
    </row>
    <row r="30" spans="2:133" ht="11.25" customHeight="1" x14ac:dyDescent="0.2">
      <c r="B30" s="663" t="s">
        <v>302</v>
      </c>
      <c r="C30" s="664"/>
      <c r="D30" s="664"/>
      <c r="E30" s="664"/>
      <c r="F30" s="664"/>
      <c r="G30" s="664"/>
      <c r="H30" s="664"/>
      <c r="I30" s="664"/>
      <c r="J30" s="664"/>
      <c r="K30" s="664"/>
      <c r="L30" s="664"/>
      <c r="M30" s="664"/>
      <c r="N30" s="664"/>
      <c r="O30" s="664"/>
      <c r="P30" s="664"/>
      <c r="Q30" s="665"/>
      <c r="R30" s="666">
        <v>83935</v>
      </c>
      <c r="S30" s="667"/>
      <c r="T30" s="667"/>
      <c r="U30" s="667"/>
      <c r="V30" s="667"/>
      <c r="W30" s="667"/>
      <c r="X30" s="667"/>
      <c r="Y30" s="668"/>
      <c r="Z30" s="693">
        <v>1</v>
      </c>
      <c r="AA30" s="693"/>
      <c r="AB30" s="693"/>
      <c r="AC30" s="693"/>
      <c r="AD30" s="694">
        <v>32498</v>
      </c>
      <c r="AE30" s="694"/>
      <c r="AF30" s="694"/>
      <c r="AG30" s="694"/>
      <c r="AH30" s="694"/>
      <c r="AI30" s="694"/>
      <c r="AJ30" s="694"/>
      <c r="AK30" s="694"/>
      <c r="AL30" s="669">
        <v>0.9</v>
      </c>
      <c r="AM30" s="670"/>
      <c r="AN30" s="670"/>
      <c r="AO30" s="695"/>
      <c r="AP30" s="725" t="s">
        <v>220</v>
      </c>
      <c r="AQ30" s="726"/>
      <c r="AR30" s="726"/>
      <c r="AS30" s="726"/>
      <c r="AT30" s="726"/>
      <c r="AU30" s="726"/>
      <c r="AV30" s="726"/>
      <c r="AW30" s="726"/>
      <c r="AX30" s="726"/>
      <c r="AY30" s="726"/>
      <c r="AZ30" s="726"/>
      <c r="BA30" s="726"/>
      <c r="BB30" s="726"/>
      <c r="BC30" s="726"/>
      <c r="BD30" s="726"/>
      <c r="BE30" s="726"/>
      <c r="BF30" s="727"/>
      <c r="BG30" s="725" t="s">
        <v>303</v>
      </c>
      <c r="BH30" s="750"/>
      <c r="BI30" s="750"/>
      <c r="BJ30" s="750"/>
      <c r="BK30" s="750"/>
      <c r="BL30" s="750"/>
      <c r="BM30" s="750"/>
      <c r="BN30" s="750"/>
      <c r="BO30" s="750"/>
      <c r="BP30" s="750"/>
      <c r="BQ30" s="751"/>
      <c r="BR30" s="725" t="s">
        <v>304</v>
      </c>
      <c r="BS30" s="750"/>
      <c r="BT30" s="750"/>
      <c r="BU30" s="750"/>
      <c r="BV30" s="750"/>
      <c r="BW30" s="750"/>
      <c r="BX30" s="750"/>
      <c r="BY30" s="750"/>
      <c r="BZ30" s="750"/>
      <c r="CA30" s="750"/>
      <c r="CB30" s="751"/>
      <c r="CD30" s="755"/>
      <c r="CE30" s="756"/>
      <c r="CF30" s="700" t="s">
        <v>305</v>
      </c>
      <c r="CG30" s="701"/>
      <c r="CH30" s="701"/>
      <c r="CI30" s="701"/>
      <c r="CJ30" s="701"/>
      <c r="CK30" s="701"/>
      <c r="CL30" s="701"/>
      <c r="CM30" s="701"/>
      <c r="CN30" s="701"/>
      <c r="CO30" s="701"/>
      <c r="CP30" s="701"/>
      <c r="CQ30" s="702"/>
      <c r="CR30" s="666">
        <v>548296</v>
      </c>
      <c r="CS30" s="667"/>
      <c r="CT30" s="667"/>
      <c r="CU30" s="667"/>
      <c r="CV30" s="667"/>
      <c r="CW30" s="667"/>
      <c r="CX30" s="667"/>
      <c r="CY30" s="668"/>
      <c r="CZ30" s="669">
        <v>7.5</v>
      </c>
      <c r="DA30" s="679"/>
      <c r="DB30" s="679"/>
      <c r="DC30" s="680"/>
      <c r="DD30" s="672">
        <v>528213</v>
      </c>
      <c r="DE30" s="667"/>
      <c r="DF30" s="667"/>
      <c r="DG30" s="667"/>
      <c r="DH30" s="667"/>
      <c r="DI30" s="667"/>
      <c r="DJ30" s="667"/>
      <c r="DK30" s="668"/>
      <c r="DL30" s="672">
        <v>226328</v>
      </c>
      <c r="DM30" s="667"/>
      <c r="DN30" s="667"/>
      <c r="DO30" s="667"/>
      <c r="DP30" s="667"/>
      <c r="DQ30" s="667"/>
      <c r="DR30" s="667"/>
      <c r="DS30" s="667"/>
      <c r="DT30" s="667"/>
      <c r="DU30" s="667"/>
      <c r="DV30" s="668"/>
      <c r="DW30" s="669">
        <v>5.8</v>
      </c>
      <c r="DX30" s="679"/>
      <c r="DY30" s="679"/>
      <c r="DZ30" s="679"/>
      <c r="EA30" s="679"/>
      <c r="EB30" s="679"/>
      <c r="EC30" s="711"/>
    </row>
    <row r="31" spans="2:133" ht="11.25" customHeight="1" x14ac:dyDescent="0.2">
      <c r="B31" s="663" t="s">
        <v>306</v>
      </c>
      <c r="C31" s="664"/>
      <c r="D31" s="664"/>
      <c r="E31" s="664"/>
      <c r="F31" s="664"/>
      <c r="G31" s="664"/>
      <c r="H31" s="664"/>
      <c r="I31" s="664"/>
      <c r="J31" s="664"/>
      <c r="K31" s="664"/>
      <c r="L31" s="664"/>
      <c r="M31" s="664"/>
      <c r="N31" s="664"/>
      <c r="O31" s="664"/>
      <c r="P31" s="664"/>
      <c r="Q31" s="665"/>
      <c r="R31" s="666">
        <v>4969</v>
      </c>
      <c r="S31" s="667"/>
      <c r="T31" s="667"/>
      <c r="U31" s="667"/>
      <c r="V31" s="667"/>
      <c r="W31" s="667"/>
      <c r="X31" s="667"/>
      <c r="Y31" s="668"/>
      <c r="Z31" s="693">
        <v>0.1</v>
      </c>
      <c r="AA31" s="693"/>
      <c r="AB31" s="693"/>
      <c r="AC31" s="693"/>
      <c r="AD31" s="694" t="s">
        <v>127</v>
      </c>
      <c r="AE31" s="694"/>
      <c r="AF31" s="694"/>
      <c r="AG31" s="694"/>
      <c r="AH31" s="694"/>
      <c r="AI31" s="694"/>
      <c r="AJ31" s="694"/>
      <c r="AK31" s="694"/>
      <c r="AL31" s="669" t="s">
        <v>127</v>
      </c>
      <c r="AM31" s="670"/>
      <c r="AN31" s="670"/>
      <c r="AO31" s="695"/>
      <c r="AP31" s="741" t="s">
        <v>307</v>
      </c>
      <c r="AQ31" s="742"/>
      <c r="AR31" s="742"/>
      <c r="AS31" s="742"/>
      <c r="AT31" s="747" t="s">
        <v>308</v>
      </c>
      <c r="AU31" s="361"/>
      <c r="AV31" s="361"/>
      <c r="AW31" s="361"/>
      <c r="AX31" s="734" t="s">
        <v>185</v>
      </c>
      <c r="AY31" s="735"/>
      <c r="AZ31" s="735"/>
      <c r="BA31" s="735"/>
      <c r="BB31" s="735"/>
      <c r="BC31" s="735"/>
      <c r="BD31" s="735"/>
      <c r="BE31" s="735"/>
      <c r="BF31" s="736"/>
      <c r="BG31" s="737">
        <v>99.7</v>
      </c>
      <c r="BH31" s="738"/>
      <c r="BI31" s="738"/>
      <c r="BJ31" s="738"/>
      <c r="BK31" s="738"/>
      <c r="BL31" s="738"/>
      <c r="BM31" s="739">
        <v>99.3</v>
      </c>
      <c r="BN31" s="738"/>
      <c r="BO31" s="738"/>
      <c r="BP31" s="738"/>
      <c r="BQ31" s="740"/>
      <c r="BR31" s="737">
        <v>99.6</v>
      </c>
      <c r="BS31" s="738"/>
      <c r="BT31" s="738"/>
      <c r="BU31" s="738"/>
      <c r="BV31" s="738"/>
      <c r="BW31" s="738"/>
      <c r="BX31" s="739">
        <v>99.1</v>
      </c>
      <c r="BY31" s="738"/>
      <c r="BZ31" s="738"/>
      <c r="CA31" s="738"/>
      <c r="CB31" s="740"/>
      <c r="CD31" s="755"/>
      <c r="CE31" s="756"/>
      <c r="CF31" s="700" t="s">
        <v>309</v>
      </c>
      <c r="CG31" s="701"/>
      <c r="CH31" s="701"/>
      <c r="CI31" s="701"/>
      <c r="CJ31" s="701"/>
      <c r="CK31" s="701"/>
      <c r="CL31" s="701"/>
      <c r="CM31" s="701"/>
      <c r="CN31" s="701"/>
      <c r="CO31" s="701"/>
      <c r="CP31" s="701"/>
      <c r="CQ31" s="702"/>
      <c r="CR31" s="666">
        <v>25972</v>
      </c>
      <c r="CS31" s="677"/>
      <c r="CT31" s="677"/>
      <c r="CU31" s="677"/>
      <c r="CV31" s="677"/>
      <c r="CW31" s="677"/>
      <c r="CX31" s="677"/>
      <c r="CY31" s="678"/>
      <c r="CZ31" s="669">
        <v>0.4</v>
      </c>
      <c r="DA31" s="679"/>
      <c r="DB31" s="679"/>
      <c r="DC31" s="680"/>
      <c r="DD31" s="672">
        <v>24897</v>
      </c>
      <c r="DE31" s="677"/>
      <c r="DF31" s="677"/>
      <c r="DG31" s="677"/>
      <c r="DH31" s="677"/>
      <c r="DI31" s="677"/>
      <c r="DJ31" s="677"/>
      <c r="DK31" s="678"/>
      <c r="DL31" s="672">
        <v>24895</v>
      </c>
      <c r="DM31" s="677"/>
      <c r="DN31" s="677"/>
      <c r="DO31" s="677"/>
      <c r="DP31" s="677"/>
      <c r="DQ31" s="677"/>
      <c r="DR31" s="677"/>
      <c r="DS31" s="677"/>
      <c r="DT31" s="677"/>
      <c r="DU31" s="677"/>
      <c r="DV31" s="678"/>
      <c r="DW31" s="669">
        <v>0.6</v>
      </c>
      <c r="DX31" s="679"/>
      <c r="DY31" s="679"/>
      <c r="DZ31" s="679"/>
      <c r="EA31" s="679"/>
      <c r="EB31" s="679"/>
      <c r="EC31" s="711"/>
    </row>
    <row r="32" spans="2:133" ht="11.25" customHeight="1" x14ac:dyDescent="0.2">
      <c r="B32" s="663" t="s">
        <v>310</v>
      </c>
      <c r="C32" s="664"/>
      <c r="D32" s="664"/>
      <c r="E32" s="664"/>
      <c r="F32" s="664"/>
      <c r="G32" s="664"/>
      <c r="H32" s="664"/>
      <c r="I32" s="664"/>
      <c r="J32" s="664"/>
      <c r="K32" s="664"/>
      <c r="L32" s="664"/>
      <c r="M32" s="664"/>
      <c r="N32" s="664"/>
      <c r="O32" s="664"/>
      <c r="P32" s="664"/>
      <c r="Q32" s="665"/>
      <c r="R32" s="666">
        <v>844725</v>
      </c>
      <c r="S32" s="667"/>
      <c r="T32" s="667"/>
      <c r="U32" s="667"/>
      <c r="V32" s="667"/>
      <c r="W32" s="667"/>
      <c r="X32" s="667"/>
      <c r="Y32" s="668"/>
      <c r="Z32" s="693">
        <v>10.4</v>
      </c>
      <c r="AA32" s="693"/>
      <c r="AB32" s="693"/>
      <c r="AC32" s="693"/>
      <c r="AD32" s="694" t="s">
        <v>127</v>
      </c>
      <c r="AE32" s="694"/>
      <c r="AF32" s="694"/>
      <c r="AG32" s="694"/>
      <c r="AH32" s="694"/>
      <c r="AI32" s="694"/>
      <c r="AJ32" s="694"/>
      <c r="AK32" s="694"/>
      <c r="AL32" s="669" t="s">
        <v>127</v>
      </c>
      <c r="AM32" s="670"/>
      <c r="AN32" s="670"/>
      <c r="AO32" s="695"/>
      <c r="AP32" s="743"/>
      <c r="AQ32" s="744"/>
      <c r="AR32" s="744"/>
      <c r="AS32" s="744"/>
      <c r="AT32" s="748"/>
      <c r="AU32" s="362" t="s">
        <v>311</v>
      </c>
      <c r="AV32" s="362"/>
      <c r="AW32" s="362"/>
      <c r="AX32" s="663" t="s">
        <v>312</v>
      </c>
      <c r="AY32" s="664"/>
      <c r="AZ32" s="664"/>
      <c r="BA32" s="664"/>
      <c r="BB32" s="664"/>
      <c r="BC32" s="664"/>
      <c r="BD32" s="664"/>
      <c r="BE32" s="664"/>
      <c r="BF32" s="665"/>
      <c r="BG32" s="732">
        <v>99.7</v>
      </c>
      <c r="BH32" s="677"/>
      <c r="BI32" s="677"/>
      <c r="BJ32" s="677"/>
      <c r="BK32" s="677"/>
      <c r="BL32" s="677"/>
      <c r="BM32" s="670">
        <v>99.4</v>
      </c>
      <c r="BN32" s="733"/>
      <c r="BO32" s="733"/>
      <c r="BP32" s="733"/>
      <c r="BQ32" s="709"/>
      <c r="BR32" s="732">
        <v>99.6</v>
      </c>
      <c r="BS32" s="677"/>
      <c r="BT32" s="677"/>
      <c r="BU32" s="677"/>
      <c r="BV32" s="677"/>
      <c r="BW32" s="677"/>
      <c r="BX32" s="670">
        <v>99.1</v>
      </c>
      <c r="BY32" s="733"/>
      <c r="BZ32" s="733"/>
      <c r="CA32" s="733"/>
      <c r="CB32" s="709"/>
      <c r="CD32" s="757"/>
      <c r="CE32" s="758"/>
      <c r="CF32" s="700" t="s">
        <v>313</v>
      </c>
      <c r="CG32" s="701"/>
      <c r="CH32" s="701"/>
      <c r="CI32" s="701"/>
      <c r="CJ32" s="701"/>
      <c r="CK32" s="701"/>
      <c r="CL32" s="701"/>
      <c r="CM32" s="701"/>
      <c r="CN32" s="701"/>
      <c r="CO32" s="701"/>
      <c r="CP32" s="701"/>
      <c r="CQ32" s="702"/>
      <c r="CR32" s="666" t="s">
        <v>127</v>
      </c>
      <c r="CS32" s="667"/>
      <c r="CT32" s="667"/>
      <c r="CU32" s="667"/>
      <c r="CV32" s="667"/>
      <c r="CW32" s="667"/>
      <c r="CX32" s="667"/>
      <c r="CY32" s="668"/>
      <c r="CZ32" s="669" t="s">
        <v>127</v>
      </c>
      <c r="DA32" s="679"/>
      <c r="DB32" s="679"/>
      <c r="DC32" s="680"/>
      <c r="DD32" s="672" t="s">
        <v>127</v>
      </c>
      <c r="DE32" s="667"/>
      <c r="DF32" s="667"/>
      <c r="DG32" s="667"/>
      <c r="DH32" s="667"/>
      <c r="DI32" s="667"/>
      <c r="DJ32" s="667"/>
      <c r="DK32" s="668"/>
      <c r="DL32" s="672" t="s">
        <v>127</v>
      </c>
      <c r="DM32" s="667"/>
      <c r="DN32" s="667"/>
      <c r="DO32" s="667"/>
      <c r="DP32" s="667"/>
      <c r="DQ32" s="667"/>
      <c r="DR32" s="667"/>
      <c r="DS32" s="667"/>
      <c r="DT32" s="667"/>
      <c r="DU32" s="667"/>
      <c r="DV32" s="668"/>
      <c r="DW32" s="669" t="s">
        <v>127</v>
      </c>
      <c r="DX32" s="679"/>
      <c r="DY32" s="679"/>
      <c r="DZ32" s="679"/>
      <c r="EA32" s="679"/>
      <c r="EB32" s="679"/>
      <c r="EC32" s="711"/>
    </row>
    <row r="33" spans="2:133" ht="11.25" customHeight="1" x14ac:dyDescent="0.2">
      <c r="B33" s="729" t="s">
        <v>314</v>
      </c>
      <c r="C33" s="730"/>
      <c r="D33" s="730"/>
      <c r="E33" s="730"/>
      <c r="F33" s="730"/>
      <c r="G33" s="730"/>
      <c r="H33" s="730"/>
      <c r="I33" s="730"/>
      <c r="J33" s="730"/>
      <c r="K33" s="730"/>
      <c r="L33" s="730"/>
      <c r="M33" s="730"/>
      <c r="N33" s="730"/>
      <c r="O33" s="730"/>
      <c r="P33" s="730"/>
      <c r="Q33" s="731"/>
      <c r="R33" s="666" t="s">
        <v>127</v>
      </c>
      <c r="S33" s="667"/>
      <c r="T33" s="667"/>
      <c r="U33" s="667"/>
      <c r="V33" s="667"/>
      <c r="W33" s="667"/>
      <c r="X33" s="667"/>
      <c r="Y33" s="668"/>
      <c r="Z33" s="693" t="s">
        <v>127</v>
      </c>
      <c r="AA33" s="693"/>
      <c r="AB33" s="693"/>
      <c r="AC33" s="693"/>
      <c r="AD33" s="694" t="s">
        <v>127</v>
      </c>
      <c r="AE33" s="694"/>
      <c r="AF33" s="694"/>
      <c r="AG33" s="694"/>
      <c r="AH33" s="694"/>
      <c r="AI33" s="694"/>
      <c r="AJ33" s="694"/>
      <c r="AK33" s="694"/>
      <c r="AL33" s="669" t="s">
        <v>127</v>
      </c>
      <c r="AM33" s="670"/>
      <c r="AN33" s="670"/>
      <c r="AO33" s="695"/>
      <c r="AP33" s="745"/>
      <c r="AQ33" s="746"/>
      <c r="AR33" s="746"/>
      <c r="AS33" s="746"/>
      <c r="AT33" s="749"/>
      <c r="AU33" s="363"/>
      <c r="AV33" s="363"/>
      <c r="AW33" s="363"/>
      <c r="AX33" s="643" t="s">
        <v>315</v>
      </c>
      <c r="AY33" s="644"/>
      <c r="AZ33" s="644"/>
      <c r="BA33" s="644"/>
      <c r="BB33" s="644"/>
      <c r="BC33" s="644"/>
      <c r="BD33" s="644"/>
      <c r="BE33" s="644"/>
      <c r="BF33" s="645"/>
      <c r="BG33" s="728">
        <v>99.6</v>
      </c>
      <c r="BH33" s="647"/>
      <c r="BI33" s="647"/>
      <c r="BJ33" s="647"/>
      <c r="BK33" s="647"/>
      <c r="BL33" s="647"/>
      <c r="BM33" s="685">
        <v>99.2</v>
      </c>
      <c r="BN33" s="647"/>
      <c r="BO33" s="647"/>
      <c r="BP33" s="647"/>
      <c r="BQ33" s="696"/>
      <c r="BR33" s="728">
        <v>99.6</v>
      </c>
      <c r="BS33" s="647"/>
      <c r="BT33" s="647"/>
      <c r="BU33" s="647"/>
      <c r="BV33" s="647"/>
      <c r="BW33" s="647"/>
      <c r="BX33" s="685">
        <v>99.1</v>
      </c>
      <c r="BY33" s="647"/>
      <c r="BZ33" s="647"/>
      <c r="CA33" s="647"/>
      <c r="CB33" s="696"/>
      <c r="CD33" s="700" t="s">
        <v>316</v>
      </c>
      <c r="CE33" s="701"/>
      <c r="CF33" s="701"/>
      <c r="CG33" s="701"/>
      <c r="CH33" s="701"/>
      <c r="CI33" s="701"/>
      <c r="CJ33" s="701"/>
      <c r="CK33" s="701"/>
      <c r="CL33" s="701"/>
      <c r="CM33" s="701"/>
      <c r="CN33" s="701"/>
      <c r="CO33" s="701"/>
      <c r="CP33" s="701"/>
      <c r="CQ33" s="702"/>
      <c r="CR33" s="666">
        <v>3819249</v>
      </c>
      <c r="CS33" s="677"/>
      <c r="CT33" s="677"/>
      <c r="CU33" s="677"/>
      <c r="CV33" s="677"/>
      <c r="CW33" s="677"/>
      <c r="CX33" s="677"/>
      <c r="CY33" s="678"/>
      <c r="CZ33" s="669">
        <v>52.2</v>
      </c>
      <c r="DA33" s="679"/>
      <c r="DB33" s="679"/>
      <c r="DC33" s="680"/>
      <c r="DD33" s="672">
        <v>2577170</v>
      </c>
      <c r="DE33" s="677"/>
      <c r="DF33" s="677"/>
      <c r="DG33" s="677"/>
      <c r="DH33" s="677"/>
      <c r="DI33" s="677"/>
      <c r="DJ33" s="677"/>
      <c r="DK33" s="678"/>
      <c r="DL33" s="672">
        <v>1877683</v>
      </c>
      <c r="DM33" s="677"/>
      <c r="DN33" s="677"/>
      <c r="DO33" s="677"/>
      <c r="DP33" s="677"/>
      <c r="DQ33" s="677"/>
      <c r="DR33" s="677"/>
      <c r="DS33" s="677"/>
      <c r="DT33" s="677"/>
      <c r="DU33" s="677"/>
      <c r="DV33" s="678"/>
      <c r="DW33" s="669">
        <v>48.3</v>
      </c>
      <c r="DX33" s="679"/>
      <c r="DY33" s="679"/>
      <c r="DZ33" s="679"/>
      <c r="EA33" s="679"/>
      <c r="EB33" s="679"/>
      <c r="EC33" s="711"/>
    </row>
    <row r="34" spans="2:133" ht="11.25" customHeight="1" x14ac:dyDescent="0.2">
      <c r="B34" s="663" t="s">
        <v>317</v>
      </c>
      <c r="C34" s="664"/>
      <c r="D34" s="664"/>
      <c r="E34" s="664"/>
      <c r="F34" s="664"/>
      <c r="G34" s="664"/>
      <c r="H34" s="664"/>
      <c r="I34" s="664"/>
      <c r="J34" s="664"/>
      <c r="K34" s="664"/>
      <c r="L34" s="664"/>
      <c r="M34" s="664"/>
      <c r="N34" s="664"/>
      <c r="O34" s="664"/>
      <c r="P34" s="664"/>
      <c r="Q34" s="665"/>
      <c r="R34" s="666">
        <v>1022202</v>
      </c>
      <c r="S34" s="667"/>
      <c r="T34" s="667"/>
      <c r="U34" s="667"/>
      <c r="V34" s="667"/>
      <c r="W34" s="667"/>
      <c r="X34" s="667"/>
      <c r="Y34" s="668"/>
      <c r="Z34" s="693">
        <v>12.6</v>
      </c>
      <c r="AA34" s="693"/>
      <c r="AB34" s="693"/>
      <c r="AC34" s="693"/>
      <c r="AD34" s="694" t="s">
        <v>127</v>
      </c>
      <c r="AE34" s="694"/>
      <c r="AF34" s="694"/>
      <c r="AG34" s="694"/>
      <c r="AH34" s="694"/>
      <c r="AI34" s="694"/>
      <c r="AJ34" s="694"/>
      <c r="AK34" s="694"/>
      <c r="AL34" s="669" t="s">
        <v>127</v>
      </c>
      <c r="AM34" s="670"/>
      <c r="AN34" s="670"/>
      <c r="AO34" s="695"/>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0" t="s">
        <v>318</v>
      </c>
      <c r="CE34" s="701"/>
      <c r="CF34" s="701"/>
      <c r="CG34" s="701"/>
      <c r="CH34" s="701"/>
      <c r="CI34" s="701"/>
      <c r="CJ34" s="701"/>
      <c r="CK34" s="701"/>
      <c r="CL34" s="701"/>
      <c r="CM34" s="701"/>
      <c r="CN34" s="701"/>
      <c r="CO34" s="701"/>
      <c r="CP34" s="701"/>
      <c r="CQ34" s="702"/>
      <c r="CR34" s="666">
        <v>1311424</v>
      </c>
      <c r="CS34" s="667"/>
      <c r="CT34" s="667"/>
      <c r="CU34" s="667"/>
      <c r="CV34" s="667"/>
      <c r="CW34" s="667"/>
      <c r="CX34" s="667"/>
      <c r="CY34" s="668"/>
      <c r="CZ34" s="669">
        <v>17.899999999999999</v>
      </c>
      <c r="DA34" s="679"/>
      <c r="DB34" s="679"/>
      <c r="DC34" s="680"/>
      <c r="DD34" s="672">
        <v>733501</v>
      </c>
      <c r="DE34" s="667"/>
      <c r="DF34" s="667"/>
      <c r="DG34" s="667"/>
      <c r="DH34" s="667"/>
      <c r="DI34" s="667"/>
      <c r="DJ34" s="667"/>
      <c r="DK34" s="668"/>
      <c r="DL34" s="672">
        <v>579525</v>
      </c>
      <c r="DM34" s="667"/>
      <c r="DN34" s="667"/>
      <c r="DO34" s="667"/>
      <c r="DP34" s="667"/>
      <c r="DQ34" s="667"/>
      <c r="DR34" s="667"/>
      <c r="DS34" s="667"/>
      <c r="DT34" s="667"/>
      <c r="DU34" s="667"/>
      <c r="DV34" s="668"/>
      <c r="DW34" s="669">
        <v>14.9</v>
      </c>
      <c r="DX34" s="679"/>
      <c r="DY34" s="679"/>
      <c r="DZ34" s="679"/>
      <c r="EA34" s="679"/>
      <c r="EB34" s="679"/>
      <c r="EC34" s="711"/>
    </row>
    <row r="35" spans="2:133" ht="11.25" customHeight="1" x14ac:dyDescent="0.2">
      <c r="B35" s="663" t="s">
        <v>319</v>
      </c>
      <c r="C35" s="664"/>
      <c r="D35" s="664"/>
      <c r="E35" s="664"/>
      <c r="F35" s="664"/>
      <c r="G35" s="664"/>
      <c r="H35" s="664"/>
      <c r="I35" s="664"/>
      <c r="J35" s="664"/>
      <c r="K35" s="664"/>
      <c r="L35" s="664"/>
      <c r="M35" s="664"/>
      <c r="N35" s="664"/>
      <c r="O35" s="664"/>
      <c r="P35" s="664"/>
      <c r="Q35" s="665"/>
      <c r="R35" s="666">
        <v>9763</v>
      </c>
      <c r="S35" s="667"/>
      <c r="T35" s="667"/>
      <c r="U35" s="667"/>
      <c r="V35" s="667"/>
      <c r="W35" s="667"/>
      <c r="X35" s="667"/>
      <c r="Y35" s="668"/>
      <c r="Z35" s="693">
        <v>0.1</v>
      </c>
      <c r="AA35" s="693"/>
      <c r="AB35" s="693"/>
      <c r="AC35" s="693"/>
      <c r="AD35" s="694">
        <v>1571</v>
      </c>
      <c r="AE35" s="694"/>
      <c r="AF35" s="694"/>
      <c r="AG35" s="694"/>
      <c r="AH35" s="694"/>
      <c r="AI35" s="694"/>
      <c r="AJ35" s="694"/>
      <c r="AK35" s="694"/>
      <c r="AL35" s="669">
        <v>0</v>
      </c>
      <c r="AM35" s="670"/>
      <c r="AN35" s="670"/>
      <c r="AO35" s="695"/>
      <c r="AP35" s="218"/>
      <c r="AQ35" s="725" t="s">
        <v>320</v>
      </c>
      <c r="AR35" s="726"/>
      <c r="AS35" s="726"/>
      <c r="AT35" s="726"/>
      <c r="AU35" s="726"/>
      <c r="AV35" s="726"/>
      <c r="AW35" s="726"/>
      <c r="AX35" s="726"/>
      <c r="AY35" s="726"/>
      <c r="AZ35" s="726"/>
      <c r="BA35" s="726"/>
      <c r="BB35" s="726"/>
      <c r="BC35" s="726"/>
      <c r="BD35" s="726"/>
      <c r="BE35" s="726"/>
      <c r="BF35" s="727"/>
      <c r="BG35" s="725" t="s">
        <v>321</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0" t="s">
        <v>322</v>
      </c>
      <c r="CE35" s="701"/>
      <c r="CF35" s="701"/>
      <c r="CG35" s="701"/>
      <c r="CH35" s="701"/>
      <c r="CI35" s="701"/>
      <c r="CJ35" s="701"/>
      <c r="CK35" s="701"/>
      <c r="CL35" s="701"/>
      <c r="CM35" s="701"/>
      <c r="CN35" s="701"/>
      <c r="CO35" s="701"/>
      <c r="CP35" s="701"/>
      <c r="CQ35" s="702"/>
      <c r="CR35" s="666">
        <v>81900</v>
      </c>
      <c r="CS35" s="677"/>
      <c r="CT35" s="677"/>
      <c r="CU35" s="677"/>
      <c r="CV35" s="677"/>
      <c r="CW35" s="677"/>
      <c r="CX35" s="677"/>
      <c r="CY35" s="678"/>
      <c r="CZ35" s="669">
        <v>1.1000000000000001</v>
      </c>
      <c r="DA35" s="679"/>
      <c r="DB35" s="679"/>
      <c r="DC35" s="680"/>
      <c r="DD35" s="672">
        <v>65527</v>
      </c>
      <c r="DE35" s="677"/>
      <c r="DF35" s="677"/>
      <c r="DG35" s="677"/>
      <c r="DH35" s="677"/>
      <c r="DI35" s="677"/>
      <c r="DJ35" s="677"/>
      <c r="DK35" s="678"/>
      <c r="DL35" s="672">
        <v>47456</v>
      </c>
      <c r="DM35" s="677"/>
      <c r="DN35" s="677"/>
      <c r="DO35" s="677"/>
      <c r="DP35" s="677"/>
      <c r="DQ35" s="677"/>
      <c r="DR35" s="677"/>
      <c r="DS35" s="677"/>
      <c r="DT35" s="677"/>
      <c r="DU35" s="677"/>
      <c r="DV35" s="678"/>
      <c r="DW35" s="669">
        <v>1.2</v>
      </c>
      <c r="DX35" s="679"/>
      <c r="DY35" s="679"/>
      <c r="DZ35" s="679"/>
      <c r="EA35" s="679"/>
      <c r="EB35" s="679"/>
      <c r="EC35" s="711"/>
    </row>
    <row r="36" spans="2:133" ht="11.25" customHeight="1" x14ac:dyDescent="0.2">
      <c r="B36" s="663" t="s">
        <v>323</v>
      </c>
      <c r="C36" s="664"/>
      <c r="D36" s="664"/>
      <c r="E36" s="664"/>
      <c r="F36" s="664"/>
      <c r="G36" s="664"/>
      <c r="H36" s="664"/>
      <c r="I36" s="664"/>
      <c r="J36" s="664"/>
      <c r="K36" s="664"/>
      <c r="L36" s="664"/>
      <c r="M36" s="664"/>
      <c r="N36" s="664"/>
      <c r="O36" s="664"/>
      <c r="P36" s="664"/>
      <c r="Q36" s="665"/>
      <c r="R36" s="666">
        <v>452953</v>
      </c>
      <c r="S36" s="667"/>
      <c r="T36" s="667"/>
      <c r="U36" s="667"/>
      <c r="V36" s="667"/>
      <c r="W36" s="667"/>
      <c r="X36" s="667"/>
      <c r="Y36" s="668"/>
      <c r="Z36" s="693">
        <v>5.6</v>
      </c>
      <c r="AA36" s="693"/>
      <c r="AB36" s="693"/>
      <c r="AC36" s="693"/>
      <c r="AD36" s="694" t="s">
        <v>127</v>
      </c>
      <c r="AE36" s="694"/>
      <c r="AF36" s="694"/>
      <c r="AG36" s="694"/>
      <c r="AH36" s="694"/>
      <c r="AI36" s="694"/>
      <c r="AJ36" s="694"/>
      <c r="AK36" s="694"/>
      <c r="AL36" s="669" t="s">
        <v>127</v>
      </c>
      <c r="AM36" s="670"/>
      <c r="AN36" s="670"/>
      <c r="AO36" s="695"/>
      <c r="AP36" s="218"/>
      <c r="AQ36" s="716" t="s">
        <v>324</v>
      </c>
      <c r="AR36" s="717"/>
      <c r="AS36" s="717"/>
      <c r="AT36" s="717"/>
      <c r="AU36" s="717"/>
      <c r="AV36" s="717"/>
      <c r="AW36" s="717"/>
      <c r="AX36" s="717"/>
      <c r="AY36" s="718"/>
      <c r="AZ36" s="719">
        <v>1104088</v>
      </c>
      <c r="BA36" s="720"/>
      <c r="BB36" s="720"/>
      <c r="BC36" s="720"/>
      <c r="BD36" s="720"/>
      <c r="BE36" s="720"/>
      <c r="BF36" s="721"/>
      <c r="BG36" s="722" t="s">
        <v>325</v>
      </c>
      <c r="BH36" s="723"/>
      <c r="BI36" s="723"/>
      <c r="BJ36" s="723"/>
      <c r="BK36" s="723"/>
      <c r="BL36" s="723"/>
      <c r="BM36" s="723"/>
      <c r="BN36" s="723"/>
      <c r="BO36" s="723"/>
      <c r="BP36" s="723"/>
      <c r="BQ36" s="723"/>
      <c r="BR36" s="723"/>
      <c r="BS36" s="723"/>
      <c r="BT36" s="723"/>
      <c r="BU36" s="724"/>
      <c r="BV36" s="719" t="s">
        <v>127</v>
      </c>
      <c r="BW36" s="720"/>
      <c r="BX36" s="720"/>
      <c r="BY36" s="720"/>
      <c r="BZ36" s="720"/>
      <c r="CA36" s="720"/>
      <c r="CB36" s="721"/>
      <c r="CD36" s="700" t="s">
        <v>326</v>
      </c>
      <c r="CE36" s="701"/>
      <c r="CF36" s="701"/>
      <c r="CG36" s="701"/>
      <c r="CH36" s="701"/>
      <c r="CI36" s="701"/>
      <c r="CJ36" s="701"/>
      <c r="CK36" s="701"/>
      <c r="CL36" s="701"/>
      <c r="CM36" s="701"/>
      <c r="CN36" s="701"/>
      <c r="CO36" s="701"/>
      <c r="CP36" s="701"/>
      <c r="CQ36" s="702"/>
      <c r="CR36" s="666">
        <v>1059546</v>
      </c>
      <c r="CS36" s="667"/>
      <c r="CT36" s="667"/>
      <c r="CU36" s="667"/>
      <c r="CV36" s="667"/>
      <c r="CW36" s="667"/>
      <c r="CX36" s="667"/>
      <c r="CY36" s="668"/>
      <c r="CZ36" s="669">
        <v>14.5</v>
      </c>
      <c r="DA36" s="679"/>
      <c r="DB36" s="679"/>
      <c r="DC36" s="680"/>
      <c r="DD36" s="672">
        <v>923567</v>
      </c>
      <c r="DE36" s="667"/>
      <c r="DF36" s="667"/>
      <c r="DG36" s="667"/>
      <c r="DH36" s="667"/>
      <c r="DI36" s="667"/>
      <c r="DJ36" s="667"/>
      <c r="DK36" s="668"/>
      <c r="DL36" s="672">
        <v>795932</v>
      </c>
      <c r="DM36" s="667"/>
      <c r="DN36" s="667"/>
      <c r="DO36" s="667"/>
      <c r="DP36" s="667"/>
      <c r="DQ36" s="667"/>
      <c r="DR36" s="667"/>
      <c r="DS36" s="667"/>
      <c r="DT36" s="667"/>
      <c r="DU36" s="667"/>
      <c r="DV36" s="668"/>
      <c r="DW36" s="669">
        <v>20.5</v>
      </c>
      <c r="DX36" s="679"/>
      <c r="DY36" s="679"/>
      <c r="DZ36" s="679"/>
      <c r="EA36" s="679"/>
      <c r="EB36" s="679"/>
      <c r="EC36" s="711"/>
    </row>
    <row r="37" spans="2:133" ht="11.25" customHeight="1" x14ac:dyDescent="0.2">
      <c r="B37" s="663" t="s">
        <v>327</v>
      </c>
      <c r="C37" s="664"/>
      <c r="D37" s="664"/>
      <c r="E37" s="664"/>
      <c r="F37" s="664"/>
      <c r="G37" s="664"/>
      <c r="H37" s="664"/>
      <c r="I37" s="664"/>
      <c r="J37" s="664"/>
      <c r="K37" s="664"/>
      <c r="L37" s="664"/>
      <c r="M37" s="664"/>
      <c r="N37" s="664"/>
      <c r="O37" s="664"/>
      <c r="P37" s="664"/>
      <c r="Q37" s="665"/>
      <c r="R37" s="666">
        <v>96745</v>
      </c>
      <c r="S37" s="667"/>
      <c r="T37" s="667"/>
      <c r="U37" s="667"/>
      <c r="V37" s="667"/>
      <c r="W37" s="667"/>
      <c r="X37" s="667"/>
      <c r="Y37" s="668"/>
      <c r="Z37" s="693">
        <v>1.2</v>
      </c>
      <c r="AA37" s="693"/>
      <c r="AB37" s="693"/>
      <c r="AC37" s="693"/>
      <c r="AD37" s="694" t="s">
        <v>127</v>
      </c>
      <c r="AE37" s="694"/>
      <c r="AF37" s="694"/>
      <c r="AG37" s="694"/>
      <c r="AH37" s="694"/>
      <c r="AI37" s="694"/>
      <c r="AJ37" s="694"/>
      <c r="AK37" s="694"/>
      <c r="AL37" s="669" t="s">
        <v>127</v>
      </c>
      <c r="AM37" s="670"/>
      <c r="AN37" s="670"/>
      <c r="AO37" s="695"/>
      <c r="AQ37" s="706" t="s">
        <v>328</v>
      </c>
      <c r="AR37" s="707"/>
      <c r="AS37" s="707"/>
      <c r="AT37" s="707"/>
      <c r="AU37" s="707"/>
      <c r="AV37" s="707"/>
      <c r="AW37" s="707"/>
      <c r="AX37" s="707"/>
      <c r="AY37" s="708"/>
      <c r="AZ37" s="666">
        <v>509748</v>
      </c>
      <c r="BA37" s="667"/>
      <c r="BB37" s="667"/>
      <c r="BC37" s="667"/>
      <c r="BD37" s="677"/>
      <c r="BE37" s="677"/>
      <c r="BF37" s="709"/>
      <c r="BG37" s="700" t="s">
        <v>329</v>
      </c>
      <c r="BH37" s="701"/>
      <c r="BI37" s="701"/>
      <c r="BJ37" s="701"/>
      <c r="BK37" s="701"/>
      <c r="BL37" s="701"/>
      <c r="BM37" s="701"/>
      <c r="BN37" s="701"/>
      <c r="BO37" s="701"/>
      <c r="BP37" s="701"/>
      <c r="BQ37" s="701"/>
      <c r="BR37" s="701"/>
      <c r="BS37" s="701"/>
      <c r="BT37" s="701"/>
      <c r="BU37" s="702"/>
      <c r="BV37" s="666">
        <v>-4881</v>
      </c>
      <c r="BW37" s="667"/>
      <c r="BX37" s="667"/>
      <c r="BY37" s="667"/>
      <c r="BZ37" s="667"/>
      <c r="CA37" s="667"/>
      <c r="CB37" s="710"/>
      <c r="CD37" s="700" t="s">
        <v>330</v>
      </c>
      <c r="CE37" s="701"/>
      <c r="CF37" s="701"/>
      <c r="CG37" s="701"/>
      <c r="CH37" s="701"/>
      <c r="CI37" s="701"/>
      <c r="CJ37" s="701"/>
      <c r="CK37" s="701"/>
      <c r="CL37" s="701"/>
      <c r="CM37" s="701"/>
      <c r="CN37" s="701"/>
      <c r="CO37" s="701"/>
      <c r="CP37" s="701"/>
      <c r="CQ37" s="702"/>
      <c r="CR37" s="666">
        <v>235595</v>
      </c>
      <c r="CS37" s="677"/>
      <c r="CT37" s="677"/>
      <c r="CU37" s="677"/>
      <c r="CV37" s="677"/>
      <c r="CW37" s="677"/>
      <c r="CX37" s="677"/>
      <c r="CY37" s="678"/>
      <c r="CZ37" s="669">
        <v>3.2</v>
      </c>
      <c r="DA37" s="679"/>
      <c r="DB37" s="679"/>
      <c r="DC37" s="680"/>
      <c r="DD37" s="672">
        <v>235591</v>
      </c>
      <c r="DE37" s="677"/>
      <c r="DF37" s="677"/>
      <c r="DG37" s="677"/>
      <c r="DH37" s="677"/>
      <c r="DI37" s="677"/>
      <c r="DJ37" s="677"/>
      <c r="DK37" s="678"/>
      <c r="DL37" s="672">
        <v>235591</v>
      </c>
      <c r="DM37" s="677"/>
      <c r="DN37" s="677"/>
      <c r="DO37" s="677"/>
      <c r="DP37" s="677"/>
      <c r="DQ37" s="677"/>
      <c r="DR37" s="677"/>
      <c r="DS37" s="677"/>
      <c r="DT37" s="677"/>
      <c r="DU37" s="677"/>
      <c r="DV37" s="678"/>
      <c r="DW37" s="669">
        <v>6.1</v>
      </c>
      <c r="DX37" s="679"/>
      <c r="DY37" s="679"/>
      <c r="DZ37" s="679"/>
      <c r="EA37" s="679"/>
      <c r="EB37" s="679"/>
      <c r="EC37" s="711"/>
    </row>
    <row r="38" spans="2:133" ht="11.25" customHeight="1" x14ac:dyDescent="0.2">
      <c r="B38" s="663" t="s">
        <v>331</v>
      </c>
      <c r="C38" s="664"/>
      <c r="D38" s="664"/>
      <c r="E38" s="664"/>
      <c r="F38" s="664"/>
      <c r="G38" s="664"/>
      <c r="H38" s="664"/>
      <c r="I38" s="664"/>
      <c r="J38" s="664"/>
      <c r="K38" s="664"/>
      <c r="L38" s="664"/>
      <c r="M38" s="664"/>
      <c r="N38" s="664"/>
      <c r="O38" s="664"/>
      <c r="P38" s="664"/>
      <c r="Q38" s="665"/>
      <c r="R38" s="666">
        <v>677117</v>
      </c>
      <c r="S38" s="667"/>
      <c r="T38" s="667"/>
      <c r="U38" s="667"/>
      <c r="V38" s="667"/>
      <c r="W38" s="667"/>
      <c r="X38" s="667"/>
      <c r="Y38" s="668"/>
      <c r="Z38" s="693">
        <v>8.4</v>
      </c>
      <c r="AA38" s="693"/>
      <c r="AB38" s="693"/>
      <c r="AC38" s="693"/>
      <c r="AD38" s="694" t="s">
        <v>127</v>
      </c>
      <c r="AE38" s="694"/>
      <c r="AF38" s="694"/>
      <c r="AG38" s="694"/>
      <c r="AH38" s="694"/>
      <c r="AI38" s="694"/>
      <c r="AJ38" s="694"/>
      <c r="AK38" s="694"/>
      <c r="AL38" s="669" t="s">
        <v>127</v>
      </c>
      <c r="AM38" s="670"/>
      <c r="AN38" s="670"/>
      <c r="AO38" s="695"/>
      <c r="AQ38" s="706" t="s">
        <v>332</v>
      </c>
      <c r="AR38" s="707"/>
      <c r="AS38" s="707"/>
      <c r="AT38" s="707"/>
      <c r="AU38" s="707"/>
      <c r="AV38" s="707"/>
      <c r="AW38" s="707"/>
      <c r="AX38" s="707"/>
      <c r="AY38" s="708"/>
      <c r="AZ38" s="666">
        <v>99120</v>
      </c>
      <c r="BA38" s="667"/>
      <c r="BB38" s="667"/>
      <c r="BC38" s="667"/>
      <c r="BD38" s="677"/>
      <c r="BE38" s="677"/>
      <c r="BF38" s="709"/>
      <c r="BG38" s="700" t="s">
        <v>333</v>
      </c>
      <c r="BH38" s="701"/>
      <c r="BI38" s="701"/>
      <c r="BJ38" s="701"/>
      <c r="BK38" s="701"/>
      <c r="BL38" s="701"/>
      <c r="BM38" s="701"/>
      <c r="BN38" s="701"/>
      <c r="BO38" s="701"/>
      <c r="BP38" s="701"/>
      <c r="BQ38" s="701"/>
      <c r="BR38" s="701"/>
      <c r="BS38" s="701"/>
      <c r="BT38" s="701"/>
      <c r="BU38" s="702"/>
      <c r="BV38" s="666">
        <v>1386</v>
      </c>
      <c r="BW38" s="667"/>
      <c r="BX38" s="667"/>
      <c r="BY38" s="667"/>
      <c r="BZ38" s="667"/>
      <c r="CA38" s="667"/>
      <c r="CB38" s="710"/>
      <c r="CD38" s="700" t="s">
        <v>334</v>
      </c>
      <c r="CE38" s="701"/>
      <c r="CF38" s="701"/>
      <c r="CG38" s="701"/>
      <c r="CH38" s="701"/>
      <c r="CI38" s="701"/>
      <c r="CJ38" s="701"/>
      <c r="CK38" s="701"/>
      <c r="CL38" s="701"/>
      <c r="CM38" s="701"/>
      <c r="CN38" s="701"/>
      <c r="CO38" s="701"/>
      <c r="CP38" s="701"/>
      <c r="CQ38" s="702"/>
      <c r="CR38" s="666">
        <v>576340</v>
      </c>
      <c r="CS38" s="667"/>
      <c r="CT38" s="667"/>
      <c r="CU38" s="667"/>
      <c r="CV38" s="667"/>
      <c r="CW38" s="667"/>
      <c r="CX38" s="667"/>
      <c r="CY38" s="668"/>
      <c r="CZ38" s="669">
        <v>7.9</v>
      </c>
      <c r="DA38" s="679"/>
      <c r="DB38" s="679"/>
      <c r="DC38" s="680"/>
      <c r="DD38" s="672">
        <v>498570</v>
      </c>
      <c r="DE38" s="667"/>
      <c r="DF38" s="667"/>
      <c r="DG38" s="667"/>
      <c r="DH38" s="667"/>
      <c r="DI38" s="667"/>
      <c r="DJ38" s="667"/>
      <c r="DK38" s="668"/>
      <c r="DL38" s="672">
        <v>452670</v>
      </c>
      <c r="DM38" s="667"/>
      <c r="DN38" s="667"/>
      <c r="DO38" s="667"/>
      <c r="DP38" s="667"/>
      <c r="DQ38" s="667"/>
      <c r="DR38" s="667"/>
      <c r="DS38" s="667"/>
      <c r="DT38" s="667"/>
      <c r="DU38" s="667"/>
      <c r="DV38" s="668"/>
      <c r="DW38" s="669">
        <v>11.6</v>
      </c>
      <c r="DX38" s="679"/>
      <c r="DY38" s="679"/>
      <c r="DZ38" s="679"/>
      <c r="EA38" s="679"/>
      <c r="EB38" s="679"/>
      <c r="EC38" s="711"/>
    </row>
    <row r="39" spans="2:133" ht="11.25" customHeight="1" x14ac:dyDescent="0.2">
      <c r="B39" s="663" t="s">
        <v>335</v>
      </c>
      <c r="C39" s="664"/>
      <c r="D39" s="664"/>
      <c r="E39" s="664"/>
      <c r="F39" s="664"/>
      <c r="G39" s="664"/>
      <c r="H39" s="664"/>
      <c r="I39" s="664"/>
      <c r="J39" s="664"/>
      <c r="K39" s="664"/>
      <c r="L39" s="664"/>
      <c r="M39" s="664"/>
      <c r="N39" s="664"/>
      <c r="O39" s="664"/>
      <c r="P39" s="664"/>
      <c r="Q39" s="665"/>
      <c r="R39" s="666">
        <v>98830</v>
      </c>
      <c r="S39" s="667"/>
      <c r="T39" s="667"/>
      <c r="U39" s="667"/>
      <c r="V39" s="667"/>
      <c r="W39" s="667"/>
      <c r="X39" s="667"/>
      <c r="Y39" s="668"/>
      <c r="Z39" s="693">
        <v>1.2</v>
      </c>
      <c r="AA39" s="693"/>
      <c r="AB39" s="693"/>
      <c r="AC39" s="693"/>
      <c r="AD39" s="694">
        <v>1155</v>
      </c>
      <c r="AE39" s="694"/>
      <c r="AF39" s="694"/>
      <c r="AG39" s="694"/>
      <c r="AH39" s="694"/>
      <c r="AI39" s="694"/>
      <c r="AJ39" s="694"/>
      <c r="AK39" s="694"/>
      <c r="AL39" s="669">
        <v>0</v>
      </c>
      <c r="AM39" s="670"/>
      <c r="AN39" s="670"/>
      <c r="AO39" s="695"/>
      <c r="AQ39" s="706" t="s">
        <v>336</v>
      </c>
      <c r="AR39" s="707"/>
      <c r="AS39" s="707"/>
      <c r="AT39" s="707"/>
      <c r="AU39" s="707"/>
      <c r="AV39" s="707"/>
      <c r="AW39" s="707"/>
      <c r="AX39" s="707"/>
      <c r="AY39" s="708"/>
      <c r="AZ39" s="666">
        <v>18000</v>
      </c>
      <c r="BA39" s="667"/>
      <c r="BB39" s="667"/>
      <c r="BC39" s="667"/>
      <c r="BD39" s="677"/>
      <c r="BE39" s="677"/>
      <c r="BF39" s="709"/>
      <c r="BG39" s="700" t="s">
        <v>337</v>
      </c>
      <c r="BH39" s="701"/>
      <c r="BI39" s="701"/>
      <c r="BJ39" s="701"/>
      <c r="BK39" s="701"/>
      <c r="BL39" s="701"/>
      <c r="BM39" s="701"/>
      <c r="BN39" s="701"/>
      <c r="BO39" s="701"/>
      <c r="BP39" s="701"/>
      <c r="BQ39" s="701"/>
      <c r="BR39" s="701"/>
      <c r="BS39" s="701"/>
      <c r="BT39" s="701"/>
      <c r="BU39" s="702"/>
      <c r="BV39" s="666">
        <v>2203</v>
      </c>
      <c r="BW39" s="667"/>
      <c r="BX39" s="667"/>
      <c r="BY39" s="667"/>
      <c r="BZ39" s="667"/>
      <c r="CA39" s="667"/>
      <c r="CB39" s="710"/>
      <c r="CD39" s="700" t="s">
        <v>338</v>
      </c>
      <c r="CE39" s="701"/>
      <c r="CF39" s="701"/>
      <c r="CG39" s="701"/>
      <c r="CH39" s="701"/>
      <c r="CI39" s="701"/>
      <c r="CJ39" s="701"/>
      <c r="CK39" s="701"/>
      <c r="CL39" s="701"/>
      <c r="CM39" s="701"/>
      <c r="CN39" s="701"/>
      <c r="CO39" s="701"/>
      <c r="CP39" s="701"/>
      <c r="CQ39" s="702"/>
      <c r="CR39" s="666">
        <v>743599</v>
      </c>
      <c r="CS39" s="677"/>
      <c r="CT39" s="677"/>
      <c r="CU39" s="677"/>
      <c r="CV39" s="677"/>
      <c r="CW39" s="677"/>
      <c r="CX39" s="677"/>
      <c r="CY39" s="678"/>
      <c r="CZ39" s="669">
        <v>10.199999999999999</v>
      </c>
      <c r="DA39" s="679"/>
      <c r="DB39" s="679"/>
      <c r="DC39" s="680"/>
      <c r="DD39" s="672">
        <v>341905</v>
      </c>
      <c r="DE39" s="677"/>
      <c r="DF39" s="677"/>
      <c r="DG39" s="677"/>
      <c r="DH39" s="677"/>
      <c r="DI39" s="677"/>
      <c r="DJ39" s="677"/>
      <c r="DK39" s="678"/>
      <c r="DL39" s="672" t="s">
        <v>127</v>
      </c>
      <c r="DM39" s="677"/>
      <c r="DN39" s="677"/>
      <c r="DO39" s="677"/>
      <c r="DP39" s="677"/>
      <c r="DQ39" s="677"/>
      <c r="DR39" s="677"/>
      <c r="DS39" s="677"/>
      <c r="DT39" s="677"/>
      <c r="DU39" s="677"/>
      <c r="DV39" s="678"/>
      <c r="DW39" s="669" t="s">
        <v>127</v>
      </c>
      <c r="DX39" s="679"/>
      <c r="DY39" s="679"/>
      <c r="DZ39" s="679"/>
      <c r="EA39" s="679"/>
      <c r="EB39" s="679"/>
      <c r="EC39" s="711"/>
    </row>
    <row r="40" spans="2:133" ht="11.25" customHeight="1" x14ac:dyDescent="0.2">
      <c r="B40" s="663" t="s">
        <v>339</v>
      </c>
      <c r="C40" s="664"/>
      <c r="D40" s="664"/>
      <c r="E40" s="664"/>
      <c r="F40" s="664"/>
      <c r="G40" s="664"/>
      <c r="H40" s="664"/>
      <c r="I40" s="664"/>
      <c r="J40" s="664"/>
      <c r="K40" s="664"/>
      <c r="L40" s="664"/>
      <c r="M40" s="664"/>
      <c r="N40" s="664"/>
      <c r="O40" s="664"/>
      <c r="P40" s="664"/>
      <c r="Q40" s="665"/>
      <c r="R40" s="666">
        <v>539446</v>
      </c>
      <c r="S40" s="667"/>
      <c r="T40" s="667"/>
      <c r="U40" s="667"/>
      <c r="V40" s="667"/>
      <c r="W40" s="667"/>
      <c r="X40" s="667"/>
      <c r="Y40" s="668"/>
      <c r="Z40" s="693">
        <v>6.7</v>
      </c>
      <c r="AA40" s="693"/>
      <c r="AB40" s="693"/>
      <c r="AC40" s="693"/>
      <c r="AD40" s="694" t="s">
        <v>127</v>
      </c>
      <c r="AE40" s="694"/>
      <c r="AF40" s="694"/>
      <c r="AG40" s="694"/>
      <c r="AH40" s="694"/>
      <c r="AI40" s="694"/>
      <c r="AJ40" s="694"/>
      <c r="AK40" s="694"/>
      <c r="AL40" s="669" t="s">
        <v>127</v>
      </c>
      <c r="AM40" s="670"/>
      <c r="AN40" s="670"/>
      <c r="AO40" s="695"/>
      <c r="AQ40" s="706" t="s">
        <v>340</v>
      </c>
      <c r="AR40" s="707"/>
      <c r="AS40" s="707"/>
      <c r="AT40" s="707"/>
      <c r="AU40" s="707"/>
      <c r="AV40" s="707"/>
      <c r="AW40" s="707"/>
      <c r="AX40" s="707"/>
      <c r="AY40" s="708"/>
      <c r="AZ40" s="666" t="s">
        <v>127</v>
      </c>
      <c r="BA40" s="667"/>
      <c r="BB40" s="667"/>
      <c r="BC40" s="667"/>
      <c r="BD40" s="677"/>
      <c r="BE40" s="677"/>
      <c r="BF40" s="709"/>
      <c r="BG40" s="712" t="s">
        <v>341</v>
      </c>
      <c r="BH40" s="713"/>
      <c r="BI40" s="713"/>
      <c r="BJ40" s="713"/>
      <c r="BK40" s="713"/>
      <c r="BL40" s="364"/>
      <c r="BM40" s="701" t="s">
        <v>342</v>
      </c>
      <c r="BN40" s="701"/>
      <c r="BO40" s="701"/>
      <c r="BP40" s="701"/>
      <c r="BQ40" s="701"/>
      <c r="BR40" s="701"/>
      <c r="BS40" s="701"/>
      <c r="BT40" s="701"/>
      <c r="BU40" s="702"/>
      <c r="BV40" s="666">
        <v>99</v>
      </c>
      <c r="BW40" s="667"/>
      <c r="BX40" s="667"/>
      <c r="BY40" s="667"/>
      <c r="BZ40" s="667"/>
      <c r="CA40" s="667"/>
      <c r="CB40" s="710"/>
      <c r="CD40" s="700" t="s">
        <v>343</v>
      </c>
      <c r="CE40" s="701"/>
      <c r="CF40" s="701"/>
      <c r="CG40" s="701"/>
      <c r="CH40" s="701"/>
      <c r="CI40" s="701"/>
      <c r="CJ40" s="701"/>
      <c r="CK40" s="701"/>
      <c r="CL40" s="701"/>
      <c r="CM40" s="701"/>
      <c r="CN40" s="701"/>
      <c r="CO40" s="701"/>
      <c r="CP40" s="701"/>
      <c r="CQ40" s="702"/>
      <c r="CR40" s="666">
        <v>46440</v>
      </c>
      <c r="CS40" s="667"/>
      <c r="CT40" s="667"/>
      <c r="CU40" s="667"/>
      <c r="CV40" s="667"/>
      <c r="CW40" s="667"/>
      <c r="CX40" s="667"/>
      <c r="CY40" s="668"/>
      <c r="CZ40" s="669">
        <v>0.6</v>
      </c>
      <c r="DA40" s="679"/>
      <c r="DB40" s="679"/>
      <c r="DC40" s="680"/>
      <c r="DD40" s="672">
        <v>14100</v>
      </c>
      <c r="DE40" s="667"/>
      <c r="DF40" s="667"/>
      <c r="DG40" s="667"/>
      <c r="DH40" s="667"/>
      <c r="DI40" s="667"/>
      <c r="DJ40" s="667"/>
      <c r="DK40" s="668"/>
      <c r="DL40" s="672">
        <v>2100</v>
      </c>
      <c r="DM40" s="667"/>
      <c r="DN40" s="667"/>
      <c r="DO40" s="667"/>
      <c r="DP40" s="667"/>
      <c r="DQ40" s="667"/>
      <c r="DR40" s="667"/>
      <c r="DS40" s="667"/>
      <c r="DT40" s="667"/>
      <c r="DU40" s="667"/>
      <c r="DV40" s="668"/>
      <c r="DW40" s="669">
        <v>0.1</v>
      </c>
      <c r="DX40" s="679"/>
      <c r="DY40" s="679"/>
      <c r="DZ40" s="679"/>
      <c r="EA40" s="679"/>
      <c r="EB40" s="679"/>
      <c r="EC40" s="711"/>
    </row>
    <row r="41" spans="2:133" ht="11.25" customHeight="1" x14ac:dyDescent="0.2">
      <c r="B41" s="663" t="s">
        <v>344</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93" t="s">
        <v>127</v>
      </c>
      <c r="AA41" s="693"/>
      <c r="AB41" s="693"/>
      <c r="AC41" s="693"/>
      <c r="AD41" s="694" t="s">
        <v>127</v>
      </c>
      <c r="AE41" s="694"/>
      <c r="AF41" s="694"/>
      <c r="AG41" s="694"/>
      <c r="AH41" s="694"/>
      <c r="AI41" s="694"/>
      <c r="AJ41" s="694"/>
      <c r="AK41" s="694"/>
      <c r="AL41" s="669" t="s">
        <v>127</v>
      </c>
      <c r="AM41" s="670"/>
      <c r="AN41" s="670"/>
      <c r="AO41" s="695"/>
      <c r="AQ41" s="706" t="s">
        <v>345</v>
      </c>
      <c r="AR41" s="707"/>
      <c r="AS41" s="707"/>
      <c r="AT41" s="707"/>
      <c r="AU41" s="707"/>
      <c r="AV41" s="707"/>
      <c r="AW41" s="707"/>
      <c r="AX41" s="707"/>
      <c r="AY41" s="708"/>
      <c r="AZ41" s="666">
        <v>93210</v>
      </c>
      <c r="BA41" s="667"/>
      <c r="BB41" s="667"/>
      <c r="BC41" s="667"/>
      <c r="BD41" s="677"/>
      <c r="BE41" s="677"/>
      <c r="BF41" s="709"/>
      <c r="BG41" s="712"/>
      <c r="BH41" s="713"/>
      <c r="BI41" s="713"/>
      <c r="BJ41" s="713"/>
      <c r="BK41" s="713"/>
      <c r="BL41" s="364"/>
      <c r="BM41" s="701" t="s">
        <v>346</v>
      </c>
      <c r="BN41" s="701"/>
      <c r="BO41" s="701"/>
      <c r="BP41" s="701"/>
      <c r="BQ41" s="701"/>
      <c r="BR41" s="701"/>
      <c r="BS41" s="701"/>
      <c r="BT41" s="701"/>
      <c r="BU41" s="702"/>
      <c r="BV41" s="666" t="s">
        <v>127</v>
      </c>
      <c r="BW41" s="667"/>
      <c r="BX41" s="667"/>
      <c r="BY41" s="667"/>
      <c r="BZ41" s="667"/>
      <c r="CA41" s="667"/>
      <c r="CB41" s="710"/>
      <c r="CD41" s="700" t="s">
        <v>347</v>
      </c>
      <c r="CE41" s="701"/>
      <c r="CF41" s="701"/>
      <c r="CG41" s="701"/>
      <c r="CH41" s="701"/>
      <c r="CI41" s="701"/>
      <c r="CJ41" s="701"/>
      <c r="CK41" s="701"/>
      <c r="CL41" s="701"/>
      <c r="CM41" s="701"/>
      <c r="CN41" s="701"/>
      <c r="CO41" s="701"/>
      <c r="CP41" s="701"/>
      <c r="CQ41" s="702"/>
      <c r="CR41" s="666" t="s">
        <v>127</v>
      </c>
      <c r="CS41" s="677"/>
      <c r="CT41" s="677"/>
      <c r="CU41" s="677"/>
      <c r="CV41" s="677"/>
      <c r="CW41" s="677"/>
      <c r="CX41" s="677"/>
      <c r="CY41" s="678"/>
      <c r="CZ41" s="669" t="s">
        <v>127</v>
      </c>
      <c r="DA41" s="679"/>
      <c r="DB41" s="679"/>
      <c r="DC41" s="680"/>
      <c r="DD41" s="672" t="s">
        <v>127</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2">
      <c r="B42" s="663" t="s">
        <v>348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93" t="s">
        <v>127</v>
      </c>
      <c r="AA42" s="693"/>
      <c r="AB42" s="693"/>
      <c r="AC42" s="693"/>
      <c r="AD42" s="694" t="s">
        <v>127</v>
      </c>
      <c r="AE42" s="694"/>
      <c r="AF42" s="694"/>
      <c r="AG42" s="694"/>
      <c r="AH42" s="694"/>
      <c r="AI42" s="694"/>
      <c r="AJ42" s="694"/>
      <c r="AK42" s="694"/>
      <c r="AL42" s="669" t="s">
        <v>127</v>
      </c>
      <c r="AM42" s="670"/>
      <c r="AN42" s="670"/>
      <c r="AO42" s="695"/>
      <c r="AQ42" s="703" t="s">
        <v>349</v>
      </c>
      <c r="AR42" s="704"/>
      <c r="AS42" s="704"/>
      <c r="AT42" s="704"/>
      <c r="AU42" s="704"/>
      <c r="AV42" s="704"/>
      <c r="AW42" s="704"/>
      <c r="AX42" s="704"/>
      <c r="AY42" s="705"/>
      <c r="AZ42" s="646">
        <v>384010</v>
      </c>
      <c r="BA42" s="681"/>
      <c r="BB42" s="681"/>
      <c r="BC42" s="681"/>
      <c r="BD42" s="647"/>
      <c r="BE42" s="647"/>
      <c r="BF42" s="696"/>
      <c r="BG42" s="714"/>
      <c r="BH42" s="715"/>
      <c r="BI42" s="715"/>
      <c r="BJ42" s="715"/>
      <c r="BK42" s="715"/>
      <c r="BL42" s="365"/>
      <c r="BM42" s="697" t="s">
        <v>350</v>
      </c>
      <c r="BN42" s="697"/>
      <c r="BO42" s="697"/>
      <c r="BP42" s="697"/>
      <c r="BQ42" s="697"/>
      <c r="BR42" s="697"/>
      <c r="BS42" s="697"/>
      <c r="BT42" s="697"/>
      <c r="BU42" s="698"/>
      <c r="BV42" s="646">
        <v>302</v>
      </c>
      <c r="BW42" s="681"/>
      <c r="BX42" s="681"/>
      <c r="BY42" s="681"/>
      <c r="BZ42" s="681"/>
      <c r="CA42" s="681"/>
      <c r="CB42" s="699"/>
      <c r="CD42" s="663" t="s">
        <v>351</v>
      </c>
      <c r="CE42" s="664"/>
      <c r="CF42" s="664"/>
      <c r="CG42" s="664"/>
      <c r="CH42" s="664"/>
      <c r="CI42" s="664"/>
      <c r="CJ42" s="664"/>
      <c r="CK42" s="664"/>
      <c r="CL42" s="664"/>
      <c r="CM42" s="664"/>
      <c r="CN42" s="664"/>
      <c r="CO42" s="664"/>
      <c r="CP42" s="664"/>
      <c r="CQ42" s="665"/>
      <c r="CR42" s="666">
        <v>1150912</v>
      </c>
      <c r="CS42" s="677"/>
      <c r="CT42" s="677"/>
      <c r="CU42" s="677"/>
      <c r="CV42" s="677"/>
      <c r="CW42" s="677"/>
      <c r="CX42" s="677"/>
      <c r="CY42" s="678"/>
      <c r="CZ42" s="669">
        <v>15.7</v>
      </c>
      <c r="DA42" s="679"/>
      <c r="DB42" s="679"/>
      <c r="DC42" s="680"/>
      <c r="DD42" s="672">
        <v>125047</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2">
      <c r="B43" s="663" t="s">
        <v>352</v>
      </c>
      <c r="C43" s="664"/>
      <c r="D43" s="664"/>
      <c r="E43" s="664"/>
      <c r="F43" s="664"/>
      <c r="G43" s="664"/>
      <c r="H43" s="664"/>
      <c r="I43" s="664"/>
      <c r="J43" s="664"/>
      <c r="K43" s="664"/>
      <c r="L43" s="664"/>
      <c r="M43" s="664"/>
      <c r="N43" s="664"/>
      <c r="O43" s="664"/>
      <c r="P43" s="664"/>
      <c r="Q43" s="665"/>
      <c r="R43" s="666">
        <v>153246</v>
      </c>
      <c r="S43" s="667"/>
      <c r="T43" s="667"/>
      <c r="U43" s="667"/>
      <c r="V43" s="667"/>
      <c r="W43" s="667"/>
      <c r="X43" s="667"/>
      <c r="Y43" s="668"/>
      <c r="Z43" s="693">
        <v>1.9</v>
      </c>
      <c r="AA43" s="693"/>
      <c r="AB43" s="693"/>
      <c r="AC43" s="693"/>
      <c r="AD43" s="694" t="s">
        <v>127</v>
      </c>
      <c r="AE43" s="694"/>
      <c r="AF43" s="694"/>
      <c r="AG43" s="694"/>
      <c r="AH43" s="694"/>
      <c r="AI43" s="694"/>
      <c r="AJ43" s="694"/>
      <c r="AK43" s="694"/>
      <c r="AL43" s="669" t="s">
        <v>127</v>
      </c>
      <c r="AM43" s="670"/>
      <c r="AN43" s="670"/>
      <c r="AO43" s="695"/>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31080</v>
      </c>
      <c r="CS43" s="677"/>
      <c r="CT43" s="677"/>
      <c r="CU43" s="677"/>
      <c r="CV43" s="677"/>
      <c r="CW43" s="677"/>
      <c r="CX43" s="677"/>
      <c r="CY43" s="678"/>
      <c r="CZ43" s="669">
        <v>0.4</v>
      </c>
      <c r="DA43" s="679"/>
      <c r="DB43" s="679"/>
      <c r="DC43" s="680"/>
      <c r="DD43" s="672">
        <v>31080</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2">
      <c r="B44" s="643" t="s">
        <v>354</v>
      </c>
      <c r="C44" s="644"/>
      <c r="D44" s="644"/>
      <c r="E44" s="644"/>
      <c r="F44" s="644"/>
      <c r="G44" s="644"/>
      <c r="H44" s="644"/>
      <c r="I44" s="644"/>
      <c r="J44" s="644"/>
      <c r="K44" s="644"/>
      <c r="L44" s="644"/>
      <c r="M44" s="644"/>
      <c r="N44" s="644"/>
      <c r="O44" s="644"/>
      <c r="P44" s="644"/>
      <c r="Q44" s="645"/>
      <c r="R44" s="646">
        <v>8084695</v>
      </c>
      <c r="S44" s="681"/>
      <c r="T44" s="681"/>
      <c r="U44" s="681"/>
      <c r="V44" s="681"/>
      <c r="W44" s="681"/>
      <c r="X44" s="681"/>
      <c r="Y44" s="682"/>
      <c r="Z44" s="683">
        <v>100</v>
      </c>
      <c r="AA44" s="683"/>
      <c r="AB44" s="683"/>
      <c r="AC44" s="683"/>
      <c r="AD44" s="684">
        <v>3733646</v>
      </c>
      <c r="AE44" s="684"/>
      <c r="AF44" s="684"/>
      <c r="AG44" s="684"/>
      <c r="AH44" s="684"/>
      <c r="AI44" s="684"/>
      <c r="AJ44" s="684"/>
      <c r="AK44" s="684"/>
      <c r="AL44" s="649">
        <v>100</v>
      </c>
      <c r="AM44" s="685"/>
      <c r="AN44" s="685"/>
      <c r="AO44" s="686"/>
      <c r="CD44" s="687" t="s">
        <v>301</v>
      </c>
      <c r="CE44" s="688"/>
      <c r="CF44" s="663" t="s">
        <v>355</v>
      </c>
      <c r="CG44" s="664"/>
      <c r="CH44" s="664"/>
      <c r="CI44" s="664"/>
      <c r="CJ44" s="664"/>
      <c r="CK44" s="664"/>
      <c r="CL44" s="664"/>
      <c r="CM44" s="664"/>
      <c r="CN44" s="664"/>
      <c r="CO44" s="664"/>
      <c r="CP44" s="664"/>
      <c r="CQ44" s="665"/>
      <c r="CR44" s="666">
        <v>517535</v>
      </c>
      <c r="CS44" s="667"/>
      <c r="CT44" s="667"/>
      <c r="CU44" s="667"/>
      <c r="CV44" s="667"/>
      <c r="CW44" s="667"/>
      <c r="CX44" s="667"/>
      <c r="CY44" s="668"/>
      <c r="CZ44" s="669">
        <v>7.1</v>
      </c>
      <c r="DA44" s="670"/>
      <c r="DB44" s="670"/>
      <c r="DC44" s="671"/>
      <c r="DD44" s="672">
        <v>72233</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9"/>
      <c r="CE45" s="690"/>
      <c r="CF45" s="663" t="s">
        <v>356</v>
      </c>
      <c r="CG45" s="664"/>
      <c r="CH45" s="664"/>
      <c r="CI45" s="664"/>
      <c r="CJ45" s="664"/>
      <c r="CK45" s="664"/>
      <c r="CL45" s="664"/>
      <c r="CM45" s="664"/>
      <c r="CN45" s="664"/>
      <c r="CO45" s="664"/>
      <c r="CP45" s="664"/>
      <c r="CQ45" s="665"/>
      <c r="CR45" s="666">
        <v>358111</v>
      </c>
      <c r="CS45" s="677"/>
      <c r="CT45" s="677"/>
      <c r="CU45" s="677"/>
      <c r="CV45" s="677"/>
      <c r="CW45" s="677"/>
      <c r="CX45" s="677"/>
      <c r="CY45" s="678"/>
      <c r="CZ45" s="669">
        <v>4.9000000000000004</v>
      </c>
      <c r="DA45" s="679"/>
      <c r="DB45" s="679"/>
      <c r="DC45" s="680"/>
      <c r="DD45" s="672">
        <v>44569</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9"/>
      <c r="CE46" s="690"/>
      <c r="CF46" s="663" t="s">
        <v>358</v>
      </c>
      <c r="CG46" s="664"/>
      <c r="CH46" s="664"/>
      <c r="CI46" s="664"/>
      <c r="CJ46" s="664"/>
      <c r="CK46" s="664"/>
      <c r="CL46" s="664"/>
      <c r="CM46" s="664"/>
      <c r="CN46" s="664"/>
      <c r="CO46" s="664"/>
      <c r="CP46" s="664"/>
      <c r="CQ46" s="665"/>
      <c r="CR46" s="666">
        <v>157990</v>
      </c>
      <c r="CS46" s="667"/>
      <c r="CT46" s="667"/>
      <c r="CU46" s="667"/>
      <c r="CV46" s="667"/>
      <c r="CW46" s="667"/>
      <c r="CX46" s="667"/>
      <c r="CY46" s="668"/>
      <c r="CZ46" s="669">
        <v>2.2000000000000002</v>
      </c>
      <c r="DA46" s="670"/>
      <c r="DB46" s="670"/>
      <c r="DC46" s="671"/>
      <c r="DD46" s="672">
        <v>27630</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2">
      <c r="B47" s="676" t="s">
        <v>359</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360</v>
      </c>
      <c r="CG47" s="664"/>
      <c r="CH47" s="664"/>
      <c r="CI47" s="664"/>
      <c r="CJ47" s="664"/>
      <c r="CK47" s="664"/>
      <c r="CL47" s="664"/>
      <c r="CM47" s="664"/>
      <c r="CN47" s="664"/>
      <c r="CO47" s="664"/>
      <c r="CP47" s="664"/>
      <c r="CQ47" s="665"/>
      <c r="CR47" s="666">
        <v>633377</v>
      </c>
      <c r="CS47" s="677"/>
      <c r="CT47" s="677"/>
      <c r="CU47" s="677"/>
      <c r="CV47" s="677"/>
      <c r="CW47" s="677"/>
      <c r="CX47" s="677"/>
      <c r="CY47" s="678"/>
      <c r="CZ47" s="669">
        <v>8.6999999999999993</v>
      </c>
      <c r="DA47" s="679"/>
      <c r="DB47" s="679"/>
      <c r="DC47" s="680"/>
      <c r="DD47" s="672">
        <v>52814</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ht="10.8" x14ac:dyDescent="0.2">
      <c r="B48" s="662" t="s">
        <v>361</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362</v>
      </c>
      <c r="CG48" s="664"/>
      <c r="CH48" s="664"/>
      <c r="CI48" s="664"/>
      <c r="CJ48" s="664"/>
      <c r="CK48" s="664"/>
      <c r="CL48" s="664"/>
      <c r="CM48" s="664"/>
      <c r="CN48" s="664"/>
      <c r="CO48" s="664"/>
      <c r="CP48" s="664"/>
      <c r="CQ48" s="665"/>
      <c r="CR48" s="666" t="s">
        <v>127</v>
      </c>
      <c r="CS48" s="667"/>
      <c r="CT48" s="667"/>
      <c r="CU48" s="667"/>
      <c r="CV48" s="667"/>
      <c r="CW48" s="667"/>
      <c r="CX48" s="667"/>
      <c r="CY48" s="668"/>
      <c r="CZ48" s="669" t="s">
        <v>127</v>
      </c>
      <c r="DA48" s="670"/>
      <c r="DB48" s="670"/>
      <c r="DC48" s="671"/>
      <c r="DD48" s="672" t="s">
        <v>127</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3" t="s">
        <v>363</v>
      </c>
      <c r="CE49" s="644"/>
      <c r="CF49" s="644"/>
      <c r="CG49" s="644"/>
      <c r="CH49" s="644"/>
      <c r="CI49" s="644"/>
      <c r="CJ49" s="644"/>
      <c r="CK49" s="644"/>
      <c r="CL49" s="644"/>
      <c r="CM49" s="644"/>
      <c r="CN49" s="644"/>
      <c r="CO49" s="644"/>
      <c r="CP49" s="644"/>
      <c r="CQ49" s="645"/>
      <c r="CR49" s="646">
        <v>7320492</v>
      </c>
      <c r="CS49" s="647"/>
      <c r="CT49" s="647"/>
      <c r="CU49" s="647"/>
      <c r="CV49" s="647"/>
      <c r="CW49" s="647"/>
      <c r="CX49" s="647"/>
      <c r="CY49" s="648"/>
      <c r="CZ49" s="649">
        <v>100</v>
      </c>
      <c r="DA49" s="650"/>
      <c r="DB49" s="650"/>
      <c r="DC49" s="651"/>
      <c r="DD49" s="652">
        <v>4434567</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t="10.8"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wRqv4cwKsAvjARyGYLx1gZ2Z1y6wqfjQipe4V3NV6wEukP3IMRHYAubv0GJkbND60c/VN8g4An2bxhWMcKQiA==" saltValue="6SNOW+/BN5Jd6Fn02iqpO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M73" sqref="CM73:CV74"/>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7" t="s">
        <v>364</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8" t="s">
        <v>365</v>
      </c>
      <c r="DK2" s="789"/>
      <c r="DL2" s="789"/>
      <c r="DM2" s="789"/>
      <c r="DN2" s="789"/>
      <c r="DO2" s="790"/>
      <c r="DP2" s="224"/>
      <c r="DQ2" s="788" t="s">
        <v>366</v>
      </c>
      <c r="DR2" s="789"/>
      <c r="DS2" s="789"/>
      <c r="DT2" s="789"/>
      <c r="DU2" s="789"/>
      <c r="DV2" s="789"/>
      <c r="DW2" s="789"/>
      <c r="DX2" s="789"/>
      <c r="DY2" s="789"/>
      <c r="DZ2" s="79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28"/>
      <c r="BA4" s="228"/>
      <c r="BB4" s="228"/>
      <c r="BC4" s="228"/>
      <c r="BD4" s="228"/>
      <c r="BE4" s="229"/>
      <c r="BF4" s="229"/>
      <c r="BG4" s="229"/>
      <c r="BH4" s="229"/>
      <c r="BI4" s="229"/>
      <c r="BJ4" s="229"/>
      <c r="BK4" s="229"/>
      <c r="BL4" s="229"/>
      <c r="BM4" s="229"/>
      <c r="BN4" s="229"/>
      <c r="BO4" s="229"/>
      <c r="BP4" s="229"/>
      <c r="BQ4" s="792" t="s">
        <v>368</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0"/>
    </row>
    <row r="5" spans="1:131" s="231" customFormat="1" ht="26.25" customHeight="1" x14ac:dyDescent="0.2">
      <c r="A5" s="793" t="s">
        <v>369</v>
      </c>
      <c r="B5" s="794"/>
      <c r="C5" s="794"/>
      <c r="D5" s="794"/>
      <c r="E5" s="794"/>
      <c r="F5" s="794"/>
      <c r="G5" s="794"/>
      <c r="H5" s="794"/>
      <c r="I5" s="794"/>
      <c r="J5" s="794"/>
      <c r="K5" s="794"/>
      <c r="L5" s="794"/>
      <c r="M5" s="794"/>
      <c r="N5" s="794"/>
      <c r="O5" s="794"/>
      <c r="P5" s="795"/>
      <c r="Q5" s="799" t="s">
        <v>370</v>
      </c>
      <c r="R5" s="800"/>
      <c r="S5" s="800"/>
      <c r="T5" s="800"/>
      <c r="U5" s="801"/>
      <c r="V5" s="799" t="s">
        <v>371</v>
      </c>
      <c r="W5" s="800"/>
      <c r="X5" s="800"/>
      <c r="Y5" s="800"/>
      <c r="Z5" s="801"/>
      <c r="AA5" s="799" t="s">
        <v>372</v>
      </c>
      <c r="AB5" s="800"/>
      <c r="AC5" s="800"/>
      <c r="AD5" s="800"/>
      <c r="AE5" s="800"/>
      <c r="AF5" s="805" t="s">
        <v>373</v>
      </c>
      <c r="AG5" s="800"/>
      <c r="AH5" s="800"/>
      <c r="AI5" s="800"/>
      <c r="AJ5" s="806"/>
      <c r="AK5" s="800" t="s">
        <v>374</v>
      </c>
      <c r="AL5" s="800"/>
      <c r="AM5" s="800"/>
      <c r="AN5" s="800"/>
      <c r="AO5" s="801"/>
      <c r="AP5" s="799" t="s">
        <v>375</v>
      </c>
      <c r="AQ5" s="800"/>
      <c r="AR5" s="800"/>
      <c r="AS5" s="800"/>
      <c r="AT5" s="801"/>
      <c r="AU5" s="799" t="s">
        <v>376</v>
      </c>
      <c r="AV5" s="800"/>
      <c r="AW5" s="800"/>
      <c r="AX5" s="800"/>
      <c r="AY5" s="806"/>
      <c r="AZ5" s="228"/>
      <c r="BA5" s="228"/>
      <c r="BB5" s="228"/>
      <c r="BC5" s="228"/>
      <c r="BD5" s="228"/>
      <c r="BE5" s="229"/>
      <c r="BF5" s="229"/>
      <c r="BG5" s="229"/>
      <c r="BH5" s="229"/>
      <c r="BI5" s="229"/>
      <c r="BJ5" s="229"/>
      <c r="BK5" s="229"/>
      <c r="BL5" s="229"/>
      <c r="BM5" s="229"/>
      <c r="BN5" s="229"/>
      <c r="BO5" s="229"/>
      <c r="BP5" s="229"/>
      <c r="BQ5" s="793" t="s">
        <v>377</v>
      </c>
      <c r="BR5" s="794"/>
      <c r="BS5" s="794"/>
      <c r="BT5" s="794"/>
      <c r="BU5" s="794"/>
      <c r="BV5" s="794"/>
      <c r="BW5" s="794"/>
      <c r="BX5" s="794"/>
      <c r="BY5" s="794"/>
      <c r="BZ5" s="794"/>
      <c r="CA5" s="794"/>
      <c r="CB5" s="794"/>
      <c r="CC5" s="794"/>
      <c r="CD5" s="794"/>
      <c r="CE5" s="794"/>
      <c r="CF5" s="794"/>
      <c r="CG5" s="795"/>
      <c r="CH5" s="799" t="s">
        <v>378</v>
      </c>
      <c r="CI5" s="800"/>
      <c r="CJ5" s="800"/>
      <c r="CK5" s="800"/>
      <c r="CL5" s="801"/>
      <c r="CM5" s="799" t="s">
        <v>379</v>
      </c>
      <c r="CN5" s="800"/>
      <c r="CO5" s="800"/>
      <c r="CP5" s="800"/>
      <c r="CQ5" s="801"/>
      <c r="CR5" s="799" t="s">
        <v>380</v>
      </c>
      <c r="CS5" s="800"/>
      <c r="CT5" s="800"/>
      <c r="CU5" s="800"/>
      <c r="CV5" s="801"/>
      <c r="CW5" s="799" t="s">
        <v>381</v>
      </c>
      <c r="CX5" s="800"/>
      <c r="CY5" s="800"/>
      <c r="CZ5" s="800"/>
      <c r="DA5" s="801"/>
      <c r="DB5" s="799" t="s">
        <v>382</v>
      </c>
      <c r="DC5" s="800"/>
      <c r="DD5" s="800"/>
      <c r="DE5" s="800"/>
      <c r="DF5" s="801"/>
      <c r="DG5" s="829" t="s">
        <v>383</v>
      </c>
      <c r="DH5" s="830"/>
      <c r="DI5" s="830"/>
      <c r="DJ5" s="830"/>
      <c r="DK5" s="831"/>
      <c r="DL5" s="829" t="s">
        <v>384</v>
      </c>
      <c r="DM5" s="830"/>
      <c r="DN5" s="830"/>
      <c r="DO5" s="830"/>
      <c r="DP5" s="831"/>
      <c r="DQ5" s="799" t="s">
        <v>385</v>
      </c>
      <c r="DR5" s="800"/>
      <c r="DS5" s="800"/>
      <c r="DT5" s="800"/>
      <c r="DU5" s="801"/>
      <c r="DV5" s="799" t="s">
        <v>376</v>
      </c>
      <c r="DW5" s="800"/>
      <c r="DX5" s="800"/>
      <c r="DY5" s="800"/>
      <c r="DZ5" s="806"/>
      <c r="EA5" s="230"/>
    </row>
    <row r="6" spans="1:131" s="231" customFormat="1" ht="26.25" customHeight="1" thickBot="1" x14ac:dyDescent="0.25">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28"/>
      <c r="BA6" s="228"/>
      <c r="BB6" s="228"/>
      <c r="BC6" s="228"/>
      <c r="BD6" s="228"/>
      <c r="BE6" s="229"/>
      <c r="BF6" s="229"/>
      <c r="BG6" s="229"/>
      <c r="BH6" s="229"/>
      <c r="BI6" s="229"/>
      <c r="BJ6" s="229"/>
      <c r="BK6" s="229"/>
      <c r="BL6" s="229"/>
      <c r="BM6" s="229"/>
      <c r="BN6" s="229"/>
      <c r="BO6" s="229"/>
      <c r="BP6" s="229"/>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0"/>
    </row>
    <row r="7" spans="1:131" s="231" customFormat="1" ht="26.25" customHeight="1" thickTop="1" x14ac:dyDescent="0.2">
      <c r="A7" s="232">
        <v>1</v>
      </c>
      <c r="B7" s="815" t="s">
        <v>386</v>
      </c>
      <c r="C7" s="816"/>
      <c r="D7" s="816"/>
      <c r="E7" s="816"/>
      <c r="F7" s="816"/>
      <c r="G7" s="816"/>
      <c r="H7" s="816"/>
      <c r="I7" s="816"/>
      <c r="J7" s="816"/>
      <c r="K7" s="816"/>
      <c r="L7" s="816"/>
      <c r="M7" s="816"/>
      <c r="N7" s="816"/>
      <c r="O7" s="816"/>
      <c r="P7" s="817"/>
      <c r="Q7" s="818">
        <v>8076</v>
      </c>
      <c r="R7" s="819"/>
      <c r="S7" s="819"/>
      <c r="T7" s="819"/>
      <c r="U7" s="819"/>
      <c r="V7" s="819">
        <v>7313</v>
      </c>
      <c r="W7" s="819"/>
      <c r="X7" s="819"/>
      <c r="Y7" s="819"/>
      <c r="Z7" s="819"/>
      <c r="AA7" s="819">
        <v>763</v>
      </c>
      <c r="AB7" s="819"/>
      <c r="AC7" s="819"/>
      <c r="AD7" s="819"/>
      <c r="AE7" s="820"/>
      <c r="AF7" s="821">
        <v>513</v>
      </c>
      <c r="AG7" s="822"/>
      <c r="AH7" s="822"/>
      <c r="AI7" s="822"/>
      <c r="AJ7" s="823"/>
      <c r="AK7" s="824">
        <v>88</v>
      </c>
      <c r="AL7" s="825"/>
      <c r="AM7" s="825"/>
      <c r="AN7" s="825"/>
      <c r="AO7" s="825"/>
      <c r="AP7" s="825">
        <v>5816</v>
      </c>
      <c r="AQ7" s="825"/>
      <c r="AR7" s="825"/>
      <c r="AS7" s="825"/>
      <c r="AT7" s="825"/>
      <c r="AU7" s="826"/>
      <c r="AV7" s="826"/>
      <c r="AW7" s="826"/>
      <c r="AX7" s="826"/>
      <c r="AY7" s="827"/>
      <c r="AZ7" s="228"/>
      <c r="BA7" s="228"/>
      <c r="BB7" s="228"/>
      <c r="BC7" s="228"/>
      <c r="BD7" s="228"/>
      <c r="BE7" s="229"/>
      <c r="BF7" s="229"/>
      <c r="BG7" s="229"/>
      <c r="BH7" s="229"/>
      <c r="BI7" s="229"/>
      <c r="BJ7" s="229"/>
      <c r="BK7" s="229"/>
      <c r="BL7" s="229"/>
      <c r="BM7" s="229"/>
      <c r="BN7" s="229"/>
      <c r="BO7" s="229"/>
      <c r="BP7" s="229"/>
      <c r="BQ7" s="232">
        <v>1</v>
      </c>
      <c r="BR7" s="233"/>
      <c r="BS7" s="812"/>
      <c r="BT7" s="813"/>
      <c r="BU7" s="813"/>
      <c r="BV7" s="813"/>
      <c r="BW7" s="813"/>
      <c r="BX7" s="813"/>
      <c r="BY7" s="813"/>
      <c r="BZ7" s="813"/>
      <c r="CA7" s="813"/>
      <c r="CB7" s="813"/>
      <c r="CC7" s="813"/>
      <c r="CD7" s="813"/>
      <c r="CE7" s="813"/>
      <c r="CF7" s="813"/>
      <c r="CG7" s="828"/>
      <c r="CH7" s="809"/>
      <c r="CI7" s="810"/>
      <c r="CJ7" s="810"/>
      <c r="CK7" s="810"/>
      <c r="CL7" s="811"/>
      <c r="CM7" s="809"/>
      <c r="CN7" s="810"/>
      <c r="CO7" s="810"/>
      <c r="CP7" s="810"/>
      <c r="CQ7" s="811"/>
      <c r="CR7" s="809"/>
      <c r="CS7" s="810"/>
      <c r="CT7" s="810"/>
      <c r="CU7" s="810"/>
      <c r="CV7" s="811"/>
      <c r="CW7" s="809"/>
      <c r="CX7" s="810"/>
      <c r="CY7" s="810"/>
      <c r="CZ7" s="810"/>
      <c r="DA7" s="811"/>
      <c r="DB7" s="809"/>
      <c r="DC7" s="810"/>
      <c r="DD7" s="810"/>
      <c r="DE7" s="810"/>
      <c r="DF7" s="811"/>
      <c r="DG7" s="809"/>
      <c r="DH7" s="810"/>
      <c r="DI7" s="810"/>
      <c r="DJ7" s="810"/>
      <c r="DK7" s="811"/>
      <c r="DL7" s="809"/>
      <c r="DM7" s="810"/>
      <c r="DN7" s="810"/>
      <c r="DO7" s="810"/>
      <c r="DP7" s="811"/>
      <c r="DQ7" s="809"/>
      <c r="DR7" s="810"/>
      <c r="DS7" s="810"/>
      <c r="DT7" s="810"/>
      <c r="DU7" s="811"/>
      <c r="DV7" s="812"/>
      <c r="DW7" s="813"/>
      <c r="DX7" s="813"/>
      <c r="DY7" s="813"/>
      <c r="DZ7" s="814"/>
      <c r="EA7" s="230"/>
    </row>
    <row r="8" spans="1:131" s="231" customFormat="1" ht="26.25" customHeight="1" x14ac:dyDescent="0.2">
      <c r="A8" s="234">
        <v>2</v>
      </c>
      <c r="B8" s="846" t="s">
        <v>387</v>
      </c>
      <c r="C8" s="847"/>
      <c r="D8" s="847"/>
      <c r="E8" s="847"/>
      <c r="F8" s="847"/>
      <c r="G8" s="847"/>
      <c r="H8" s="847"/>
      <c r="I8" s="847"/>
      <c r="J8" s="847"/>
      <c r="K8" s="847"/>
      <c r="L8" s="847"/>
      <c r="M8" s="847"/>
      <c r="N8" s="847"/>
      <c r="O8" s="847"/>
      <c r="P8" s="848"/>
      <c r="Q8" s="849">
        <v>9</v>
      </c>
      <c r="R8" s="850"/>
      <c r="S8" s="850"/>
      <c r="T8" s="850"/>
      <c r="U8" s="850"/>
      <c r="V8" s="850">
        <v>8</v>
      </c>
      <c r="W8" s="850"/>
      <c r="X8" s="850"/>
      <c r="Y8" s="850"/>
      <c r="Z8" s="850"/>
      <c r="AA8" s="850">
        <v>1</v>
      </c>
      <c r="AB8" s="850"/>
      <c r="AC8" s="850"/>
      <c r="AD8" s="850"/>
      <c r="AE8" s="851"/>
      <c r="AF8" s="852">
        <v>1</v>
      </c>
      <c r="AG8" s="853"/>
      <c r="AH8" s="853"/>
      <c r="AI8" s="853"/>
      <c r="AJ8" s="854"/>
      <c r="AK8" s="835">
        <v>8</v>
      </c>
      <c r="AL8" s="836"/>
      <c r="AM8" s="836"/>
      <c r="AN8" s="836"/>
      <c r="AO8" s="836"/>
      <c r="AP8" s="836">
        <v>0</v>
      </c>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0"/>
    </row>
    <row r="9" spans="1:131" s="231" customFormat="1" ht="26.25" customHeight="1" x14ac:dyDescent="0.2">
      <c r="A9" s="234">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0"/>
    </row>
    <row r="10" spans="1:131" s="231" customFormat="1" ht="26.25" customHeight="1" x14ac:dyDescent="0.2">
      <c r="A10" s="234">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0"/>
    </row>
    <row r="11" spans="1:131" s="231" customFormat="1" ht="26.25" customHeight="1" x14ac:dyDescent="0.2">
      <c r="A11" s="234">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0"/>
    </row>
    <row r="12" spans="1:131" s="231" customFormat="1" ht="26.25" customHeight="1" x14ac:dyDescent="0.2">
      <c r="A12" s="234">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0"/>
    </row>
    <row r="13" spans="1:131" s="231" customFormat="1" ht="26.25" customHeight="1" x14ac:dyDescent="0.2">
      <c r="A13" s="234">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0"/>
    </row>
    <row r="14" spans="1:131" s="231" customFormat="1" ht="26.25" customHeight="1" x14ac:dyDescent="0.2">
      <c r="A14" s="234">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0"/>
    </row>
    <row r="15" spans="1:131" s="231" customFormat="1" ht="26.25" customHeight="1" x14ac:dyDescent="0.2">
      <c r="A15" s="234">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0"/>
    </row>
    <row r="16" spans="1:131" s="231" customFormat="1" ht="26.25" customHeight="1" x14ac:dyDescent="0.2">
      <c r="A16" s="234">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0"/>
    </row>
    <row r="17" spans="1:131" s="231" customFormat="1" ht="26.25" customHeight="1" x14ac:dyDescent="0.2">
      <c r="A17" s="234">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0"/>
    </row>
    <row r="18" spans="1:131" s="231" customFormat="1" ht="26.25" customHeight="1" x14ac:dyDescent="0.2">
      <c r="A18" s="234">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0"/>
    </row>
    <row r="19" spans="1:131" s="231" customFormat="1" ht="26.25" customHeight="1" x14ac:dyDescent="0.2">
      <c r="A19" s="234">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0"/>
    </row>
    <row r="20" spans="1:131" s="231" customFormat="1" ht="26.25" customHeight="1" x14ac:dyDescent="0.2">
      <c r="A20" s="234">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0"/>
    </row>
    <row r="21" spans="1:131" s="231" customFormat="1" ht="26.25" customHeight="1" thickBot="1" x14ac:dyDescent="0.25">
      <c r="A21" s="234">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0"/>
    </row>
    <row r="22" spans="1:131" s="231" customFormat="1" ht="26.25" customHeight="1" x14ac:dyDescent="0.2">
      <c r="A22" s="234">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388</v>
      </c>
      <c r="BA22" s="872"/>
      <c r="BB22" s="872"/>
      <c r="BC22" s="872"/>
      <c r="BD22" s="873"/>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0"/>
    </row>
    <row r="23" spans="1:131" s="231" customFormat="1" ht="26.25" customHeight="1" thickBot="1" x14ac:dyDescent="0.25">
      <c r="A23" s="236" t="s">
        <v>389</v>
      </c>
      <c r="B23" s="855" t="s">
        <v>390</v>
      </c>
      <c r="C23" s="856"/>
      <c r="D23" s="856"/>
      <c r="E23" s="856"/>
      <c r="F23" s="856"/>
      <c r="G23" s="856"/>
      <c r="H23" s="856"/>
      <c r="I23" s="856"/>
      <c r="J23" s="856"/>
      <c r="K23" s="856"/>
      <c r="L23" s="856"/>
      <c r="M23" s="856"/>
      <c r="N23" s="856"/>
      <c r="O23" s="856"/>
      <c r="P23" s="857"/>
      <c r="Q23" s="858"/>
      <c r="R23" s="859"/>
      <c r="S23" s="859"/>
      <c r="T23" s="859"/>
      <c r="U23" s="859"/>
      <c r="V23" s="859"/>
      <c r="W23" s="859"/>
      <c r="X23" s="859"/>
      <c r="Y23" s="859"/>
      <c r="Z23" s="859"/>
      <c r="AA23" s="859"/>
      <c r="AB23" s="859"/>
      <c r="AC23" s="859"/>
      <c r="AD23" s="859"/>
      <c r="AE23" s="860"/>
      <c r="AF23" s="861">
        <v>514</v>
      </c>
      <c r="AG23" s="859"/>
      <c r="AH23" s="859"/>
      <c r="AI23" s="859"/>
      <c r="AJ23" s="862"/>
      <c r="AK23" s="863"/>
      <c r="AL23" s="864"/>
      <c r="AM23" s="864"/>
      <c r="AN23" s="864"/>
      <c r="AO23" s="864"/>
      <c r="AP23" s="859"/>
      <c r="AQ23" s="859"/>
      <c r="AR23" s="859"/>
      <c r="AS23" s="859"/>
      <c r="AT23" s="859"/>
      <c r="AU23" s="875"/>
      <c r="AV23" s="875"/>
      <c r="AW23" s="875"/>
      <c r="AX23" s="875"/>
      <c r="AY23" s="876"/>
      <c r="AZ23" s="877" t="s">
        <v>127</v>
      </c>
      <c r="BA23" s="878"/>
      <c r="BB23" s="878"/>
      <c r="BC23" s="878"/>
      <c r="BD23" s="879"/>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0"/>
    </row>
    <row r="24" spans="1:131" s="231" customFormat="1" ht="26.25" customHeight="1" x14ac:dyDescent="0.2">
      <c r="A24" s="874" t="s">
        <v>391</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0"/>
    </row>
    <row r="25" spans="1:131" ht="26.25" customHeight="1" thickBot="1" x14ac:dyDescent="0.25">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6"/>
    </row>
    <row r="26" spans="1:131" ht="26.25" customHeight="1" x14ac:dyDescent="0.2">
      <c r="A26" s="793" t="s">
        <v>369</v>
      </c>
      <c r="B26" s="794"/>
      <c r="C26" s="794"/>
      <c r="D26" s="794"/>
      <c r="E26" s="794"/>
      <c r="F26" s="794"/>
      <c r="G26" s="794"/>
      <c r="H26" s="794"/>
      <c r="I26" s="794"/>
      <c r="J26" s="794"/>
      <c r="K26" s="794"/>
      <c r="L26" s="794"/>
      <c r="M26" s="794"/>
      <c r="N26" s="794"/>
      <c r="O26" s="794"/>
      <c r="P26" s="795"/>
      <c r="Q26" s="799" t="s">
        <v>393</v>
      </c>
      <c r="R26" s="800"/>
      <c r="S26" s="800"/>
      <c r="T26" s="800"/>
      <c r="U26" s="801"/>
      <c r="V26" s="799" t="s">
        <v>394</v>
      </c>
      <c r="W26" s="800"/>
      <c r="X26" s="800"/>
      <c r="Y26" s="800"/>
      <c r="Z26" s="801"/>
      <c r="AA26" s="799" t="s">
        <v>395</v>
      </c>
      <c r="AB26" s="800"/>
      <c r="AC26" s="800"/>
      <c r="AD26" s="800"/>
      <c r="AE26" s="800"/>
      <c r="AF26" s="880" t="s">
        <v>396</v>
      </c>
      <c r="AG26" s="881"/>
      <c r="AH26" s="881"/>
      <c r="AI26" s="881"/>
      <c r="AJ26" s="882"/>
      <c r="AK26" s="800" t="s">
        <v>397</v>
      </c>
      <c r="AL26" s="800"/>
      <c r="AM26" s="800"/>
      <c r="AN26" s="800"/>
      <c r="AO26" s="801"/>
      <c r="AP26" s="799" t="s">
        <v>398</v>
      </c>
      <c r="AQ26" s="800"/>
      <c r="AR26" s="800"/>
      <c r="AS26" s="800"/>
      <c r="AT26" s="801"/>
      <c r="AU26" s="799" t="s">
        <v>399</v>
      </c>
      <c r="AV26" s="800"/>
      <c r="AW26" s="800"/>
      <c r="AX26" s="800"/>
      <c r="AY26" s="801"/>
      <c r="AZ26" s="799" t="s">
        <v>400</v>
      </c>
      <c r="BA26" s="800"/>
      <c r="BB26" s="800"/>
      <c r="BC26" s="800"/>
      <c r="BD26" s="801"/>
      <c r="BE26" s="799" t="s">
        <v>376</v>
      </c>
      <c r="BF26" s="800"/>
      <c r="BG26" s="800"/>
      <c r="BH26" s="800"/>
      <c r="BI26" s="806"/>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6"/>
    </row>
    <row r="27" spans="1:131" ht="26.25" customHeight="1" thickBot="1" x14ac:dyDescent="0.25">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6"/>
    </row>
    <row r="28" spans="1:131" ht="26.25" customHeight="1" thickTop="1" x14ac:dyDescent="0.2">
      <c r="A28" s="238">
        <v>1</v>
      </c>
      <c r="B28" s="815" t="s">
        <v>401</v>
      </c>
      <c r="C28" s="816"/>
      <c r="D28" s="816"/>
      <c r="E28" s="816"/>
      <c r="F28" s="816"/>
      <c r="G28" s="816"/>
      <c r="H28" s="816"/>
      <c r="I28" s="816"/>
      <c r="J28" s="816"/>
      <c r="K28" s="816"/>
      <c r="L28" s="816"/>
      <c r="M28" s="816"/>
      <c r="N28" s="816"/>
      <c r="O28" s="816"/>
      <c r="P28" s="817"/>
      <c r="Q28" s="888">
        <v>1041</v>
      </c>
      <c r="R28" s="889"/>
      <c r="S28" s="889"/>
      <c r="T28" s="889"/>
      <c r="U28" s="889"/>
      <c r="V28" s="889">
        <v>1015</v>
      </c>
      <c r="W28" s="889"/>
      <c r="X28" s="889"/>
      <c r="Y28" s="889"/>
      <c r="Z28" s="889"/>
      <c r="AA28" s="889">
        <v>26</v>
      </c>
      <c r="AB28" s="889"/>
      <c r="AC28" s="889"/>
      <c r="AD28" s="889"/>
      <c r="AE28" s="890"/>
      <c r="AF28" s="891">
        <v>26</v>
      </c>
      <c r="AG28" s="889"/>
      <c r="AH28" s="889"/>
      <c r="AI28" s="889"/>
      <c r="AJ28" s="892"/>
      <c r="AK28" s="893">
        <v>96</v>
      </c>
      <c r="AL28" s="894"/>
      <c r="AM28" s="894"/>
      <c r="AN28" s="894"/>
      <c r="AO28" s="894"/>
      <c r="AP28" s="894">
        <v>0</v>
      </c>
      <c r="AQ28" s="894"/>
      <c r="AR28" s="894"/>
      <c r="AS28" s="894"/>
      <c r="AT28" s="894"/>
      <c r="AU28" s="894">
        <v>96</v>
      </c>
      <c r="AV28" s="894"/>
      <c r="AW28" s="894"/>
      <c r="AX28" s="894"/>
      <c r="AY28" s="894"/>
      <c r="AZ28" s="895"/>
      <c r="BA28" s="895"/>
      <c r="BB28" s="895"/>
      <c r="BC28" s="895"/>
      <c r="BD28" s="895"/>
      <c r="BE28" s="886"/>
      <c r="BF28" s="886"/>
      <c r="BG28" s="886"/>
      <c r="BH28" s="886"/>
      <c r="BI28" s="887"/>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6"/>
    </row>
    <row r="29" spans="1:131" ht="26.25" customHeight="1" x14ac:dyDescent="0.2">
      <c r="A29" s="238">
        <v>2</v>
      </c>
      <c r="B29" s="846" t="s">
        <v>402</v>
      </c>
      <c r="C29" s="847"/>
      <c r="D29" s="847"/>
      <c r="E29" s="847"/>
      <c r="F29" s="847"/>
      <c r="G29" s="847"/>
      <c r="H29" s="847"/>
      <c r="I29" s="847"/>
      <c r="J29" s="847"/>
      <c r="K29" s="847"/>
      <c r="L29" s="847"/>
      <c r="M29" s="847"/>
      <c r="N29" s="847"/>
      <c r="O29" s="847"/>
      <c r="P29" s="848"/>
      <c r="Q29" s="849">
        <v>1447</v>
      </c>
      <c r="R29" s="850"/>
      <c r="S29" s="850"/>
      <c r="T29" s="850"/>
      <c r="U29" s="850"/>
      <c r="V29" s="850">
        <v>1399</v>
      </c>
      <c r="W29" s="850"/>
      <c r="X29" s="850"/>
      <c r="Y29" s="850"/>
      <c r="Z29" s="850"/>
      <c r="AA29" s="850">
        <v>48</v>
      </c>
      <c r="AB29" s="850"/>
      <c r="AC29" s="850"/>
      <c r="AD29" s="850"/>
      <c r="AE29" s="851"/>
      <c r="AF29" s="852">
        <v>48</v>
      </c>
      <c r="AG29" s="853"/>
      <c r="AH29" s="853"/>
      <c r="AI29" s="853"/>
      <c r="AJ29" s="854"/>
      <c r="AK29" s="900">
        <v>234</v>
      </c>
      <c r="AL29" s="896"/>
      <c r="AM29" s="896"/>
      <c r="AN29" s="896"/>
      <c r="AO29" s="896"/>
      <c r="AP29" s="896">
        <v>0</v>
      </c>
      <c r="AQ29" s="896"/>
      <c r="AR29" s="896"/>
      <c r="AS29" s="896"/>
      <c r="AT29" s="896"/>
      <c r="AU29" s="896">
        <v>234</v>
      </c>
      <c r="AV29" s="896"/>
      <c r="AW29" s="896"/>
      <c r="AX29" s="896"/>
      <c r="AY29" s="896"/>
      <c r="AZ29" s="897"/>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6"/>
    </row>
    <row r="30" spans="1:131" ht="26.25" customHeight="1" x14ac:dyDescent="0.2">
      <c r="A30" s="238">
        <v>3</v>
      </c>
      <c r="B30" s="846" t="s">
        <v>403</v>
      </c>
      <c r="C30" s="847"/>
      <c r="D30" s="847"/>
      <c r="E30" s="847"/>
      <c r="F30" s="847"/>
      <c r="G30" s="847"/>
      <c r="H30" s="847"/>
      <c r="I30" s="847"/>
      <c r="J30" s="847"/>
      <c r="K30" s="847"/>
      <c r="L30" s="847"/>
      <c r="M30" s="847"/>
      <c r="N30" s="847"/>
      <c r="O30" s="847"/>
      <c r="P30" s="848"/>
      <c r="Q30" s="849">
        <v>142</v>
      </c>
      <c r="R30" s="850"/>
      <c r="S30" s="850"/>
      <c r="T30" s="850"/>
      <c r="U30" s="850"/>
      <c r="V30" s="850">
        <v>140</v>
      </c>
      <c r="W30" s="850"/>
      <c r="X30" s="850"/>
      <c r="Y30" s="850"/>
      <c r="Z30" s="850"/>
      <c r="AA30" s="850">
        <v>2</v>
      </c>
      <c r="AB30" s="850"/>
      <c r="AC30" s="850"/>
      <c r="AD30" s="850"/>
      <c r="AE30" s="851"/>
      <c r="AF30" s="852">
        <v>2</v>
      </c>
      <c r="AG30" s="853"/>
      <c r="AH30" s="853"/>
      <c r="AI30" s="853"/>
      <c r="AJ30" s="854"/>
      <c r="AK30" s="900">
        <v>40</v>
      </c>
      <c r="AL30" s="896"/>
      <c r="AM30" s="896"/>
      <c r="AN30" s="896"/>
      <c r="AO30" s="896"/>
      <c r="AP30" s="896">
        <v>0</v>
      </c>
      <c r="AQ30" s="896"/>
      <c r="AR30" s="896"/>
      <c r="AS30" s="896"/>
      <c r="AT30" s="896"/>
      <c r="AU30" s="896">
        <v>40</v>
      </c>
      <c r="AV30" s="896"/>
      <c r="AW30" s="896"/>
      <c r="AX30" s="896"/>
      <c r="AY30" s="896"/>
      <c r="AZ30" s="897"/>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6"/>
    </row>
    <row r="31" spans="1:131" ht="26.25" customHeight="1" x14ac:dyDescent="0.2">
      <c r="A31" s="238">
        <v>4</v>
      </c>
      <c r="B31" s="846" t="s">
        <v>404</v>
      </c>
      <c r="C31" s="847"/>
      <c r="D31" s="847"/>
      <c r="E31" s="847"/>
      <c r="F31" s="847"/>
      <c r="G31" s="847"/>
      <c r="H31" s="847"/>
      <c r="I31" s="847"/>
      <c r="J31" s="847"/>
      <c r="K31" s="847"/>
      <c r="L31" s="847"/>
      <c r="M31" s="847"/>
      <c r="N31" s="847"/>
      <c r="O31" s="847"/>
      <c r="P31" s="848"/>
      <c r="Q31" s="849">
        <v>430</v>
      </c>
      <c r="R31" s="850"/>
      <c r="S31" s="850"/>
      <c r="T31" s="850"/>
      <c r="U31" s="850"/>
      <c r="V31" s="850">
        <v>36</v>
      </c>
      <c r="W31" s="850"/>
      <c r="X31" s="850"/>
      <c r="Y31" s="850"/>
      <c r="Z31" s="850"/>
      <c r="AA31" s="850">
        <v>394</v>
      </c>
      <c r="AB31" s="850"/>
      <c r="AC31" s="850"/>
      <c r="AD31" s="850"/>
      <c r="AE31" s="851"/>
      <c r="AF31" s="852">
        <v>394</v>
      </c>
      <c r="AG31" s="853"/>
      <c r="AH31" s="853"/>
      <c r="AI31" s="853"/>
      <c r="AJ31" s="854"/>
      <c r="AK31" s="900">
        <v>18</v>
      </c>
      <c r="AL31" s="896"/>
      <c r="AM31" s="896"/>
      <c r="AN31" s="896"/>
      <c r="AO31" s="896"/>
      <c r="AP31" s="896">
        <v>347</v>
      </c>
      <c r="AQ31" s="896"/>
      <c r="AR31" s="896"/>
      <c r="AS31" s="896"/>
      <c r="AT31" s="896"/>
      <c r="AU31" s="896">
        <v>18</v>
      </c>
      <c r="AV31" s="896"/>
      <c r="AW31" s="896"/>
      <c r="AX31" s="896"/>
      <c r="AY31" s="896"/>
      <c r="AZ31" s="897"/>
      <c r="BA31" s="897"/>
      <c r="BB31" s="897"/>
      <c r="BC31" s="897"/>
      <c r="BD31" s="897"/>
      <c r="BE31" s="898" t="s">
        <v>405</v>
      </c>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6"/>
    </row>
    <row r="32" spans="1:131" ht="26.25" customHeight="1" x14ac:dyDescent="0.2">
      <c r="A32" s="238">
        <v>5</v>
      </c>
      <c r="B32" s="846" t="s">
        <v>406</v>
      </c>
      <c r="C32" s="847"/>
      <c r="D32" s="847"/>
      <c r="E32" s="847"/>
      <c r="F32" s="847"/>
      <c r="G32" s="847"/>
      <c r="H32" s="847"/>
      <c r="I32" s="847"/>
      <c r="J32" s="847"/>
      <c r="K32" s="847"/>
      <c r="L32" s="847"/>
      <c r="M32" s="847"/>
      <c r="N32" s="847"/>
      <c r="O32" s="847"/>
      <c r="P32" s="848"/>
      <c r="Q32" s="849">
        <v>271</v>
      </c>
      <c r="R32" s="850"/>
      <c r="S32" s="850"/>
      <c r="T32" s="850"/>
      <c r="U32" s="850"/>
      <c r="V32" s="850">
        <v>262</v>
      </c>
      <c r="W32" s="850"/>
      <c r="X32" s="850"/>
      <c r="Y32" s="850"/>
      <c r="Z32" s="850"/>
      <c r="AA32" s="850">
        <v>9</v>
      </c>
      <c r="AB32" s="850"/>
      <c r="AC32" s="850"/>
      <c r="AD32" s="850"/>
      <c r="AE32" s="851"/>
      <c r="AF32" s="852">
        <v>9</v>
      </c>
      <c r="AG32" s="853"/>
      <c r="AH32" s="853"/>
      <c r="AI32" s="853"/>
      <c r="AJ32" s="854"/>
      <c r="AK32" s="900">
        <v>99</v>
      </c>
      <c r="AL32" s="896"/>
      <c r="AM32" s="896"/>
      <c r="AN32" s="896"/>
      <c r="AO32" s="896"/>
      <c r="AP32" s="896">
        <v>1328</v>
      </c>
      <c r="AQ32" s="896"/>
      <c r="AR32" s="896"/>
      <c r="AS32" s="896"/>
      <c r="AT32" s="896"/>
      <c r="AU32" s="896">
        <v>99</v>
      </c>
      <c r="AV32" s="896"/>
      <c r="AW32" s="896"/>
      <c r="AX32" s="896"/>
      <c r="AY32" s="896"/>
      <c r="AZ32" s="897"/>
      <c r="BA32" s="897"/>
      <c r="BB32" s="897"/>
      <c r="BC32" s="897"/>
      <c r="BD32" s="897"/>
      <c r="BE32" s="898" t="s">
        <v>407</v>
      </c>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6"/>
    </row>
    <row r="33" spans="1:131" ht="26.25" customHeight="1" x14ac:dyDescent="0.2">
      <c r="A33" s="238">
        <v>6</v>
      </c>
      <c r="B33" s="846" t="s">
        <v>408</v>
      </c>
      <c r="C33" s="847"/>
      <c r="D33" s="847"/>
      <c r="E33" s="847"/>
      <c r="F33" s="847"/>
      <c r="G33" s="847"/>
      <c r="H33" s="847"/>
      <c r="I33" s="847"/>
      <c r="J33" s="847"/>
      <c r="K33" s="847"/>
      <c r="L33" s="847"/>
      <c r="M33" s="847"/>
      <c r="N33" s="847"/>
      <c r="O33" s="847"/>
      <c r="P33" s="848"/>
      <c r="Q33" s="849">
        <v>0</v>
      </c>
      <c r="R33" s="850"/>
      <c r="S33" s="850"/>
      <c r="T33" s="850"/>
      <c r="U33" s="850"/>
      <c r="V33" s="850">
        <v>0</v>
      </c>
      <c r="W33" s="850"/>
      <c r="X33" s="850"/>
      <c r="Y33" s="850"/>
      <c r="Z33" s="850"/>
      <c r="AA33" s="850">
        <v>0</v>
      </c>
      <c r="AB33" s="850"/>
      <c r="AC33" s="850"/>
      <c r="AD33" s="850"/>
      <c r="AE33" s="851"/>
      <c r="AF33" s="852">
        <v>0</v>
      </c>
      <c r="AG33" s="853"/>
      <c r="AH33" s="853"/>
      <c r="AI33" s="853"/>
      <c r="AJ33" s="854"/>
      <c r="AK33" s="900">
        <v>0</v>
      </c>
      <c r="AL33" s="896"/>
      <c r="AM33" s="896"/>
      <c r="AN33" s="896"/>
      <c r="AO33" s="896"/>
      <c r="AP33" s="896">
        <v>0</v>
      </c>
      <c r="AQ33" s="896"/>
      <c r="AR33" s="896"/>
      <c r="AS33" s="896"/>
      <c r="AT33" s="896"/>
      <c r="AU33" s="896">
        <v>0</v>
      </c>
      <c r="AV33" s="896"/>
      <c r="AW33" s="896"/>
      <c r="AX33" s="896"/>
      <c r="AY33" s="896"/>
      <c r="AZ33" s="897"/>
      <c r="BA33" s="897"/>
      <c r="BB33" s="897"/>
      <c r="BC33" s="897"/>
      <c r="BD33" s="897"/>
      <c r="BE33" s="898" t="s">
        <v>407</v>
      </c>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6"/>
    </row>
    <row r="34" spans="1:131" ht="26.25" customHeight="1" x14ac:dyDescent="0.2">
      <c r="A34" s="238">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6"/>
    </row>
    <row r="35" spans="1:131" ht="26.25" customHeight="1" x14ac:dyDescent="0.2">
      <c r="A35" s="238">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6"/>
    </row>
    <row r="36" spans="1:131" ht="26.25" customHeight="1" x14ac:dyDescent="0.2">
      <c r="A36" s="238">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6"/>
    </row>
    <row r="37" spans="1:131" ht="26.25" customHeight="1" x14ac:dyDescent="0.2">
      <c r="A37" s="238">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6"/>
    </row>
    <row r="38" spans="1:131" ht="26.25" customHeight="1" x14ac:dyDescent="0.2">
      <c r="A38" s="238">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6"/>
    </row>
    <row r="39" spans="1:131" ht="26.25" customHeight="1" x14ac:dyDescent="0.2">
      <c r="A39" s="238">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6"/>
    </row>
    <row r="40" spans="1:131" ht="26.25" customHeight="1" x14ac:dyDescent="0.2">
      <c r="A40" s="234">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6"/>
    </row>
    <row r="41" spans="1:131" ht="26.25" customHeight="1" x14ac:dyDescent="0.2">
      <c r="A41" s="234">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6"/>
    </row>
    <row r="42" spans="1:131" ht="26.25" customHeight="1" x14ac:dyDescent="0.2">
      <c r="A42" s="234">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6"/>
    </row>
    <row r="43" spans="1:131" ht="26.25" customHeight="1" x14ac:dyDescent="0.2">
      <c r="A43" s="234">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6"/>
    </row>
    <row r="44" spans="1:131" ht="26.25" customHeight="1" x14ac:dyDescent="0.2">
      <c r="A44" s="234">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6"/>
    </row>
    <row r="45" spans="1:131" ht="26.25" customHeight="1" x14ac:dyDescent="0.2">
      <c r="A45" s="234">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6"/>
    </row>
    <row r="46" spans="1:131" ht="26.25" customHeight="1" x14ac:dyDescent="0.2">
      <c r="A46" s="234">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6"/>
    </row>
    <row r="47" spans="1:131" ht="26.25" customHeight="1" x14ac:dyDescent="0.2">
      <c r="A47" s="234">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6"/>
    </row>
    <row r="48" spans="1:131" ht="26.25" customHeight="1" x14ac:dyDescent="0.2">
      <c r="A48" s="234">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6"/>
    </row>
    <row r="49" spans="1:131" ht="26.25" customHeight="1" x14ac:dyDescent="0.2">
      <c r="A49" s="234">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6"/>
    </row>
    <row r="50" spans="1:131" ht="26.25" customHeight="1" x14ac:dyDescent="0.2">
      <c r="A50" s="234">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6"/>
    </row>
    <row r="51" spans="1:131" ht="26.25" customHeight="1" x14ac:dyDescent="0.2">
      <c r="A51" s="234">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6"/>
    </row>
    <row r="52" spans="1:131" ht="26.25" customHeight="1" x14ac:dyDescent="0.2">
      <c r="A52" s="234">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6"/>
    </row>
    <row r="53" spans="1:131" ht="26.25" customHeight="1" x14ac:dyDescent="0.2">
      <c r="A53" s="234">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6"/>
    </row>
    <row r="54" spans="1:131" ht="26.25" customHeight="1" x14ac:dyDescent="0.2">
      <c r="A54" s="234">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6"/>
    </row>
    <row r="55" spans="1:131" ht="26.25" customHeight="1" x14ac:dyDescent="0.2">
      <c r="A55" s="234">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6"/>
    </row>
    <row r="56" spans="1:131" ht="26.25" customHeight="1" x14ac:dyDescent="0.2">
      <c r="A56" s="234">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6"/>
    </row>
    <row r="57" spans="1:131" ht="26.25" customHeight="1" x14ac:dyDescent="0.2">
      <c r="A57" s="234">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6"/>
    </row>
    <row r="58" spans="1:131" ht="26.25" customHeight="1" x14ac:dyDescent="0.2">
      <c r="A58" s="234">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6"/>
    </row>
    <row r="59" spans="1:131" ht="26.25" customHeight="1" x14ac:dyDescent="0.2">
      <c r="A59" s="234">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6"/>
    </row>
    <row r="60" spans="1:131" ht="26.25" customHeight="1" x14ac:dyDescent="0.2">
      <c r="A60" s="234">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6"/>
    </row>
    <row r="61" spans="1:131" ht="26.25" customHeight="1" thickBot="1" x14ac:dyDescent="0.25">
      <c r="A61" s="234">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6"/>
    </row>
    <row r="62" spans="1:131" ht="26.25" customHeight="1" x14ac:dyDescent="0.2">
      <c r="A62" s="234">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409</v>
      </c>
      <c r="BK62" s="872"/>
      <c r="BL62" s="872"/>
      <c r="BM62" s="872"/>
      <c r="BN62" s="873"/>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6"/>
    </row>
    <row r="63" spans="1:131" ht="26.25" customHeight="1" thickBot="1" x14ac:dyDescent="0.25">
      <c r="A63" s="236" t="s">
        <v>389</v>
      </c>
      <c r="B63" s="855" t="s">
        <v>410</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479</v>
      </c>
      <c r="AG63" s="910"/>
      <c r="AH63" s="910"/>
      <c r="AI63" s="910"/>
      <c r="AJ63" s="911"/>
      <c r="AK63" s="912"/>
      <c r="AL63" s="907"/>
      <c r="AM63" s="907"/>
      <c r="AN63" s="907"/>
      <c r="AO63" s="907"/>
      <c r="AP63" s="910"/>
      <c r="AQ63" s="910"/>
      <c r="AR63" s="910"/>
      <c r="AS63" s="910"/>
      <c r="AT63" s="910"/>
      <c r="AU63" s="910"/>
      <c r="AV63" s="910"/>
      <c r="AW63" s="910"/>
      <c r="AX63" s="910"/>
      <c r="AY63" s="910"/>
      <c r="AZ63" s="914"/>
      <c r="BA63" s="914"/>
      <c r="BB63" s="914"/>
      <c r="BC63" s="914"/>
      <c r="BD63" s="914"/>
      <c r="BE63" s="915"/>
      <c r="BF63" s="915"/>
      <c r="BG63" s="915"/>
      <c r="BH63" s="915"/>
      <c r="BI63" s="916"/>
      <c r="BJ63" s="917" t="s">
        <v>127</v>
      </c>
      <c r="BK63" s="918"/>
      <c r="BL63" s="918"/>
      <c r="BM63" s="918"/>
      <c r="BN63" s="919"/>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6"/>
    </row>
    <row r="66" spans="1:131" ht="26.25" customHeight="1" x14ac:dyDescent="0.2">
      <c r="A66" s="793" t="s">
        <v>412</v>
      </c>
      <c r="B66" s="794"/>
      <c r="C66" s="794"/>
      <c r="D66" s="794"/>
      <c r="E66" s="794"/>
      <c r="F66" s="794"/>
      <c r="G66" s="794"/>
      <c r="H66" s="794"/>
      <c r="I66" s="794"/>
      <c r="J66" s="794"/>
      <c r="K66" s="794"/>
      <c r="L66" s="794"/>
      <c r="M66" s="794"/>
      <c r="N66" s="794"/>
      <c r="O66" s="794"/>
      <c r="P66" s="795"/>
      <c r="Q66" s="799" t="s">
        <v>413</v>
      </c>
      <c r="R66" s="800"/>
      <c r="S66" s="800"/>
      <c r="T66" s="800"/>
      <c r="U66" s="801"/>
      <c r="V66" s="799" t="s">
        <v>414</v>
      </c>
      <c r="W66" s="800"/>
      <c r="X66" s="800"/>
      <c r="Y66" s="800"/>
      <c r="Z66" s="801"/>
      <c r="AA66" s="799" t="s">
        <v>395</v>
      </c>
      <c r="AB66" s="800"/>
      <c r="AC66" s="800"/>
      <c r="AD66" s="800"/>
      <c r="AE66" s="801"/>
      <c r="AF66" s="920" t="s">
        <v>415</v>
      </c>
      <c r="AG66" s="881"/>
      <c r="AH66" s="881"/>
      <c r="AI66" s="881"/>
      <c r="AJ66" s="921"/>
      <c r="AK66" s="799" t="s">
        <v>416</v>
      </c>
      <c r="AL66" s="794"/>
      <c r="AM66" s="794"/>
      <c r="AN66" s="794"/>
      <c r="AO66" s="795"/>
      <c r="AP66" s="799" t="s">
        <v>398</v>
      </c>
      <c r="AQ66" s="800"/>
      <c r="AR66" s="800"/>
      <c r="AS66" s="800"/>
      <c r="AT66" s="801"/>
      <c r="AU66" s="799" t="s">
        <v>417</v>
      </c>
      <c r="AV66" s="800"/>
      <c r="AW66" s="800"/>
      <c r="AX66" s="800"/>
      <c r="AY66" s="801"/>
      <c r="AZ66" s="799" t="s">
        <v>376</v>
      </c>
      <c r="BA66" s="800"/>
      <c r="BB66" s="800"/>
      <c r="BC66" s="800"/>
      <c r="BD66" s="806"/>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5">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2">
      <c r="A68" s="232">
        <v>1</v>
      </c>
      <c r="B68" s="935" t="s">
        <v>580</v>
      </c>
      <c r="C68" s="936"/>
      <c r="D68" s="936"/>
      <c r="E68" s="936"/>
      <c r="F68" s="936"/>
      <c r="G68" s="936"/>
      <c r="H68" s="936"/>
      <c r="I68" s="936"/>
      <c r="J68" s="936"/>
      <c r="K68" s="936"/>
      <c r="L68" s="936"/>
      <c r="M68" s="936"/>
      <c r="N68" s="936"/>
      <c r="O68" s="936"/>
      <c r="P68" s="937"/>
      <c r="Q68" s="938">
        <v>798</v>
      </c>
      <c r="R68" s="932"/>
      <c r="S68" s="932"/>
      <c r="T68" s="932"/>
      <c r="U68" s="932"/>
      <c r="V68" s="932">
        <v>745</v>
      </c>
      <c r="W68" s="932"/>
      <c r="X68" s="932"/>
      <c r="Y68" s="932"/>
      <c r="Z68" s="932"/>
      <c r="AA68" s="932">
        <v>53</v>
      </c>
      <c r="AB68" s="932"/>
      <c r="AC68" s="932"/>
      <c r="AD68" s="932"/>
      <c r="AE68" s="932"/>
      <c r="AF68" s="932">
        <v>53</v>
      </c>
      <c r="AG68" s="932"/>
      <c r="AH68" s="932"/>
      <c r="AI68" s="932"/>
      <c r="AJ68" s="932"/>
      <c r="AK68" s="932">
        <v>0</v>
      </c>
      <c r="AL68" s="932"/>
      <c r="AM68" s="932"/>
      <c r="AN68" s="932"/>
      <c r="AO68" s="932"/>
      <c r="AP68" s="932" t="s">
        <v>593</v>
      </c>
      <c r="AQ68" s="932"/>
      <c r="AR68" s="932"/>
      <c r="AS68" s="932"/>
      <c r="AT68" s="932"/>
      <c r="AU68" s="932"/>
      <c r="AV68" s="932"/>
      <c r="AW68" s="932"/>
      <c r="AX68" s="932"/>
      <c r="AY68" s="932"/>
      <c r="AZ68" s="933"/>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2">
      <c r="A69" s="234">
        <v>2</v>
      </c>
      <c r="B69" s="939" t="s">
        <v>581</v>
      </c>
      <c r="C69" s="940"/>
      <c r="D69" s="940"/>
      <c r="E69" s="940"/>
      <c r="F69" s="940"/>
      <c r="G69" s="940"/>
      <c r="H69" s="940"/>
      <c r="I69" s="940"/>
      <c r="J69" s="940"/>
      <c r="K69" s="940"/>
      <c r="L69" s="940"/>
      <c r="M69" s="940"/>
      <c r="N69" s="940"/>
      <c r="O69" s="940"/>
      <c r="P69" s="941"/>
      <c r="Q69" s="942">
        <v>254237</v>
      </c>
      <c r="R69" s="896"/>
      <c r="S69" s="896"/>
      <c r="T69" s="896"/>
      <c r="U69" s="896"/>
      <c r="V69" s="896">
        <v>237960</v>
      </c>
      <c r="W69" s="896"/>
      <c r="X69" s="896"/>
      <c r="Y69" s="896"/>
      <c r="Z69" s="896"/>
      <c r="AA69" s="896">
        <v>16277</v>
      </c>
      <c r="AB69" s="896"/>
      <c r="AC69" s="896"/>
      <c r="AD69" s="896"/>
      <c r="AE69" s="896"/>
      <c r="AF69" s="896">
        <v>16277</v>
      </c>
      <c r="AG69" s="896"/>
      <c r="AH69" s="896"/>
      <c r="AI69" s="896"/>
      <c r="AJ69" s="896"/>
      <c r="AK69" s="896">
        <v>534</v>
      </c>
      <c r="AL69" s="896"/>
      <c r="AM69" s="896"/>
      <c r="AN69" s="896"/>
      <c r="AO69" s="896"/>
      <c r="AP69" s="896" t="s">
        <v>593</v>
      </c>
      <c r="AQ69" s="896"/>
      <c r="AR69" s="896"/>
      <c r="AS69" s="896"/>
      <c r="AT69" s="896"/>
      <c r="AU69" s="896"/>
      <c r="AV69" s="896"/>
      <c r="AW69" s="896"/>
      <c r="AX69" s="896"/>
      <c r="AY69" s="896"/>
      <c r="AZ69" s="898"/>
      <c r="BA69" s="898"/>
      <c r="BB69" s="898"/>
      <c r="BC69" s="898"/>
      <c r="BD69" s="899"/>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2">
      <c r="A70" s="234">
        <v>3</v>
      </c>
      <c r="B70" s="939" t="s">
        <v>582</v>
      </c>
      <c r="C70" s="940"/>
      <c r="D70" s="940"/>
      <c r="E70" s="940"/>
      <c r="F70" s="940"/>
      <c r="G70" s="940"/>
      <c r="H70" s="940"/>
      <c r="I70" s="940"/>
      <c r="J70" s="940"/>
      <c r="K70" s="940"/>
      <c r="L70" s="940"/>
      <c r="M70" s="940"/>
      <c r="N70" s="940"/>
      <c r="O70" s="940"/>
      <c r="P70" s="941"/>
      <c r="Q70" s="942">
        <v>4087</v>
      </c>
      <c r="R70" s="896"/>
      <c r="S70" s="896"/>
      <c r="T70" s="896"/>
      <c r="U70" s="896"/>
      <c r="V70" s="896">
        <v>3964</v>
      </c>
      <c r="W70" s="896"/>
      <c r="X70" s="896"/>
      <c r="Y70" s="896"/>
      <c r="Z70" s="896"/>
      <c r="AA70" s="896">
        <v>123</v>
      </c>
      <c r="AB70" s="896"/>
      <c r="AC70" s="896"/>
      <c r="AD70" s="896"/>
      <c r="AE70" s="896"/>
      <c r="AF70" s="896">
        <v>5579</v>
      </c>
      <c r="AG70" s="896"/>
      <c r="AH70" s="896"/>
      <c r="AI70" s="896"/>
      <c r="AJ70" s="896"/>
      <c r="AK70" s="896">
        <v>0</v>
      </c>
      <c r="AL70" s="896"/>
      <c r="AM70" s="896"/>
      <c r="AN70" s="896"/>
      <c r="AO70" s="896"/>
      <c r="AP70" s="896">
        <v>11333</v>
      </c>
      <c r="AQ70" s="896"/>
      <c r="AR70" s="896"/>
      <c r="AS70" s="896"/>
      <c r="AT70" s="896"/>
      <c r="AU70" s="896"/>
      <c r="AV70" s="896"/>
      <c r="AW70" s="896"/>
      <c r="AX70" s="896"/>
      <c r="AY70" s="896"/>
      <c r="AZ70" s="898"/>
      <c r="BA70" s="898"/>
      <c r="BB70" s="898"/>
      <c r="BC70" s="898"/>
      <c r="BD70" s="899"/>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2">
      <c r="A71" s="234">
        <v>4</v>
      </c>
      <c r="B71" s="939" t="s">
        <v>583</v>
      </c>
      <c r="C71" s="940"/>
      <c r="D71" s="940"/>
      <c r="E71" s="940"/>
      <c r="F71" s="940"/>
      <c r="G71" s="940"/>
      <c r="H71" s="940"/>
      <c r="I71" s="940"/>
      <c r="J71" s="940"/>
      <c r="K71" s="940"/>
      <c r="L71" s="940"/>
      <c r="M71" s="940"/>
      <c r="N71" s="940"/>
      <c r="O71" s="940"/>
      <c r="P71" s="941"/>
      <c r="Q71" s="942">
        <v>1761</v>
      </c>
      <c r="R71" s="896"/>
      <c r="S71" s="896"/>
      <c r="T71" s="896"/>
      <c r="U71" s="896"/>
      <c r="V71" s="896">
        <v>1729</v>
      </c>
      <c r="W71" s="896"/>
      <c r="X71" s="896"/>
      <c r="Y71" s="896"/>
      <c r="Z71" s="896"/>
      <c r="AA71" s="896">
        <v>32</v>
      </c>
      <c r="AB71" s="896"/>
      <c r="AC71" s="896"/>
      <c r="AD71" s="896"/>
      <c r="AE71" s="896"/>
      <c r="AF71" s="896">
        <v>29</v>
      </c>
      <c r="AG71" s="896"/>
      <c r="AH71" s="896"/>
      <c r="AI71" s="896"/>
      <c r="AJ71" s="896"/>
      <c r="AK71" s="896">
        <v>74</v>
      </c>
      <c r="AL71" s="896"/>
      <c r="AM71" s="896"/>
      <c r="AN71" s="896"/>
      <c r="AO71" s="896"/>
      <c r="AP71" s="896">
        <v>1291</v>
      </c>
      <c r="AQ71" s="896"/>
      <c r="AR71" s="896"/>
      <c r="AS71" s="896"/>
      <c r="AT71" s="896"/>
      <c r="AU71" s="896"/>
      <c r="AV71" s="896"/>
      <c r="AW71" s="896"/>
      <c r="AX71" s="896"/>
      <c r="AY71" s="896"/>
      <c r="AZ71" s="898"/>
      <c r="BA71" s="898"/>
      <c r="BB71" s="898"/>
      <c r="BC71" s="898"/>
      <c r="BD71" s="899"/>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2">
      <c r="A72" s="234">
        <v>5</v>
      </c>
      <c r="B72" s="939" t="s">
        <v>584</v>
      </c>
      <c r="C72" s="940"/>
      <c r="D72" s="940"/>
      <c r="E72" s="940"/>
      <c r="F72" s="940"/>
      <c r="G72" s="940"/>
      <c r="H72" s="940"/>
      <c r="I72" s="940"/>
      <c r="J72" s="940"/>
      <c r="K72" s="940"/>
      <c r="L72" s="940"/>
      <c r="M72" s="940"/>
      <c r="N72" s="940"/>
      <c r="O72" s="940"/>
      <c r="P72" s="941"/>
      <c r="Q72" s="942">
        <v>54</v>
      </c>
      <c r="R72" s="896"/>
      <c r="S72" s="896"/>
      <c r="T72" s="896"/>
      <c r="U72" s="896"/>
      <c r="V72" s="896">
        <v>54</v>
      </c>
      <c r="W72" s="896"/>
      <c r="X72" s="896"/>
      <c r="Y72" s="896"/>
      <c r="Z72" s="896"/>
      <c r="AA72" s="896">
        <v>0</v>
      </c>
      <c r="AB72" s="896"/>
      <c r="AC72" s="896"/>
      <c r="AD72" s="896"/>
      <c r="AE72" s="896"/>
      <c r="AF72" s="896">
        <v>0</v>
      </c>
      <c r="AG72" s="896"/>
      <c r="AH72" s="896"/>
      <c r="AI72" s="896"/>
      <c r="AJ72" s="896"/>
      <c r="AK72" s="896">
        <v>0</v>
      </c>
      <c r="AL72" s="896"/>
      <c r="AM72" s="896"/>
      <c r="AN72" s="896"/>
      <c r="AO72" s="896"/>
      <c r="AP72" s="896">
        <v>0</v>
      </c>
      <c r="AQ72" s="896"/>
      <c r="AR72" s="896"/>
      <c r="AS72" s="896"/>
      <c r="AT72" s="896"/>
      <c r="AU72" s="896"/>
      <c r="AV72" s="896"/>
      <c r="AW72" s="896"/>
      <c r="AX72" s="896"/>
      <c r="AY72" s="896"/>
      <c r="AZ72" s="898"/>
      <c r="BA72" s="898"/>
      <c r="BB72" s="898"/>
      <c r="BC72" s="898"/>
      <c r="BD72" s="899"/>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2">
      <c r="A73" s="234">
        <v>6</v>
      </c>
      <c r="B73" s="939" t="s">
        <v>585</v>
      </c>
      <c r="C73" s="940"/>
      <c r="D73" s="940"/>
      <c r="E73" s="940"/>
      <c r="F73" s="940"/>
      <c r="G73" s="940"/>
      <c r="H73" s="940"/>
      <c r="I73" s="940"/>
      <c r="J73" s="940"/>
      <c r="K73" s="940"/>
      <c r="L73" s="940"/>
      <c r="M73" s="940"/>
      <c r="N73" s="940"/>
      <c r="O73" s="940"/>
      <c r="P73" s="941"/>
      <c r="Q73" s="942">
        <v>356</v>
      </c>
      <c r="R73" s="896"/>
      <c r="S73" s="896"/>
      <c r="T73" s="896"/>
      <c r="U73" s="896"/>
      <c r="V73" s="896">
        <v>352</v>
      </c>
      <c r="W73" s="896"/>
      <c r="X73" s="896"/>
      <c r="Y73" s="896"/>
      <c r="Z73" s="896"/>
      <c r="AA73" s="896">
        <v>4</v>
      </c>
      <c r="AB73" s="896"/>
      <c r="AC73" s="896"/>
      <c r="AD73" s="896"/>
      <c r="AE73" s="896"/>
      <c r="AF73" s="896">
        <v>4</v>
      </c>
      <c r="AG73" s="896"/>
      <c r="AH73" s="896"/>
      <c r="AI73" s="896"/>
      <c r="AJ73" s="896"/>
      <c r="AK73" s="896">
        <v>38</v>
      </c>
      <c r="AL73" s="896"/>
      <c r="AM73" s="896"/>
      <c r="AN73" s="896"/>
      <c r="AO73" s="896"/>
      <c r="AP73" s="896">
        <v>191</v>
      </c>
      <c r="AQ73" s="896"/>
      <c r="AR73" s="896"/>
      <c r="AS73" s="896"/>
      <c r="AT73" s="896"/>
      <c r="AU73" s="896"/>
      <c r="AV73" s="896"/>
      <c r="AW73" s="896"/>
      <c r="AX73" s="896"/>
      <c r="AY73" s="896"/>
      <c r="AZ73" s="898"/>
      <c r="BA73" s="898"/>
      <c r="BB73" s="898"/>
      <c r="BC73" s="898"/>
      <c r="BD73" s="899"/>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2">
      <c r="A74" s="234">
        <v>7</v>
      </c>
      <c r="B74" s="939" t="s">
        <v>586</v>
      </c>
      <c r="C74" s="940"/>
      <c r="D74" s="940"/>
      <c r="E74" s="940"/>
      <c r="F74" s="940"/>
      <c r="G74" s="940"/>
      <c r="H74" s="940"/>
      <c r="I74" s="940"/>
      <c r="J74" s="940"/>
      <c r="K74" s="940"/>
      <c r="L74" s="940"/>
      <c r="M74" s="940"/>
      <c r="N74" s="940"/>
      <c r="O74" s="940"/>
      <c r="P74" s="941"/>
      <c r="Q74" s="942">
        <v>633</v>
      </c>
      <c r="R74" s="896"/>
      <c r="S74" s="896"/>
      <c r="T74" s="896"/>
      <c r="U74" s="896"/>
      <c r="V74" s="896">
        <v>617</v>
      </c>
      <c r="W74" s="896"/>
      <c r="X74" s="896"/>
      <c r="Y74" s="896"/>
      <c r="Z74" s="896"/>
      <c r="AA74" s="896">
        <v>16</v>
      </c>
      <c r="AB74" s="896"/>
      <c r="AC74" s="896"/>
      <c r="AD74" s="896"/>
      <c r="AE74" s="896"/>
      <c r="AF74" s="896">
        <v>12</v>
      </c>
      <c r="AG74" s="896"/>
      <c r="AH74" s="896"/>
      <c r="AI74" s="896"/>
      <c r="AJ74" s="896"/>
      <c r="AK74" s="896">
        <v>6</v>
      </c>
      <c r="AL74" s="896"/>
      <c r="AM74" s="896"/>
      <c r="AN74" s="896"/>
      <c r="AO74" s="896"/>
      <c r="AP74" s="896">
        <v>154</v>
      </c>
      <c r="AQ74" s="896"/>
      <c r="AR74" s="896"/>
      <c r="AS74" s="896"/>
      <c r="AT74" s="896"/>
      <c r="AU74" s="896"/>
      <c r="AV74" s="896"/>
      <c r="AW74" s="896"/>
      <c r="AX74" s="896"/>
      <c r="AY74" s="896"/>
      <c r="AZ74" s="898"/>
      <c r="BA74" s="898"/>
      <c r="BB74" s="898"/>
      <c r="BC74" s="898"/>
      <c r="BD74" s="899"/>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2">
      <c r="A75" s="234">
        <v>8</v>
      </c>
      <c r="B75" s="939" t="s">
        <v>587</v>
      </c>
      <c r="C75" s="940"/>
      <c r="D75" s="940"/>
      <c r="E75" s="940"/>
      <c r="F75" s="940"/>
      <c r="G75" s="940"/>
      <c r="H75" s="940"/>
      <c r="I75" s="940"/>
      <c r="J75" s="940"/>
      <c r="K75" s="940"/>
      <c r="L75" s="940"/>
      <c r="M75" s="940"/>
      <c r="N75" s="940"/>
      <c r="O75" s="940"/>
      <c r="P75" s="941"/>
      <c r="Q75" s="943">
        <v>6673</v>
      </c>
      <c r="R75" s="944"/>
      <c r="S75" s="944"/>
      <c r="T75" s="944"/>
      <c r="U75" s="900"/>
      <c r="V75" s="945">
        <v>6439</v>
      </c>
      <c r="W75" s="944"/>
      <c r="X75" s="944"/>
      <c r="Y75" s="944"/>
      <c r="Z75" s="900"/>
      <c r="AA75" s="945">
        <v>47</v>
      </c>
      <c r="AB75" s="944"/>
      <c r="AC75" s="944"/>
      <c r="AD75" s="944"/>
      <c r="AE75" s="900"/>
      <c r="AF75" s="945">
        <v>234</v>
      </c>
      <c r="AG75" s="944"/>
      <c r="AH75" s="944"/>
      <c r="AI75" s="944"/>
      <c r="AJ75" s="900"/>
      <c r="AK75" s="945">
        <v>0</v>
      </c>
      <c r="AL75" s="944"/>
      <c r="AM75" s="944"/>
      <c r="AN75" s="944"/>
      <c r="AO75" s="900"/>
      <c r="AP75" s="945">
        <v>5058</v>
      </c>
      <c r="AQ75" s="944"/>
      <c r="AR75" s="944"/>
      <c r="AS75" s="944"/>
      <c r="AT75" s="900"/>
      <c r="AU75" s="945"/>
      <c r="AV75" s="944"/>
      <c r="AW75" s="944"/>
      <c r="AX75" s="944"/>
      <c r="AY75" s="900"/>
      <c r="AZ75" s="898"/>
      <c r="BA75" s="898"/>
      <c r="BB75" s="898"/>
      <c r="BC75" s="898"/>
      <c r="BD75" s="899"/>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2">
      <c r="A76" s="234">
        <v>9</v>
      </c>
      <c r="B76" s="939" t="s">
        <v>588</v>
      </c>
      <c r="C76" s="940"/>
      <c r="D76" s="940"/>
      <c r="E76" s="940"/>
      <c r="F76" s="940"/>
      <c r="G76" s="940"/>
      <c r="H76" s="940"/>
      <c r="I76" s="940"/>
      <c r="J76" s="940"/>
      <c r="K76" s="940"/>
      <c r="L76" s="940"/>
      <c r="M76" s="940"/>
      <c r="N76" s="940"/>
      <c r="O76" s="940"/>
      <c r="P76" s="941"/>
      <c r="Q76" s="943">
        <v>8056</v>
      </c>
      <c r="R76" s="944"/>
      <c r="S76" s="944"/>
      <c r="T76" s="944"/>
      <c r="U76" s="900"/>
      <c r="V76" s="945">
        <v>6911</v>
      </c>
      <c r="W76" s="944"/>
      <c r="X76" s="944"/>
      <c r="Y76" s="944"/>
      <c r="Z76" s="900"/>
      <c r="AA76" s="945">
        <v>1145</v>
      </c>
      <c r="AB76" s="944"/>
      <c r="AC76" s="944"/>
      <c r="AD76" s="944"/>
      <c r="AE76" s="900"/>
      <c r="AF76" s="945">
        <v>0</v>
      </c>
      <c r="AG76" s="944"/>
      <c r="AH76" s="944"/>
      <c r="AI76" s="944"/>
      <c r="AJ76" s="900"/>
      <c r="AK76" s="945">
        <v>14</v>
      </c>
      <c r="AL76" s="944"/>
      <c r="AM76" s="944"/>
      <c r="AN76" s="944"/>
      <c r="AO76" s="900"/>
      <c r="AP76" s="945">
        <v>0</v>
      </c>
      <c r="AQ76" s="944"/>
      <c r="AR76" s="944"/>
      <c r="AS76" s="944"/>
      <c r="AT76" s="900"/>
      <c r="AU76" s="945"/>
      <c r="AV76" s="944"/>
      <c r="AW76" s="944"/>
      <c r="AX76" s="944"/>
      <c r="AY76" s="900"/>
      <c r="AZ76" s="898"/>
      <c r="BA76" s="898"/>
      <c r="BB76" s="898"/>
      <c r="BC76" s="898"/>
      <c r="BD76" s="899"/>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2">
      <c r="A77" s="234">
        <v>10</v>
      </c>
      <c r="B77" s="939" t="s">
        <v>589</v>
      </c>
      <c r="C77" s="940"/>
      <c r="D77" s="940"/>
      <c r="E77" s="940"/>
      <c r="F77" s="940"/>
      <c r="G77" s="940"/>
      <c r="H77" s="940"/>
      <c r="I77" s="940"/>
      <c r="J77" s="940"/>
      <c r="K77" s="940"/>
      <c r="L77" s="940"/>
      <c r="M77" s="940"/>
      <c r="N77" s="940"/>
      <c r="O77" s="940"/>
      <c r="P77" s="941"/>
      <c r="Q77" s="943">
        <v>1445</v>
      </c>
      <c r="R77" s="944"/>
      <c r="S77" s="944"/>
      <c r="T77" s="944"/>
      <c r="U77" s="900"/>
      <c r="V77" s="945">
        <v>1444</v>
      </c>
      <c r="W77" s="944"/>
      <c r="X77" s="944"/>
      <c r="Y77" s="944"/>
      <c r="Z77" s="900"/>
      <c r="AA77" s="945">
        <v>1</v>
      </c>
      <c r="AB77" s="944"/>
      <c r="AC77" s="944"/>
      <c r="AD77" s="944"/>
      <c r="AE77" s="900"/>
      <c r="AF77" s="945">
        <v>0</v>
      </c>
      <c r="AG77" s="944"/>
      <c r="AH77" s="944"/>
      <c r="AI77" s="944"/>
      <c r="AJ77" s="900"/>
      <c r="AK77" s="945">
        <v>0</v>
      </c>
      <c r="AL77" s="944"/>
      <c r="AM77" s="944"/>
      <c r="AN77" s="944"/>
      <c r="AO77" s="900"/>
      <c r="AP77" s="945">
        <v>0</v>
      </c>
      <c r="AQ77" s="944"/>
      <c r="AR77" s="944"/>
      <c r="AS77" s="944"/>
      <c r="AT77" s="900"/>
      <c r="AU77" s="945"/>
      <c r="AV77" s="944"/>
      <c r="AW77" s="944"/>
      <c r="AX77" s="944"/>
      <c r="AY77" s="900"/>
      <c r="AZ77" s="898"/>
      <c r="BA77" s="898"/>
      <c r="BB77" s="898"/>
      <c r="BC77" s="898"/>
      <c r="BD77" s="899"/>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2">
      <c r="A78" s="234">
        <v>11</v>
      </c>
      <c r="B78" s="939" t="s">
        <v>590</v>
      </c>
      <c r="C78" s="940"/>
      <c r="D78" s="940"/>
      <c r="E78" s="940"/>
      <c r="F78" s="940"/>
      <c r="G78" s="940"/>
      <c r="H78" s="940"/>
      <c r="I78" s="940"/>
      <c r="J78" s="940"/>
      <c r="K78" s="940"/>
      <c r="L78" s="940"/>
      <c r="M78" s="940"/>
      <c r="N78" s="940"/>
      <c r="O78" s="940"/>
      <c r="P78" s="941"/>
      <c r="Q78" s="942">
        <v>1</v>
      </c>
      <c r="R78" s="896"/>
      <c r="S78" s="896"/>
      <c r="T78" s="896"/>
      <c r="U78" s="896"/>
      <c r="V78" s="896">
        <v>0</v>
      </c>
      <c r="W78" s="896"/>
      <c r="X78" s="896"/>
      <c r="Y78" s="896"/>
      <c r="Z78" s="896"/>
      <c r="AA78" s="896">
        <v>1</v>
      </c>
      <c r="AB78" s="896"/>
      <c r="AC78" s="896"/>
      <c r="AD78" s="896"/>
      <c r="AE78" s="896"/>
      <c r="AF78" s="896">
        <v>0</v>
      </c>
      <c r="AG78" s="896"/>
      <c r="AH78" s="896"/>
      <c r="AI78" s="896"/>
      <c r="AJ78" s="896"/>
      <c r="AK78" s="896">
        <v>0</v>
      </c>
      <c r="AL78" s="896"/>
      <c r="AM78" s="896"/>
      <c r="AN78" s="896"/>
      <c r="AO78" s="896"/>
      <c r="AP78" s="896">
        <v>0</v>
      </c>
      <c r="AQ78" s="896"/>
      <c r="AR78" s="896"/>
      <c r="AS78" s="896"/>
      <c r="AT78" s="896"/>
      <c r="AU78" s="896"/>
      <c r="AV78" s="896"/>
      <c r="AW78" s="896"/>
      <c r="AX78" s="896"/>
      <c r="AY78" s="896"/>
      <c r="AZ78" s="898"/>
      <c r="BA78" s="898"/>
      <c r="BB78" s="898"/>
      <c r="BC78" s="898"/>
      <c r="BD78" s="899"/>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2">
      <c r="A79" s="234">
        <v>12</v>
      </c>
      <c r="B79" s="939" t="s">
        <v>591</v>
      </c>
      <c r="C79" s="940"/>
      <c r="D79" s="940"/>
      <c r="E79" s="940"/>
      <c r="F79" s="940"/>
      <c r="G79" s="940"/>
      <c r="H79" s="940"/>
      <c r="I79" s="940"/>
      <c r="J79" s="940"/>
      <c r="K79" s="940"/>
      <c r="L79" s="940"/>
      <c r="M79" s="940"/>
      <c r="N79" s="940"/>
      <c r="O79" s="940"/>
      <c r="P79" s="941"/>
      <c r="Q79" s="942">
        <v>59</v>
      </c>
      <c r="R79" s="896"/>
      <c r="S79" s="896"/>
      <c r="T79" s="896"/>
      <c r="U79" s="896"/>
      <c r="V79" s="896">
        <v>33</v>
      </c>
      <c r="W79" s="896"/>
      <c r="X79" s="896"/>
      <c r="Y79" s="896"/>
      <c r="Z79" s="896"/>
      <c r="AA79" s="896">
        <v>26</v>
      </c>
      <c r="AB79" s="896"/>
      <c r="AC79" s="896"/>
      <c r="AD79" s="896"/>
      <c r="AE79" s="896"/>
      <c r="AF79" s="896">
        <v>0</v>
      </c>
      <c r="AG79" s="896"/>
      <c r="AH79" s="896"/>
      <c r="AI79" s="896"/>
      <c r="AJ79" s="896"/>
      <c r="AK79" s="896">
        <v>0</v>
      </c>
      <c r="AL79" s="896"/>
      <c r="AM79" s="896"/>
      <c r="AN79" s="896"/>
      <c r="AO79" s="896"/>
      <c r="AP79" s="896">
        <v>0</v>
      </c>
      <c r="AQ79" s="896"/>
      <c r="AR79" s="896"/>
      <c r="AS79" s="896"/>
      <c r="AT79" s="896"/>
      <c r="AU79" s="896"/>
      <c r="AV79" s="896"/>
      <c r="AW79" s="896"/>
      <c r="AX79" s="896"/>
      <c r="AY79" s="896"/>
      <c r="AZ79" s="898"/>
      <c r="BA79" s="898"/>
      <c r="BB79" s="898"/>
      <c r="BC79" s="898"/>
      <c r="BD79" s="899"/>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2">
      <c r="A80" s="234">
        <v>13</v>
      </c>
      <c r="B80" s="939" t="s">
        <v>592</v>
      </c>
      <c r="C80" s="940"/>
      <c r="D80" s="940"/>
      <c r="E80" s="940"/>
      <c r="F80" s="940"/>
      <c r="G80" s="940"/>
      <c r="H80" s="940"/>
      <c r="I80" s="940"/>
      <c r="J80" s="940"/>
      <c r="K80" s="940"/>
      <c r="L80" s="940"/>
      <c r="M80" s="940"/>
      <c r="N80" s="940"/>
      <c r="O80" s="940"/>
      <c r="P80" s="941"/>
      <c r="Q80" s="942">
        <v>42</v>
      </c>
      <c r="R80" s="896"/>
      <c r="S80" s="896"/>
      <c r="T80" s="896"/>
      <c r="U80" s="896"/>
      <c r="V80" s="896">
        <v>41</v>
      </c>
      <c r="W80" s="896"/>
      <c r="X80" s="896"/>
      <c r="Y80" s="896"/>
      <c r="Z80" s="896"/>
      <c r="AA80" s="896">
        <v>1</v>
      </c>
      <c r="AB80" s="896"/>
      <c r="AC80" s="896"/>
      <c r="AD80" s="896"/>
      <c r="AE80" s="896"/>
      <c r="AF80" s="896">
        <v>0</v>
      </c>
      <c r="AG80" s="896"/>
      <c r="AH80" s="896"/>
      <c r="AI80" s="896"/>
      <c r="AJ80" s="896"/>
      <c r="AK80" s="896">
        <v>0</v>
      </c>
      <c r="AL80" s="896"/>
      <c r="AM80" s="896"/>
      <c r="AN80" s="896"/>
      <c r="AO80" s="896"/>
      <c r="AP80" s="896">
        <v>0</v>
      </c>
      <c r="AQ80" s="896"/>
      <c r="AR80" s="896"/>
      <c r="AS80" s="896"/>
      <c r="AT80" s="896"/>
      <c r="AU80" s="896"/>
      <c r="AV80" s="896"/>
      <c r="AW80" s="896"/>
      <c r="AX80" s="896"/>
      <c r="AY80" s="896"/>
      <c r="AZ80" s="898"/>
      <c r="BA80" s="898"/>
      <c r="BB80" s="898"/>
      <c r="BC80" s="898"/>
      <c r="BD80" s="899"/>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2">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2">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2">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2">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2">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2">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2">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5">
      <c r="A88" s="236" t="s">
        <v>389</v>
      </c>
      <c r="B88" s="855" t="s">
        <v>418</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c r="AG88" s="910"/>
      <c r="AH88" s="910"/>
      <c r="AI88" s="910"/>
      <c r="AJ88" s="910"/>
      <c r="AK88" s="907"/>
      <c r="AL88" s="907"/>
      <c r="AM88" s="907"/>
      <c r="AN88" s="907"/>
      <c r="AO88" s="907"/>
      <c r="AP88" s="910"/>
      <c r="AQ88" s="910"/>
      <c r="AR88" s="910"/>
      <c r="AS88" s="910"/>
      <c r="AT88" s="910"/>
      <c r="AU88" s="910"/>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5" t="s">
        <v>419</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c r="CS102" s="918"/>
      <c r="CT102" s="918"/>
      <c r="CU102" s="918"/>
      <c r="CV102" s="957"/>
      <c r="CW102" s="956"/>
      <c r="CX102" s="918"/>
      <c r="CY102" s="918"/>
      <c r="CZ102" s="918"/>
      <c r="DA102" s="957"/>
      <c r="DB102" s="956"/>
      <c r="DC102" s="918"/>
      <c r="DD102" s="918"/>
      <c r="DE102" s="918"/>
      <c r="DF102" s="957"/>
      <c r="DG102" s="956"/>
      <c r="DH102" s="918"/>
      <c r="DI102" s="918"/>
      <c r="DJ102" s="918"/>
      <c r="DK102" s="957"/>
      <c r="DL102" s="956"/>
      <c r="DM102" s="918"/>
      <c r="DN102" s="918"/>
      <c r="DO102" s="918"/>
      <c r="DP102" s="957"/>
      <c r="DQ102" s="956"/>
      <c r="DR102" s="918"/>
      <c r="DS102" s="918"/>
      <c r="DT102" s="918"/>
      <c r="DU102" s="957"/>
      <c r="DV102" s="855"/>
      <c r="DW102" s="856"/>
      <c r="DX102" s="856"/>
      <c r="DY102" s="856"/>
      <c r="DZ102" s="980"/>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420</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421</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3" t="s">
        <v>424</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425</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2">
      <c r="A109" s="978" t="s">
        <v>426</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427</v>
      </c>
      <c r="AB109" s="959"/>
      <c r="AC109" s="959"/>
      <c r="AD109" s="959"/>
      <c r="AE109" s="960"/>
      <c r="AF109" s="958" t="s">
        <v>428</v>
      </c>
      <c r="AG109" s="959"/>
      <c r="AH109" s="959"/>
      <c r="AI109" s="959"/>
      <c r="AJ109" s="960"/>
      <c r="AK109" s="958" t="s">
        <v>303</v>
      </c>
      <c r="AL109" s="959"/>
      <c r="AM109" s="959"/>
      <c r="AN109" s="959"/>
      <c r="AO109" s="960"/>
      <c r="AP109" s="958" t="s">
        <v>429</v>
      </c>
      <c r="AQ109" s="959"/>
      <c r="AR109" s="959"/>
      <c r="AS109" s="959"/>
      <c r="AT109" s="961"/>
      <c r="AU109" s="978" t="s">
        <v>426</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427</v>
      </c>
      <c r="BR109" s="959"/>
      <c r="BS109" s="959"/>
      <c r="BT109" s="959"/>
      <c r="BU109" s="960"/>
      <c r="BV109" s="958" t="s">
        <v>428</v>
      </c>
      <c r="BW109" s="959"/>
      <c r="BX109" s="959"/>
      <c r="BY109" s="959"/>
      <c r="BZ109" s="960"/>
      <c r="CA109" s="958" t="s">
        <v>303</v>
      </c>
      <c r="CB109" s="959"/>
      <c r="CC109" s="959"/>
      <c r="CD109" s="959"/>
      <c r="CE109" s="960"/>
      <c r="CF109" s="979" t="s">
        <v>429</v>
      </c>
      <c r="CG109" s="979"/>
      <c r="CH109" s="979"/>
      <c r="CI109" s="979"/>
      <c r="CJ109" s="979"/>
      <c r="CK109" s="958" t="s">
        <v>430</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427</v>
      </c>
      <c r="DH109" s="959"/>
      <c r="DI109" s="959"/>
      <c r="DJ109" s="959"/>
      <c r="DK109" s="960"/>
      <c r="DL109" s="958" t="s">
        <v>428</v>
      </c>
      <c r="DM109" s="959"/>
      <c r="DN109" s="959"/>
      <c r="DO109" s="959"/>
      <c r="DP109" s="960"/>
      <c r="DQ109" s="958" t="s">
        <v>303</v>
      </c>
      <c r="DR109" s="959"/>
      <c r="DS109" s="959"/>
      <c r="DT109" s="959"/>
      <c r="DU109" s="960"/>
      <c r="DV109" s="958" t="s">
        <v>429</v>
      </c>
      <c r="DW109" s="959"/>
      <c r="DX109" s="959"/>
      <c r="DY109" s="959"/>
      <c r="DZ109" s="961"/>
    </row>
    <row r="110" spans="1:131" s="226" customFormat="1" ht="26.25" customHeight="1" x14ac:dyDescent="0.2">
      <c r="A110" s="962" t="s">
        <v>431</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293596</v>
      </c>
      <c r="AB110" s="966"/>
      <c r="AC110" s="966"/>
      <c r="AD110" s="966"/>
      <c r="AE110" s="967"/>
      <c r="AF110" s="968">
        <v>267144</v>
      </c>
      <c r="AG110" s="966"/>
      <c r="AH110" s="966"/>
      <c r="AI110" s="966"/>
      <c r="AJ110" s="967"/>
      <c r="AK110" s="968">
        <v>265738</v>
      </c>
      <c r="AL110" s="966"/>
      <c r="AM110" s="966"/>
      <c r="AN110" s="966"/>
      <c r="AO110" s="967"/>
      <c r="AP110" s="969">
        <v>8.3000000000000007</v>
      </c>
      <c r="AQ110" s="970"/>
      <c r="AR110" s="970"/>
      <c r="AS110" s="970"/>
      <c r="AT110" s="971"/>
      <c r="AU110" s="972" t="s">
        <v>72</v>
      </c>
      <c r="AV110" s="973"/>
      <c r="AW110" s="973"/>
      <c r="AX110" s="973"/>
      <c r="AY110" s="973"/>
      <c r="AZ110" s="995" t="s">
        <v>432</v>
      </c>
      <c r="BA110" s="963"/>
      <c r="BB110" s="963"/>
      <c r="BC110" s="963"/>
      <c r="BD110" s="963"/>
      <c r="BE110" s="963"/>
      <c r="BF110" s="963"/>
      <c r="BG110" s="963"/>
      <c r="BH110" s="963"/>
      <c r="BI110" s="963"/>
      <c r="BJ110" s="963"/>
      <c r="BK110" s="963"/>
      <c r="BL110" s="963"/>
      <c r="BM110" s="963"/>
      <c r="BN110" s="963"/>
      <c r="BO110" s="963"/>
      <c r="BP110" s="964"/>
      <c r="BQ110" s="996">
        <v>6000409</v>
      </c>
      <c r="BR110" s="997"/>
      <c r="BS110" s="997"/>
      <c r="BT110" s="997"/>
      <c r="BU110" s="997"/>
      <c r="BV110" s="997">
        <v>5818677</v>
      </c>
      <c r="BW110" s="997"/>
      <c r="BX110" s="997"/>
      <c r="BY110" s="997"/>
      <c r="BZ110" s="997"/>
      <c r="CA110" s="997">
        <v>5816471</v>
      </c>
      <c r="CB110" s="997"/>
      <c r="CC110" s="997"/>
      <c r="CD110" s="997"/>
      <c r="CE110" s="997"/>
      <c r="CF110" s="1010">
        <v>181.1</v>
      </c>
      <c r="CG110" s="1011"/>
      <c r="CH110" s="1011"/>
      <c r="CI110" s="1011"/>
      <c r="CJ110" s="1011"/>
      <c r="CK110" s="1012" t="s">
        <v>433</v>
      </c>
      <c r="CL110" s="1013"/>
      <c r="CM110" s="995" t="s">
        <v>434</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435</v>
      </c>
      <c r="DH110" s="997"/>
      <c r="DI110" s="997"/>
      <c r="DJ110" s="997"/>
      <c r="DK110" s="997"/>
      <c r="DL110" s="997" t="s">
        <v>436</v>
      </c>
      <c r="DM110" s="997"/>
      <c r="DN110" s="997"/>
      <c r="DO110" s="997"/>
      <c r="DP110" s="997"/>
      <c r="DQ110" s="997" t="s">
        <v>437</v>
      </c>
      <c r="DR110" s="997"/>
      <c r="DS110" s="997"/>
      <c r="DT110" s="997"/>
      <c r="DU110" s="997"/>
      <c r="DV110" s="998" t="s">
        <v>435</v>
      </c>
      <c r="DW110" s="998"/>
      <c r="DX110" s="998"/>
      <c r="DY110" s="998"/>
      <c r="DZ110" s="999"/>
    </row>
    <row r="111" spans="1:131" s="226" customFormat="1" ht="26.25" customHeight="1" x14ac:dyDescent="0.2">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437</v>
      </c>
      <c r="AG111" s="1004"/>
      <c r="AH111" s="1004"/>
      <c r="AI111" s="1004"/>
      <c r="AJ111" s="1005"/>
      <c r="AK111" s="1006" t="s">
        <v>436</v>
      </c>
      <c r="AL111" s="1004"/>
      <c r="AM111" s="1004"/>
      <c r="AN111" s="1004"/>
      <c r="AO111" s="1005"/>
      <c r="AP111" s="1007" t="s">
        <v>436</v>
      </c>
      <c r="AQ111" s="1008"/>
      <c r="AR111" s="1008"/>
      <c r="AS111" s="1008"/>
      <c r="AT111" s="1009"/>
      <c r="AU111" s="974"/>
      <c r="AV111" s="975"/>
      <c r="AW111" s="975"/>
      <c r="AX111" s="975"/>
      <c r="AY111" s="975"/>
      <c r="AZ111" s="988" t="s">
        <v>439</v>
      </c>
      <c r="BA111" s="989"/>
      <c r="BB111" s="989"/>
      <c r="BC111" s="989"/>
      <c r="BD111" s="989"/>
      <c r="BE111" s="989"/>
      <c r="BF111" s="989"/>
      <c r="BG111" s="989"/>
      <c r="BH111" s="989"/>
      <c r="BI111" s="989"/>
      <c r="BJ111" s="989"/>
      <c r="BK111" s="989"/>
      <c r="BL111" s="989"/>
      <c r="BM111" s="989"/>
      <c r="BN111" s="989"/>
      <c r="BO111" s="989"/>
      <c r="BP111" s="990"/>
      <c r="BQ111" s="991">
        <v>3341</v>
      </c>
      <c r="BR111" s="992"/>
      <c r="BS111" s="992"/>
      <c r="BT111" s="992"/>
      <c r="BU111" s="992"/>
      <c r="BV111" s="992">
        <v>806</v>
      </c>
      <c r="BW111" s="992"/>
      <c r="BX111" s="992"/>
      <c r="BY111" s="992"/>
      <c r="BZ111" s="992"/>
      <c r="CA111" s="992" t="s">
        <v>437</v>
      </c>
      <c r="CB111" s="992"/>
      <c r="CC111" s="992"/>
      <c r="CD111" s="992"/>
      <c r="CE111" s="992"/>
      <c r="CF111" s="986" t="s">
        <v>437</v>
      </c>
      <c r="CG111" s="987"/>
      <c r="CH111" s="987"/>
      <c r="CI111" s="987"/>
      <c r="CJ111" s="987"/>
      <c r="CK111" s="1014"/>
      <c r="CL111" s="1015"/>
      <c r="CM111" s="988" t="s">
        <v>440</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437</v>
      </c>
      <c r="DH111" s="992"/>
      <c r="DI111" s="992"/>
      <c r="DJ111" s="992"/>
      <c r="DK111" s="992"/>
      <c r="DL111" s="992" t="s">
        <v>436</v>
      </c>
      <c r="DM111" s="992"/>
      <c r="DN111" s="992"/>
      <c r="DO111" s="992"/>
      <c r="DP111" s="992"/>
      <c r="DQ111" s="992" t="s">
        <v>436</v>
      </c>
      <c r="DR111" s="992"/>
      <c r="DS111" s="992"/>
      <c r="DT111" s="992"/>
      <c r="DU111" s="992"/>
      <c r="DV111" s="993" t="s">
        <v>436</v>
      </c>
      <c r="DW111" s="993"/>
      <c r="DX111" s="993"/>
      <c r="DY111" s="993"/>
      <c r="DZ111" s="994"/>
    </row>
    <row r="112" spans="1:131" s="226" customFormat="1" ht="26.25" customHeight="1" x14ac:dyDescent="0.2">
      <c r="A112" s="1018" t="s">
        <v>441</v>
      </c>
      <c r="B112" s="1019"/>
      <c r="C112" s="989" t="s">
        <v>442</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437</v>
      </c>
      <c r="AB112" s="1025"/>
      <c r="AC112" s="1025"/>
      <c r="AD112" s="1025"/>
      <c r="AE112" s="1026"/>
      <c r="AF112" s="1027" t="s">
        <v>437</v>
      </c>
      <c r="AG112" s="1025"/>
      <c r="AH112" s="1025"/>
      <c r="AI112" s="1025"/>
      <c r="AJ112" s="1026"/>
      <c r="AK112" s="1027" t="s">
        <v>437</v>
      </c>
      <c r="AL112" s="1025"/>
      <c r="AM112" s="1025"/>
      <c r="AN112" s="1025"/>
      <c r="AO112" s="1026"/>
      <c r="AP112" s="1028" t="s">
        <v>437</v>
      </c>
      <c r="AQ112" s="1029"/>
      <c r="AR112" s="1029"/>
      <c r="AS112" s="1029"/>
      <c r="AT112" s="1030"/>
      <c r="AU112" s="974"/>
      <c r="AV112" s="975"/>
      <c r="AW112" s="975"/>
      <c r="AX112" s="975"/>
      <c r="AY112" s="975"/>
      <c r="AZ112" s="988" t="s">
        <v>443</v>
      </c>
      <c r="BA112" s="989"/>
      <c r="BB112" s="989"/>
      <c r="BC112" s="989"/>
      <c r="BD112" s="989"/>
      <c r="BE112" s="989"/>
      <c r="BF112" s="989"/>
      <c r="BG112" s="989"/>
      <c r="BH112" s="989"/>
      <c r="BI112" s="989"/>
      <c r="BJ112" s="989"/>
      <c r="BK112" s="989"/>
      <c r="BL112" s="989"/>
      <c r="BM112" s="989"/>
      <c r="BN112" s="989"/>
      <c r="BO112" s="989"/>
      <c r="BP112" s="990"/>
      <c r="BQ112" s="991">
        <v>985427</v>
      </c>
      <c r="BR112" s="992"/>
      <c r="BS112" s="992"/>
      <c r="BT112" s="992"/>
      <c r="BU112" s="992"/>
      <c r="BV112" s="992">
        <v>921913</v>
      </c>
      <c r="BW112" s="992"/>
      <c r="BX112" s="992"/>
      <c r="BY112" s="992"/>
      <c r="BZ112" s="992"/>
      <c r="CA112" s="992">
        <v>930784</v>
      </c>
      <c r="CB112" s="992"/>
      <c r="CC112" s="992"/>
      <c r="CD112" s="992"/>
      <c r="CE112" s="992"/>
      <c r="CF112" s="986">
        <v>29</v>
      </c>
      <c r="CG112" s="987"/>
      <c r="CH112" s="987"/>
      <c r="CI112" s="987"/>
      <c r="CJ112" s="987"/>
      <c r="CK112" s="1014"/>
      <c r="CL112" s="1015"/>
      <c r="CM112" s="988" t="s">
        <v>444</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437</v>
      </c>
      <c r="DH112" s="992"/>
      <c r="DI112" s="992"/>
      <c r="DJ112" s="992"/>
      <c r="DK112" s="992"/>
      <c r="DL112" s="992" t="s">
        <v>127</v>
      </c>
      <c r="DM112" s="992"/>
      <c r="DN112" s="992"/>
      <c r="DO112" s="992"/>
      <c r="DP112" s="992"/>
      <c r="DQ112" s="992" t="s">
        <v>437</v>
      </c>
      <c r="DR112" s="992"/>
      <c r="DS112" s="992"/>
      <c r="DT112" s="992"/>
      <c r="DU112" s="992"/>
      <c r="DV112" s="993" t="s">
        <v>437</v>
      </c>
      <c r="DW112" s="993"/>
      <c r="DX112" s="993"/>
      <c r="DY112" s="993"/>
      <c r="DZ112" s="994"/>
    </row>
    <row r="113" spans="1:130" s="226" customFormat="1" ht="26.25" customHeight="1" x14ac:dyDescent="0.2">
      <c r="A113" s="1020"/>
      <c r="B113" s="1021"/>
      <c r="C113" s="989" t="s">
        <v>445</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71248</v>
      </c>
      <c r="AB113" s="1004"/>
      <c r="AC113" s="1004"/>
      <c r="AD113" s="1004"/>
      <c r="AE113" s="1005"/>
      <c r="AF113" s="1006">
        <v>75278</v>
      </c>
      <c r="AG113" s="1004"/>
      <c r="AH113" s="1004"/>
      <c r="AI113" s="1004"/>
      <c r="AJ113" s="1005"/>
      <c r="AK113" s="1006">
        <v>82250</v>
      </c>
      <c r="AL113" s="1004"/>
      <c r="AM113" s="1004"/>
      <c r="AN113" s="1004"/>
      <c r="AO113" s="1005"/>
      <c r="AP113" s="1007">
        <v>2.6</v>
      </c>
      <c r="AQ113" s="1008"/>
      <c r="AR113" s="1008"/>
      <c r="AS113" s="1008"/>
      <c r="AT113" s="1009"/>
      <c r="AU113" s="974"/>
      <c r="AV113" s="975"/>
      <c r="AW113" s="975"/>
      <c r="AX113" s="975"/>
      <c r="AY113" s="975"/>
      <c r="AZ113" s="988" t="s">
        <v>446</v>
      </c>
      <c r="BA113" s="989"/>
      <c r="BB113" s="989"/>
      <c r="BC113" s="989"/>
      <c r="BD113" s="989"/>
      <c r="BE113" s="989"/>
      <c r="BF113" s="989"/>
      <c r="BG113" s="989"/>
      <c r="BH113" s="989"/>
      <c r="BI113" s="989"/>
      <c r="BJ113" s="989"/>
      <c r="BK113" s="989"/>
      <c r="BL113" s="989"/>
      <c r="BM113" s="989"/>
      <c r="BN113" s="989"/>
      <c r="BO113" s="989"/>
      <c r="BP113" s="990"/>
      <c r="BQ113" s="991">
        <v>2755393</v>
      </c>
      <c r="BR113" s="992"/>
      <c r="BS113" s="992"/>
      <c r="BT113" s="992"/>
      <c r="BU113" s="992"/>
      <c r="BV113" s="992">
        <v>2710751</v>
      </c>
      <c r="BW113" s="992"/>
      <c r="BX113" s="992"/>
      <c r="BY113" s="992"/>
      <c r="BZ113" s="992"/>
      <c r="CA113" s="992">
        <v>2551510</v>
      </c>
      <c r="CB113" s="992"/>
      <c r="CC113" s="992"/>
      <c r="CD113" s="992"/>
      <c r="CE113" s="992"/>
      <c r="CF113" s="986">
        <v>79.400000000000006</v>
      </c>
      <c r="CG113" s="987"/>
      <c r="CH113" s="987"/>
      <c r="CI113" s="987"/>
      <c r="CJ113" s="987"/>
      <c r="CK113" s="1014"/>
      <c r="CL113" s="1015"/>
      <c r="CM113" s="988" t="s">
        <v>447</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437</v>
      </c>
      <c r="DH113" s="1025"/>
      <c r="DI113" s="1025"/>
      <c r="DJ113" s="1025"/>
      <c r="DK113" s="1026"/>
      <c r="DL113" s="1027" t="s">
        <v>437</v>
      </c>
      <c r="DM113" s="1025"/>
      <c r="DN113" s="1025"/>
      <c r="DO113" s="1025"/>
      <c r="DP113" s="1026"/>
      <c r="DQ113" s="1027" t="s">
        <v>437</v>
      </c>
      <c r="DR113" s="1025"/>
      <c r="DS113" s="1025"/>
      <c r="DT113" s="1025"/>
      <c r="DU113" s="1026"/>
      <c r="DV113" s="1028" t="s">
        <v>437</v>
      </c>
      <c r="DW113" s="1029"/>
      <c r="DX113" s="1029"/>
      <c r="DY113" s="1029"/>
      <c r="DZ113" s="1030"/>
    </row>
    <row r="114" spans="1:130" s="226" customFormat="1" ht="26.25" customHeight="1" x14ac:dyDescent="0.2">
      <c r="A114" s="1020"/>
      <c r="B114" s="1021"/>
      <c r="C114" s="989" t="s">
        <v>448</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348123</v>
      </c>
      <c r="AB114" s="1025"/>
      <c r="AC114" s="1025"/>
      <c r="AD114" s="1025"/>
      <c r="AE114" s="1026"/>
      <c r="AF114" s="1027">
        <v>335671</v>
      </c>
      <c r="AG114" s="1025"/>
      <c r="AH114" s="1025"/>
      <c r="AI114" s="1025"/>
      <c r="AJ114" s="1026"/>
      <c r="AK114" s="1027">
        <v>335861</v>
      </c>
      <c r="AL114" s="1025"/>
      <c r="AM114" s="1025"/>
      <c r="AN114" s="1025"/>
      <c r="AO114" s="1026"/>
      <c r="AP114" s="1028">
        <v>10.5</v>
      </c>
      <c r="AQ114" s="1029"/>
      <c r="AR114" s="1029"/>
      <c r="AS114" s="1029"/>
      <c r="AT114" s="1030"/>
      <c r="AU114" s="974"/>
      <c r="AV114" s="975"/>
      <c r="AW114" s="975"/>
      <c r="AX114" s="975"/>
      <c r="AY114" s="975"/>
      <c r="AZ114" s="988" t="s">
        <v>449</v>
      </c>
      <c r="BA114" s="989"/>
      <c r="BB114" s="989"/>
      <c r="BC114" s="989"/>
      <c r="BD114" s="989"/>
      <c r="BE114" s="989"/>
      <c r="BF114" s="989"/>
      <c r="BG114" s="989"/>
      <c r="BH114" s="989"/>
      <c r="BI114" s="989"/>
      <c r="BJ114" s="989"/>
      <c r="BK114" s="989"/>
      <c r="BL114" s="989"/>
      <c r="BM114" s="989"/>
      <c r="BN114" s="989"/>
      <c r="BO114" s="989"/>
      <c r="BP114" s="990"/>
      <c r="BQ114" s="991">
        <v>345306</v>
      </c>
      <c r="BR114" s="992"/>
      <c r="BS114" s="992"/>
      <c r="BT114" s="992"/>
      <c r="BU114" s="992"/>
      <c r="BV114" s="992">
        <v>389876</v>
      </c>
      <c r="BW114" s="992"/>
      <c r="BX114" s="992"/>
      <c r="BY114" s="992"/>
      <c r="BZ114" s="992"/>
      <c r="CA114" s="992">
        <v>354712</v>
      </c>
      <c r="CB114" s="992"/>
      <c r="CC114" s="992"/>
      <c r="CD114" s="992"/>
      <c r="CE114" s="992"/>
      <c r="CF114" s="986">
        <v>11</v>
      </c>
      <c r="CG114" s="987"/>
      <c r="CH114" s="987"/>
      <c r="CI114" s="987"/>
      <c r="CJ114" s="987"/>
      <c r="CK114" s="1014"/>
      <c r="CL114" s="1015"/>
      <c r="CM114" s="988" t="s">
        <v>450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437</v>
      </c>
      <c r="DH114" s="1025"/>
      <c r="DI114" s="1025"/>
      <c r="DJ114" s="1025"/>
      <c r="DK114" s="1026"/>
      <c r="DL114" s="1027" t="s">
        <v>437</v>
      </c>
      <c r="DM114" s="1025"/>
      <c r="DN114" s="1025"/>
      <c r="DO114" s="1025"/>
      <c r="DP114" s="1026"/>
      <c r="DQ114" s="1027" t="s">
        <v>437</v>
      </c>
      <c r="DR114" s="1025"/>
      <c r="DS114" s="1025"/>
      <c r="DT114" s="1025"/>
      <c r="DU114" s="1026"/>
      <c r="DV114" s="1028" t="s">
        <v>437</v>
      </c>
      <c r="DW114" s="1029"/>
      <c r="DX114" s="1029"/>
      <c r="DY114" s="1029"/>
      <c r="DZ114" s="1030"/>
    </row>
    <row r="115" spans="1:130" s="226" customFormat="1" ht="26.25" customHeight="1" x14ac:dyDescent="0.2">
      <c r="A115" s="1020"/>
      <c r="B115" s="1021"/>
      <c r="C115" s="989" t="s">
        <v>451</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1686</v>
      </c>
      <c r="AB115" s="1004"/>
      <c r="AC115" s="1004"/>
      <c r="AD115" s="1004"/>
      <c r="AE115" s="1005"/>
      <c r="AF115" s="1006">
        <v>808</v>
      </c>
      <c r="AG115" s="1004"/>
      <c r="AH115" s="1004"/>
      <c r="AI115" s="1004"/>
      <c r="AJ115" s="1005"/>
      <c r="AK115" s="1006">
        <v>1434</v>
      </c>
      <c r="AL115" s="1004"/>
      <c r="AM115" s="1004"/>
      <c r="AN115" s="1004"/>
      <c r="AO115" s="1005"/>
      <c r="AP115" s="1007">
        <v>0</v>
      </c>
      <c r="AQ115" s="1008"/>
      <c r="AR115" s="1008"/>
      <c r="AS115" s="1008"/>
      <c r="AT115" s="1009"/>
      <c r="AU115" s="974"/>
      <c r="AV115" s="975"/>
      <c r="AW115" s="975"/>
      <c r="AX115" s="975"/>
      <c r="AY115" s="975"/>
      <c r="AZ115" s="988" t="s">
        <v>452</v>
      </c>
      <c r="BA115" s="989"/>
      <c r="BB115" s="989"/>
      <c r="BC115" s="989"/>
      <c r="BD115" s="989"/>
      <c r="BE115" s="989"/>
      <c r="BF115" s="989"/>
      <c r="BG115" s="989"/>
      <c r="BH115" s="989"/>
      <c r="BI115" s="989"/>
      <c r="BJ115" s="989"/>
      <c r="BK115" s="989"/>
      <c r="BL115" s="989"/>
      <c r="BM115" s="989"/>
      <c r="BN115" s="989"/>
      <c r="BO115" s="989"/>
      <c r="BP115" s="990"/>
      <c r="BQ115" s="991" t="s">
        <v>437</v>
      </c>
      <c r="BR115" s="992"/>
      <c r="BS115" s="992"/>
      <c r="BT115" s="992"/>
      <c r="BU115" s="992"/>
      <c r="BV115" s="992" t="s">
        <v>437</v>
      </c>
      <c r="BW115" s="992"/>
      <c r="BX115" s="992"/>
      <c r="BY115" s="992"/>
      <c r="BZ115" s="992"/>
      <c r="CA115" s="992" t="s">
        <v>437</v>
      </c>
      <c r="CB115" s="992"/>
      <c r="CC115" s="992"/>
      <c r="CD115" s="992"/>
      <c r="CE115" s="992"/>
      <c r="CF115" s="986" t="s">
        <v>437</v>
      </c>
      <c r="CG115" s="987"/>
      <c r="CH115" s="987"/>
      <c r="CI115" s="987"/>
      <c r="CJ115" s="987"/>
      <c r="CK115" s="1014"/>
      <c r="CL115" s="1015"/>
      <c r="CM115" s="988" t="s">
        <v>453</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437</v>
      </c>
      <c r="DH115" s="1025"/>
      <c r="DI115" s="1025"/>
      <c r="DJ115" s="1025"/>
      <c r="DK115" s="1026"/>
      <c r="DL115" s="1027" t="s">
        <v>437</v>
      </c>
      <c r="DM115" s="1025"/>
      <c r="DN115" s="1025"/>
      <c r="DO115" s="1025"/>
      <c r="DP115" s="1026"/>
      <c r="DQ115" s="1027" t="s">
        <v>437</v>
      </c>
      <c r="DR115" s="1025"/>
      <c r="DS115" s="1025"/>
      <c r="DT115" s="1025"/>
      <c r="DU115" s="1026"/>
      <c r="DV115" s="1028" t="s">
        <v>437</v>
      </c>
      <c r="DW115" s="1029"/>
      <c r="DX115" s="1029"/>
      <c r="DY115" s="1029"/>
      <c r="DZ115" s="1030"/>
    </row>
    <row r="116" spans="1:130" s="226" customFormat="1" ht="26.25" customHeight="1" x14ac:dyDescent="0.2">
      <c r="A116" s="1022"/>
      <c r="B116" s="1023"/>
      <c r="C116" s="1031" t="s">
        <v>454</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437</v>
      </c>
      <c r="AB116" s="1025"/>
      <c r="AC116" s="1025"/>
      <c r="AD116" s="1025"/>
      <c r="AE116" s="1026"/>
      <c r="AF116" s="1027" t="s">
        <v>437</v>
      </c>
      <c r="AG116" s="1025"/>
      <c r="AH116" s="1025"/>
      <c r="AI116" s="1025"/>
      <c r="AJ116" s="1026"/>
      <c r="AK116" s="1027" t="s">
        <v>437</v>
      </c>
      <c r="AL116" s="1025"/>
      <c r="AM116" s="1025"/>
      <c r="AN116" s="1025"/>
      <c r="AO116" s="1026"/>
      <c r="AP116" s="1028" t="s">
        <v>437</v>
      </c>
      <c r="AQ116" s="1029"/>
      <c r="AR116" s="1029"/>
      <c r="AS116" s="1029"/>
      <c r="AT116" s="1030"/>
      <c r="AU116" s="974"/>
      <c r="AV116" s="975"/>
      <c r="AW116" s="975"/>
      <c r="AX116" s="975"/>
      <c r="AY116" s="975"/>
      <c r="AZ116" s="1033" t="s">
        <v>455</v>
      </c>
      <c r="BA116" s="1034"/>
      <c r="BB116" s="1034"/>
      <c r="BC116" s="1034"/>
      <c r="BD116" s="1034"/>
      <c r="BE116" s="1034"/>
      <c r="BF116" s="1034"/>
      <c r="BG116" s="1034"/>
      <c r="BH116" s="1034"/>
      <c r="BI116" s="1034"/>
      <c r="BJ116" s="1034"/>
      <c r="BK116" s="1034"/>
      <c r="BL116" s="1034"/>
      <c r="BM116" s="1034"/>
      <c r="BN116" s="1034"/>
      <c r="BO116" s="1034"/>
      <c r="BP116" s="1035"/>
      <c r="BQ116" s="991" t="s">
        <v>437</v>
      </c>
      <c r="BR116" s="992"/>
      <c r="BS116" s="992"/>
      <c r="BT116" s="992"/>
      <c r="BU116" s="992"/>
      <c r="BV116" s="992" t="s">
        <v>437</v>
      </c>
      <c r="BW116" s="992"/>
      <c r="BX116" s="992"/>
      <c r="BY116" s="992"/>
      <c r="BZ116" s="992"/>
      <c r="CA116" s="992" t="s">
        <v>437</v>
      </c>
      <c r="CB116" s="992"/>
      <c r="CC116" s="992"/>
      <c r="CD116" s="992"/>
      <c r="CE116" s="992"/>
      <c r="CF116" s="986" t="s">
        <v>437</v>
      </c>
      <c r="CG116" s="987"/>
      <c r="CH116" s="987"/>
      <c r="CI116" s="987"/>
      <c r="CJ116" s="987"/>
      <c r="CK116" s="1014"/>
      <c r="CL116" s="1015"/>
      <c r="CM116" s="988" t="s">
        <v>456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437</v>
      </c>
      <c r="DH116" s="1025"/>
      <c r="DI116" s="1025"/>
      <c r="DJ116" s="1025"/>
      <c r="DK116" s="1026"/>
      <c r="DL116" s="1027" t="s">
        <v>437</v>
      </c>
      <c r="DM116" s="1025"/>
      <c r="DN116" s="1025"/>
      <c r="DO116" s="1025"/>
      <c r="DP116" s="1026"/>
      <c r="DQ116" s="1027" t="s">
        <v>437</v>
      </c>
      <c r="DR116" s="1025"/>
      <c r="DS116" s="1025"/>
      <c r="DT116" s="1025"/>
      <c r="DU116" s="1026"/>
      <c r="DV116" s="1028" t="s">
        <v>437</v>
      </c>
      <c r="DW116" s="1029"/>
      <c r="DX116" s="1029"/>
      <c r="DY116" s="1029"/>
      <c r="DZ116" s="1030"/>
    </row>
    <row r="117" spans="1:130" s="226" customFormat="1" ht="26.25" customHeight="1" x14ac:dyDescent="0.2">
      <c r="A117" s="978" t="s">
        <v>185</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457</v>
      </c>
      <c r="Z117" s="960"/>
      <c r="AA117" s="1044">
        <v>714653</v>
      </c>
      <c r="AB117" s="1045"/>
      <c r="AC117" s="1045"/>
      <c r="AD117" s="1045"/>
      <c r="AE117" s="1046"/>
      <c r="AF117" s="1047">
        <v>678901</v>
      </c>
      <c r="AG117" s="1045"/>
      <c r="AH117" s="1045"/>
      <c r="AI117" s="1045"/>
      <c r="AJ117" s="1046"/>
      <c r="AK117" s="1047">
        <v>685283</v>
      </c>
      <c r="AL117" s="1045"/>
      <c r="AM117" s="1045"/>
      <c r="AN117" s="1045"/>
      <c r="AO117" s="1046"/>
      <c r="AP117" s="1048"/>
      <c r="AQ117" s="1049"/>
      <c r="AR117" s="1049"/>
      <c r="AS117" s="1049"/>
      <c r="AT117" s="1050"/>
      <c r="AU117" s="974"/>
      <c r="AV117" s="975"/>
      <c r="AW117" s="975"/>
      <c r="AX117" s="975"/>
      <c r="AY117" s="975"/>
      <c r="AZ117" s="1040" t="s">
        <v>458</v>
      </c>
      <c r="BA117" s="1041"/>
      <c r="BB117" s="1041"/>
      <c r="BC117" s="1041"/>
      <c r="BD117" s="1041"/>
      <c r="BE117" s="1041"/>
      <c r="BF117" s="1041"/>
      <c r="BG117" s="1041"/>
      <c r="BH117" s="1041"/>
      <c r="BI117" s="1041"/>
      <c r="BJ117" s="1041"/>
      <c r="BK117" s="1041"/>
      <c r="BL117" s="1041"/>
      <c r="BM117" s="1041"/>
      <c r="BN117" s="1041"/>
      <c r="BO117" s="1041"/>
      <c r="BP117" s="1042"/>
      <c r="BQ117" s="991" t="s">
        <v>459</v>
      </c>
      <c r="BR117" s="992"/>
      <c r="BS117" s="992"/>
      <c r="BT117" s="992"/>
      <c r="BU117" s="992"/>
      <c r="BV117" s="992" t="s">
        <v>459</v>
      </c>
      <c r="BW117" s="992"/>
      <c r="BX117" s="992"/>
      <c r="BY117" s="992"/>
      <c r="BZ117" s="992"/>
      <c r="CA117" s="992" t="s">
        <v>459</v>
      </c>
      <c r="CB117" s="992"/>
      <c r="CC117" s="992"/>
      <c r="CD117" s="992"/>
      <c r="CE117" s="992"/>
      <c r="CF117" s="986" t="s">
        <v>459</v>
      </c>
      <c r="CG117" s="987"/>
      <c r="CH117" s="987"/>
      <c r="CI117" s="987"/>
      <c r="CJ117" s="987"/>
      <c r="CK117" s="1014"/>
      <c r="CL117" s="1015"/>
      <c r="CM117" s="988" t="s">
        <v>460</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459</v>
      </c>
      <c r="DH117" s="1025"/>
      <c r="DI117" s="1025"/>
      <c r="DJ117" s="1025"/>
      <c r="DK117" s="1026"/>
      <c r="DL117" s="1027" t="s">
        <v>459</v>
      </c>
      <c r="DM117" s="1025"/>
      <c r="DN117" s="1025"/>
      <c r="DO117" s="1025"/>
      <c r="DP117" s="1026"/>
      <c r="DQ117" s="1027" t="s">
        <v>459</v>
      </c>
      <c r="DR117" s="1025"/>
      <c r="DS117" s="1025"/>
      <c r="DT117" s="1025"/>
      <c r="DU117" s="1026"/>
      <c r="DV117" s="1028" t="s">
        <v>459</v>
      </c>
      <c r="DW117" s="1029"/>
      <c r="DX117" s="1029"/>
      <c r="DY117" s="1029"/>
      <c r="DZ117" s="1030"/>
    </row>
    <row r="118" spans="1:130" s="226" customFormat="1" ht="26.25" customHeight="1" x14ac:dyDescent="0.2">
      <c r="A118" s="978" t="s">
        <v>430</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427</v>
      </c>
      <c r="AB118" s="959"/>
      <c r="AC118" s="959"/>
      <c r="AD118" s="959"/>
      <c r="AE118" s="960"/>
      <c r="AF118" s="958" t="s">
        <v>428</v>
      </c>
      <c r="AG118" s="959"/>
      <c r="AH118" s="959"/>
      <c r="AI118" s="959"/>
      <c r="AJ118" s="960"/>
      <c r="AK118" s="958" t="s">
        <v>303</v>
      </c>
      <c r="AL118" s="959"/>
      <c r="AM118" s="959"/>
      <c r="AN118" s="959"/>
      <c r="AO118" s="960"/>
      <c r="AP118" s="1036" t="s">
        <v>429</v>
      </c>
      <c r="AQ118" s="1037"/>
      <c r="AR118" s="1037"/>
      <c r="AS118" s="1037"/>
      <c r="AT118" s="1038"/>
      <c r="AU118" s="974"/>
      <c r="AV118" s="975"/>
      <c r="AW118" s="975"/>
      <c r="AX118" s="975"/>
      <c r="AY118" s="975"/>
      <c r="AZ118" s="1039" t="s">
        <v>461</v>
      </c>
      <c r="BA118" s="1031"/>
      <c r="BB118" s="1031"/>
      <c r="BC118" s="1031"/>
      <c r="BD118" s="1031"/>
      <c r="BE118" s="1031"/>
      <c r="BF118" s="1031"/>
      <c r="BG118" s="1031"/>
      <c r="BH118" s="1031"/>
      <c r="BI118" s="1031"/>
      <c r="BJ118" s="1031"/>
      <c r="BK118" s="1031"/>
      <c r="BL118" s="1031"/>
      <c r="BM118" s="1031"/>
      <c r="BN118" s="1031"/>
      <c r="BO118" s="1031"/>
      <c r="BP118" s="1032"/>
      <c r="BQ118" s="1065" t="s">
        <v>459</v>
      </c>
      <c r="BR118" s="1066"/>
      <c r="BS118" s="1066"/>
      <c r="BT118" s="1066"/>
      <c r="BU118" s="1066"/>
      <c r="BV118" s="1066" t="s">
        <v>459</v>
      </c>
      <c r="BW118" s="1066"/>
      <c r="BX118" s="1066"/>
      <c r="BY118" s="1066"/>
      <c r="BZ118" s="1066"/>
      <c r="CA118" s="1066" t="s">
        <v>459</v>
      </c>
      <c r="CB118" s="1066"/>
      <c r="CC118" s="1066"/>
      <c r="CD118" s="1066"/>
      <c r="CE118" s="1066"/>
      <c r="CF118" s="986" t="s">
        <v>459</v>
      </c>
      <c r="CG118" s="987"/>
      <c r="CH118" s="987"/>
      <c r="CI118" s="987"/>
      <c r="CJ118" s="987"/>
      <c r="CK118" s="1014"/>
      <c r="CL118" s="1015"/>
      <c r="CM118" s="988" t="s">
        <v>462</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459</v>
      </c>
      <c r="DH118" s="1025"/>
      <c r="DI118" s="1025"/>
      <c r="DJ118" s="1025"/>
      <c r="DK118" s="1026"/>
      <c r="DL118" s="1027" t="s">
        <v>459</v>
      </c>
      <c r="DM118" s="1025"/>
      <c r="DN118" s="1025"/>
      <c r="DO118" s="1025"/>
      <c r="DP118" s="1026"/>
      <c r="DQ118" s="1027" t="s">
        <v>459</v>
      </c>
      <c r="DR118" s="1025"/>
      <c r="DS118" s="1025"/>
      <c r="DT118" s="1025"/>
      <c r="DU118" s="1026"/>
      <c r="DV118" s="1028" t="s">
        <v>459</v>
      </c>
      <c r="DW118" s="1029"/>
      <c r="DX118" s="1029"/>
      <c r="DY118" s="1029"/>
      <c r="DZ118" s="1030"/>
    </row>
    <row r="119" spans="1:130" s="226" customFormat="1" ht="26.25" customHeight="1" x14ac:dyDescent="0.2">
      <c r="A119" s="1122" t="s">
        <v>433</v>
      </c>
      <c r="B119" s="1013"/>
      <c r="C119" s="995" t="s">
        <v>434</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459</v>
      </c>
      <c r="AB119" s="966"/>
      <c r="AC119" s="966"/>
      <c r="AD119" s="966"/>
      <c r="AE119" s="967"/>
      <c r="AF119" s="968" t="s">
        <v>459</v>
      </c>
      <c r="AG119" s="966"/>
      <c r="AH119" s="966"/>
      <c r="AI119" s="966"/>
      <c r="AJ119" s="967"/>
      <c r="AK119" s="968" t="s">
        <v>459</v>
      </c>
      <c r="AL119" s="966"/>
      <c r="AM119" s="966"/>
      <c r="AN119" s="966"/>
      <c r="AO119" s="967"/>
      <c r="AP119" s="969" t="s">
        <v>459</v>
      </c>
      <c r="AQ119" s="970"/>
      <c r="AR119" s="970"/>
      <c r="AS119" s="970"/>
      <c r="AT119" s="971"/>
      <c r="AU119" s="976"/>
      <c r="AV119" s="977"/>
      <c r="AW119" s="977"/>
      <c r="AX119" s="977"/>
      <c r="AY119" s="977"/>
      <c r="AZ119" s="247" t="s">
        <v>185</v>
      </c>
      <c r="BA119" s="247"/>
      <c r="BB119" s="247"/>
      <c r="BC119" s="247"/>
      <c r="BD119" s="247"/>
      <c r="BE119" s="247"/>
      <c r="BF119" s="247"/>
      <c r="BG119" s="247"/>
      <c r="BH119" s="247"/>
      <c r="BI119" s="247"/>
      <c r="BJ119" s="247"/>
      <c r="BK119" s="247"/>
      <c r="BL119" s="247"/>
      <c r="BM119" s="247"/>
      <c r="BN119" s="247"/>
      <c r="BO119" s="1043" t="s">
        <v>463</v>
      </c>
      <c r="BP119" s="1071"/>
      <c r="BQ119" s="1065">
        <v>10089876</v>
      </c>
      <c r="BR119" s="1066"/>
      <c r="BS119" s="1066"/>
      <c r="BT119" s="1066"/>
      <c r="BU119" s="1066"/>
      <c r="BV119" s="1066">
        <v>9842023</v>
      </c>
      <c r="BW119" s="1066"/>
      <c r="BX119" s="1066"/>
      <c r="BY119" s="1066"/>
      <c r="BZ119" s="1066"/>
      <c r="CA119" s="1066">
        <v>9653477</v>
      </c>
      <c r="CB119" s="1066"/>
      <c r="CC119" s="1066"/>
      <c r="CD119" s="1066"/>
      <c r="CE119" s="1066"/>
      <c r="CF119" s="1067"/>
      <c r="CG119" s="1068"/>
      <c r="CH119" s="1068"/>
      <c r="CI119" s="1068"/>
      <c r="CJ119" s="1069"/>
      <c r="CK119" s="1016"/>
      <c r="CL119" s="1017"/>
      <c r="CM119" s="1039" t="s">
        <v>464</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3341</v>
      </c>
      <c r="DH119" s="1052"/>
      <c r="DI119" s="1052"/>
      <c r="DJ119" s="1052"/>
      <c r="DK119" s="1053"/>
      <c r="DL119" s="1051">
        <v>806</v>
      </c>
      <c r="DM119" s="1052"/>
      <c r="DN119" s="1052"/>
      <c r="DO119" s="1052"/>
      <c r="DP119" s="1053"/>
      <c r="DQ119" s="1051" t="s">
        <v>459</v>
      </c>
      <c r="DR119" s="1052"/>
      <c r="DS119" s="1052"/>
      <c r="DT119" s="1052"/>
      <c r="DU119" s="1053"/>
      <c r="DV119" s="1054" t="s">
        <v>459</v>
      </c>
      <c r="DW119" s="1055"/>
      <c r="DX119" s="1055"/>
      <c r="DY119" s="1055"/>
      <c r="DZ119" s="1056"/>
    </row>
    <row r="120" spans="1:130" s="226" customFormat="1" ht="26.25" customHeight="1" x14ac:dyDescent="0.2">
      <c r="A120" s="1123"/>
      <c r="B120" s="1015"/>
      <c r="C120" s="988" t="s">
        <v>440</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459</v>
      </c>
      <c r="AB120" s="1025"/>
      <c r="AC120" s="1025"/>
      <c r="AD120" s="1025"/>
      <c r="AE120" s="1026"/>
      <c r="AF120" s="1027" t="s">
        <v>459</v>
      </c>
      <c r="AG120" s="1025"/>
      <c r="AH120" s="1025"/>
      <c r="AI120" s="1025"/>
      <c r="AJ120" s="1026"/>
      <c r="AK120" s="1027" t="s">
        <v>459</v>
      </c>
      <c r="AL120" s="1025"/>
      <c r="AM120" s="1025"/>
      <c r="AN120" s="1025"/>
      <c r="AO120" s="1026"/>
      <c r="AP120" s="1028" t="s">
        <v>459</v>
      </c>
      <c r="AQ120" s="1029"/>
      <c r="AR120" s="1029"/>
      <c r="AS120" s="1029"/>
      <c r="AT120" s="1030"/>
      <c r="AU120" s="1057" t="s">
        <v>465</v>
      </c>
      <c r="AV120" s="1058"/>
      <c r="AW120" s="1058"/>
      <c r="AX120" s="1058"/>
      <c r="AY120" s="1059"/>
      <c r="AZ120" s="995" t="s">
        <v>466</v>
      </c>
      <c r="BA120" s="963"/>
      <c r="BB120" s="963"/>
      <c r="BC120" s="963"/>
      <c r="BD120" s="963"/>
      <c r="BE120" s="963"/>
      <c r="BF120" s="963"/>
      <c r="BG120" s="963"/>
      <c r="BH120" s="963"/>
      <c r="BI120" s="963"/>
      <c r="BJ120" s="963"/>
      <c r="BK120" s="963"/>
      <c r="BL120" s="963"/>
      <c r="BM120" s="963"/>
      <c r="BN120" s="963"/>
      <c r="BO120" s="963"/>
      <c r="BP120" s="964"/>
      <c r="BQ120" s="996">
        <v>1631144</v>
      </c>
      <c r="BR120" s="997"/>
      <c r="BS120" s="997"/>
      <c r="BT120" s="997"/>
      <c r="BU120" s="997"/>
      <c r="BV120" s="997">
        <v>1872744</v>
      </c>
      <c r="BW120" s="997"/>
      <c r="BX120" s="997"/>
      <c r="BY120" s="997"/>
      <c r="BZ120" s="997"/>
      <c r="CA120" s="997">
        <v>2545787</v>
      </c>
      <c r="CB120" s="997"/>
      <c r="CC120" s="997"/>
      <c r="CD120" s="997"/>
      <c r="CE120" s="997"/>
      <c r="CF120" s="1010">
        <v>79.2</v>
      </c>
      <c r="CG120" s="1011"/>
      <c r="CH120" s="1011"/>
      <c r="CI120" s="1011"/>
      <c r="CJ120" s="1011"/>
      <c r="CK120" s="1072" t="s">
        <v>467</v>
      </c>
      <c r="CL120" s="1073"/>
      <c r="CM120" s="1073"/>
      <c r="CN120" s="1073"/>
      <c r="CO120" s="1074"/>
      <c r="CP120" s="1080" t="s">
        <v>468</v>
      </c>
      <c r="CQ120" s="1081"/>
      <c r="CR120" s="1081"/>
      <c r="CS120" s="1081"/>
      <c r="CT120" s="1081"/>
      <c r="CU120" s="1081"/>
      <c r="CV120" s="1081"/>
      <c r="CW120" s="1081"/>
      <c r="CX120" s="1081"/>
      <c r="CY120" s="1081"/>
      <c r="CZ120" s="1081"/>
      <c r="DA120" s="1081"/>
      <c r="DB120" s="1081"/>
      <c r="DC120" s="1081"/>
      <c r="DD120" s="1081"/>
      <c r="DE120" s="1081"/>
      <c r="DF120" s="1082"/>
      <c r="DG120" s="996">
        <v>985427</v>
      </c>
      <c r="DH120" s="997"/>
      <c r="DI120" s="997"/>
      <c r="DJ120" s="997"/>
      <c r="DK120" s="997"/>
      <c r="DL120" s="997">
        <v>921913</v>
      </c>
      <c r="DM120" s="997"/>
      <c r="DN120" s="997"/>
      <c r="DO120" s="997"/>
      <c r="DP120" s="997"/>
      <c r="DQ120" s="997">
        <v>930784</v>
      </c>
      <c r="DR120" s="997"/>
      <c r="DS120" s="997"/>
      <c r="DT120" s="997"/>
      <c r="DU120" s="997"/>
      <c r="DV120" s="998">
        <v>29</v>
      </c>
      <c r="DW120" s="998"/>
      <c r="DX120" s="998"/>
      <c r="DY120" s="998"/>
      <c r="DZ120" s="999"/>
    </row>
    <row r="121" spans="1:130" s="226" customFormat="1" ht="26.25" customHeight="1" x14ac:dyDescent="0.2">
      <c r="A121" s="1123"/>
      <c r="B121" s="1015"/>
      <c r="C121" s="1040" t="s">
        <v>469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459</v>
      </c>
      <c r="AB121" s="1025"/>
      <c r="AC121" s="1025"/>
      <c r="AD121" s="1025"/>
      <c r="AE121" s="1026"/>
      <c r="AF121" s="1027" t="s">
        <v>459</v>
      </c>
      <c r="AG121" s="1025"/>
      <c r="AH121" s="1025"/>
      <c r="AI121" s="1025"/>
      <c r="AJ121" s="1026"/>
      <c r="AK121" s="1027" t="s">
        <v>459</v>
      </c>
      <c r="AL121" s="1025"/>
      <c r="AM121" s="1025"/>
      <c r="AN121" s="1025"/>
      <c r="AO121" s="1026"/>
      <c r="AP121" s="1028" t="s">
        <v>459</v>
      </c>
      <c r="AQ121" s="1029"/>
      <c r="AR121" s="1029"/>
      <c r="AS121" s="1029"/>
      <c r="AT121" s="1030"/>
      <c r="AU121" s="1060"/>
      <c r="AV121" s="1061"/>
      <c r="AW121" s="1061"/>
      <c r="AX121" s="1061"/>
      <c r="AY121" s="1062"/>
      <c r="AZ121" s="988" t="s">
        <v>470</v>
      </c>
      <c r="BA121" s="989"/>
      <c r="BB121" s="989"/>
      <c r="BC121" s="989"/>
      <c r="BD121" s="989"/>
      <c r="BE121" s="989"/>
      <c r="BF121" s="989"/>
      <c r="BG121" s="989"/>
      <c r="BH121" s="989"/>
      <c r="BI121" s="989"/>
      <c r="BJ121" s="989"/>
      <c r="BK121" s="989"/>
      <c r="BL121" s="989"/>
      <c r="BM121" s="989"/>
      <c r="BN121" s="989"/>
      <c r="BO121" s="989"/>
      <c r="BP121" s="990"/>
      <c r="BQ121" s="991">
        <v>159703</v>
      </c>
      <c r="BR121" s="992"/>
      <c r="BS121" s="992"/>
      <c r="BT121" s="992"/>
      <c r="BU121" s="992"/>
      <c r="BV121" s="992">
        <v>148749</v>
      </c>
      <c r="BW121" s="992"/>
      <c r="BX121" s="992"/>
      <c r="BY121" s="992"/>
      <c r="BZ121" s="992"/>
      <c r="CA121" s="992">
        <v>135310</v>
      </c>
      <c r="CB121" s="992"/>
      <c r="CC121" s="992"/>
      <c r="CD121" s="992"/>
      <c r="CE121" s="992"/>
      <c r="CF121" s="986">
        <v>4.2</v>
      </c>
      <c r="CG121" s="987"/>
      <c r="CH121" s="987"/>
      <c r="CI121" s="987"/>
      <c r="CJ121" s="987"/>
      <c r="CK121" s="1075"/>
      <c r="CL121" s="1076"/>
      <c r="CM121" s="1076"/>
      <c r="CN121" s="1076"/>
      <c r="CO121" s="1077"/>
      <c r="CP121" s="1085" t="s">
        <v>471</v>
      </c>
      <c r="CQ121" s="1086"/>
      <c r="CR121" s="1086"/>
      <c r="CS121" s="1086"/>
      <c r="CT121" s="1086"/>
      <c r="CU121" s="1086"/>
      <c r="CV121" s="1086"/>
      <c r="CW121" s="1086"/>
      <c r="CX121" s="1086"/>
      <c r="CY121" s="1086"/>
      <c r="CZ121" s="1086"/>
      <c r="DA121" s="1086"/>
      <c r="DB121" s="1086"/>
      <c r="DC121" s="1086"/>
      <c r="DD121" s="1086"/>
      <c r="DE121" s="1086"/>
      <c r="DF121" s="1087"/>
      <c r="DG121" s="991" t="s">
        <v>459</v>
      </c>
      <c r="DH121" s="992"/>
      <c r="DI121" s="992"/>
      <c r="DJ121" s="992"/>
      <c r="DK121" s="992"/>
      <c r="DL121" s="992" t="s">
        <v>459</v>
      </c>
      <c r="DM121" s="992"/>
      <c r="DN121" s="992"/>
      <c r="DO121" s="992"/>
      <c r="DP121" s="992"/>
      <c r="DQ121" s="992" t="s">
        <v>459</v>
      </c>
      <c r="DR121" s="992"/>
      <c r="DS121" s="992"/>
      <c r="DT121" s="992"/>
      <c r="DU121" s="992"/>
      <c r="DV121" s="993" t="s">
        <v>459</v>
      </c>
      <c r="DW121" s="993"/>
      <c r="DX121" s="993"/>
      <c r="DY121" s="993"/>
      <c r="DZ121" s="994"/>
    </row>
    <row r="122" spans="1:130" s="226" customFormat="1" ht="26.25" customHeight="1" x14ac:dyDescent="0.2">
      <c r="A122" s="1123"/>
      <c r="B122" s="1015"/>
      <c r="C122" s="988" t="s">
        <v>450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459</v>
      </c>
      <c r="AB122" s="1025"/>
      <c r="AC122" s="1025"/>
      <c r="AD122" s="1025"/>
      <c r="AE122" s="1026"/>
      <c r="AF122" s="1027" t="s">
        <v>459</v>
      </c>
      <c r="AG122" s="1025"/>
      <c r="AH122" s="1025"/>
      <c r="AI122" s="1025"/>
      <c r="AJ122" s="1026"/>
      <c r="AK122" s="1027" t="s">
        <v>459</v>
      </c>
      <c r="AL122" s="1025"/>
      <c r="AM122" s="1025"/>
      <c r="AN122" s="1025"/>
      <c r="AO122" s="1026"/>
      <c r="AP122" s="1028" t="s">
        <v>459</v>
      </c>
      <c r="AQ122" s="1029"/>
      <c r="AR122" s="1029"/>
      <c r="AS122" s="1029"/>
      <c r="AT122" s="1030"/>
      <c r="AU122" s="1060"/>
      <c r="AV122" s="1061"/>
      <c r="AW122" s="1061"/>
      <c r="AX122" s="1061"/>
      <c r="AY122" s="1062"/>
      <c r="AZ122" s="1039" t="s">
        <v>472</v>
      </c>
      <c r="BA122" s="1031"/>
      <c r="BB122" s="1031"/>
      <c r="BC122" s="1031"/>
      <c r="BD122" s="1031"/>
      <c r="BE122" s="1031"/>
      <c r="BF122" s="1031"/>
      <c r="BG122" s="1031"/>
      <c r="BH122" s="1031"/>
      <c r="BI122" s="1031"/>
      <c r="BJ122" s="1031"/>
      <c r="BK122" s="1031"/>
      <c r="BL122" s="1031"/>
      <c r="BM122" s="1031"/>
      <c r="BN122" s="1031"/>
      <c r="BO122" s="1031"/>
      <c r="BP122" s="1032"/>
      <c r="BQ122" s="1065">
        <v>7118717</v>
      </c>
      <c r="BR122" s="1066"/>
      <c r="BS122" s="1066"/>
      <c r="BT122" s="1066"/>
      <c r="BU122" s="1066"/>
      <c r="BV122" s="1066">
        <v>7146478</v>
      </c>
      <c r="BW122" s="1066"/>
      <c r="BX122" s="1066"/>
      <c r="BY122" s="1066"/>
      <c r="BZ122" s="1066"/>
      <c r="CA122" s="1066">
        <v>6894494</v>
      </c>
      <c r="CB122" s="1066"/>
      <c r="CC122" s="1066"/>
      <c r="CD122" s="1066"/>
      <c r="CE122" s="1066"/>
      <c r="CF122" s="1083">
        <v>214.6</v>
      </c>
      <c r="CG122" s="1084"/>
      <c r="CH122" s="1084"/>
      <c r="CI122" s="1084"/>
      <c r="CJ122" s="1084"/>
      <c r="CK122" s="1075"/>
      <c r="CL122" s="1076"/>
      <c r="CM122" s="1076"/>
      <c r="CN122" s="1076"/>
      <c r="CO122" s="1077"/>
      <c r="CP122" s="1085" t="s">
        <v>473</v>
      </c>
      <c r="CQ122" s="1086"/>
      <c r="CR122" s="1086"/>
      <c r="CS122" s="1086"/>
      <c r="CT122" s="1086"/>
      <c r="CU122" s="1086"/>
      <c r="CV122" s="1086"/>
      <c r="CW122" s="1086"/>
      <c r="CX122" s="1086"/>
      <c r="CY122" s="1086"/>
      <c r="CZ122" s="1086"/>
      <c r="DA122" s="1086"/>
      <c r="DB122" s="1086"/>
      <c r="DC122" s="1086"/>
      <c r="DD122" s="1086"/>
      <c r="DE122" s="1086"/>
      <c r="DF122" s="1087"/>
      <c r="DG122" s="991" t="s">
        <v>459</v>
      </c>
      <c r="DH122" s="992"/>
      <c r="DI122" s="992"/>
      <c r="DJ122" s="992"/>
      <c r="DK122" s="992"/>
      <c r="DL122" s="992" t="s">
        <v>459</v>
      </c>
      <c r="DM122" s="992"/>
      <c r="DN122" s="992"/>
      <c r="DO122" s="992"/>
      <c r="DP122" s="992"/>
      <c r="DQ122" s="992" t="s">
        <v>459</v>
      </c>
      <c r="DR122" s="992"/>
      <c r="DS122" s="992"/>
      <c r="DT122" s="992"/>
      <c r="DU122" s="992"/>
      <c r="DV122" s="993" t="s">
        <v>459</v>
      </c>
      <c r="DW122" s="993"/>
      <c r="DX122" s="993"/>
      <c r="DY122" s="993"/>
      <c r="DZ122" s="994"/>
    </row>
    <row r="123" spans="1:130" s="226" customFormat="1" ht="26.25" customHeight="1" x14ac:dyDescent="0.2">
      <c r="A123" s="1123"/>
      <c r="B123" s="1015"/>
      <c r="C123" s="988" t="s">
        <v>456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459</v>
      </c>
      <c r="AB123" s="1025"/>
      <c r="AC123" s="1025"/>
      <c r="AD123" s="1025"/>
      <c r="AE123" s="1026"/>
      <c r="AF123" s="1027" t="s">
        <v>459</v>
      </c>
      <c r="AG123" s="1025"/>
      <c r="AH123" s="1025"/>
      <c r="AI123" s="1025"/>
      <c r="AJ123" s="1026"/>
      <c r="AK123" s="1027" t="s">
        <v>459</v>
      </c>
      <c r="AL123" s="1025"/>
      <c r="AM123" s="1025"/>
      <c r="AN123" s="1025"/>
      <c r="AO123" s="1026"/>
      <c r="AP123" s="1028" t="s">
        <v>459</v>
      </c>
      <c r="AQ123" s="1029"/>
      <c r="AR123" s="1029"/>
      <c r="AS123" s="1029"/>
      <c r="AT123" s="1030"/>
      <c r="AU123" s="1063"/>
      <c r="AV123" s="1064"/>
      <c r="AW123" s="1064"/>
      <c r="AX123" s="1064"/>
      <c r="AY123" s="1064"/>
      <c r="AZ123" s="247" t="s">
        <v>185</v>
      </c>
      <c r="BA123" s="247"/>
      <c r="BB123" s="247"/>
      <c r="BC123" s="247"/>
      <c r="BD123" s="247"/>
      <c r="BE123" s="247"/>
      <c r="BF123" s="247"/>
      <c r="BG123" s="247"/>
      <c r="BH123" s="247"/>
      <c r="BI123" s="247"/>
      <c r="BJ123" s="247"/>
      <c r="BK123" s="247"/>
      <c r="BL123" s="247"/>
      <c r="BM123" s="247"/>
      <c r="BN123" s="247"/>
      <c r="BO123" s="1043" t="s">
        <v>474</v>
      </c>
      <c r="BP123" s="1071"/>
      <c r="BQ123" s="1129">
        <v>8909564</v>
      </c>
      <c r="BR123" s="1130"/>
      <c r="BS123" s="1130"/>
      <c r="BT123" s="1130"/>
      <c r="BU123" s="1130"/>
      <c r="BV123" s="1130">
        <v>9167971</v>
      </c>
      <c r="BW123" s="1130"/>
      <c r="BX123" s="1130"/>
      <c r="BY123" s="1130"/>
      <c r="BZ123" s="1130"/>
      <c r="CA123" s="1130">
        <v>9575591</v>
      </c>
      <c r="CB123" s="1130"/>
      <c r="CC123" s="1130"/>
      <c r="CD123" s="1130"/>
      <c r="CE123" s="1130"/>
      <c r="CF123" s="1067"/>
      <c r="CG123" s="1068"/>
      <c r="CH123" s="1068"/>
      <c r="CI123" s="1068"/>
      <c r="CJ123" s="1069"/>
      <c r="CK123" s="1075"/>
      <c r="CL123" s="1076"/>
      <c r="CM123" s="1076"/>
      <c r="CN123" s="1076"/>
      <c r="CO123" s="1077"/>
      <c r="CP123" s="1085" t="s">
        <v>475</v>
      </c>
      <c r="CQ123" s="1086"/>
      <c r="CR123" s="1086"/>
      <c r="CS123" s="1086"/>
      <c r="CT123" s="1086"/>
      <c r="CU123" s="1086"/>
      <c r="CV123" s="1086"/>
      <c r="CW123" s="1086"/>
      <c r="CX123" s="1086"/>
      <c r="CY123" s="1086"/>
      <c r="CZ123" s="1086"/>
      <c r="DA123" s="1086"/>
      <c r="DB123" s="1086"/>
      <c r="DC123" s="1086"/>
      <c r="DD123" s="1086"/>
      <c r="DE123" s="1086"/>
      <c r="DF123" s="1087"/>
      <c r="DG123" s="1024" t="s">
        <v>476</v>
      </c>
      <c r="DH123" s="1025"/>
      <c r="DI123" s="1025"/>
      <c r="DJ123" s="1025"/>
      <c r="DK123" s="1026"/>
      <c r="DL123" s="1027" t="s">
        <v>476</v>
      </c>
      <c r="DM123" s="1025"/>
      <c r="DN123" s="1025"/>
      <c r="DO123" s="1025"/>
      <c r="DP123" s="1026"/>
      <c r="DQ123" s="1027" t="s">
        <v>476</v>
      </c>
      <c r="DR123" s="1025"/>
      <c r="DS123" s="1025"/>
      <c r="DT123" s="1025"/>
      <c r="DU123" s="1026"/>
      <c r="DV123" s="1028" t="s">
        <v>127</v>
      </c>
      <c r="DW123" s="1029"/>
      <c r="DX123" s="1029"/>
      <c r="DY123" s="1029"/>
      <c r="DZ123" s="1030"/>
    </row>
    <row r="124" spans="1:130" s="226" customFormat="1" ht="26.25" customHeight="1" thickBot="1" x14ac:dyDescent="0.25">
      <c r="A124" s="1123"/>
      <c r="B124" s="1015"/>
      <c r="C124" s="988" t="s">
        <v>460</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127</v>
      </c>
      <c r="AB124" s="1025"/>
      <c r="AC124" s="1025"/>
      <c r="AD124" s="1025"/>
      <c r="AE124" s="1026"/>
      <c r="AF124" s="1027" t="s">
        <v>476</v>
      </c>
      <c r="AG124" s="1025"/>
      <c r="AH124" s="1025"/>
      <c r="AI124" s="1025"/>
      <c r="AJ124" s="1026"/>
      <c r="AK124" s="1027" t="s">
        <v>477</v>
      </c>
      <c r="AL124" s="1025"/>
      <c r="AM124" s="1025"/>
      <c r="AN124" s="1025"/>
      <c r="AO124" s="1026"/>
      <c r="AP124" s="1028" t="s">
        <v>127</v>
      </c>
      <c r="AQ124" s="1029"/>
      <c r="AR124" s="1029"/>
      <c r="AS124" s="1029"/>
      <c r="AT124" s="1030"/>
      <c r="AU124" s="1125" t="s">
        <v>478</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41.6</v>
      </c>
      <c r="BR124" s="1093"/>
      <c r="BS124" s="1093"/>
      <c r="BT124" s="1093"/>
      <c r="BU124" s="1093"/>
      <c r="BV124" s="1093">
        <v>23</v>
      </c>
      <c r="BW124" s="1093"/>
      <c r="BX124" s="1093"/>
      <c r="BY124" s="1093"/>
      <c r="BZ124" s="1093"/>
      <c r="CA124" s="1093">
        <v>2.4</v>
      </c>
      <c r="CB124" s="1093"/>
      <c r="CC124" s="1093"/>
      <c r="CD124" s="1093"/>
      <c r="CE124" s="1093"/>
      <c r="CF124" s="1094"/>
      <c r="CG124" s="1095"/>
      <c r="CH124" s="1095"/>
      <c r="CI124" s="1095"/>
      <c r="CJ124" s="1096"/>
      <c r="CK124" s="1078"/>
      <c r="CL124" s="1078"/>
      <c r="CM124" s="1078"/>
      <c r="CN124" s="1078"/>
      <c r="CO124" s="1079"/>
      <c r="CP124" s="1085" t="s">
        <v>479</v>
      </c>
      <c r="CQ124" s="1086"/>
      <c r="CR124" s="1086"/>
      <c r="CS124" s="1086"/>
      <c r="CT124" s="1086"/>
      <c r="CU124" s="1086"/>
      <c r="CV124" s="1086"/>
      <c r="CW124" s="1086"/>
      <c r="CX124" s="1086"/>
      <c r="CY124" s="1086"/>
      <c r="CZ124" s="1086"/>
      <c r="DA124" s="1086"/>
      <c r="DB124" s="1086"/>
      <c r="DC124" s="1086"/>
      <c r="DD124" s="1086"/>
      <c r="DE124" s="1086"/>
      <c r="DF124" s="1087"/>
      <c r="DG124" s="1070" t="s">
        <v>459</v>
      </c>
      <c r="DH124" s="1052"/>
      <c r="DI124" s="1052"/>
      <c r="DJ124" s="1052"/>
      <c r="DK124" s="1053"/>
      <c r="DL124" s="1051" t="s">
        <v>459</v>
      </c>
      <c r="DM124" s="1052"/>
      <c r="DN124" s="1052"/>
      <c r="DO124" s="1052"/>
      <c r="DP124" s="1053"/>
      <c r="DQ124" s="1051" t="s">
        <v>459</v>
      </c>
      <c r="DR124" s="1052"/>
      <c r="DS124" s="1052"/>
      <c r="DT124" s="1052"/>
      <c r="DU124" s="1053"/>
      <c r="DV124" s="1054" t="s">
        <v>459</v>
      </c>
      <c r="DW124" s="1055"/>
      <c r="DX124" s="1055"/>
      <c r="DY124" s="1055"/>
      <c r="DZ124" s="1056"/>
    </row>
    <row r="125" spans="1:130" s="226" customFormat="1" ht="26.25" customHeight="1" x14ac:dyDescent="0.2">
      <c r="A125" s="1123"/>
      <c r="B125" s="1015"/>
      <c r="C125" s="988" t="s">
        <v>462</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459</v>
      </c>
      <c r="AB125" s="1025"/>
      <c r="AC125" s="1025"/>
      <c r="AD125" s="1025"/>
      <c r="AE125" s="1026"/>
      <c r="AF125" s="1027" t="s">
        <v>459</v>
      </c>
      <c r="AG125" s="1025"/>
      <c r="AH125" s="1025"/>
      <c r="AI125" s="1025"/>
      <c r="AJ125" s="1026"/>
      <c r="AK125" s="1027" t="s">
        <v>459</v>
      </c>
      <c r="AL125" s="1025"/>
      <c r="AM125" s="1025"/>
      <c r="AN125" s="1025"/>
      <c r="AO125" s="1026"/>
      <c r="AP125" s="1028" t="s">
        <v>459</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480</v>
      </c>
      <c r="CL125" s="1073"/>
      <c r="CM125" s="1073"/>
      <c r="CN125" s="1073"/>
      <c r="CO125" s="1074"/>
      <c r="CP125" s="995" t="s">
        <v>481</v>
      </c>
      <c r="CQ125" s="963"/>
      <c r="CR125" s="963"/>
      <c r="CS125" s="963"/>
      <c r="CT125" s="963"/>
      <c r="CU125" s="963"/>
      <c r="CV125" s="963"/>
      <c r="CW125" s="963"/>
      <c r="CX125" s="963"/>
      <c r="CY125" s="963"/>
      <c r="CZ125" s="963"/>
      <c r="DA125" s="963"/>
      <c r="DB125" s="963"/>
      <c r="DC125" s="963"/>
      <c r="DD125" s="963"/>
      <c r="DE125" s="963"/>
      <c r="DF125" s="964"/>
      <c r="DG125" s="996" t="s">
        <v>459</v>
      </c>
      <c r="DH125" s="997"/>
      <c r="DI125" s="997"/>
      <c r="DJ125" s="997"/>
      <c r="DK125" s="997"/>
      <c r="DL125" s="997" t="s">
        <v>459</v>
      </c>
      <c r="DM125" s="997"/>
      <c r="DN125" s="997"/>
      <c r="DO125" s="997"/>
      <c r="DP125" s="997"/>
      <c r="DQ125" s="997" t="s">
        <v>459</v>
      </c>
      <c r="DR125" s="997"/>
      <c r="DS125" s="997"/>
      <c r="DT125" s="997"/>
      <c r="DU125" s="997"/>
      <c r="DV125" s="998" t="s">
        <v>459</v>
      </c>
      <c r="DW125" s="998"/>
      <c r="DX125" s="998"/>
      <c r="DY125" s="998"/>
      <c r="DZ125" s="999"/>
    </row>
    <row r="126" spans="1:130" s="226" customFormat="1" ht="26.25" customHeight="1" thickBot="1" x14ac:dyDescent="0.25">
      <c r="A126" s="1123"/>
      <c r="B126" s="1015"/>
      <c r="C126" s="988" t="s">
        <v>464</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1677</v>
      </c>
      <c r="AB126" s="1025"/>
      <c r="AC126" s="1025"/>
      <c r="AD126" s="1025"/>
      <c r="AE126" s="1026"/>
      <c r="AF126" s="1027">
        <v>806</v>
      </c>
      <c r="AG126" s="1025"/>
      <c r="AH126" s="1025"/>
      <c r="AI126" s="1025"/>
      <c r="AJ126" s="1026"/>
      <c r="AK126" s="1027">
        <v>1434</v>
      </c>
      <c r="AL126" s="1025"/>
      <c r="AM126" s="1025"/>
      <c r="AN126" s="1025"/>
      <c r="AO126" s="1026"/>
      <c r="AP126" s="1028">
        <v>0</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482</v>
      </c>
      <c r="CQ126" s="989"/>
      <c r="CR126" s="989"/>
      <c r="CS126" s="989"/>
      <c r="CT126" s="989"/>
      <c r="CU126" s="989"/>
      <c r="CV126" s="989"/>
      <c r="CW126" s="989"/>
      <c r="CX126" s="989"/>
      <c r="CY126" s="989"/>
      <c r="CZ126" s="989"/>
      <c r="DA126" s="989"/>
      <c r="DB126" s="989"/>
      <c r="DC126" s="989"/>
      <c r="DD126" s="989"/>
      <c r="DE126" s="989"/>
      <c r="DF126" s="990"/>
      <c r="DG126" s="991" t="s">
        <v>459</v>
      </c>
      <c r="DH126" s="992"/>
      <c r="DI126" s="992"/>
      <c r="DJ126" s="992"/>
      <c r="DK126" s="992"/>
      <c r="DL126" s="992" t="s">
        <v>459</v>
      </c>
      <c r="DM126" s="992"/>
      <c r="DN126" s="992"/>
      <c r="DO126" s="992"/>
      <c r="DP126" s="992"/>
      <c r="DQ126" s="992" t="s">
        <v>459</v>
      </c>
      <c r="DR126" s="992"/>
      <c r="DS126" s="992"/>
      <c r="DT126" s="992"/>
      <c r="DU126" s="992"/>
      <c r="DV126" s="993" t="s">
        <v>459</v>
      </c>
      <c r="DW126" s="993"/>
      <c r="DX126" s="993"/>
      <c r="DY126" s="993"/>
      <c r="DZ126" s="994"/>
    </row>
    <row r="127" spans="1:130" s="226" customFormat="1" ht="26.25" customHeight="1" x14ac:dyDescent="0.2">
      <c r="A127" s="1124"/>
      <c r="B127" s="1017"/>
      <c r="C127" s="1039" t="s">
        <v>483</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9</v>
      </c>
      <c r="AB127" s="1025"/>
      <c r="AC127" s="1025"/>
      <c r="AD127" s="1025"/>
      <c r="AE127" s="1026"/>
      <c r="AF127" s="1027">
        <v>2</v>
      </c>
      <c r="AG127" s="1025"/>
      <c r="AH127" s="1025"/>
      <c r="AI127" s="1025"/>
      <c r="AJ127" s="1026"/>
      <c r="AK127" s="1027" t="s">
        <v>459</v>
      </c>
      <c r="AL127" s="1025"/>
      <c r="AM127" s="1025"/>
      <c r="AN127" s="1025"/>
      <c r="AO127" s="1026"/>
      <c r="AP127" s="1028" t="s">
        <v>459</v>
      </c>
      <c r="AQ127" s="1029"/>
      <c r="AR127" s="1029"/>
      <c r="AS127" s="1029"/>
      <c r="AT127" s="1030"/>
      <c r="AU127" s="228"/>
      <c r="AV127" s="228"/>
      <c r="AW127" s="228"/>
      <c r="AX127" s="1097" t="s">
        <v>484</v>
      </c>
      <c r="AY127" s="1098"/>
      <c r="AZ127" s="1098"/>
      <c r="BA127" s="1098"/>
      <c r="BB127" s="1098"/>
      <c r="BC127" s="1098"/>
      <c r="BD127" s="1098"/>
      <c r="BE127" s="1099"/>
      <c r="BF127" s="1100" t="s">
        <v>485</v>
      </c>
      <c r="BG127" s="1098"/>
      <c r="BH127" s="1098"/>
      <c r="BI127" s="1098"/>
      <c r="BJ127" s="1098"/>
      <c r="BK127" s="1098"/>
      <c r="BL127" s="1099"/>
      <c r="BM127" s="1100" t="s">
        <v>486</v>
      </c>
      <c r="BN127" s="1098"/>
      <c r="BO127" s="1098"/>
      <c r="BP127" s="1098"/>
      <c r="BQ127" s="1098"/>
      <c r="BR127" s="1098"/>
      <c r="BS127" s="1099"/>
      <c r="BT127" s="1100" t="s">
        <v>487</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488</v>
      </c>
      <c r="CQ127" s="989"/>
      <c r="CR127" s="989"/>
      <c r="CS127" s="989"/>
      <c r="CT127" s="989"/>
      <c r="CU127" s="989"/>
      <c r="CV127" s="989"/>
      <c r="CW127" s="989"/>
      <c r="CX127" s="989"/>
      <c r="CY127" s="989"/>
      <c r="CZ127" s="989"/>
      <c r="DA127" s="989"/>
      <c r="DB127" s="989"/>
      <c r="DC127" s="989"/>
      <c r="DD127" s="989"/>
      <c r="DE127" s="989"/>
      <c r="DF127" s="990"/>
      <c r="DG127" s="991" t="s">
        <v>459</v>
      </c>
      <c r="DH127" s="992"/>
      <c r="DI127" s="992"/>
      <c r="DJ127" s="992"/>
      <c r="DK127" s="992"/>
      <c r="DL127" s="992" t="s">
        <v>459</v>
      </c>
      <c r="DM127" s="992"/>
      <c r="DN127" s="992"/>
      <c r="DO127" s="992"/>
      <c r="DP127" s="992"/>
      <c r="DQ127" s="992" t="s">
        <v>459</v>
      </c>
      <c r="DR127" s="992"/>
      <c r="DS127" s="992"/>
      <c r="DT127" s="992"/>
      <c r="DU127" s="992"/>
      <c r="DV127" s="993" t="s">
        <v>459</v>
      </c>
      <c r="DW127" s="993"/>
      <c r="DX127" s="993"/>
      <c r="DY127" s="993"/>
      <c r="DZ127" s="994"/>
    </row>
    <row r="128" spans="1:130" s="226" customFormat="1" ht="26.25" customHeight="1" thickBot="1" x14ac:dyDescent="0.25">
      <c r="A128" s="1107" t="s">
        <v>489</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490</v>
      </c>
      <c r="X128" s="1109"/>
      <c r="Y128" s="1109"/>
      <c r="Z128" s="1110"/>
      <c r="AA128" s="1111">
        <v>12383</v>
      </c>
      <c r="AB128" s="1112"/>
      <c r="AC128" s="1112"/>
      <c r="AD128" s="1112"/>
      <c r="AE128" s="1113"/>
      <c r="AF128" s="1114">
        <v>12130</v>
      </c>
      <c r="AG128" s="1112"/>
      <c r="AH128" s="1112"/>
      <c r="AI128" s="1112"/>
      <c r="AJ128" s="1113"/>
      <c r="AK128" s="1114">
        <v>14514</v>
      </c>
      <c r="AL128" s="1112"/>
      <c r="AM128" s="1112"/>
      <c r="AN128" s="1112"/>
      <c r="AO128" s="1113"/>
      <c r="AP128" s="1115"/>
      <c r="AQ128" s="1116"/>
      <c r="AR128" s="1116"/>
      <c r="AS128" s="1116"/>
      <c r="AT128" s="1117"/>
      <c r="AU128" s="228"/>
      <c r="AV128" s="228"/>
      <c r="AW128" s="228"/>
      <c r="AX128" s="962" t="s">
        <v>491</v>
      </c>
      <c r="AY128" s="963"/>
      <c r="AZ128" s="963"/>
      <c r="BA128" s="963"/>
      <c r="BB128" s="963"/>
      <c r="BC128" s="963"/>
      <c r="BD128" s="963"/>
      <c r="BE128" s="964"/>
      <c r="BF128" s="1118" t="s">
        <v>492</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493</v>
      </c>
      <c r="CQ128" s="792"/>
      <c r="CR128" s="792"/>
      <c r="CS128" s="792"/>
      <c r="CT128" s="792"/>
      <c r="CU128" s="792"/>
      <c r="CV128" s="792"/>
      <c r="CW128" s="792"/>
      <c r="CX128" s="792"/>
      <c r="CY128" s="792"/>
      <c r="CZ128" s="792"/>
      <c r="DA128" s="792"/>
      <c r="DB128" s="792"/>
      <c r="DC128" s="792"/>
      <c r="DD128" s="792"/>
      <c r="DE128" s="792"/>
      <c r="DF128" s="1102"/>
      <c r="DG128" s="1103" t="s">
        <v>494</v>
      </c>
      <c r="DH128" s="1104"/>
      <c r="DI128" s="1104"/>
      <c r="DJ128" s="1104"/>
      <c r="DK128" s="1104"/>
      <c r="DL128" s="1104" t="s">
        <v>495</v>
      </c>
      <c r="DM128" s="1104"/>
      <c r="DN128" s="1104"/>
      <c r="DO128" s="1104"/>
      <c r="DP128" s="1104"/>
      <c r="DQ128" s="1104" t="s">
        <v>495</v>
      </c>
      <c r="DR128" s="1104"/>
      <c r="DS128" s="1104"/>
      <c r="DT128" s="1104"/>
      <c r="DU128" s="1104"/>
      <c r="DV128" s="1105" t="s">
        <v>495</v>
      </c>
      <c r="DW128" s="1105"/>
      <c r="DX128" s="1105"/>
      <c r="DY128" s="1105"/>
      <c r="DZ128" s="1106"/>
    </row>
    <row r="129" spans="1:131" s="226" customFormat="1" ht="26.25" customHeight="1" x14ac:dyDescent="0.2">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496</v>
      </c>
      <c r="X129" s="1137"/>
      <c r="Y129" s="1137"/>
      <c r="Z129" s="1138"/>
      <c r="AA129" s="1024">
        <v>3398958</v>
      </c>
      <c r="AB129" s="1025"/>
      <c r="AC129" s="1025"/>
      <c r="AD129" s="1025"/>
      <c r="AE129" s="1026"/>
      <c r="AF129" s="1027">
        <v>3513768</v>
      </c>
      <c r="AG129" s="1025"/>
      <c r="AH129" s="1025"/>
      <c r="AI129" s="1025"/>
      <c r="AJ129" s="1026"/>
      <c r="AK129" s="1027">
        <v>3805979</v>
      </c>
      <c r="AL129" s="1025"/>
      <c r="AM129" s="1025"/>
      <c r="AN129" s="1025"/>
      <c r="AO129" s="1026"/>
      <c r="AP129" s="1139"/>
      <c r="AQ129" s="1140"/>
      <c r="AR129" s="1140"/>
      <c r="AS129" s="1140"/>
      <c r="AT129" s="1141"/>
      <c r="AU129" s="229"/>
      <c r="AV129" s="229"/>
      <c r="AW129" s="229"/>
      <c r="AX129" s="1131" t="s">
        <v>497</v>
      </c>
      <c r="AY129" s="989"/>
      <c r="AZ129" s="989"/>
      <c r="BA129" s="989"/>
      <c r="BB129" s="989"/>
      <c r="BC129" s="989"/>
      <c r="BD129" s="989"/>
      <c r="BE129" s="990"/>
      <c r="BF129" s="1132" t="s">
        <v>498</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0" t="s">
        <v>499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500</v>
      </c>
      <c r="X130" s="1137"/>
      <c r="Y130" s="1137"/>
      <c r="Z130" s="1138"/>
      <c r="AA130" s="1024">
        <v>568336</v>
      </c>
      <c r="AB130" s="1025"/>
      <c r="AC130" s="1025"/>
      <c r="AD130" s="1025"/>
      <c r="AE130" s="1026"/>
      <c r="AF130" s="1027">
        <v>586550</v>
      </c>
      <c r="AG130" s="1025"/>
      <c r="AH130" s="1025"/>
      <c r="AI130" s="1025"/>
      <c r="AJ130" s="1026"/>
      <c r="AK130" s="1027">
        <v>593486</v>
      </c>
      <c r="AL130" s="1025"/>
      <c r="AM130" s="1025"/>
      <c r="AN130" s="1025"/>
      <c r="AO130" s="1026"/>
      <c r="AP130" s="1139"/>
      <c r="AQ130" s="1140"/>
      <c r="AR130" s="1140"/>
      <c r="AS130" s="1140"/>
      <c r="AT130" s="1141"/>
      <c r="AU130" s="229"/>
      <c r="AV130" s="229"/>
      <c r="AW130" s="229"/>
      <c r="AX130" s="1131" t="s">
        <v>501</v>
      </c>
      <c r="AY130" s="989"/>
      <c r="AZ130" s="989"/>
      <c r="BA130" s="989"/>
      <c r="BB130" s="989"/>
      <c r="BC130" s="989"/>
      <c r="BD130" s="989"/>
      <c r="BE130" s="990"/>
      <c r="BF130" s="1167">
        <v>3.2</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502</v>
      </c>
      <c r="X131" s="1174"/>
      <c r="Y131" s="1174"/>
      <c r="Z131" s="1175"/>
      <c r="AA131" s="1070">
        <v>2830622</v>
      </c>
      <c r="AB131" s="1052"/>
      <c r="AC131" s="1052"/>
      <c r="AD131" s="1052"/>
      <c r="AE131" s="1053"/>
      <c r="AF131" s="1051">
        <v>2927218</v>
      </c>
      <c r="AG131" s="1052"/>
      <c r="AH131" s="1052"/>
      <c r="AI131" s="1052"/>
      <c r="AJ131" s="1053"/>
      <c r="AK131" s="1051">
        <v>3212493</v>
      </c>
      <c r="AL131" s="1052"/>
      <c r="AM131" s="1052"/>
      <c r="AN131" s="1052"/>
      <c r="AO131" s="1053"/>
      <c r="AP131" s="1176"/>
      <c r="AQ131" s="1177"/>
      <c r="AR131" s="1177"/>
      <c r="AS131" s="1177"/>
      <c r="AT131" s="1178"/>
      <c r="AU131" s="229"/>
      <c r="AV131" s="229"/>
      <c r="AW131" s="229"/>
      <c r="AX131" s="1149" t="s">
        <v>503</v>
      </c>
      <c r="AY131" s="792"/>
      <c r="AZ131" s="792"/>
      <c r="BA131" s="792"/>
      <c r="BB131" s="792"/>
      <c r="BC131" s="792"/>
      <c r="BD131" s="792"/>
      <c r="BE131" s="1102"/>
      <c r="BF131" s="1150">
        <v>2.4</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6" t="s">
        <v>504</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505</v>
      </c>
      <c r="W132" s="1160"/>
      <c r="X132" s="1160"/>
      <c r="Y132" s="1160"/>
      <c r="Z132" s="1161"/>
      <c r="AA132" s="1162">
        <v>4.7316102259999999</v>
      </c>
      <c r="AB132" s="1163"/>
      <c r="AC132" s="1163"/>
      <c r="AD132" s="1163"/>
      <c r="AE132" s="1164"/>
      <c r="AF132" s="1165">
        <v>2.7405201799999999</v>
      </c>
      <c r="AG132" s="1163"/>
      <c r="AH132" s="1163"/>
      <c r="AI132" s="1163"/>
      <c r="AJ132" s="1164"/>
      <c r="AK132" s="1165">
        <v>2.40570174</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506</v>
      </c>
      <c r="W133" s="1143"/>
      <c r="X133" s="1143"/>
      <c r="Y133" s="1143"/>
      <c r="Z133" s="1144"/>
      <c r="AA133" s="1145">
        <v>5.7</v>
      </c>
      <c r="AB133" s="1146"/>
      <c r="AC133" s="1146"/>
      <c r="AD133" s="1146"/>
      <c r="AE133" s="1147"/>
      <c r="AF133" s="1145">
        <v>4.3</v>
      </c>
      <c r="AG133" s="1146"/>
      <c r="AH133" s="1146"/>
      <c r="AI133" s="1146"/>
      <c r="AJ133" s="1147"/>
      <c r="AK133" s="1145">
        <v>3.2</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ozSb0kPIIpG7wMCyxzEZNRAM6rx/OJwZ0Ue8uvvmenGiID6jnucYt724AMSjdG2UYKwKYYSSgKdZNioEGTlqA==" saltValue="7qsswo5MydokyDhu7+Nh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N73" sqref="CN73:CU74"/>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CN73" sqref="CN73:CU74"/>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bgOotFnQsujqKCcncwNdrCqF0yC0++ZLMSyvpwUSaRWy3M9AnnXbszvn7bny1FXT67UA3atvIuhD+9RjhV/Ug==" saltValue="W7TILDwZpWvqtrrNM/nZ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N73" sqref="CN73:CU74"/>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515</v>
      </c>
      <c r="AL9" s="1183"/>
      <c r="AM9" s="1183"/>
      <c r="AN9" s="1184"/>
      <c r="AO9" s="277">
        <v>1212052</v>
      </c>
      <c r="AP9" s="277">
        <v>140920</v>
      </c>
      <c r="AQ9" s="278">
        <v>135698</v>
      </c>
      <c r="AR9" s="279">
        <v>3.8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516</v>
      </c>
      <c r="AL10" s="1183"/>
      <c r="AM10" s="1183"/>
      <c r="AN10" s="1184"/>
      <c r="AO10" s="280">
        <v>127969</v>
      </c>
      <c r="AP10" s="280">
        <v>14878</v>
      </c>
      <c r="AQ10" s="281">
        <v>15070</v>
      </c>
      <c r="AR10" s="282">
        <v>-1.3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517</v>
      </c>
      <c r="AL11" s="1183"/>
      <c r="AM11" s="1183"/>
      <c r="AN11" s="1184"/>
      <c r="AO11" s="280" t="s">
        <v>518</v>
      </c>
      <c r="AP11" s="280" t="s">
        <v>518</v>
      </c>
      <c r="AQ11" s="281">
        <v>1204</v>
      </c>
      <c r="AR11" s="282" t="s">
        <v>518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519</v>
      </c>
      <c r="AL12" s="1183"/>
      <c r="AM12" s="1183"/>
      <c r="AN12" s="1184"/>
      <c r="AO12" s="280" t="s">
        <v>518</v>
      </c>
      <c r="AP12" s="280" t="s">
        <v>518</v>
      </c>
      <c r="AQ12" s="281" t="s">
        <v>518</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520</v>
      </c>
      <c r="AL13" s="1183"/>
      <c r="AM13" s="1183"/>
      <c r="AN13" s="1184"/>
      <c r="AO13" s="280" t="s">
        <v>518</v>
      </c>
      <c r="AP13" s="280" t="s">
        <v>518</v>
      </c>
      <c r="AQ13" s="281">
        <v>5161</v>
      </c>
      <c r="AR13" s="282" t="s">
        <v>518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521</v>
      </c>
      <c r="AL14" s="1183"/>
      <c r="AM14" s="1183"/>
      <c r="AN14" s="1184"/>
      <c r="AO14" s="280">
        <v>31080</v>
      </c>
      <c r="AP14" s="280">
        <v>3614</v>
      </c>
      <c r="AQ14" s="281">
        <v>2589</v>
      </c>
      <c r="AR14" s="282">
        <v>39.6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522</v>
      </c>
      <c r="AL15" s="1186"/>
      <c r="AM15" s="1186"/>
      <c r="AN15" s="1187"/>
      <c r="AO15" s="280">
        <v>-78861</v>
      </c>
      <c r="AP15" s="280">
        <v>-9169</v>
      </c>
      <c r="AQ15" s="281">
        <v>-9993</v>
      </c>
      <c r="AR15" s="282">
        <v>-8.1999999999999993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185</v>
      </c>
      <c r="AL16" s="1186"/>
      <c r="AM16" s="1186"/>
      <c r="AN16" s="1187"/>
      <c r="AO16" s="280">
        <v>1292240</v>
      </c>
      <c r="AP16" s="280">
        <v>150243</v>
      </c>
      <c r="AQ16" s="281">
        <v>149729</v>
      </c>
      <c r="AR16" s="282">
        <v>0.3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527</v>
      </c>
      <c r="AL21" s="1189"/>
      <c r="AM21" s="1189"/>
      <c r="AN21" s="1190"/>
      <c r="AO21" s="293">
        <v>12.44</v>
      </c>
      <c r="AP21" s="294">
        <v>13.47</v>
      </c>
      <c r="AQ21" s="295">
        <v>-1.03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528</v>
      </c>
      <c r="AL22" s="1189"/>
      <c r="AM22" s="1189"/>
      <c r="AN22" s="1190"/>
      <c r="AO22" s="298">
        <v>100.3</v>
      </c>
      <c r="AP22" s="299">
        <v>96.1</v>
      </c>
      <c r="AQ22" s="300">
        <v>4.2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9" t="s">
        <v>529</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532</v>
      </c>
      <c r="AL32" s="1197"/>
      <c r="AM32" s="1197"/>
      <c r="AN32" s="1198"/>
      <c r="AO32" s="308">
        <v>265738</v>
      </c>
      <c r="AP32" s="308">
        <v>30896</v>
      </c>
      <c r="AQ32" s="309">
        <v>77495</v>
      </c>
      <c r="AR32" s="310">
        <v>-60.1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533</v>
      </c>
      <c r="AL33" s="1197"/>
      <c r="AM33" s="1197"/>
      <c r="AN33" s="1198"/>
      <c r="AO33" s="308" t="s">
        <v>518</v>
      </c>
      <c r="AP33" s="308" t="s">
        <v>518</v>
      </c>
      <c r="AQ33" s="309" t="s">
        <v>518</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534</v>
      </c>
      <c r="AL34" s="1197"/>
      <c r="AM34" s="1197"/>
      <c r="AN34" s="1198"/>
      <c r="AO34" s="308" t="s">
        <v>518</v>
      </c>
      <c r="AP34" s="308" t="s">
        <v>518</v>
      </c>
      <c r="AQ34" s="309" t="s">
        <v>518</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535</v>
      </c>
      <c r="AL35" s="1197"/>
      <c r="AM35" s="1197"/>
      <c r="AN35" s="1198"/>
      <c r="AO35" s="308">
        <v>82250</v>
      </c>
      <c r="AP35" s="308">
        <v>9563</v>
      </c>
      <c r="AQ35" s="309">
        <v>26940</v>
      </c>
      <c r="AR35" s="310">
        <v>-64.5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536</v>
      </c>
      <c r="AL36" s="1197"/>
      <c r="AM36" s="1197"/>
      <c r="AN36" s="1198"/>
      <c r="AO36" s="308">
        <v>335861</v>
      </c>
      <c r="AP36" s="308">
        <v>39049</v>
      </c>
      <c r="AQ36" s="309">
        <v>3757</v>
      </c>
      <c r="AR36" s="310">
        <v>939.4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537</v>
      </c>
      <c r="AL37" s="1197"/>
      <c r="AM37" s="1197"/>
      <c r="AN37" s="1198"/>
      <c r="AO37" s="308">
        <v>1434</v>
      </c>
      <c r="AP37" s="308">
        <v>167</v>
      </c>
      <c r="AQ37" s="309">
        <v>476</v>
      </c>
      <c r="AR37" s="310">
        <v>-64.900000000000006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538</v>
      </c>
      <c r="AL38" s="1200"/>
      <c r="AM38" s="1200"/>
      <c r="AN38" s="1201"/>
      <c r="AO38" s="311" t="s">
        <v>518</v>
      </c>
      <c r="AP38" s="311" t="s">
        <v>518</v>
      </c>
      <c r="AQ38" s="312">
        <v>3</v>
      </c>
      <c r="AR38" s="300" t="s">
        <v>518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539</v>
      </c>
      <c r="AL39" s="1200"/>
      <c r="AM39" s="1200"/>
      <c r="AN39" s="1201"/>
      <c r="AO39" s="308">
        <v>-14514</v>
      </c>
      <c r="AP39" s="308">
        <v>-1687</v>
      </c>
      <c r="AQ39" s="309">
        <v>-1869</v>
      </c>
      <c r="AR39" s="310">
        <v>-9.6999999999999993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540</v>
      </c>
      <c r="AL40" s="1197"/>
      <c r="AM40" s="1197"/>
      <c r="AN40" s="1198"/>
      <c r="AO40" s="308">
        <v>-593486</v>
      </c>
      <c r="AP40" s="308">
        <v>-69002</v>
      </c>
      <c r="AQ40" s="309">
        <v>-73868</v>
      </c>
      <c r="AR40" s="310">
        <v>-6.6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296</v>
      </c>
      <c r="AL41" s="1203"/>
      <c r="AM41" s="1203"/>
      <c r="AN41" s="1204"/>
      <c r="AO41" s="308">
        <v>77283</v>
      </c>
      <c r="AP41" s="308">
        <v>8985</v>
      </c>
      <c r="AQ41" s="309">
        <v>32935</v>
      </c>
      <c r="AR41" s="310">
        <v>-72.7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510</v>
      </c>
      <c r="AN49" s="1193" t="s">
        <v>544</v>
      </c>
      <c r="AO49" s="1194"/>
      <c r="AP49" s="1194"/>
      <c r="AQ49" s="1194"/>
      <c r="AR49" s="119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820423</v>
      </c>
      <c r="AN51" s="330">
        <v>87821</v>
      </c>
      <c r="AO51" s="331">
        <v>-51.9</v>
      </c>
      <c r="AP51" s="332">
        <v>122882</v>
      </c>
      <c r="AQ51" s="333">
        <v>-11.4</v>
      </c>
      <c r="AR51" s="334">
        <v>-40.5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123823</v>
      </c>
      <c r="AN52" s="338">
        <v>13254</v>
      </c>
      <c r="AO52" s="339">
        <v>-34.1</v>
      </c>
      <c r="AP52" s="340">
        <v>65785</v>
      </c>
      <c r="AQ52" s="341">
        <v>-7.6</v>
      </c>
      <c r="AR52" s="342">
        <v>-26.5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508177</v>
      </c>
      <c r="AN53" s="330">
        <v>55484</v>
      </c>
      <c r="AO53" s="331">
        <v>-36.799999999999997</v>
      </c>
      <c r="AP53" s="332">
        <v>114790</v>
      </c>
      <c r="AQ53" s="333">
        <v>-6.6</v>
      </c>
      <c r="AR53" s="334">
        <v>-30.2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145555</v>
      </c>
      <c r="AN54" s="338">
        <v>15892</v>
      </c>
      <c r="AO54" s="339">
        <v>19.899999999999999</v>
      </c>
      <c r="AP54" s="340">
        <v>55601</v>
      </c>
      <c r="AQ54" s="341">
        <v>-15.5</v>
      </c>
      <c r="AR54" s="342">
        <v>35.4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942317</v>
      </c>
      <c r="AN55" s="330">
        <v>104935</v>
      </c>
      <c r="AO55" s="331">
        <v>89.1</v>
      </c>
      <c r="AP55" s="332">
        <v>126262</v>
      </c>
      <c r="AQ55" s="333">
        <v>10</v>
      </c>
      <c r="AR55" s="334">
        <v>79.099999999999994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80594</v>
      </c>
      <c r="AN56" s="338">
        <v>8975</v>
      </c>
      <c r="AO56" s="339">
        <v>-43.5</v>
      </c>
      <c r="AP56" s="340">
        <v>56769</v>
      </c>
      <c r="AQ56" s="341">
        <v>2.1</v>
      </c>
      <c r="AR56" s="342">
        <v>-45.6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713331</v>
      </c>
      <c r="AN57" s="330">
        <v>80913</v>
      </c>
      <c r="AO57" s="331">
        <v>-22.9</v>
      </c>
      <c r="AP57" s="332">
        <v>126525</v>
      </c>
      <c r="AQ57" s="333">
        <v>0.2</v>
      </c>
      <c r="AR57" s="334">
        <v>-23.1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318819</v>
      </c>
      <c r="AN58" s="338">
        <v>36164</v>
      </c>
      <c r="AO58" s="339">
        <v>302.89999999999998</v>
      </c>
      <c r="AP58" s="340">
        <v>67052</v>
      </c>
      <c r="AQ58" s="341">
        <v>18.100000000000001</v>
      </c>
      <c r="AR58" s="342">
        <v>284.8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517535</v>
      </c>
      <c r="AN59" s="330">
        <v>60171</v>
      </c>
      <c r="AO59" s="331">
        <v>-25.6</v>
      </c>
      <c r="AP59" s="332">
        <v>122054</v>
      </c>
      <c r="AQ59" s="333">
        <v>-3.5</v>
      </c>
      <c r="AR59" s="334">
        <v>-22.1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157990</v>
      </c>
      <c r="AN60" s="338">
        <v>18369</v>
      </c>
      <c r="AO60" s="339">
        <v>-49.2</v>
      </c>
      <c r="AP60" s="340">
        <v>68298</v>
      </c>
      <c r="AQ60" s="341">
        <v>1.9</v>
      </c>
      <c r="AR60" s="342">
        <v>-51.1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700357</v>
      </c>
      <c r="AN61" s="345">
        <v>77865</v>
      </c>
      <c r="AO61" s="346">
        <v>-9.6</v>
      </c>
      <c r="AP61" s="347">
        <v>122503</v>
      </c>
      <c r="AQ61" s="348">
        <v>-2.2999999999999998</v>
      </c>
      <c r="AR61" s="334">
        <v>-7.3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165356</v>
      </c>
      <c r="AN62" s="338">
        <v>18531</v>
      </c>
      <c r="AO62" s="339">
        <v>39.200000000000003</v>
      </c>
      <c r="AP62" s="340">
        <v>62701</v>
      </c>
      <c r="AQ62" s="341">
        <v>-0.2</v>
      </c>
      <c r="AR62" s="342">
        <v>39.4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DgdW52qQbb4PZiuJrFqt4yPySBCAxSSWfOwTdTTQxuZ+0pwtvgMKVNHqC2MYzgAAm3y3KFAMI2EZ3fu6ySCdcQ==" saltValue="ZO8LsYibk7vKbhxqbMh/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CN73" sqref="CN73:CU74"/>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1" spans="125:125" ht="13.5" hidden="1" customHeight="1" x14ac:dyDescent="0.2">
      <c r="DU121" s="255"/>
    </row>
  </sheetData>
  <sheetProtection algorithmName="SHA-512" hashValue="5Kt3/u3+dfc8x+Q5epS2E5wqF2V8aFCHT3MsG4rXQK07g4oMrbBKsTlRebVjvo9tuMP3DCkmP3I6DHP0wrqe7Q==" saltValue="1GNqBUpp3UwXJzVOAILy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N73" sqref="CN73:CU74"/>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507</v>
      </c>
    </row>
  </sheetData>
  <sheetProtection algorithmName="SHA-512" hashValue="9zsCXaKgG17cu830KmWrVlydV1jdCRv2xU1qVF6zs2KlzrgMCa3jvSje5AyDAvHRPqAMe5pJkL9/rnXxg3mfcA==" saltValue="q0v/FOPqi86zpgNKQ9hv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N73" sqref="CN73:CU7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5" t="s">
        <v>3</v>
      </c>
      <c r="D47" s="1205"/>
      <c r="E47" s="1206"/>
      <c r="F47" s="11">
        <v>21.76</v>
      </c>
      <c r="G47" s="12">
        <v>21.95</v>
      </c>
      <c r="H47" s="12">
        <v>22.19</v>
      </c>
      <c r="I47" s="12">
        <v>22.62</v>
      </c>
      <c r="J47" s="13">
        <v>21.42</v>
      </c>
    </row>
    <row r="48" spans="2:10" ht="57.75" customHeight="1" x14ac:dyDescent="0.2">
      <c r="B48" s="14"/>
      <c r="C48" s="1207" t="s">
        <v>4</v>
      </c>
      <c r="D48" s="1207"/>
      <c r="E48" s="1208"/>
      <c r="F48" s="15">
        <v>13.2</v>
      </c>
      <c r="G48" s="16">
        <v>13.75</v>
      </c>
      <c r="H48" s="16">
        <v>21.71</v>
      </c>
      <c r="I48" s="16">
        <v>16.989999999999998</v>
      </c>
      <c r="J48" s="17">
        <v>13.5</v>
      </c>
    </row>
    <row r="49" spans="2:10" ht="57.75" customHeight="1" thickBot="1" x14ac:dyDescent="0.25">
      <c r="B49" s="18"/>
      <c r="C49" s="1209" t="s">
        <v>5</v>
      </c>
      <c r="D49" s="1209"/>
      <c r="E49" s="1210"/>
      <c r="F49" s="19">
        <v>4.67</v>
      </c>
      <c r="G49" s="20">
        <v>6.43</v>
      </c>
      <c r="H49" s="20">
        <v>15.7</v>
      </c>
      <c r="I49" s="20">
        <v>7.62</v>
      </c>
      <c r="J49" s="21">
        <v>6.27</v>
      </c>
    </row>
    <row r="50" spans="2:10" ht="13.2" x14ac:dyDescent="0.2"/>
  </sheetData>
  <sheetProtection algorithmName="SHA-512" hashValue="DLkcDVO6y52uBeeiAYJGpkqxnNUawawa4bOc+QMH4TOP6KU2IL1QFMDZwZbp635XCZ8e/QAI80LvBLGU6PZYkA==" saltValue="3KSgaIb4WmP2lsZhEd4q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2023-02-20T04:04:00Z</dcterms:created>
  <dcterms:modified xsi:type="dcterms:W3CDTF">2023-10-30T23:59:06Z</dcterms:modified>
  <cp:category/>
</cp:coreProperties>
</file>