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7236" tabRatio="88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l="1"/>
  <c r="BE34" i="10" l="1"/>
  <c r="BE35" i="10" s="1"/>
  <c r="BW34" i="10" s="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<sst xmlns="http://schemas.openxmlformats.org/spreadsheetml/2006/main" count="1127" uniqueCount="612">
  <si>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</si>
  <si>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</si>
  <si>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</si>
  <si>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</si>
  <si>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</si>
  <si>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</si>
  <si>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</si>
  <si>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</si>
  <si>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</si>
  <si>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</si>
  <si>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</si>
  <si>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</si>
  <si>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</si>
  <si>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</si>
  <si>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</si>
  <si>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</si>
  <si>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</si>
  <si>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</si>
  <si>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</si>
  <si>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</si>
  <si>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</si>
  <si>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</si>
  <si>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</si>
  <si>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</si>
  <si>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</si>
  <si>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</si>
  <si>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</si>
  <si>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</si>
  <si>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</si>
  <si>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</si>
  <si>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</si>
  <si>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</si>
  <si>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</si>
  <si>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</si>
  <si>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</si>
  <si>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</si>
  <si>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</si>
  <si>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</si>
  <si>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</si>
  <si>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</si>
  <si>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</si>
  <si>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</si>
  <si>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</si>
  <si>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</si>
  <si>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</si>
  <si>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</si>
  <si>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</si>
  <si>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</si>
  <si>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</si>
  <si>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</si>
  <si>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</si>
  <si>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</si>
  <si>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</si>
  <si>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</si>
  <si>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</si>
  <si>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</si>
  <si>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</si>
  <si>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</si>
  <si>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</si>
  <si>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</si>
  <si>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</si>
  <si>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</si>
  <si>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</si>
  <si>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</si>
  <si>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</si>
  <si>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</si>
  <si>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</si>
  <si>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</si>
  <si>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</si>
  <si>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</si>
  <si>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</si>
  <si>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</si>
  <si>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</si>
  <si>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</si>
  <si>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</si>
  <si>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</si>
  <si>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</si>
  <si>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</si>
  <si>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</si>
  <si>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</si>
  <si>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</si>
  <si>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</si>
  <si>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</si>
  <si>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</si>
  <si>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</si>
  <si>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</si>
  <si>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</si>
  <si>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</si>
  <si>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</si>
  <si>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</si>
  <si>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</si>
  <si>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</si>
  <si>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</si>
  <si>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</si>
  <si>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</si>
  <si>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</si>
  <si>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</si>
  <si>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</si>
  <si>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</si>
  <si>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</si>
  <si>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</si>
  <si>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</si>
  <si>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</si>
  <si>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</si>
  <si>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</si>
  <si>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</si>
  <si>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</si>
  <si>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</si>
  <si>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</si>
  <si>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</si>
  <si>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</si>
  <si>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</si>
  <si>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</si>
  <si>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</si>
  <si>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</si>
  <si>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</si>
  <si>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</si>
  <si>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</si>
  <si>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</si>
  <si>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</si>
  <si>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</si>
  <si>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</si>
  <si>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</si>
  <si>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</si>
  <si>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</si>
  <si>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</si>
  <si>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</si>
  <si>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</si>
  <si>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</si>
  <si>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</si>
  <si>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</si>
  <si>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</si>
  <si>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</si>
  <si>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</si>
  <si>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</si>
  <si>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</si>
  <si>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</si>
  <si>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</si>
  <si>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</si>
  <si>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</si>
  <si>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</si>
  <si>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</si>
  <si>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</si>
  <si>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</si>
  <si>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</si>
  <si>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</si>
  <si>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</si>
  <si>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</si>
  <si>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</si>
  <si>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</si>
  <si>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</si>
  <si>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</si>
  <si>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</si>
  <si>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</si>
  <si>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</si>
  <si>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</si>
  <si>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</si>
  <si>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</si>
  <si>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</si>
  <si>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</si>
  <si>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</si>
  <si>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</si>
  <si>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</si>
  <si>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</si>
  <si>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</si>
  <si>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</si>
  <si>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</si>
  <si>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</si>
  <si>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</si>
  <si>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</si>
  <si>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</si>
  <si>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</si>
  <si>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</si>
  <si>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</si>
  <si>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</si>
  <si>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</si>
  <si>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</si>
  <si>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</si>
  <si>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</si>
  <si>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</si>
  <si>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</si>
  <si>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</si>
  <si>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</si>
  <si>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</si>
  <si>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</si>
  <si>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</si>
  <si>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</si>
  <si>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</si>
  <si>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</si>
  <si>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</si>
  <si>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</si>
  <si>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</si>
  <si>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</si>
  <si>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</si>
  <si>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</si>
  <si>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</si>
  <si>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</si>
  <si>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</si>
  <si>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</si>
  <si>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</si>
  <si>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</si>
  <si>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</si>
  <si>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</si>
  <si>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</si>
  <si>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</si>
  <si>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</si>
  <si>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</si>
  <si>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</si>
  <si>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</si>
  <si>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</si>
  <si>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</si>
  <si>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</si>
  <si>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</si>
  <si>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</si>
  <si>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</si>
  <si>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</si>
  <si>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</si>
  <si>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</si>
  <si>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</si>
  <si>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</si>
  <si>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</si>
  <si>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</si>
  <si>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</si>
  <si>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</si>
  <si>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</si>
  <si>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</si>
  <si>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</si>
  <si>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</si>
  <si>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</si>
  <si>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</si>
  <si>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</si>
  <si>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</si>
  <si>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</si>
  <si>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</si>
  <si>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</si>
  <si>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</si>
  <si>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</si>
  <si>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</si>
  <si>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</si>
  <si>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</si>
  <si>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</si>
  <si>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</si>
  <si>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</si>
  <si>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</si>
  <si>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</si>
  <si>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</si>
  <si>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</si>
  <si>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</si>
  <si>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</si>
  <si>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</si>
  <si>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</si>
  <si>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</si>
  <si>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</si>
  <si>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</si>
  <si>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</si>
  <si>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</si>
  <si>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</si>
  <si>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</si>
  <si>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</si>
  <si>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</si>
  <si>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</si>
  <si>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</si>
  <si>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</si>
  <si>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</si>
  <si>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</si>
  <si>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</si>
  <si>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</si>
  <si>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</si>
  <si>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</si>
  <si>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</si>
  <si>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</si>
  <si>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</si>
  <si>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</si>
  <si>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</si>
  <si>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</si>
  <si>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</si>
  <si>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</si>
  <si>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</si>
  <si>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</si>
  <si>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</si>
  <si>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</si>
  <si>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</si>
  <si>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</si>
  <si>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</si>
  <si>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</si>
  <si>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</si>
  <si>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</si>
  <si>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</si>
  <si>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</si>
  <si>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</si>
  <si>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</si>
  <si>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</si>
  <si>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</si>
  <si>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</si>
  <si>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</si>
  <si>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</si>
  <si>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</si>
  <si>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</si>
  <si>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</si>
  <si>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福島県川俣町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</si>
  <si>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</si>
  <si>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</si>
  <si>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</si>
  <si>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</si>
  <si>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</si>
  <si>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</si>
  <si>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</si>
  <si>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</si>
  <si>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</si>
  <si>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</si>
  <si>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</si>
  <si>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</si>
  <si>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</si>
  <si>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</si>
  <si>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</si>
  <si>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</si>
  <si>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</si>
  <si>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</si>
  <si>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</si>
  <si>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</si>
  <si>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</si>
  <si>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</si>
  <si>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</si>
  <si>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</si>
  <si>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</si>
  <si>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</si>
  <si>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</si>
  <si>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</si>
  <si>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</si>
  <si>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</si>
  <si>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</si>
  <si>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</si>
  <si>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</si>
  <si>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</si>
  <si>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</si>
  <si>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</si>
  <si>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</si>
  <si>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</si>
  <si>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</si>
  <si>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</si>
  <si>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</si>
  <si>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</si>
  <si>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</si>
  <si>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</si>
  <si>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</si>
  <si>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</si>
  <si>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</si>
  <si>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</si>
  <si>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</si>
  <si>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</si>
  <si>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</si>
  <si>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</si>
  <si>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</si>
  <si>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</si>
  <si>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</si>
  <si>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</si>
  <si>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</si>
  <si>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</si>
  <si>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</si>
  <si>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</si>
  <si>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</si>
  <si>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</si>
  <si>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</si>
  <si>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</si>
  <si>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</si>
  <si>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</si>
  <si>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</si>
  <si>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</si>
  <si>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</si>
  <si>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</si>
  <si>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</si>
  <si>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</si>
  <si>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</si>
  <si>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</si>
  <si>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</si>
  <si>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</si>
  <si>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</si>
  <si>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</si>
  <si>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</si>
  <si>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</si>
  <si>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</si>
  <si>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</si>
  <si>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</si>
  <si>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</si>
  <si>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</si>
  <si>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</si>
  <si>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</si>
  <si>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</si>
  <si>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</si>
  <si>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</si>
  <si>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</si>
  <si>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</si>
  <si>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</si>
  <si>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</si>
  <si>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</si>
  <si>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</si>
  <si>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</si>
  <si>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</si>
  <si>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</si>
  <si>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</si>
  <si>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</si>
  <si>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</si>
  <si>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</si>
  <si>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</si>
  <si>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</si>
  <si>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</si>
  <si>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</si>
  <si>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</si>
  <si>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</si>
  <si>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</si>
  <si>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</si>
  <si>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</si>
  <si>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</si>
  <si>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</si>
  <si>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</si>
  <si>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</si>
  <si>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</si>
  <si>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</si>
  <si>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</si>
  <si>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</si>
  <si>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</si>
  <si>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</si>
  <si>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</si>
  <si>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</si>
  <si>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</si>
  <si>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</si>
  <si>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</si>
  <si>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</si>
  <si>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</si>
  <si>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</si>
  <si>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</si>
  <si>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</si>
  <si>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</si>
  <si>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</si>
  <si>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</si>
  <si>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</si>
  <si>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</si>
  <si>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</si>
  <si>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</si>
  <si>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</si>
  <si>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</si>
  <si>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</si>
  <si>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</si>
  <si>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</si>
  <si>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</si>
  <si>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</si>
  <si>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</si>
  <si>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</si>
  <si>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</si>
  <si>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</si>
  <si>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</si>
  <si>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</si>
  <si>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</si>
  <si>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</si>
  <si>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</si>
  <si>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</si>
  <si>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</si>
  <si>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</si>
  <si>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</si>
  <si>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</si>
  <si>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</si>
  <si>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</si>
  <si>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</si>
  <si>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</si>
  <si>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</si>
  <si>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</si>
  <si>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</si>
  <si>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</si>
  <si>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</si>
  <si>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</si>
  <si>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</si>
  <si>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</si>
  <si>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</si>
  <si>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</si>
  <si>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</si>
  <si>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</si>
  <si>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</si>
  <si>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</si>
  <si>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</si>
  <si>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</si>
  <si>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</si>
  <si>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</si>
  <si>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</si>
  <si>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</si>
  <si>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</si>
  <si>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2.65</t>
  </si>
  <si>
    <t>▲ 5.00</t>
  </si>
  <si>
    <t>一般会計</t>
  </si>
  <si>
    <t>川俣町工業団地造成事業特別会計</t>
  </si>
  <si>
    <t>川俣町水道事業会計</t>
  </si>
  <si>
    <t>川俣町介護保険特別会計</t>
  </si>
  <si>
    <t>川俣町国民健康保険（事業勘定）特別会計</t>
  </si>
  <si>
    <t>川俣町後期高齢者医療特別会計</t>
  </si>
  <si>
    <t>川俣町簡易水道事業特別会計</t>
  </si>
  <si>
    <t>川俣町国民健康保険（施設勘定）特別会計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</si>
  <si>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</si>
  <si>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</si>
  <si>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</si>
  <si>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</si>
  <si>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</si>
  <si>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</si>
  <si>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</si>
  <si>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</si>
  <si>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火葬場建設基金</t>
    <rPh sb="0" eb="7">
      <t>カソウバケンセツキキン</t>
    </rPh>
    <phoneticPr fontId="5"/>
  </si>
  <si>
    <t>ふれあい福祉基金</t>
    <rPh sb="4" eb="8">
      <t>フクシキキン</t>
    </rPh>
    <phoneticPr fontId="5"/>
  </si>
  <si>
    <t>ふるさとづくり・人づくり基金</t>
    <rPh sb="8" eb="9">
      <t>ヒト</t>
    </rPh>
    <rPh sb="12" eb="14">
      <t>キキン</t>
    </rPh>
    <phoneticPr fontId="5"/>
  </si>
  <si>
    <t>原子力災害復興基金</t>
    <rPh sb="0" eb="9">
      <t>ゲンシリョクサイガイフッコウキキン</t>
    </rPh>
    <phoneticPr fontId="5"/>
  </si>
  <si>
    <t>ふるさと水と土基金</t>
    <rPh sb="4" eb="5">
      <t>ミズ</t>
    </rPh>
    <rPh sb="6" eb="9">
      <t>ツチキキン</t>
    </rPh>
    <phoneticPr fontId="5"/>
  </si>
  <si>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</si>
  <si>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</si>
  <si>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</si>
  <si>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</si>
  <si>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</si>
  <si>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福島地方水道用水供給企業団　福島地方水道用水供給事業会計</t>
  </si>
  <si>
    <t>川俣方部衛生処理組合　一般会計</t>
  </si>
  <si>
    <t>福島県後期高齢者医療広域連合　一般会計</t>
  </si>
  <si>
    <t>福島県後期高齢者医療広域連合　後期高齢者医療特別会計</t>
  </si>
  <si>
    <t>伊達地方消防組合　一般会計</t>
  </si>
  <si>
    <t>伊達地方衛生処理組合　一般会計</t>
  </si>
  <si>
    <t>伊達地方衛生処理組合　し尿処理事業特別会計</t>
  </si>
  <si>
    <t>伊達地方衛生処理組合　ごみ処理事業特別会計</t>
  </si>
  <si>
    <t>㈱川俣町農業振興公社</t>
  </si>
  <si>
    <t>まちづくり川俣</t>
  </si>
  <si>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</si>
  <si>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</si>
  <si>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</si>
  <si>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</si>
  <si>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</si>
  <si>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</si>
  <si>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</si>
  <si>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</si>
  <si>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</si>
  <si>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</si>
  <si>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</si>
  <si>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</si>
  <si>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</si>
  <si>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</si>
  <si>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</si>
  <si>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</si>
  <si>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</si>
  <si>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</si>
  <si>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</si>
  <si>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工業用水道</t>
    <phoneticPr fontId="5"/>
  </si>
  <si>
    <t>　積立金</t>
    <phoneticPr fontId="5"/>
  </si>
  <si>
    <t>簡易水道</t>
    <phoneticPr fontId="5"/>
  </si>
  <si>
    <t>　繰出金</t>
    <phoneticPr fontId="5"/>
  </si>
  <si>
    <t>上水道</t>
    <phoneticPr fontId="5"/>
  </si>
  <si>
    <t>　　うち一部事務組合負担金</t>
    <phoneticPr fontId="5"/>
  </si>
  <si>
    <t>宅地造成</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</si>
  <si>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</si>
  <si>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</si>
  <si>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</si>
  <si>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</si>
  <si>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</si>
  <si>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</si>
  <si>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</si>
  <si>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</si>
  <si>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</si>
  <si>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</si>
  <si>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</si>
  <si>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</si>
  <si>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</si>
  <si>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</si>
  <si>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</si>
  <si>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</si>
  <si>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</si>
  <si>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</si>
  <si>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</si>
  <si>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</si>
  <si>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</si>
  <si>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</si>
  <si>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</si>
  <si>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</si>
  <si>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</si>
  <si>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</si>
  <si>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</si>
  <si>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</si>
  <si>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</si>
  <si>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</si>
  <si>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</si>
  <si>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</si>
  <si>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</si>
  <si>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</si>
  <si>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</si>
  <si>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</si>
  <si>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</si>
  <si>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</si>
  <si>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</si>
  <si>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</si>
  <si>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</si>
  <si>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</si>
  <si>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</si>
  <si>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</si>
  <si>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</si>
  <si>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</si>
  <si>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福島県川俣町</t>
    <phoneticPr fontId="25"/>
  </si>
  <si>
    <t>令和3年度</t>
    <phoneticPr fontId="2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</si>
  <si>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</si>
  <si>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</si>
  <si>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</si>
  <si>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</si>
  <si>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</si>
  <si>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</si>
  <si>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</si>
  <si>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</si>
  <si>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</si>
  <si>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</si>
  <si>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</si>
  <si>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</si>
  <si>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</si>
  <si>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令和3年度は類似団体内平均値と比較し、上記の理由により有形固定資産減価償却率は低く、将来負担比率についても類似団体内平均値と比較して低く、前年度と比べ14.9ポイント改善し1.9％となった。将来負担比率が低くなった要因としては、中央公民館耐震補強・施設改修工事に係る起債など、新規発行額が元利償還金を上回り前年度より増加したが、基金積立てなどにより充当可能財源等が大きく増加したことによるものである。しかしながら、今後は中堅職員以上の職員が多く、退職手当負担金等見込額が高い水準にあるなど上昇に転じる要因も多いことから、減少傾向にある将来負担比率が過度な増加に転じることの無いように、優先度を考えた地方債を財源とする事業の実施や、採用等を含めた人事の面からも町財政の健全化に向けた運営を長期的な視野で行うことが必要である。</t>
    <rPh sb="0" eb="2">
      <t>レイワ</t>
    </rPh>
    <rPh sb="3" eb="5">
      <t>ネンド</t>
    </rPh>
    <rPh sb="6" eb="8">
      <t>ルイジ</t>
    </rPh>
    <rPh sb="8" eb="10">
      <t>ダンタイ</t>
    </rPh>
    <rPh sb="10" eb="11">
      <t>ナイ</t>
    </rPh>
    <rPh sb="11" eb="14">
      <t>ヘイキンチ</t>
    </rPh>
    <rPh sb="15" eb="17">
      <t>ヒカク</t>
    </rPh>
    <rPh sb="19" eb="21">
      <t>ジョウキ</t>
    </rPh>
    <rPh sb="22" eb="24">
      <t>リユウ</t>
    </rPh>
    <rPh sb="27" eb="29">
      <t>ユウケイ</t>
    </rPh>
    <rPh sb="29" eb="31">
      <t>コテイ</t>
    </rPh>
    <rPh sb="31" eb="33">
      <t>シサン</t>
    </rPh>
    <rPh sb="33" eb="35">
      <t>ゲンカ</t>
    </rPh>
    <rPh sb="35" eb="37">
      <t>ショウキャク</t>
    </rPh>
    <rPh sb="37" eb="38">
      <t>リツ</t>
    </rPh>
    <rPh sb="39" eb="40">
      <t>ヒク</t>
    </rPh>
    <rPh sb="42" eb="44">
      <t>ショウライ</t>
    </rPh>
    <rPh sb="44" eb="46">
      <t>フタン</t>
    </rPh>
    <rPh sb="46" eb="48">
      <t>ヒリツ</t>
    </rPh>
    <rPh sb="53" eb="55">
      <t>ルイジ</t>
    </rPh>
    <rPh sb="55" eb="57">
      <t>ダンタイ</t>
    </rPh>
    <rPh sb="57" eb="58">
      <t>ナイ</t>
    </rPh>
    <rPh sb="58" eb="61">
      <t>ヘイキンチ</t>
    </rPh>
    <rPh sb="62" eb="64">
      <t>ヒカク</t>
    </rPh>
    <rPh sb="66" eb="67">
      <t>ヒク</t>
    </rPh>
    <rPh sb="69" eb="72">
      <t>ゼンネンド</t>
    </rPh>
    <rPh sb="73" eb="74">
      <t>クラ</t>
    </rPh>
    <rPh sb="83" eb="85">
      <t>カイゼン</t>
    </rPh>
    <rPh sb="95" eb="97">
      <t>ショウライ</t>
    </rPh>
    <rPh sb="97" eb="99">
      <t>フタン</t>
    </rPh>
    <rPh sb="99" eb="101">
      <t>ヒリツ</t>
    </rPh>
    <rPh sb="102" eb="103">
      <t>ヒク</t>
    </rPh>
    <rPh sb="107" eb="109">
      <t>ヨウイン</t>
    </rPh>
    <rPh sb="114" eb="116">
      <t>チュウオウ</t>
    </rPh>
    <rPh sb="116" eb="119">
      <t>コウミンカン</t>
    </rPh>
    <rPh sb="119" eb="121">
      <t>タイシン</t>
    </rPh>
    <rPh sb="121" eb="123">
      <t>ホキョウ</t>
    </rPh>
    <rPh sb="124" eb="126">
      <t>シセツ</t>
    </rPh>
    <rPh sb="126" eb="128">
      <t>カイシュウ</t>
    </rPh>
    <rPh sb="128" eb="130">
      <t>コウジ</t>
    </rPh>
    <rPh sb="131" eb="132">
      <t>カカ</t>
    </rPh>
    <rPh sb="133" eb="135">
      <t>キサイ</t>
    </rPh>
    <rPh sb="138" eb="140">
      <t>シンキ</t>
    </rPh>
    <rPh sb="140" eb="143">
      <t>ハッコウガク</t>
    </rPh>
    <rPh sb="144" eb="146">
      <t>ガンリ</t>
    </rPh>
    <rPh sb="146" eb="149">
      <t>ショウカンキン</t>
    </rPh>
    <rPh sb="150" eb="152">
      <t>ウワマワ</t>
    </rPh>
    <rPh sb="153" eb="156">
      <t>ゼンネンド</t>
    </rPh>
    <rPh sb="158" eb="160">
      <t>ゾウカ</t>
    </rPh>
    <rPh sb="164" eb="166">
      <t>キキン</t>
    </rPh>
    <rPh sb="166" eb="168">
      <t>ツミタ</t>
    </rPh>
    <rPh sb="174" eb="176">
      <t>ジュウトウ</t>
    </rPh>
    <rPh sb="176" eb="178">
      <t>カノウ</t>
    </rPh>
    <rPh sb="178" eb="180">
      <t>ザイゲン</t>
    </rPh>
    <rPh sb="180" eb="181">
      <t>トウ</t>
    </rPh>
    <rPh sb="182" eb="183">
      <t>オオ</t>
    </rPh>
    <rPh sb="185" eb="187">
      <t>ゾウカ</t>
    </rPh>
    <rPh sb="207" eb="209">
      <t>コンゴ</t>
    </rPh>
    <rPh sb="210" eb="212">
      <t>チュウケン</t>
    </rPh>
    <rPh sb="212" eb="214">
      <t>ショクイン</t>
    </rPh>
    <rPh sb="214" eb="216">
      <t>イジョウ</t>
    </rPh>
    <rPh sb="217" eb="219">
      <t>ショクイン</t>
    </rPh>
    <rPh sb="220" eb="221">
      <t>オオ</t>
    </rPh>
    <rPh sb="223" eb="225">
      <t>タイショク</t>
    </rPh>
    <rPh sb="225" eb="227">
      <t>テアテ</t>
    </rPh>
    <rPh sb="227" eb="230">
      <t>フタンキン</t>
    </rPh>
    <rPh sb="230" eb="231">
      <t>トウ</t>
    </rPh>
    <rPh sb="231" eb="233">
      <t>ミコミ</t>
    </rPh>
    <rPh sb="233" eb="234">
      <t>ガク</t>
    </rPh>
    <rPh sb="235" eb="236">
      <t>タカ</t>
    </rPh>
    <rPh sb="237" eb="239">
      <t>スイジュン</t>
    </rPh>
    <rPh sb="244" eb="246">
      <t>ジョウショウ</t>
    </rPh>
    <rPh sb="247" eb="248">
      <t>テン</t>
    </rPh>
    <rPh sb="250" eb="252">
      <t>ヨウイン</t>
    </rPh>
    <rPh sb="253" eb="254">
      <t>オオ</t>
    </rPh>
    <rPh sb="260" eb="262">
      <t>ゲンショウ</t>
    </rPh>
    <rPh sb="262" eb="264">
      <t>ケイコウ</t>
    </rPh>
    <rPh sb="267" eb="269">
      <t>ショウライ</t>
    </rPh>
    <rPh sb="269" eb="271">
      <t>フタン</t>
    </rPh>
    <rPh sb="271" eb="273">
      <t>ヒリツ</t>
    </rPh>
    <rPh sb="274" eb="276">
      <t>カド</t>
    </rPh>
    <rPh sb="277" eb="279">
      <t>ゾウカ</t>
    </rPh>
    <rPh sb="280" eb="281">
      <t>テン</t>
    </rPh>
    <rPh sb="286" eb="287">
      <t>ナ</t>
    </rPh>
    <rPh sb="292" eb="295">
      <t>ユウセンド</t>
    </rPh>
    <rPh sb="296" eb="297">
      <t>カンガ</t>
    </rPh>
    <rPh sb="299" eb="302">
      <t>チホウサイ</t>
    </rPh>
    <rPh sb="303" eb="305">
      <t>ザイゲン</t>
    </rPh>
    <rPh sb="308" eb="310">
      <t>ジギョウ</t>
    </rPh>
    <rPh sb="311" eb="313">
      <t>ジッシ</t>
    </rPh>
    <rPh sb="315" eb="317">
      <t>サイヨウ</t>
    </rPh>
    <rPh sb="317" eb="318">
      <t>トウ</t>
    </rPh>
    <rPh sb="319" eb="320">
      <t>フク</t>
    </rPh>
    <rPh sb="322" eb="324">
      <t>ジンジ</t>
    </rPh>
    <rPh sb="325" eb="326">
      <t>メン</t>
    </rPh>
    <rPh sb="329" eb="330">
      <t>マチ</t>
    </rPh>
    <rPh sb="330" eb="332">
      <t>ザイセイ</t>
    </rPh>
    <rPh sb="333" eb="336">
      <t>ケンゼンカ</t>
    </rPh>
    <rPh sb="337" eb="338">
      <t>ム</t>
    </rPh>
    <rPh sb="340" eb="342">
      <t>ウンエイ</t>
    </rPh>
    <rPh sb="343" eb="346">
      <t>チョウキテキ</t>
    </rPh>
    <rPh sb="347" eb="349">
      <t>シヤ</t>
    </rPh>
    <rPh sb="350" eb="351">
      <t>オコナ</t>
    </rPh>
    <rPh sb="355" eb="357">
      <t>ヒツヨウ</t>
    </rPh>
    <phoneticPr fontId="5"/>
  </si>
  <si>
    <t>令和3年度の将来負担比率は1.9％、実質公債費比率は4.4％となっており、類似団体内平均値からみると将来負担比率・実質公債費比率はともに低い状況にある。しかし、地方債の現在高が増加していることから今後、元利償還金の増加が進むことが予想されるため将来負担比率が過度な上昇に転じぬように留意する必要がある。また、充当可能基金については、減債基金や火葬場建設基金への積立により増加したが、公債費は毎年度増額を続けており、次世代における公債費負担を軽減するため、繰上償還や減債基金の増額等さらなる取り組みが重要となる。</t>
    <rPh sb="0" eb="2">
      <t>レイワ</t>
    </rPh>
    <rPh sb="3" eb="5">
      <t>ネンド</t>
    </rPh>
    <rPh sb="6" eb="8">
      <t>ショウライ</t>
    </rPh>
    <rPh sb="8" eb="10">
      <t>フタン</t>
    </rPh>
    <rPh sb="10" eb="12">
      <t>ヒリツ</t>
    </rPh>
    <rPh sb="18" eb="20">
      <t>ジッシツ</t>
    </rPh>
    <rPh sb="20" eb="23">
      <t>コウサイヒ</t>
    </rPh>
    <rPh sb="23" eb="24">
      <t>ヒ</t>
    </rPh>
    <rPh sb="24" eb="25">
      <t>リツ</t>
    </rPh>
    <rPh sb="37" eb="39">
      <t>ルイジ</t>
    </rPh>
    <rPh sb="39" eb="41">
      <t>ダンタイ</t>
    </rPh>
    <rPh sb="41" eb="42">
      <t>ナイ</t>
    </rPh>
    <rPh sb="42" eb="45">
      <t>ヘイキンチ</t>
    </rPh>
    <rPh sb="50" eb="52">
      <t>ショウライ</t>
    </rPh>
    <rPh sb="52" eb="54">
      <t>フタン</t>
    </rPh>
    <rPh sb="54" eb="56">
      <t>ヒリツ</t>
    </rPh>
    <rPh sb="57" eb="59">
      <t>ジッシツ</t>
    </rPh>
    <rPh sb="59" eb="62">
      <t>コウサイヒ</t>
    </rPh>
    <rPh sb="62" eb="63">
      <t>ヒ</t>
    </rPh>
    <rPh sb="63" eb="64">
      <t>リツ</t>
    </rPh>
    <rPh sb="68" eb="69">
      <t>ヒク</t>
    </rPh>
    <rPh sb="70" eb="72">
      <t>ジョウキョウ</t>
    </rPh>
    <rPh sb="80" eb="83">
      <t>チホウサイ</t>
    </rPh>
    <rPh sb="84" eb="86">
      <t>ゲンザイ</t>
    </rPh>
    <rPh sb="86" eb="87">
      <t>ダカ</t>
    </rPh>
    <rPh sb="88" eb="90">
      <t>ゾウカ</t>
    </rPh>
    <rPh sb="98" eb="100">
      <t>コンゴ</t>
    </rPh>
    <rPh sb="101" eb="103">
      <t>ガンリ</t>
    </rPh>
    <rPh sb="103" eb="106">
      <t>ショウカンキン</t>
    </rPh>
    <rPh sb="107" eb="109">
      <t>ゾウカ</t>
    </rPh>
    <rPh sb="110" eb="111">
      <t>スス</t>
    </rPh>
    <rPh sb="115" eb="117">
      <t>ヨソウ</t>
    </rPh>
    <rPh sb="122" eb="124">
      <t>ショウライ</t>
    </rPh>
    <rPh sb="124" eb="126">
      <t>フタン</t>
    </rPh>
    <rPh sb="126" eb="128">
      <t>ヒリツ</t>
    </rPh>
    <rPh sb="129" eb="131">
      <t>カド</t>
    </rPh>
    <rPh sb="132" eb="134">
      <t>ジョウショウ</t>
    </rPh>
    <rPh sb="135" eb="136">
      <t>テン</t>
    </rPh>
    <rPh sb="141" eb="143">
      <t>リュウイ</t>
    </rPh>
    <rPh sb="145" eb="147">
      <t>ヒツヨウ</t>
    </rPh>
    <rPh sb="154" eb="156">
      <t>ジュウトウ</t>
    </rPh>
    <rPh sb="156" eb="158">
      <t>カノウ</t>
    </rPh>
    <rPh sb="158" eb="160">
      <t>キキン</t>
    </rPh>
    <rPh sb="166" eb="168">
      <t>ゲンサイ</t>
    </rPh>
    <rPh sb="168" eb="170">
      <t>キキン</t>
    </rPh>
    <rPh sb="171" eb="174">
      <t>カソウバ</t>
    </rPh>
    <rPh sb="174" eb="176">
      <t>ケンセツ</t>
    </rPh>
    <rPh sb="176" eb="178">
      <t>キキン</t>
    </rPh>
    <rPh sb="180" eb="182">
      <t>ツミタテ</t>
    </rPh>
    <rPh sb="185" eb="187">
      <t>ゾウカ</t>
    </rPh>
    <rPh sb="191" eb="194">
      <t>コウサイヒ</t>
    </rPh>
    <rPh sb="195" eb="198">
      <t>マイネンド</t>
    </rPh>
    <rPh sb="198" eb="200">
      <t>ゾウガク</t>
    </rPh>
    <rPh sb="201" eb="202">
      <t>ツヅ</t>
    </rPh>
    <rPh sb="207" eb="210">
      <t>ジセダイ</t>
    </rPh>
    <rPh sb="214" eb="217">
      <t>コウサイヒ</t>
    </rPh>
    <rPh sb="217" eb="219">
      <t>フタン</t>
    </rPh>
    <rPh sb="220" eb="222">
      <t>ケイゲン</t>
    </rPh>
    <rPh sb="227" eb="229">
      <t>クリアゲ</t>
    </rPh>
    <rPh sb="229" eb="231">
      <t>ショウカン</t>
    </rPh>
    <rPh sb="232" eb="234">
      <t>ゲンサイ</t>
    </rPh>
    <rPh sb="234" eb="236">
      <t>キキン</t>
    </rPh>
    <rPh sb="237" eb="239">
      <t>ゾウガク</t>
    </rPh>
    <rPh sb="239" eb="240">
      <t>トウ</t>
    </rPh>
    <rPh sb="244" eb="245">
      <t>ト</t>
    </rPh>
    <rPh sb="246" eb="247">
      <t>ク</t>
    </rPh>
    <rPh sb="249" eb="251">
      <t>ジュウヨウ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</si>
</sst>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2639-47AA-B232-C840820B28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278062</c:v>
                </c:pt>
                <c:pt idx="1">
                  <c:v>269886</c:v>
                </c:pt>
                <c:pt idx="2">
                  <c:v>206333</c:v>
                </c:pt>
                <c:pt idx="3">
                  <c:v>170585</c:v>
                </c:pt>
                <c:pt idx="4">
                  <c:v>165291</c:v>
                </c:pt>
              </c:numCache>
            </c:numRef>
          </c:val>
          <c:smooth val="0"/>
          <c:extLst>
            <c:ext xmlns:c16="http://schemas.microsoft.com/office/drawing/2014/chart" uri="{C3380CC4-5D6E-409C-BE32-E72D297353CC}">
              <c16:uniqueId val="{00000001-2639-47AA-B232-C840820B28AA}"/>
            </c:ext>
          </c:extLst>
        </c:ser>
        <c:dLbls>
          <c:showLegendKey val="0"/>
          <c:showVal val="0"/>
          <c:showCatName val="0"/>
          <c:showSerName val="0"/>
          <c:showPercent val="0"/>
          <c:showBubbleSize val="0"/>
        </c:dLbls>
        <c:marker val="1"/>
        <c:smooth val="0"/>
        <c:axId val="354735184"/>
        <c:axId val="514461440"/>
      </c:lineChart>
      <c:catAx>
        <c:axId val="35473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4461440"/>
        <c:crosses val="autoZero"/>
        <c:auto val="1"/>
        <c:lblAlgn val="ctr"/>
        <c:lblOffset val="100"/>
        <c:tickLblSkip val="1"/>
        <c:tickMarkSkip val="1"/>
        <c:noMultiLvlLbl val="0"/>
      </c:catAx>
      <c:valAx>
        <c:axId val="5144614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473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6.92</c:v>
                </c:pt>
                <c:pt idx="1">
                  <c:v>6.78</c:v>
                </c:pt>
                <c:pt idx="2">
                  <c:v>11.75</c:v>
                </c:pt>
                <c:pt idx="3">
                  <c:v>10.43</c:v>
                </c:pt>
                <c:pt idx="4">
                  <c:v>13.98</c:v>
                </c:pt>
              </c:numCache>
            </c:numRef>
          </c:val>
          <c:extLst>
            <c:ext xmlns:c16="http://schemas.microsoft.com/office/drawing/2014/chart" uri="{C3380CC4-5D6E-409C-BE32-E72D297353CC}">
              <c16:uniqueId val="{00000000-FED8-4A0B-94E2-CEB1BA8F5D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32.17</c:v>
                </c:pt>
                <c:pt idx="1">
                  <c:v>38.72</c:v>
                </c:pt>
                <c:pt idx="2">
                  <c:v>34.36</c:v>
                </c:pt>
                <c:pt idx="3">
                  <c:v>33.57</c:v>
                </c:pt>
                <c:pt idx="4">
                  <c:v>35.950000000000003</c:v>
                </c:pt>
              </c:numCache>
            </c:numRef>
          </c:val>
          <c:extLst>
            <c:ext xmlns:c16="http://schemas.microsoft.com/office/drawing/2014/chart" uri="{C3380CC4-5D6E-409C-BE32-E72D297353CC}">
              <c16:uniqueId val="{00000001-FED8-4A0B-94E2-CEB1BA8F5D6D}"/>
            </c:ext>
          </c:extLst>
        </c:ser>
        <c:dLbls>
          <c:showLegendKey val="0"/>
          <c:showVal val="0"/>
          <c:showCatName val="0"/>
          <c:showSerName val="0"/>
          <c:showPercent val="0"/>
          <c:showBubbleSize val="0"/>
        </c:dLbls>
        <c:gapWidth val="250"/>
        <c:overlap val="100"/>
        <c:axId val="514463400"/>
        <c:axId val="51445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6.66</c:v>
                </c:pt>
                <c:pt idx="1">
                  <c:v>2.96</c:v>
                </c:pt>
                <c:pt idx="2">
                  <c:v>-2.65</c:v>
                </c:pt>
                <c:pt idx="3">
                  <c:v>-5</c:v>
                </c:pt>
                <c:pt idx="4">
                  <c:v>7.83</c:v>
                </c:pt>
              </c:numCache>
            </c:numRef>
          </c:val>
          <c:smooth val="0"/>
          <c:extLst>
            <c:ext xmlns:c16="http://schemas.microsoft.com/office/drawing/2014/chart" uri="{C3380CC4-5D6E-409C-BE32-E72D297353CC}">
              <c16:uniqueId val="{00000002-FED8-4A0B-94E2-CEB1BA8F5D6D}"/>
            </c:ext>
          </c:extLst>
        </c:ser>
        <c:dLbls>
          <c:showLegendKey val="0"/>
          <c:showVal val="0"/>
          <c:showCatName val="0"/>
          <c:showSerName val="0"/>
          <c:showPercent val="0"/>
          <c:showBubbleSize val="0"/>
        </c:dLbls>
        <c:marker val="1"/>
        <c:smooth val="0"/>
        <c:axId val="514463400"/>
        <c:axId val="514457128"/>
      </c:lineChart>
      <c:catAx>
        <c:axId val="51446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4457128"/>
        <c:crosses val="autoZero"/>
        <c:auto val="1"/>
        <c:lblAlgn val="ctr"/>
        <c:lblOffset val="100"/>
        <c:tickLblSkip val="1"/>
        <c:tickMarkSkip val="1"/>
        <c:noMultiLvlLbl val="0"/>
      </c:catAx>
      <c:valAx>
        <c:axId val="51445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6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2C-4728-9FBF-A466F3000D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C-4728-9FBF-A466F3000DBE}"/>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2C-4728-9FBF-A466F3000DBE}"/>
            </c:ext>
          </c:extLst>
        </c:ser>
        <c:ser>
          <c:idx val="3"/>
          <c:order val="3"/>
          <c:tx>
            <c:strRef>
              <c:f>データシート!$A$30</c:f>
              <c:strCache>
                <c:ptCount val="1"/>
                <c:pt idx="0">
                  <c:v>川俣町簡易水道事業特別会計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2.2599999999999998</c:v>
                </c:pt>
                <c:pt idx="6">
                  <c:v>#N/A</c:v>
                </c:pt>
                <c:pt idx="7">
                  <c:v>0.09</c:v>
                </c:pt>
                <c:pt idx="8">
                  <c:v>#N/A</c:v>
                </c:pt>
                <c:pt idx="9">
                  <c:v>0.01</c:v>
                </c:pt>
              </c:numCache>
            </c:numRef>
          </c:val>
          <c:extLst>
            <c:ext xmlns:c16="http://schemas.microsoft.com/office/drawing/2014/chart" uri="{C3380CC4-5D6E-409C-BE32-E72D297353CC}">
              <c16:uniqueId val="{00000003-8F2C-4728-9FBF-A466F3000DBE}"/>
            </c:ext>
          </c:extLst>
        </c:ser>
        <c:ser>
          <c:idx val="4"/>
          <c:order val="4"/>
          <c:tx>
            <c:strRef>
              <c:f>データシート!$A$31</c:f>
              <c:strCache>
                <c:ptCount val="1"/>
                <c:pt idx="0">
                  <c:v>川俣町後期高齢者医療特別会計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0.04</c:v>
                </c:pt>
                <c:pt idx="8">
                  <c:v>#N/A</c:v>
                </c:pt>
                <c:pt idx="9">
                  <c:v>0.06</c:v>
                </c:pt>
              </c:numCache>
            </c:numRef>
          </c:val>
          <c:extLst>
            <c:ext xmlns:c16="http://schemas.microsoft.com/office/drawing/2014/chart" uri="{C3380CC4-5D6E-409C-BE32-E72D297353CC}">
              <c16:uniqueId val="{00000004-8F2C-4728-9FBF-A466F3000DBE}"/>
            </c:ext>
          </c:extLst>
        </c:ser>
        <c:ser>
          <c:idx val="5"/>
          <c:order val="5"/>
          <c:tx>
            <c:strRef>
              <c:f>データシート!$A$32</c:f>
              <c:strCache>
                <c:ptCount val="1"/>
                <c:pt idx="0">
                  <c:v>川俣町国民健康保険（事業勘定）特別会計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4.42</c:v>
                </c:pt>
                <c:pt idx="2">
                  <c:v>#N/A</c:v>
                </c:pt>
                <c:pt idx="3">
                  <c:v>1.6</c:v>
                </c:pt>
                <c:pt idx="4">
                  <c:v>#N/A</c:v>
                </c:pt>
                <c:pt idx="5">
                  <c:v>1.62</c:v>
                </c:pt>
                <c:pt idx="6">
                  <c:v>#N/A</c:v>
                </c:pt>
                <c:pt idx="7">
                  <c:v>2.15</c:v>
                </c:pt>
                <c:pt idx="8">
                  <c:v>#N/A</c:v>
                </c:pt>
                <c:pt idx="9">
                  <c:v>1.2</c:v>
                </c:pt>
              </c:numCache>
            </c:numRef>
          </c:val>
          <c:extLst>
            <c:ext xmlns:c16="http://schemas.microsoft.com/office/drawing/2014/chart" uri="{C3380CC4-5D6E-409C-BE32-E72D297353CC}">
              <c16:uniqueId val="{00000005-8F2C-4728-9FBF-A466F3000DBE}"/>
            </c:ext>
          </c:extLst>
        </c:ser>
        <c:ser>
          <c:idx val="6"/>
          <c:order val="6"/>
          <c:tx>
            <c:strRef>
              <c:f>データシート!$A$33</c:f>
              <c:strCache>
                <c:ptCount val="1"/>
                <c:pt idx="0">
                  <c:v>川俣町介護保険特別会計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3.25</c:v>
                </c:pt>
                <c:pt idx="4">
                  <c:v>#N/A</c:v>
                </c:pt>
                <c:pt idx="5">
                  <c:v>2.27</c:v>
                </c:pt>
                <c:pt idx="6">
                  <c:v>#N/A</c:v>
                </c:pt>
                <c:pt idx="7">
                  <c:v>0.82</c:v>
                </c:pt>
                <c:pt idx="8">
                  <c:v>#N/A</c:v>
                </c:pt>
                <c:pt idx="9">
                  <c:v>1.88</c:v>
                </c:pt>
              </c:numCache>
            </c:numRef>
          </c:val>
          <c:extLst>
            <c:ext xmlns:c16="http://schemas.microsoft.com/office/drawing/2014/chart" uri="{C3380CC4-5D6E-409C-BE32-E72D297353CC}">
              <c16:uniqueId val="{00000006-8F2C-4728-9FBF-A466F3000DBE}"/>
            </c:ext>
          </c:extLst>
        </c:ser>
        <c:ser>
          <c:idx val="7"/>
          <c:order val="7"/>
          <c:tx>
            <c:strRef>
              <c:f>データシート!$A$34</c:f>
              <c:strCache>
                <c:ptCount val="1"/>
                <c:pt idx="0">
                  <c:v>川俣町水道事業会計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6.26</c:v>
                </c:pt>
                <c:pt idx="2">
                  <c:v>#N/A</c:v>
                </c:pt>
                <c:pt idx="3">
                  <c:v>7.04</c:v>
                </c:pt>
                <c:pt idx="4">
                  <c:v>#N/A</c:v>
                </c:pt>
                <c:pt idx="5">
                  <c:v>7.49</c:v>
                </c:pt>
                <c:pt idx="6">
                  <c:v>#N/A</c:v>
                </c:pt>
                <c:pt idx="7">
                  <c:v>7.22</c:v>
                </c:pt>
                <c:pt idx="8">
                  <c:v>#N/A</c:v>
                </c:pt>
                <c:pt idx="9">
                  <c:v>7.02</c:v>
                </c:pt>
              </c:numCache>
            </c:numRef>
          </c:val>
          <c:extLst>
            <c:ext xmlns:c16="http://schemas.microsoft.com/office/drawing/2014/chart" uri="{C3380CC4-5D6E-409C-BE32-E72D297353CC}">
              <c16:uniqueId val="{00000007-8F2C-4728-9FBF-A466F3000DBE}"/>
            </c:ext>
          </c:extLst>
        </c:ser>
        <c:ser>
          <c:idx val="8"/>
          <c:order val="8"/>
          <c:tx>
            <c:strRef>
              <c:f>データシート!$A$35</c:f>
              <c:strCache>
                <c:ptCount val="1"/>
                <c:pt idx="0">
                  <c:v>川俣町工業団地造成事業特別会計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23.82</c:v>
                </c:pt>
                <c:pt idx="2">
                  <c:v>#N/A</c:v>
                </c:pt>
                <c:pt idx="3">
                  <c:v>21.5</c:v>
                </c:pt>
                <c:pt idx="4">
                  <c:v>#N/A</c:v>
                </c:pt>
                <c:pt idx="5">
                  <c:v>19.350000000000001</c:v>
                </c:pt>
                <c:pt idx="6">
                  <c:v>#N/A</c:v>
                </c:pt>
                <c:pt idx="7">
                  <c:v>16.41</c:v>
                </c:pt>
                <c:pt idx="8">
                  <c:v>#N/A</c:v>
                </c:pt>
                <c:pt idx="9">
                  <c:v>13.68</c:v>
                </c:pt>
              </c:numCache>
            </c:numRef>
          </c:val>
          <c:extLst>
            <c:ext xmlns:c16="http://schemas.microsoft.com/office/drawing/2014/chart" uri="{C3380CC4-5D6E-409C-BE32-E72D297353CC}">
              <c16:uniqueId val="{00000008-8F2C-4728-9FBF-A466F3000D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6.92</c:v>
                </c:pt>
                <c:pt idx="2">
                  <c:v>#N/A</c:v>
                </c:pt>
                <c:pt idx="3">
                  <c:v>6.78</c:v>
                </c:pt>
                <c:pt idx="4">
                  <c:v>#N/A</c:v>
                </c:pt>
                <c:pt idx="5">
                  <c:v>11.74</c:v>
                </c:pt>
                <c:pt idx="6">
                  <c:v>#N/A</c:v>
                </c:pt>
                <c:pt idx="7">
                  <c:v>10.43</c:v>
                </c:pt>
                <c:pt idx="8">
                  <c:v>#N/A</c:v>
                </c:pt>
                <c:pt idx="9">
                  <c:v>13.98</c:v>
                </c:pt>
              </c:numCache>
            </c:numRef>
          </c:val>
          <c:extLst>
            <c:ext xmlns:c16="http://schemas.microsoft.com/office/drawing/2014/chart" uri="{C3380CC4-5D6E-409C-BE32-E72D297353CC}">
              <c16:uniqueId val="{00000009-8F2C-4728-9FBF-A466F3000DBE}"/>
            </c:ext>
          </c:extLst>
        </c:ser>
        <c:dLbls>
          <c:showLegendKey val="0"/>
          <c:showVal val="0"/>
          <c:showCatName val="0"/>
          <c:showSerName val="0"/>
          <c:showPercent val="0"/>
          <c:showBubbleSize val="0"/>
        </c:dLbls>
        <c:gapWidth val="150"/>
        <c:overlap val="100"/>
        <c:axId val="514461832"/>
        <c:axId val="514462224"/>
      </c:barChart>
      <c:catAx>
        <c:axId val="51446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462224"/>
        <c:crosses val="autoZero"/>
        <c:auto val="1"/>
        <c:lblAlgn val="ctr"/>
        <c:lblOffset val="100"/>
        <c:tickLblSkip val="1"/>
        <c:tickMarkSkip val="1"/>
        <c:noMultiLvlLbl val="0"/>
      </c:catAx>
      <c:valAx>
        <c:axId val="51446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61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419</c:v>
                </c:pt>
                <c:pt idx="5">
                  <c:v>407</c:v>
                </c:pt>
                <c:pt idx="8">
                  <c:v>404</c:v>
                </c:pt>
                <c:pt idx="11">
                  <c:v>454</c:v>
                </c:pt>
                <c:pt idx="14">
                  <c:v>490</c:v>
                </c:pt>
              </c:numCache>
            </c:numRef>
          </c:val>
          <c:extLst>
            <c:ext xmlns:c16="http://schemas.microsoft.com/office/drawing/2014/chart" uri="{C3380CC4-5D6E-409C-BE32-E72D297353CC}">
              <c16:uniqueId val="{00000000-33F0-4EDC-BAA0-E36CFB05C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F0-4EDC-BAA0-E36CFB05C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29</c:v>
                </c:pt>
                <c:pt idx="6">
                  <c:v>0</c:v>
                </c:pt>
                <c:pt idx="9">
                  <c:v>0</c:v>
                </c:pt>
                <c:pt idx="12">
                  <c:v>0</c:v>
                </c:pt>
              </c:numCache>
            </c:numRef>
          </c:val>
          <c:extLst>
            <c:ext xmlns:c16="http://schemas.microsoft.com/office/drawing/2014/chart" uri="{C3380CC4-5D6E-409C-BE32-E72D297353CC}">
              <c16:uniqueId val="{00000002-33F0-4EDC-BAA0-E36CFB05C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37</c:v>
                </c:pt>
                <c:pt idx="6">
                  <c:v>37</c:v>
                </c:pt>
                <c:pt idx="9">
                  <c:v>37</c:v>
                </c:pt>
                <c:pt idx="12">
                  <c:v>38</c:v>
                </c:pt>
              </c:numCache>
            </c:numRef>
          </c:val>
          <c:extLst>
            <c:ext xmlns:c16="http://schemas.microsoft.com/office/drawing/2014/chart" uri="{C3380CC4-5D6E-409C-BE32-E72D297353CC}">
              <c16:uniqueId val="{00000003-33F0-4EDC-BAA0-E36CFB05C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1</c:v>
                </c:pt>
                <c:pt idx="9">
                  <c:v>13</c:v>
                </c:pt>
                <c:pt idx="12">
                  <c:v>1</c:v>
                </c:pt>
              </c:numCache>
            </c:numRef>
          </c:val>
          <c:extLst>
            <c:ext xmlns:c16="http://schemas.microsoft.com/office/drawing/2014/chart" uri="{C3380CC4-5D6E-409C-BE32-E72D297353CC}">
              <c16:uniqueId val="{00000004-33F0-4EDC-BAA0-E36CFB05C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F0-4EDC-BAA0-E36CFB05C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F0-4EDC-BAA0-E36CFB05C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490</c:v>
                </c:pt>
                <c:pt idx="3">
                  <c:v>505</c:v>
                </c:pt>
                <c:pt idx="6">
                  <c:v>538</c:v>
                </c:pt>
                <c:pt idx="9">
                  <c:v>582</c:v>
                </c:pt>
                <c:pt idx="12">
                  <c:v>621</c:v>
                </c:pt>
              </c:numCache>
            </c:numRef>
          </c:val>
          <c:extLst>
            <c:ext xmlns:c16="http://schemas.microsoft.com/office/drawing/2014/chart" uri="{C3380CC4-5D6E-409C-BE32-E72D297353CC}">
              <c16:uniqueId val="{00000007-33F0-4EDC-BAA0-E36CFB05CEB3}"/>
            </c:ext>
          </c:extLst>
        </c:ser>
        <c:dLbls>
          <c:showLegendKey val="0"/>
          <c:showVal val="0"/>
          <c:showCatName val="0"/>
          <c:showSerName val="0"/>
          <c:showPercent val="0"/>
          <c:showBubbleSize val="0"/>
        </c:dLbls>
        <c:gapWidth val="100"/>
        <c:overlap val="100"/>
        <c:axId val="514462616"/>
        <c:axId val="514457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165</c:v>
                </c:pt>
                <c:pt idx="5">
                  <c:v>#N/A</c:v>
                </c:pt>
                <c:pt idx="6">
                  <c:v>#N/A</c:v>
                </c:pt>
                <c:pt idx="7">
                  <c:v>172</c:v>
                </c:pt>
                <c:pt idx="8">
                  <c:v>#N/A</c:v>
                </c:pt>
                <c:pt idx="9">
                  <c:v>#N/A</c:v>
                </c:pt>
                <c:pt idx="10">
                  <c:v>178</c:v>
                </c:pt>
                <c:pt idx="11">
                  <c:v>#N/A</c:v>
                </c:pt>
                <c:pt idx="12">
                  <c:v>#N/A</c:v>
                </c:pt>
                <c:pt idx="13">
                  <c:v>170</c:v>
                </c:pt>
                <c:pt idx="14">
                  <c:v>#N/A</c:v>
                </c:pt>
              </c:numCache>
            </c:numRef>
          </c:val>
          <c:smooth val="0"/>
          <c:extLst>
            <c:ext xmlns:c16="http://schemas.microsoft.com/office/drawing/2014/chart" uri="{C3380CC4-5D6E-409C-BE32-E72D297353CC}">
              <c16:uniqueId val="{00000008-33F0-4EDC-BAA0-E36CFB05CEB3}"/>
            </c:ext>
          </c:extLst>
        </c:ser>
        <c:dLbls>
          <c:showLegendKey val="0"/>
          <c:showVal val="0"/>
          <c:showCatName val="0"/>
          <c:showSerName val="0"/>
          <c:showPercent val="0"/>
          <c:showBubbleSize val="0"/>
        </c:dLbls>
        <c:marker val="1"/>
        <c:smooth val="0"/>
        <c:axId val="514462616"/>
        <c:axId val="514457912"/>
      </c:lineChart>
      <c:catAx>
        <c:axId val="51446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457912"/>
        <c:crosses val="autoZero"/>
        <c:auto val="1"/>
        <c:lblAlgn val="ctr"/>
        <c:lblOffset val="100"/>
        <c:tickLblSkip val="1"/>
        <c:tickMarkSkip val="1"/>
        <c:noMultiLvlLbl val="0"/>
      </c:catAx>
      <c:valAx>
        <c:axId val="514457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6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3823</c:v>
                </c:pt>
                <c:pt idx="5">
                  <c:v>4166</c:v>
                </c:pt>
                <c:pt idx="8">
                  <c:v>5343</c:v>
                </c:pt>
                <c:pt idx="11">
                  <c:v>6038</c:v>
                </c:pt>
                <c:pt idx="14">
                  <c:v>6265</c:v>
                </c:pt>
              </c:numCache>
            </c:numRef>
          </c:val>
          <c:extLst>
            <c:ext xmlns:c16="http://schemas.microsoft.com/office/drawing/2014/chart" uri="{C3380CC4-5D6E-409C-BE32-E72D297353CC}">
              <c16:uniqueId val="{00000000-73E6-4E1F-AF61-8CCCCB348C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c:v>
                </c:pt>
                <c:pt idx="5">
                  <c:v>46</c:v>
                </c:pt>
                <c:pt idx="8">
                  <c:v>35</c:v>
                </c:pt>
                <c:pt idx="11">
                  <c:v>28</c:v>
                </c:pt>
                <c:pt idx="14">
                  <c:v>21</c:v>
                </c:pt>
              </c:numCache>
            </c:numRef>
          </c:val>
          <c:extLst>
            <c:ext xmlns:c16="http://schemas.microsoft.com/office/drawing/2014/chart" uri="{C3380CC4-5D6E-409C-BE32-E72D297353CC}">
              <c16:uniqueId val="{00000001-73E6-4E1F-AF61-8CCCCB348C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1978</c:v>
                </c:pt>
                <c:pt idx="5">
                  <c:v>2319</c:v>
                </c:pt>
                <c:pt idx="8">
                  <c:v>2173</c:v>
                </c:pt>
                <c:pt idx="11">
                  <c:v>2375</c:v>
                </c:pt>
                <c:pt idx="14">
                  <c:v>3058</c:v>
                </c:pt>
              </c:numCache>
            </c:numRef>
          </c:val>
          <c:extLst>
            <c:ext xmlns:c16="http://schemas.microsoft.com/office/drawing/2014/chart" uri="{C3380CC4-5D6E-409C-BE32-E72D297353CC}">
              <c16:uniqueId val="{00000002-73E6-4E1F-AF61-8CCCCB348C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E6-4E1F-AF61-8CCCCB348C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E6-4E1F-AF61-8CCCCB348C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E6-4E1F-AF61-8CCCCB348C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942</c:v>
                </c:pt>
                <c:pt idx="3">
                  <c:v>861</c:v>
                </c:pt>
                <c:pt idx="6">
                  <c:v>840</c:v>
                </c:pt>
                <c:pt idx="9">
                  <c:v>886</c:v>
                </c:pt>
                <c:pt idx="12">
                  <c:v>885</c:v>
                </c:pt>
              </c:numCache>
            </c:numRef>
          </c:val>
          <c:extLst>
            <c:ext xmlns:c16="http://schemas.microsoft.com/office/drawing/2014/chart" uri="{C3380CC4-5D6E-409C-BE32-E72D297353CC}">
              <c16:uniqueId val="{00000006-73E6-4E1F-AF61-8CCCCB348C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318</c:v>
                </c:pt>
                <c:pt idx="3">
                  <c:v>286</c:v>
                </c:pt>
                <c:pt idx="6">
                  <c:v>255</c:v>
                </c:pt>
                <c:pt idx="9">
                  <c:v>249</c:v>
                </c:pt>
                <c:pt idx="12">
                  <c:v>218</c:v>
                </c:pt>
              </c:numCache>
            </c:numRef>
          </c:val>
          <c:extLst>
            <c:ext xmlns:c16="http://schemas.microsoft.com/office/drawing/2014/chart" uri="{C3380CC4-5D6E-409C-BE32-E72D297353CC}">
              <c16:uniqueId val="{00000007-73E6-4E1F-AF61-8CCCCB348C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c:v>
                </c:pt>
                <c:pt idx="3">
                  <c:v>79</c:v>
                </c:pt>
                <c:pt idx="6">
                  <c:v>15</c:v>
                </c:pt>
                <c:pt idx="9">
                  <c:v>64</c:v>
                </c:pt>
                <c:pt idx="12">
                  <c:v>64</c:v>
                </c:pt>
              </c:numCache>
            </c:numRef>
          </c:val>
          <c:extLst>
            <c:ext xmlns:c16="http://schemas.microsoft.com/office/drawing/2014/chart" uri="{C3380CC4-5D6E-409C-BE32-E72D297353CC}">
              <c16:uniqueId val="{00000008-73E6-4E1F-AF61-8CCCCB348C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9-73E6-4E1F-AF61-8CCCCB348C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6667</c:v>
                </c:pt>
                <c:pt idx="3">
                  <c:v>6696</c:v>
                </c:pt>
                <c:pt idx="6">
                  <c:v>7071</c:v>
                </c:pt>
                <c:pt idx="9">
                  <c:v>7899</c:v>
                </c:pt>
                <c:pt idx="12">
                  <c:v>8261</c:v>
                </c:pt>
              </c:numCache>
            </c:numRef>
          </c:val>
          <c:extLst>
            <c:ext xmlns:c16="http://schemas.microsoft.com/office/drawing/2014/chart" uri="{C3380CC4-5D6E-409C-BE32-E72D297353CC}">
              <c16:uniqueId val="{0000000A-73E6-4E1F-AF61-8CCCCB348CF8}"/>
            </c:ext>
          </c:extLst>
        </c:ser>
        <c:dLbls>
          <c:showLegendKey val="0"/>
          <c:showVal val="0"/>
          <c:showCatName val="0"/>
          <c:showSerName val="0"/>
          <c:showPercent val="0"/>
          <c:showBubbleSize val="0"/>
        </c:dLbls>
        <c:gapWidth val="100"/>
        <c:overlap val="100"/>
        <c:axId val="525053064"/>
        <c:axId val="525059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2161</c:v>
                </c:pt>
                <c:pt idx="2">
                  <c:v>#N/A</c:v>
                </c:pt>
                <c:pt idx="3">
                  <c:v>#N/A</c:v>
                </c:pt>
                <c:pt idx="4">
                  <c:v>1396</c:v>
                </c:pt>
                <c:pt idx="5">
                  <c:v>#N/A</c:v>
                </c:pt>
                <c:pt idx="6">
                  <c:v>#N/A</c:v>
                </c:pt>
                <c:pt idx="7">
                  <c:v>629</c:v>
                </c:pt>
                <c:pt idx="8">
                  <c:v>#N/A</c:v>
                </c:pt>
                <c:pt idx="9">
                  <c:v>#N/A</c:v>
                </c:pt>
                <c:pt idx="10">
                  <c:v>657</c:v>
                </c:pt>
                <c:pt idx="11">
                  <c:v>#N/A</c:v>
                </c:pt>
                <c:pt idx="12">
                  <c:v>#N/A</c:v>
                </c:pt>
                <c:pt idx="13">
                  <c:v>84</c:v>
                </c:pt>
                <c:pt idx="14">
                  <c:v>#N/A</c:v>
                </c:pt>
              </c:numCache>
            </c:numRef>
          </c:val>
          <c:smooth val="0"/>
          <c:extLst>
            <c:ext xmlns:c16="http://schemas.microsoft.com/office/drawing/2014/chart" uri="{C3380CC4-5D6E-409C-BE32-E72D297353CC}">
              <c16:uniqueId val="{0000000B-73E6-4E1F-AF61-8CCCCB348CF8}"/>
            </c:ext>
          </c:extLst>
        </c:ser>
        <c:dLbls>
          <c:showLegendKey val="0"/>
          <c:showVal val="0"/>
          <c:showCatName val="0"/>
          <c:showSerName val="0"/>
          <c:showPercent val="0"/>
          <c:showBubbleSize val="0"/>
        </c:dLbls>
        <c:marker val="1"/>
        <c:smooth val="0"/>
        <c:axId val="525053064"/>
        <c:axId val="525059336"/>
      </c:lineChart>
      <c:catAx>
        <c:axId val="52505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5059336"/>
        <c:crosses val="autoZero"/>
        <c:auto val="1"/>
        <c:lblAlgn val="ctr"/>
        <c:lblOffset val="100"/>
        <c:tickLblSkip val="1"/>
        <c:tickMarkSkip val="1"/>
        <c:noMultiLvlLbl val="0"/>
      </c:catAx>
      <c:valAx>
        <c:axId val="525059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05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1406</c:v>
                </c:pt>
                <c:pt idx="1">
                  <c:v>1457</c:v>
                </c:pt>
                <c:pt idx="2">
                  <c:v>1684</c:v>
                </c:pt>
              </c:numCache>
            </c:numRef>
          </c:val>
          <c:extLst>
            <c:ext xmlns:c16="http://schemas.microsoft.com/office/drawing/2014/chart" uri="{C3380CC4-5D6E-409C-BE32-E72D297353CC}">
              <c16:uniqueId val="{00000000-B91D-4456-BBC8-986222B02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200</c:v>
                </c:pt>
              </c:numCache>
            </c:numRef>
          </c:val>
          <c:extLst>
            <c:ext xmlns:c16="http://schemas.microsoft.com/office/drawing/2014/chart" uri="{C3380CC4-5D6E-409C-BE32-E72D297353CC}">
              <c16:uniqueId val="{00000001-B91D-4456-BBC8-986222B027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747</c:v>
                </c:pt>
                <c:pt idx="1">
                  <c:v>457</c:v>
                </c:pt>
                <c:pt idx="2">
                  <c:v>658</c:v>
                </c:pt>
              </c:numCache>
            </c:numRef>
          </c:val>
          <c:extLst>
            <c:ext xmlns:c16="http://schemas.microsoft.com/office/drawing/2014/chart" uri="{C3380CC4-5D6E-409C-BE32-E72D297353CC}">
              <c16:uniqueId val="{00000002-B91D-4456-BBC8-986222B02759}"/>
            </c:ext>
          </c:extLst>
        </c:ser>
        <c:dLbls>
          <c:showLegendKey val="0"/>
          <c:showVal val="0"/>
          <c:showCatName val="0"/>
          <c:showSerName val="0"/>
          <c:showPercent val="0"/>
          <c:showBubbleSize val="0"/>
        </c:dLbls>
        <c:gapWidth val="120"/>
        <c:overlap val="100"/>
        <c:axId val="525054240"/>
        <c:axId val="525056984"/>
      </c:barChart>
      <c:catAx>
        <c:axId val="5250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5056984"/>
        <c:crosses val="autoZero"/>
        <c:auto val="1"/>
        <c:lblAlgn val="ctr"/>
        <c:lblOffset val="100"/>
        <c:tickLblSkip val="1"/>
        <c:tickMarkSkip val="1"/>
        <c:noMultiLvlLbl val="0"/>
      </c:catAx>
      <c:valAx>
        <c:axId val="525056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505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{FFFE64AA-10C5-4044-A1AF-3647FBC6EF81}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BB3-45E4-AD80-16E2033E2D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{044AD211-01BA-40F6-9B0A-B30B71F5DF4A}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B3-45E4-AD80-16E2033E2D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{7FFD7E76-D078-4DE0-8B12-7BE6698FF721}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B3-45E4-AD80-16E2033E2D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{C558FB8D-54AF-46AF-A72B-6A3EFCE193AE}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B3-45E4-AD80-16E2033E2D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{10BDA75A-8043-4EE8-BCA2-2B2669E54AB9}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B3-45E4-AD80-16E2033E2D2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{D7E87B7E-A778-45ED-80D3-138C978736F7}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BB3-45E4-AD80-16E2033E2D2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{566A5346-C67E-4561-B78B-58A8B2CDF320}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BB3-45E4-AD80-16E2033E2D2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{047442FE-6251-4799-9B03-465C81391848}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BB3-45E4-AD80-16E2033E2D2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{C834DC41-EA54-4000-A1BD-F1112E6D2210}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BB3-45E4-AD80-16E2033E2D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47.7</c:v>
                </c:pt>
                <c:pt idx="16">
                  <c:v>47.4</c:v>
                </c:pt>
                <c:pt idx="24">
                  <c:v>49.8</c:v>
                </c:pt>
                <c:pt idx="32">
                  <c:v>51</c:v>
                </c:pt>
              </c:numCache>
            </c:numRef>
          </c:xVal>
          <c:yVal>
            <c:numRef>
              <c:f>公会計指標分析・財政指標組合せ分析表!$BP$51:$DC$51</c:f>
              <c:numCache>
                <c:formatCode>#,##0.0;"▲ "#,##0.0</c:formatCode>
                <c:ptCount val="40"/>
                <c:pt idx="0">
                  <c:v>58.7</c:v>
                </c:pt>
                <c:pt idx="8">
                  <c:v>37.799999999999997</c:v>
                </c:pt>
                <c:pt idx="16">
                  <c:v>16.899999999999999</c:v>
                </c:pt>
                <c:pt idx="24">
                  <c:v>16.8</c:v>
                </c:pt>
                <c:pt idx="32">
                  <c:v>1.9</c:v>
                </c:pt>
              </c:numCache>
            </c:numRef>
          </c:yVal>
          <c:smooth val="0"/>
          <c:extLst>
            <c:ext xmlns:c16="http://schemas.microsoft.com/office/drawing/2014/chart" uri="{C3380CC4-5D6E-409C-BE32-E72D297353CC}">
              <c16:uniqueId val="{00000009-6BB3-45E4-AD80-16E2033E2D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{54E211D5-F4A9-496B-871D-3072F5C2310A}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BB3-45E4-AD80-16E2033E2D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{ABF85C45-FDBA-4FBC-A004-0AD08A06559C}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B3-45E4-AD80-16E2033E2D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{55E08CB2-84A2-42A6-83E2-63FCCB8C950A}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B3-45E4-AD80-16E2033E2D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{4654A75A-90FA-4F03-B405-1A31ED063E25}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B3-45E4-AD80-16E2033E2D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{8DF32893-E424-4761-9951-F781CA056A38}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B3-45E4-AD80-16E2033E2D2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{16F26D65-FEE3-40B0-8089-EAA2BF3C211C}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BB3-45E4-AD80-16E2033E2D2C}"/>
                </c:ext>
              </c:extLst>
            </c:dLbl>
            <c:dLbl>
              <c:idx val="16"/>
              <c:layout>
                <c:manualLayout>
                  <c:x val="0"/>
                  <c:y val="-8.797291435988731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{AD3DF40D-30C4-4153-9DA8-7B8E06FDB007}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BB3-45E4-AD80-16E2033E2D2C}"/>
                </c:ext>
              </c:extLst>
            </c:dLbl>
            <c:dLbl>
              <c:idx val="24"/>
              <c:layout>
                <c:manualLayout>
                  <c:x val="0"/>
                  <c:y val="8.7972914359885652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{54D04C24-E696-4B74-BD00-800F936BC110}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BB3-45E4-AD80-16E2033E2D2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{30CBA49E-DC0C-4DBE-BE1E-A8FC375BCDF9}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BB3-45E4-AD80-16E2033E2D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6BB3-45E4-AD80-16E2033E2D2C}"/>
            </c:ext>
          </c:extLst>
        </c:ser>
        <c:dLbls>
          <c:showLegendKey val="0"/>
          <c:showVal val="1"/>
          <c:showCatName val="0"/>
          <c:showSerName val="0"/>
          <c:showPercent val="0"/>
          <c:showBubbleSize val="0"/>
        </c:dLbls>
        <c:axId val="525057768"/>
        <c:axId val="525059728"/>
      </c:scatterChart>
      <c:valAx>
        <c:axId val="52505776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059728"/>
        <c:crosses val="autoZero"/>
        <c:crossBetween val="midCat"/>
      </c:valAx>
      <c:valAx>
        <c:axId val="525059728"/>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505776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{E0B0FEA1-B42A-47A5-8EDC-7F7FAF692CEC}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B8-4E83-B290-6EA97CE705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{2A4A8CED-47B9-4899-8D5E-9A7D32FAFF31}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B8-4E83-B290-6EA97CE705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{8B108A0E-A8C3-48FE-B471-B3D0103615DB}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B8-4E83-B290-6EA97CE705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{45A83F58-321A-48D2-A52F-358D8A99549A}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B8-4E83-B290-6EA97CE705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{BFACC3FC-4642-435E-8683-638BE55A17BF}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B8-4E83-B290-6EA97CE7051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{03D945C7-C162-4950-B8D1-74B8A211053B}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B8-4E83-B290-6EA97CE70514}"/>
                </c:ext>
              </c:extLst>
            </c:dLbl>
            <c:dLbl>
              <c:idx val="16"/>
              <c:layout>
                <c:manualLayout>
                  <c:x val="0"/>
                  <c:y val="1.848799272830392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{3DD8D1A5-2F7E-43C0-9120-640C0B8B5F61}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B8-4E83-B290-6EA97CE70514}"/>
                </c:ext>
              </c:extLst>
            </c:dLbl>
            <c:dLbl>
              <c:idx val="24"/>
              <c:layout>
                <c:manualLayout>
                  <c:x val="0"/>
                  <c:y val="-1.848799272830392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{D6014362-1EC8-4A2F-A663-7795E49F06F8}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B8-4E83-B290-6EA97CE7051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{796B9DCF-5FE8-4144-B117-937F1C909F04}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B8-4E83-B290-6EA97CE705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3.9</c:v>
                </c:pt>
                <c:pt idx="16">
                  <c:v>4.3</c:v>
                </c:pt>
                <c:pt idx="24">
                  <c:v>4.5</c:v>
                </c:pt>
                <c:pt idx="32">
                  <c:v>4.4000000000000004</c:v>
                </c:pt>
              </c:numCache>
            </c:numRef>
          </c:xVal>
          <c:yVal>
            <c:numRef>
              <c:f>公会計指標分析・財政指標組合せ分析表!$BP$73:$DC$73</c:f>
              <c:numCache>
                <c:formatCode>#,##0.0;"▲ "#,##0.0</c:formatCode>
                <c:ptCount val="40"/>
                <c:pt idx="0">
                  <c:v>58.7</c:v>
                </c:pt>
                <c:pt idx="8">
                  <c:v>37.799999999999997</c:v>
                </c:pt>
                <c:pt idx="16">
                  <c:v>16.899999999999999</c:v>
                </c:pt>
                <c:pt idx="24">
                  <c:v>16.8</c:v>
                </c:pt>
                <c:pt idx="32">
                  <c:v>1.9</c:v>
                </c:pt>
              </c:numCache>
            </c:numRef>
          </c:yVal>
          <c:smooth val="0"/>
          <c:extLst>
            <c:ext xmlns:c16="http://schemas.microsoft.com/office/drawing/2014/chart" uri="{C3380CC4-5D6E-409C-BE32-E72D297353CC}">
              <c16:uniqueId val="{00000009-C5B8-4E83-B290-6EA97CE705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{BC99086D-3063-4680-A3F9-A6426660C6F4}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B8-4E83-B290-6EA97CE705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{B3CBB527-25C4-4F29-A91B-C26156A6AB2A}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B8-4E83-B290-6EA97CE705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{94FE2589-5F82-41DE-90DA-21DEC48487AF}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B8-4E83-B290-6EA97CE705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{E66A95DB-C10E-42D1-AF03-4ED473BB1E45}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B8-4E83-B290-6EA97CE705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{6D32DD27-731B-4634-849A-5363C58678C8}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B8-4E83-B290-6EA97CE70514}"/>
                </c:ext>
              </c:extLst>
            </c:dLbl>
            <c:dLbl>
              <c:idx val="8"/>
              <c:layout>
                <c:manualLayout>
                  <c:x val="0"/>
                  <c:y val="-1.84878214845191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{8054007C-190F-4625-9458-396084AE6DA5}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B8-4E83-B290-6EA97CE70514}"/>
                </c:ext>
              </c:extLst>
            </c:dLbl>
            <c:dLbl>
              <c:idx val="16"/>
              <c:layout>
                <c:manualLayout>
                  <c:x val="0"/>
                  <c:y val="1.848782148451921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{E042F3BD-8858-4AC2-8628-5DDE455E2D91}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B8-4E83-B290-6EA97CE7051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{5CD41AA0-CA52-4B38-979E-C9633EA95B52}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B8-4E83-B290-6EA97CE7051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{F3E2AF7A-263A-4C2A-9A26-5D57209A3AE7}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B8-4E83-B290-6EA97CE705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C5B8-4E83-B290-6EA97CE70514}"/>
            </c:ext>
          </c:extLst>
        </c:ser>
        <c:dLbls>
          <c:showLegendKey val="0"/>
          <c:showVal val="1"/>
          <c:showCatName val="0"/>
          <c:showSerName val="0"/>
          <c:showPercent val="0"/>
          <c:showBubbleSize val="0"/>
        </c:dLbls>
        <c:axId val="525055416"/>
        <c:axId val="525058160"/>
      </c:scatterChart>
      <c:valAx>
        <c:axId val="52505541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058160"/>
        <c:crosses val="autoZero"/>
        <c:crossBetween val="midCat"/>
      </c:valAx>
      <c:valAx>
        <c:axId val="5250581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505541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元利償還金は、</a:t>
          </a:r>
          <a:r>
            <a:rPr kumimoji="1" lang="ja-JP" altLang="en-US" sz="1100" b="0" i="0" u="none" strike="noStrike" kern="0" cap="none" spc="0" normalizeH="0" baseline="0" noProof="0">
              <a:ln>
                <a:noFill/>
              </a:ln>
              <a:solidFill>
                <a:prstClr val="black"/>
              </a:solidFill>
              <a:effectLst/>
              <a:uLnTx/>
              <a:uFillTx/>
              <a:latin typeface="+mn-lt"/>
              <a:ea typeface="+mn-ea"/>
              <a:cs typeface="+mn-cs"/>
            </a:rPr>
            <a:t>庁舎建設事業や令和元年台風</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en-US" sz="1100" b="0" i="0" u="none" strike="noStrike" kern="0" cap="none" spc="0" normalizeH="0" baseline="0" noProof="0">
              <a:ln>
                <a:noFill/>
              </a:ln>
              <a:solidFill>
                <a:prstClr val="black"/>
              </a:solidFill>
              <a:effectLst/>
              <a:uLnTx/>
              <a:uFillTx/>
              <a:latin typeface="+mn-lt"/>
              <a:ea typeface="+mn-ea"/>
              <a:cs typeface="+mn-cs"/>
            </a:rPr>
            <a:t>号</a:t>
          </a:r>
          <a:r>
            <a:rPr kumimoji="1" lang="ja-JP" altLang="ja-JP" sz="1100" b="0" i="0" u="none" strike="noStrike" kern="0" cap="none" spc="0" normalizeH="0" baseline="0" noProof="0">
              <a:ln>
                <a:noFill/>
              </a:ln>
              <a:solidFill>
                <a:prstClr val="black"/>
              </a:solidFill>
              <a:effectLst/>
              <a:uLnTx/>
              <a:uFillTx/>
              <a:latin typeface="+mn-lt"/>
              <a:ea typeface="+mn-ea"/>
              <a:cs typeface="+mn-cs"/>
            </a:rPr>
            <a:t>の災害復旧</a:t>
          </a:r>
          <a:r>
            <a:rPr kumimoji="1" lang="ja-JP" altLang="en-US" sz="1100" b="0" i="0" u="none" strike="noStrike" kern="0" cap="none" spc="0" normalizeH="0" baseline="0" noProof="0">
              <a:ln>
                <a:noFill/>
              </a:ln>
              <a:solidFill>
                <a:prstClr val="black"/>
              </a:solidFill>
              <a:effectLst/>
              <a:uLnTx/>
              <a:uFillTx/>
              <a:latin typeface="+mn-lt"/>
              <a:ea typeface="+mn-ea"/>
              <a:cs typeface="+mn-cs"/>
            </a:rPr>
            <a:t>時事業債の</a:t>
          </a:r>
          <a:r>
            <a:rPr kumimoji="1" lang="ja-JP" altLang="ja-JP" sz="1100" b="0" i="0" u="none" strike="noStrike" kern="0" cap="none" spc="0" normalizeH="0" baseline="0" noProof="0">
              <a:ln>
                <a:noFill/>
              </a:ln>
              <a:solidFill>
                <a:prstClr val="black"/>
              </a:solidFill>
              <a:effectLst/>
              <a:uLnTx/>
              <a:uFillTx/>
              <a:latin typeface="+mn-lt"/>
              <a:ea typeface="+mn-ea"/>
              <a:cs typeface="+mn-cs"/>
            </a:rPr>
            <a:t>償還が開始したことや、</a:t>
          </a:r>
          <a:r>
            <a:rPr kumimoji="1" lang="ja-JP" altLang="en-US" sz="1100" b="0" i="0" u="none" strike="noStrike" kern="0" cap="none" spc="0" normalizeH="0" baseline="0" noProof="0">
              <a:ln>
                <a:noFill/>
              </a:ln>
              <a:solidFill>
                <a:prstClr val="black"/>
              </a:solidFill>
              <a:effectLst/>
              <a:uLnTx/>
              <a:uFillTx/>
              <a:latin typeface="+mn-lt"/>
              <a:ea typeface="+mn-ea"/>
              <a:cs typeface="+mn-cs"/>
            </a:rPr>
            <a:t>現年で借入れた町債のうち</a:t>
          </a:r>
          <a:r>
            <a:rPr kumimoji="1" lang="ja-JP" altLang="ja-JP" sz="1100" b="0" i="0" u="none" strike="noStrike" kern="0" cap="none" spc="0" normalizeH="0" baseline="0" noProof="0">
              <a:ln>
                <a:noFill/>
              </a:ln>
              <a:solidFill>
                <a:prstClr val="black"/>
              </a:solidFill>
              <a:effectLst/>
              <a:uLnTx/>
              <a:uFillTx/>
              <a:latin typeface="+mn-lt"/>
              <a:ea typeface="+mn-ea"/>
              <a:cs typeface="+mn-cs"/>
            </a:rPr>
            <a:t>交付税算入率の高い</a:t>
          </a:r>
          <a:r>
            <a:rPr kumimoji="1" lang="ja-JP" altLang="en-US" sz="1100" b="0" i="0" u="none" strike="noStrike" kern="0" cap="none" spc="0" normalizeH="0" baseline="0" noProof="0">
              <a:ln>
                <a:noFill/>
              </a:ln>
              <a:solidFill>
                <a:prstClr val="black"/>
              </a:solidFill>
              <a:effectLst/>
              <a:uLnTx/>
              <a:uFillTx/>
              <a:latin typeface="+mn-lt"/>
              <a:ea typeface="+mn-ea"/>
              <a:cs typeface="+mn-cs"/>
            </a:rPr>
            <a:t>もの</a:t>
          </a:r>
          <a:r>
            <a:rPr kumimoji="1" lang="ja-JP" altLang="ja-JP" sz="1100" b="0" i="0" u="none" strike="noStrike" kern="0" cap="none" spc="0" normalizeH="0" baseline="0" noProof="0">
              <a:ln>
                <a:noFill/>
              </a:ln>
              <a:solidFill>
                <a:prstClr val="black"/>
              </a:solidFill>
              <a:effectLst/>
              <a:uLnTx/>
              <a:uFillTx/>
              <a:latin typeface="+mn-lt"/>
              <a:ea typeface="+mn-ea"/>
              <a:cs typeface="+mn-cs"/>
            </a:rPr>
            <a:t>の据置を行わなかったことで増加したものであると考えられる。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また、普通交付税の算入率の良い地方債の借入を実施していることにより、元利償還金等に占める算入公債費等の割合が増加している。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今後は、算入公債費等に含まれるふるさと融資貸付金の貸付収入が減少し、庁舎建設事業や</a:t>
          </a:r>
          <a:r>
            <a:rPr kumimoji="1" lang="ja-JP" altLang="en-US" sz="1100" b="0" i="0" u="none" strike="noStrike" kern="0" cap="none" spc="0" normalizeH="0" baseline="0" noProof="0">
              <a:ln>
                <a:noFill/>
              </a:ln>
              <a:solidFill>
                <a:prstClr val="black"/>
              </a:solidFill>
              <a:effectLst/>
              <a:uLnTx/>
              <a:uFillTx/>
              <a:latin typeface="+mn-lt"/>
              <a:ea typeface="+mn-ea"/>
              <a:cs typeface="+mn-cs"/>
            </a:rPr>
            <a:t>小学校再編</a:t>
          </a:r>
          <a:r>
            <a:rPr kumimoji="1" lang="ja-JP" altLang="ja-JP" sz="1100" b="0" i="0" u="none" strike="noStrike" kern="0" cap="none" spc="0" normalizeH="0" baseline="0" noProof="0">
              <a:ln>
                <a:noFill/>
              </a:ln>
              <a:solidFill>
                <a:prstClr val="black"/>
              </a:solidFill>
              <a:effectLst/>
              <a:uLnTx/>
              <a:uFillTx/>
              <a:latin typeface="+mn-lt"/>
              <a:ea typeface="+mn-ea"/>
              <a:cs typeface="+mn-cs"/>
            </a:rPr>
            <a:t>事業により借入した地方債の償還が控え</a:t>
          </a:r>
          <a:r>
            <a:rPr kumimoji="1" lang="ja-JP" altLang="en-US" sz="1100" b="0" i="0" u="none" strike="noStrike" kern="0" cap="none" spc="0" normalizeH="0" baseline="0" noProof="0">
              <a:ln>
                <a:noFill/>
              </a:ln>
              <a:solidFill>
                <a:prstClr val="black"/>
              </a:solidFill>
              <a:effectLst/>
              <a:uLnTx/>
              <a:uFillTx/>
              <a:latin typeface="+mn-lt"/>
              <a:ea typeface="+mn-ea"/>
              <a:cs typeface="+mn-cs"/>
            </a:rPr>
            <a:t>てい</a:t>
          </a:r>
          <a:r>
            <a:rPr kumimoji="1" lang="ja-JP" altLang="ja-JP" sz="1100" b="0" i="0" u="none" strike="noStrike" kern="0" cap="none" spc="0" normalizeH="0" baseline="0" noProof="0">
              <a:ln>
                <a:noFill/>
              </a:ln>
              <a:solidFill>
                <a:prstClr val="black"/>
              </a:solidFill>
              <a:effectLst/>
              <a:uLnTx/>
              <a:uFillTx/>
              <a:latin typeface="+mn-lt"/>
              <a:ea typeface="+mn-ea"/>
              <a:cs typeface="+mn-cs"/>
            </a:rPr>
            <a:t>ることからも</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今後も計画的に起債をしていく必要がある。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財政難の状況が続いていた平成</a:t>
          </a:r>
          <a:r>
            <a:rPr kumimoji="1" lang="en-US" altLang="ja-JP" sz="800" b="0" i="0" u="none" strike="noStrike" kern="0" cap="none" spc="0" normalizeH="0" baseline="0" noProof="0">
              <a:ln>
                <a:noFill/>
              </a:ln>
              <a:solidFill>
                <a:prstClr val="black"/>
              </a:solidFill>
              <a:effectLst/>
              <a:uLnTx/>
              <a:uFillTx/>
              <a:latin typeface="+mn-lt"/>
              <a:ea typeface="+mn-ea"/>
              <a:cs typeface="+mn-cs"/>
            </a:rPr>
            <a:t>17</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年度に財源不足を補うため、全額を取崩し</a:t>
          </a:r>
          <a:r>
            <a:rPr kumimoji="1" lang="ja-JP" altLang="en-US" sz="800" b="0" i="0" u="none" strike="noStrike" kern="0" cap="none" spc="0" normalizeH="0" baseline="0" noProof="0">
              <a:ln>
                <a:noFill/>
              </a:ln>
              <a:solidFill>
                <a:prstClr val="black"/>
              </a:solidFill>
              <a:effectLst/>
              <a:uLnTx/>
              <a:uFillTx/>
              <a:latin typeface="+mn-lt"/>
              <a:ea typeface="+mn-ea"/>
              <a:cs typeface="+mn-cs"/>
            </a:rPr>
            <a:t>た</a:t>
          </a:r>
          <a:r>
            <a:rPr kumimoji="1" lang="ja-JP" altLang="ja-JP" sz="800" b="0" i="0" u="none" strike="noStrike" kern="0" cap="none" spc="0" normalizeH="0" baseline="0" noProof="0">
              <a:ln>
                <a:noFill/>
              </a:ln>
              <a:solidFill>
                <a:prstClr val="black"/>
              </a:solidFill>
              <a:effectLst/>
              <a:uLnTx/>
              <a:uFillTx/>
              <a:latin typeface="+mn-lt"/>
              <a:ea typeface="+mn-ea"/>
              <a:cs typeface="+mn-cs"/>
            </a:rPr>
            <a:t>以降は利息の積立のみを行ってい</a:t>
          </a:r>
          <a:r>
            <a:rPr kumimoji="1" lang="ja-JP" altLang="en-US" sz="800" b="0" i="0" u="none" strike="noStrike" kern="0" cap="none" spc="0" normalizeH="0" baseline="0" noProof="0">
              <a:ln>
                <a:noFill/>
              </a:ln>
              <a:solidFill>
                <a:prstClr val="black"/>
              </a:solidFill>
              <a:effectLst/>
              <a:uLnTx/>
              <a:uFillTx/>
              <a:latin typeface="+mn-lt"/>
              <a:ea typeface="+mn-ea"/>
              <a:cs typeface="+mn-cs"/>
            </a:rPr>
            <a:t>たが、多発する災害からの復旧事業や大型事業が続く状況から起債額が増加し、地方債残高も増加傾向にあることからも定期的な積立を実施していく。</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小学校再編事業による学校教施設</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整備事業債</a:t>
          </a:r>
          <a:r>
            <a:rPr kumimoji="1" lang="ja-JP" altLang="en-US" sz="1100" b="0" i="0" u="none" strike="noStrike" kern="0" cap="none" spc="0" normalizeH="0" baseline="0" noProof="0">
              <a:ln>
                <a:noFill/>
              </a:ln>
              <a:solidFill>
                <a:prstClr val="black"/>
              </a:solidFill>
              <a:effectLst/>
              <a:uLnTx/>
              <a:uFillTx/>
              <a:latin typeface="+mn-lt"/>
              <a:ea typeface="+mn-ea"/>
              <a:cs typeface="+mn-cs"/>
            </a:rPr>
            <a:t>や中央公民館耐震改修事業による緊急防災・減災事業債など</a:t>
          </a:r>
          <a:r>
            <a:rPr kumimoji="1" lang="ja-JP" altLang="ja-JP" sz="1100" b="0" i="0" u="none" strike="noStrike" kern="0" cap="none" spc="0" normalizeH="0" baseline="0" noProof="0">
              <a:ln>
                <a:noFill/>
              </a:ln>
              <a:solidFill>
                <a:prstClr val="black"/>
              </a:solidFill>
              <a:effectLst/>
              <a:uLnTx/>
              <a:uFillTx/>
              <a:latin typeface="+mn-lt"/>
              <a:ea typeface="+mn-ea"/>
              <a:cs typeface="+mn-cs"/>
            </a:rPr>
            <a:t>の発行により地方債現在高が前年度から増加した</a:t>
          </a:r>
          <a:r>
            <a:rPr kumimoji="1" lang="ja-JP" altLang="en-US" sz="1100" b="0" i="0" u="none" strike="noStrike" kern="0" cap="none" spc="0" normalizeH="0" baseline="0" noProof="0">
              <a:ln>
                <a:noFill/>
              </a:ln>
              <a:solidFill>
                <a:prstClr val="black"/>
              </a:solidFill>
              <a:effectLst/>
              <a:uLnTx/>
              <a:uFillTx/>
              <a:latin typeface="+mn-lt"/>
              <a:ea typeface="+mn-ea"/>
              <a:cs typeface="+mn-cs"/>
            </a:rPr>
            <a:t>ことが</a:t>
          </a: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主な要因となっている。また、充当可能財源等を構成する充当可能基金が財政調整基金</a:t>
          </a:r>
          <a:r>
            <a:rPr kumimoji="1" lang="ja-JP" altLang="en-US" sz="1100" b="0" i="0" u="none" strike="noStrike" kern="0" cap="none" spc="0" normalizeH="0" baseline="0" noProof="0">
              <a:ln>
                <a:noFill/>
              </a:ln>
              <a:solidFill>
                <a:prstClr val="black"/>
              </a:solidFill>
              <a:effectLst/>
              <a:uLnTx/>
              <a:uFillTx/>
              <a:latin typeface="+mn-lt"/>
              <a:ea typeface="+mn-ea"/>
              <a:cs typeface="+mn-cs"/>
            </a:rPr>
            <a:t>、減債基金、火葬場整備基金</a:t>
          </a:r>
          <a:r>
            <a:rPr kumimoji="1" lang="ja-JP" altLang="ja-JP" sz="1100" b="0" i="0" u="none" strike="noStrike" kern="0" cap="none" spc="0" normalizeH="0" baseline="0" noProof="0">
              <a:ln>
                <a:noFill/>
              </a:ln>
              <a:solidFill>
                <a:prstClr val="black"/>
              </a:solidFill>
              <a:effectLst/>
              <a:uLnTx/>
              <a:uFillTx/>
              <a:latin typeface="+mn-lt"/>
              <a:ea typeface="+mn-ea"/>
              <a:cs typeface="+mn-cs"/>
            </a:rPr>
            <a:t>の積立を実施したことで上昇し、交付税算入が見込まれる地方債の優先的な借入の実施により分子構造の大幅な</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ja-JP" altLang="en-US" sz="1100" b="0" i="0" u="none" strike="noStrike" kern="0" cap="none" spc="0" normalizeH="0" baseline="0" noProof="0">
              <a:ln>
                <a:noFill/>
              </a:ln>
              <a:solidFill>
                <a:prstClr val="black"/>
              </a:solidFill>
              <a:effectLst/>
              <a:uLnTx/>
              <a:uFillTx/>
              <a:latin typeface="+mn-lt"/>
              <a:ea typeface="+mn-ea"/>
              <a:cs typeface="+mn-cs"/>
            </a:rPr>
            <a:t>繋がった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a:t>
          </a:r>
          <a:r>
            <a:rPr kumimoji="1" lang="ja-JP" altLang="en-US" sz="1100" b="0" i="0" u="none" strike="noStrike" kern="0" cap="none" spc="0" normalizeH="0" baseline="0" noProof="0">
              <a:ln>
                <a:noFill/>
              </a:ln>
              <a:solidFill>
                <a:prstClr val="black"/>
              </a:solidFill>
              <a:effectLst/>
              <a:uLnTx/>
              <a:uFillTx/>
              <a:latin typeface="+mn-lt"/>
              <a:ea typeface="+mn-ea"/>
              <a:cs typeface="+mn-cs"/>
            </a:rPr>
            <a:t>火葬場整備事業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や中央公民館</a:t>
          </a:r>
          <a:r>
            <a:rPr kumimoji="1" lang="ja-JP" altLang="en-US" sz="1100" b="0" i="0" u="none" strike="noStrike" kern="0" cap="none" spc="0" normalizeH="0" baseline="0" noProof="0">
              <a:ln>
                <a:noFill/>
              </a:ln>
              <a:solidFill>
                <a:prstClr val="black"/>
              </a:solidFill>
              <a:effectLst/>
              <a:uLnTx/>
              <a:uFillTx/>
              <a:latin typeface="+mn-lt"/>
              <a:ea typeface="+mn-ea"/>
              <a:cs typeface="+mn-cs"/>
            </a:rPr>
            <a:t>照明</a:t>
          </a:r>
          <a:r>
            <a:rPr kumimoji="1" lang="en-US" altLang="ja-JP" sz="1100" b="0" i="0" u="none" strike="noStrike" kern="0" cap="none" spc="0" normalizeH="0" baseline="0" noProof="0">
              <a:ln>
                <a:noFill/>
              </a:ln>
              <a:solidFill>
                <a:prstClr val="black"/>
              </a:solidFill>
              <a:effectLst/>
              <a:uLnTx/>
              <a:uFillTx/>
              <a:latin typeface="+mn-lt"/>
              <a:ea typeface="+mn-ea"/>
              <a:cs typeface="+mn-cs"/>
            </a:rPr>
            <a:t>LED</a:t>
          </a:r>
          <a:r>
            <a:rPr kumimoji="1" lang="ja-JP" altLang="en-US" sz="1100" b="0" i="0" u="none" strike="noStrike" kern="0" cap="none" spc="0" normalizeH="0" baseline="0" noProof="0">
              <a:ln>
                <a:noFill/>
              </a:ln>
              <a:solidFill>
                <a:prstClr val="black"/>
              </a:solidFill>
              <a:effectLst/>
              <a:uLnTx/>
              <a:uFillTx/>
              <a:latin typeface="+mn-lt"/>
              <a:ea typeface="+mn-ea"/>
              <a:cs typeface="+mn-cs"/>
            </a:rPr>
            <a:t>化事業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の実施により地方債現在高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増加</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ja-JP" altLang="ja-JP" sz="1100" b="0" i="0" u="none" strike="noStrike" kern="0" cap="none" spc="0" normalizeH="0" baseline="0" noProof="0">
              <a:ln>
                <a:noFill/>
              </a:ln>
              <a:solidFill>
                <a:prstClr val="black"/>
              </a:solidFill>
              <a:effectLst/>
              <a:uLnTx/>
              <a:uFillTx/>
              <a:latin typeface="+mn-lt"/>
              <a:ea typeface="+mn-ea"/>
              <a:cs typeface="+mn-cs"/>
            </a:rPr>
            <a:t>、職員の年齢構成比により退職手当負担等見込額の増加等</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要因が控えているため、今後も予断を許さない状況である。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（増減理由）</a:t>
          </a:r>
          <a:endParaRPr kumimoji="0"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財政調整基金において当初・補正予算時の一般財源不足分としての取り崩し</a:t>
          </a:r>
          <a:r>
            <a:rPr kumimoji="1" lang="ja-JP" altLang="en-US" sz="1100">
              <a:solidFill>
                <a:schemeClr val="dk1"/>
              </a:solidFill>
              <a:effectLst/>
              <a:latin typeface="+mn-lt"/>
              <a:ea typeface="+mn-ea"/>
              <a:cs typeface="+mn-cs"/>
            </a:rPr>
            <a:t>はなく</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年度剰余金</a:t>
          </a:r>
          <a:r>
            <a:rPr kumimoji="1" lang="en-US" altLang="ja-JP" sz="1100">
              <a:solidFill>
                <a:schemeClr val="dk1"/>
              </a:solidFill>
              <a:effectLst/>
              <a:latin typeface="+mn-lt"/>
              <a:ea typeface="+mn-ea"/>
              <a:cs typeface="+mn-cs"/>
            </a:rPr>
            <a:t>226,366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を含む</a:t>
          </a:r>
          <a:r>
            <a:rPr kumimoji="1" lang="en-US" altLang="ja-JP" sz="1100">
              <a:solidFill>
                <a:schemeClr val="dk1"/>
              </a:solidFill>
              <a:effectLst/>
              <a:latin typeface="+mn-lt"/>
              <a:ea typeface="+mn-ea"/>
              <a:cs typeface="+mn-cs"/>
            </a:rPr>
            <a:t>226,402</a:t>
          </a:r>
          <a:r>
            <a:rPr kumimoji="1" lang="ja-JP" altLang="ja-JP" sz="1100">
              <a:solidFill>
                <a:schemeClr val="dk1"/>
              </a:solidFill>
              <a:effectLst/>
              <a:latin typeface="+mn-lt"/>
              <a:ea typeface="+mn-ea"/>
              <a:cs typeface="+mn-cs"/>
            </a:rPr>
            <a:t>千円を積み立てたことにより、積立額は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回る結果となった。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減債基金については、今後の健全な財政運営のため積立が必要と判断したことにより</a:t>
          </a:r>
          <a:r>
            <a:rPr kumimoji="1" lang="en-US" altLang="ja-JP" sz="1100">
              <a:solidFill>
                <a:schemeClr val="dk1"/>
              </a:solidFill>
              <a:effectLst/>
              <a:latin typeface="+mn-lt"/>
              <a:ea typeface="+mn-ea"/>
              <a:cs typeface="+mn-cs"/>
            </a:rPr>
            <a:t>200,000</a:t>
          </a:r>
          <a:r>
            <a:rPr kumimoji="1" lang="ja-JP" altLang="en-US" sz="1100">
              <a:solidFill>
                <a:schemeClr val="dk1"/>
              </a:solidFill>
              <a:effectLst/>
              <a:latin typeface="+mn-lt"/>
              <a:ea typeface="+mn-ea"/>
              <a:cs typeface="+mn-cs"/>
            </a:rPr>
            <a:t>千円の積立を実施した。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また、特定目的基金については令和５年度から本格的な整備に着手する火葬場整備を目的とする「火葬場整備基金」に差引</a:t>
          </a:r>
          <a:r>
            <a:rPr kumimoji="1" lang="en-US" altLang="ja-JP" sz="1100">
              <a:solidFill>
                <a:schemeClr val="dk1"/>
              </a:solidFill>
              <a:effectLst/>
              <a:latin typeface="+mn-lt"/>
              <a:ea typeface="+mn-ea"/>
              <a:cs typeface="+mn-cs"/>
            </a:rPr>
            <a:t>200,000</a:t>
          </a:r>
          <a:r>
            <a:rPr kumimoji="1" lang="ja-JP" altLang="en-US" sz="1100">
              <a:solidFill>
                <a:schemeClr val="dk1"/>
              </a:solidFill>
              <a:effectLst/>
              <a:latin typeface="+mn-lt"/>
              <a:ea typeface="+mn-ea"/>
              <a:cs typeface="+mn-cs"/>
            </a:rPr>
            <a:t>千円の積立を行ったこともあり大幅に増加した。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財政調整基金については、歳計剰余金等の積み立てを</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積極的に行い、近年増加している災害等の備えとして、一定程度の積立額を維持する。</a:t>
          </a:r>
          <a:endParaRPr lang="ja-JP" altLang="ja-JP" sz="1400">
            <a:effectLst/>
          </a:endParaRPr>
        </a:p>
        <a:p>
          <a:r>
            <a:rPr kumimoji="1" lang="ja-JP" altLang="ja-JP" sz="1100">
              <a:solidFill>
                <a:schemeClr val="dk1"/>
              </a:solidFill>
              <a:effectLst/>
              <a:latin typeface="+mn-lt"/>
              <a:ea typeface="+mn-ea"/>
              <a:cs typeface="+mn-cs"/>
            </a:rPr>
            <a:t>　その他特定目的基金においては、現在準備を進めている火葬場建設費用に充てる「火葬場建設基金」も今後事業終了と共に規模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縮小していく</a:t>
          </a:r>
          <a:r>
            <a:rPr kumimoji="1" lang="ja-JP" altLang="en-US" sz="1100">
              <a:solidFill>
                <a:schemeClr val="dk1"/>
              </a:solidFill>
              <a:effectLst/>
              <a:latin typeface="+mn-lt"/>
              <a:ea typeface="+mn-ea"/>
              <a:cs typeface="+mn-cs"/>
            </a:rPr>
            <a:t>もの、必要とする事業を精査したうえで、基金の新設も検討していく。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・川俣町火葬場整備基金：老朽化に伴い、建て替えに向けて準備を進めている火葬場建設事業</a:t>
          </a:r>
          <a:endParaRPr lang="ja-JP" altLang="ja-JP" sz="1400">
            <a:effectLst/>
          </a:endParaRPr>
        </a:p>
        <a:p>
          <a:r>
            <a:rPr kumimoji="1" lang="ja-JP" altLang="ja-JP" sz="1100">
              <a:solidFill>
                <a:schemeClr val="dk1"/>
              </a:solidFill>
              <a:effectLst/>
              <a:latin typeface="+mn-lt"/>
              <a:ea typeface="+mn-ea"/>
              <a:cs typeface="+mn-cs"/>
            </a:rPr>
            <a:t>・川俣町ふれあい福祉基金：高齢者の在宅福祉の向上及び健康の保持に資する事業、高齢者等に係るボランティア活動の活発化、その他の高齢者等の保健福祉の増進に関する事業</a:t>
          </a:r>
          <a:endParaRPr lang="ja-JP" altLang="ja-JP" sz="1400">
            <a:effectLst/>
          </a:endParaRPr>
        </a:p>
        <a:p>
          <a:r>
            <a:rPr kumimoji="1" lang="ja-JP" altLang="en-US" sz="1100">
              <a:solidFill>
                <a:schemeClr val="dk1"/>
              </a:solidFill>
              <a:effectLst/>
              <a:latin typeface="+mn-lt"/>
              <a:ea typeface="+mn-ea"/>
              <a:cs typeface="+mn-cs"/>
            </a:rPr>
            <a:t>・ふるさとづくり・人づくり基金：教育や文化等充実させる事業又は人材育成を図る事業を実施する。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・川俣町火葬場整備基金：</a:t>
          </a:r>
          <a:r>
            <a:rPr kumimoji="1" lang="ja-JP" altLang="en-US" sz="1100">
              <a:solidFill>
                <a:schemeClr val="dk1"/>
              </a:solidFill>
              <a:effectLst/>
              <a:latin typeface="+mn-lt"/>
              <a:ea typeface="+mn-ea"/>
              <a:cs typeface="+mn-cs"/>
            </a:rPr>
            <a:t>事業費の増加に備えを積立を行ったことによる増加。</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５年度の火葬場整備事業費のため、必要に応じ火葬場整備基金の積立を行っていく。また、復興事業により工業団地の整備や施設管理に今後多くの事業費が必要になると見込まれることから、特定目的基金の新設も視野に基金管理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当初・補正予算時の一般財源不足分としての取り崩しはなく、令和２年度剰余金として</a:t>
          </a:r>
          <a:r>
            <a:rPr kumimoji="1" lang="en-US" altLang="ja-JP" sz="1100">
              <a:solidFill>
                <a:schemeClr val="dk1"/>
              </a:solidFill>
              <a:effectLst/>
              <a:latin typeface="+mn-lt"/>
              <a:ea typeface="+mn-ea"/>
              <a:cs typeface="+mn-cs"/>
            </a:rPr>
            <a:t>226,366</a:t>
          </a:r>
          <a:r>
            <a:rPr kumimoji="1" lang="ja-JP" altLang="ja-JP" sz="1100">
              <a:solidFill>
                <a:schemeClr val="dk1"/>
              </a:solidFill>
              <a:effectLst/>
              <a:latin typeface="+mn-lt"/>
              <a:ea typeface="+mn-ea"/>
              <a:cs typeface="+mn-cs"/>
            </a:rPr>
            <a:t>千円を含む</a:t>
          </a:r>
          <a:r>
            <a:rPr kumimoji="1" lang="en-US" altLang="ja-JP" sz="1100">
              <a:solidFill>
                <a:schemeClr val="dk1"/>
              </a:solidFill>
              <a:effectLst/>
              <a:latin typeface="+mn-lt"/>
              <a:ea typeface="+mn-ea"/>
              <a:cs typeface="+mn-cs"/>
            </a:rPr>
            <a:t>226,402</a:t>
          </a:r>
          <a:r>
            <a:rPr kumimoji="1" lang="ja-JP" altLang="ja-JP" sz="1100">
              <a:solidFill>
                <a:schemeClr val="dk1"/>
              </a:solidFill>
              <a:effectLst/>
              <a:latin typeface="+mn-lt"/>
              <a:ea typeface="+mn-ea"/>
              <a:cs typeface="+mn-cs"/>
            </a:rPr>
            <a:t>千円を積み立てたことにより、積立額は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億円を上回る結果となった。</a:t>
          </a:r>
          <a:endParaRPr lang="ja-JP" altLang="ja-JP">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計剰余金の積み立てのほか、補正補正時の歳入超過に伴う積み立て等を積極的に行い、「中長期財政計画」で示されている将来的な財源不足や、近年増加している災害等への備えとして、一定程度の積立額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今後の健全な財政運営のため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積立が必要と判断したことにより</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千円の積立を実施した。</a:t>
          </a:r>
          <a:endParaRPr lang="ja-JP" altLang="ja-JP" sz="1400">
            <a:effectLst/>
          </a:endParaRPr>
        </a:p>
        <a:p>
          <a:endParaRPr lang="ja-JP" altLang="ja-JP" sz="1400">
            <a:effectLst/>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財政難の状況が続いていた平成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年度に財源不足を補うため、全額を取崩し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以降は端数である数千円の残金に対する利息の積立のみを行ってい</a:t>
          </a:r>
          <a:r>
            <a:rPr kumimoji="1" lang="ja-JP" altLang="en-US" sz="1100">
              <a:solidFill>
                <a:schemeClr val="dk1"/>
              </a:solidFill>
              <a:effectLst/>
              <a:latin typeface="+mn-lt"/>
              <a:ea typeface="+mn-ea"/>
              <a:cs typeface="+mn-cs"/>
            </a:rPr>
            <a:t>たが、多発する災害からの復旧事業や大型事業が続く状況から起債額が増加し、地方債残高も増加傾向にあることからも定期的な積立を実施していく。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51.0</a:t>
          </a:r>
          <a:r>
            <a:rPr kumimoji="1" lang="ja-JP" altLang="en-US" sz="1100">
              <a:latin typeface="ＭＳ Ｐゴシック" panose="020B0600070205080204" pitchFamily="50" charset="-128"/>
              <a:ea typeface="ＭＳ Ｐゴシック" panose="020B0600070205080204" pitchFamily="50" charset="-128"/>
            </a:rPr>
            <a:t>％と類似団体内平均値を下回っている。令和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川俣小学校校舎の改修工事や穀類乾燥調製施設の整備などを行い、事業用資産は増加しているが、事業用建物やインフラ工作物、インフラ建物の減価償却率は高い傾向にあり、施設の老朽化が進んでいる。今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年度改訂の公共施設等総合管理計画をもとに、更新・統廃合を進めていく必要がある。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1" name="楕円 80"/>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2"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3" name="楕円 82"/>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136525</xdr:rowOff>
    </xdr:to>
    <xdr:cxnSp macro="">
      <xdr:nvCxnSpPr>
        <xdr:cNvPr id="84" name="直線コネクタ 83"/>
        <xdr:cNvCxnSpPr/>
      </xdr:nvCxnSpPr>
      <xdr:spPr>
        <a:xfrm>
          <a:off x="4051300" y="56654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93345</xdr:rowOff>
    </xdr:to>
    <xdr:cxnSp macro="">
      <xdr:nvCxnSpPr>
        <xdr:cNvPr id="86" name="直線コネクタ 85"/>
        <xdr:cNvCxnSpPr/>
      </xdr:nvCxnSpPr>
      <xdr:spPr>
        <a:xfrm>
          <a:off x="3289300" y="557911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138430</xdr:rowOff>
    </xdr:from>
    <xdr:to>
      <xdr:col>11</xdr:col>
      <xdr:colOff>187325</xdr:colOff>
      <xdr:row>28</xdr:row>
      <xdr:rowOff>68580</xdr:rowOff>
    </xdr:to>
    <xdr:sp macro="" textlink="">
      <xdr:nvSpPr>
        <xdr:cNvPr id="87" name="楕円 86"/>
        <xdr:cNvSpPr/>
      </xdr:nvSpPr>
      <xdr:spPr>
        <a:xfrm>
          <a:off x="2476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17780</xdr:rowOff>
    </xdr:to>
    <xdr:cxnSp macro="">
      <xdr:nvCxnSpPr>
        <xdr:cNvPr id="88" name="直線コネクタ 87"/>
        <xdr:cNvCxnSpPr/>
      </xdr:nvCxnSpPr>
      <xdr:spPr>
        <a:xfrm flipV="1">
          <a:off x="2527300" y="557911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152823</xdr:rowOff>
    </xdr:from>
    <xdr:to>
      <xdr:col>7</xdr:col>
      <xdr:colOff>187325</xdr:colOff>
      <xdr:row>28</xdr:row>
      <xdr:rowOff>82973</xdr:rowOff>
    </xdr:to>
    <xdr:sp macro="" textlink="">
      <xdr:nvSpPr>
        <xdr:cNvPr id="89" name="楕円 88"/>
        <xdr:cNvSpPr/>
      </xdr:nvSpPr>
      <xdr:spPr>
        <a:xfrm>
          <a:off x="1714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17780</xdr:rowOff>
    </xdr:from>
    <xdr:to>
      <xdr:col>11</xdr:col>
      <xdr:colOff>136525</xdr:colOff>
      <xdr:row>28</xdr:row>
      <xdr:rowOff>32173</xdr:rowOff>
    </xdr:to>
    <xdr:cxnSp macro="">
      <xdr:nvCxnSpPr>
        <xdr:cNvPr id="90" name="直線コネクタ 89"/>
        <xdr:cNvCxnSpPr/>
      </xdr:nvCxnSpPr>
      <xdr:spPr>
        <a:xfrm flipV="1">
          <a:off x="1765300" y="558990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5" name="n_1mainValue有形固定資産減価償却率"/>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6" name="n_2mainValue有形固定資産減価償却率"/>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85107</xdr:rowOff>
    </xdr:from>
    <xdr:ext cx="405111" cy="259045"/>
    <xdr:sp macro="" textlink="">
      <xdr:nvSpPr>
        <xdr:cNvPr id="97" name="n_3mainValue有形固定資産減価償却率"/>
        <xdr:cNvSpPr txBox="1"/>
      </xdr:nvSpPr>
      <xdr:spPr>
        <a:xfrm>
          <a:off x="2324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99500</xdr:rowOff>
    </xdr:from>
    <xdr:ext cx="405111" cy="259045"/>
    <xdr:sp macro="" textlink="">
      <xdr:nvSpPr>
        <xdr:cNvPr id="98" name="n_4mainValue有形固定資産減価償却率"/>
        <xdr:cNvSpPr txBox="1"/>
      </xdr:nvSpPr>
      <xdr:spPr>
        <a:xfrm>
          <a:off x="1562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426.0</a:t>
          </a:r>
          <a:r>
            <a:rPr kumimoji="1" lang="ja-JP" altLang="en-US" sz="1100">
              <a:latin typeface="ＭＳ Ｐゴシック" panose="020B0600070205080204" pitchFamily="50" charset="-128"/>
              <a:ea typeface="ＭＳ Ｐゴシック" panose="020B0600070205080204" pitchFamily="50" charset="-128"/>
            </a:rPr>
            <a:t>％と類似団体内平均値を上回っているが、前年度までと比べ改善している。その主な要因としては、地方債等の現在高についても増えているが、充当可能財源（基金等）が増えたことによるものである。今後も新規事業を見直し、地方債発行額を抑制する必要があり、起債の繰上償還も考え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113453</xdr:rowOff>
    </xdr:from>
    <xdr:to>
      <xdr:col>76</xdr:col>
      <xdr:colOff>73025</xdr:colOff>
      <xdr:row>31</xdr:row>
      <xdr:rowOff>43603</xdr:rowOff>
    </xdr:to>
    <xdr:sp macro="" textlink="">
      <xdr:nvSpPr>
        <xdr:cNvPr id="143" name="楕円 142"/>
        <xdr:cNvSpPr/>
      </xdr:nvSpPr>
      <xdr:spPr>
        <a:xfrm>
          <a:off x="14744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91880</xdr:rowOff>
    </xdr:from>
    <xdr:ext cx="469744" cy="259045"/>
    <xdr:sp macro="" textlink="">
      <xdr:nvSpPr>
        <xdr:cNvPr id="144" name="債務償還比率該当値テキスト"/>
        <xdr:cNvSpPr txBox="1"/>
      </xdr:nvSpPr>
      <xdr:spPr>
        <a:xfrm>
          <a:off x="14846300" y="60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55541</xdr:rowOff>
    </xdr:from>
    <xdr:to>
      <xdr:col>72</xdr:col>
      <xdr:colOff>123825</xdr:colOff>
      <xdr:row>32</xdr:row>
      <xdr:rowOff>157141</xdr:rowOff>
    </xdr:to>
    <xdr:sp macro="" textlink="">
      <xdr:nvSpPr>
        <xdr:cNvPr id="145" name="楕円 144"/>
        <xdr:cNvSpPr/>
      </xdr:nvSpPr>
      <xdr:spPr>
        <a:xfrm>
          <a:off x="14033500" y="63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164253</xdr:rowOff>
    </xdr:from>
    <xdr:to>
      <xdr:col>76</xdr:col>
      <xdr:colOff>22225</xdr:colOff>
      <xdr:row>32</xdr:row>
      <xdr:rowOff>106341</xdr:rowOff>
    </xdr:to>
    <xdr:cxnSp macro="">
      <xdr:nvCxnSpPr>
        <xdr:cNvPr id="146" name="直線コネクタ 145"/>
        <xdr:cNvCxnSpPr/>
      </xdr:nvCxnSpPr>
      <xdr:spPr>
        <a:xfrm flipV="1">
          <a:off x="14084300" y="6079278"/>
          <a:ext cx="7112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50874</xdr:rowOff>
    </xdr:from>
    <xdr:to>
      <xdr:col>68</xdr:col>
      <xdr:colOff>123825</xdr:colOff>
      <xdr:row>33</xdr:row>
      <xdr:rowOff>152474</xdr:rowOff>
    </xdr:to>
    <xdr:sp macro="" textlink="">
      <xdr:nvSpPr>
        <xdr:cNvPr id="147" name="楕円 146"/>
        <xdr:cNvSpPr/>
      </xdr:nvSpPr>
      <xdr:spPr>
        <a:xfrm>
          <a:off x="13271500" y="648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106341</xdr:rowOff>
    </xdr:from>
    <xdr:to>
      <xdr:col>72</xdr:col>
      <xdr:colOff>73025</xdr:colOff>
      <xdr:row>33</xdr:row>
      <xdr:rowOff>101674</xdr:rowOff>
    </xdr:to>
    <xdr:cxnSp macro="">
      <xdr:nvCxnSpPr>
        <xdr:cNvPr id="148" name="直線コネクタ 147"/>
        <xdr:cNvCxnSpPr/>
      </xdr:nvCxnSpPr>
      <xdr:spPr>
        <a:xfrm flipV="1">
          <a:off x="13322300" y="6364266"/>
          <a:ext cx="762000" cy="1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105558</xdr:rowOff>
    </xdr:from>
    <xdr:to>
      <xdr:col>64</xdr:col>
      <xdr:colOff>123825</xdr:colOff>
      <xdr:row>33</xdr:row>
      <xdr:rowOff>35708</xdr:rowOff>
    </xdr:to>
    <xdr:sp macro="" textlink="">
      <xdr:nvSpPr>
        <xdr:cNvPr id="149" name="楕円 148"/>
        <xdr:cNvSpPr/>
      </xdr:nvSpPr>
      <xdr:spPr>
        <a:xfrm>
          <a:off x="12509500" y="63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156358</xdr:rowOff>
    </xdr:from>
    <xdr:to>
      <xdr:col>68</xdr:col>
      <xdr:colOff>73025</xdr:colOff>
      <xdr:row>33</xdr:row>
      <xdr:rowOff>101674</xdr:rowOff>
    </xdr:to>
    <xdr:cxnSp macro="">
      <xdr:nvCxnSpPr>
        <xdr:cNvPr id="150" name="直線コネクタ 149"/>
        <xdr:cNvCxnSpPr/>
      </xdr:nvCxnSpPr>
      <xdr:spPr>
        <a:xfrm>
          <a:off x="12560300" y="6414283"/>
          <a:ext cx="762000" cy="11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107907</xdr:rowOff>
    </xdr:from>
    <xdr:to>
      <xdr:col>60</xdr:col>
      <xdr:colOff>123825</xdr:colOff>
      <xdr:row>34</xdr:row>
      <xdr:rowOff>38057</xdr:rowOff>
    </xdr:to>
    <xdr:sp macro="" textlink="">
      <xdr:nvSpPr>
        <xdr:cNvPr id="151" name="楕円 150"/>
        <xdr:cNvSpPr/>
      </xdr:nvSpPr>
      <xdr:spPr>
        <a:xfrm>
          <a:off x="11747500" y="65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156358</xdr:rowOff>
    </xdr:from>
    <xdr:to>
      <xdr:col>64</xdr:col>
      <xdr:colOff>73025</xdr:colOff>
      <xdr:row>33</xdr:row>
      <xdr:rowOff>158707</xdr:rowOff>
    </xdr:to>
    <xdr:cxnSp macro="">
      <xdr:nvCxnSpPr>
        <xdr:cNvPr id="152" name="直線コネクタ 151"/>
        <xdr:cNvCxnSpPr/>
      </xdr:nvCxnSpPr>
      <xdr:spPr>
        <a:xfrm flipV="1">
          <a:off x="11798300" y="6414283"/>
          <a:ext cx="762000" cy="1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148268</xdr:rowOff>
    </xdr:from>
    <xdr:ext cx="469744" cy="259045"/>
    <xdr:sp macro="" textlink="">
      <xdr:nvSpPr>
        <xdr:cNvPr id="157" name="n_1mainValue債務償還比率"/>
        <xdr:cNvSpPr txBox="1"/>
      </xdr:nvSpPr>
      <xdr:spPr>
        <a:xfrm>
          <a:off x="13836727" y="64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143601</xdr:rowOff>
    </xdr:from>
    <xdr:ext cx="469744" cy="259045"/>
    <xdr:sp macro="" textlink="">
      <xdr:nvSpPr>
        <xdr:cNvPr id="158" name="n_2mainValue債務償還比率"/>
        <xdr:cNvSpPr txBox="1"/>
      </xdr:nvSpPr>
      <xdr:spPr>
        <a:xfrm>
          <a:off x="13087427" y="65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26835</xdr:rowOff>
    </xdr:from>
    <xdr:ext cx="469744" cy="259045"/>
    <xdr:sp macro="" textlink="">
      <xdr:nvSpPr>
        <xdr:cNvPr id="159" name="n_3mainValue債務償還比率"/>
        <xdr:cNvSpPr txBox="1"/>
      </xdr:nvSpPr>
      <xdr:spPr>
        <a:xfrm>
          <a:off x="12325427" y="645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29184</xdr:rowOff>
    </xdr:from>
    <xdr:ext cx="469744" cy="259045"/>
    <xdr:sp macro="" textlink="">
      <xdr:nvSpPr>
        <xdr:cNvPr id="160" name="n_4mainValue債務償還比率"/>
        <xdr:cNvSpPr txBox="1"/>
      </xdr:nvSpPr>
      <xdr:spPr>
        <a:xfrm>
          <a:off x="11563427" y="663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69215</xdr:rowOff>
    </xdr:from>
    <xdr:to>
      <xdr:col>24</xdr:col>
      <xdr:colOff>114300</xdr:colOff>
      <xdr:row>35</xdr:row>
      <xdr:rowOff>170815</xdr:rowOff>
    </xdr:to>
    <xdr:sp macro="" textlink="">
      <xdr:nvSpPr>
        <xdr:cNvPr id="73" name="楕円 72"/>
        <xdr:cNvSpPr/>
      </xdr:nvSpPr>
      <xdr:spPr>
        <a:xfrm>
          <a:off x="4584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92092</xdr:rowOff>
    </xdr:from>
    <xdr:ext cx="405111" cy="259045"/>
    <xdr:sp macro="" textlink="">
      <xdr:nvSpPr>
        <xdr:cNvPr id="74" name="【道路】&#10;有形固定資産減価償却率該当値テキスト"/>
        <xdr:cNvSpPr txBox="1"/>
      </xdr:nvSpPr>
      <xdr:spPr>
        <a:xfrm>
          <a:off x="4673600"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5" name="楕円 74"/>
        <xdr:cNvSpPr/>
      </xdr:nvSpPr>
      <xdr:spPr>
        <a:xfrm>
          <a:off x="374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85725</xdr:rowOff>
    </xdr:from>
    <xdr:to>
      <xdr:col>24</xdr:col>
      <xdr:colOff>63500</xdr:colOff>
      <xdr:row>35</xdr:row>
      <xdr:rowOff>120015</xdr:rowOff>
    </xdr:to>
    <xdr:cxnSp macro="">
      <xdr:nvCxnSpPr>
        <xdr:cNvPr id="76" name="直線コネクタ 75"/>
        <xdr:cNvCxnSpPr/>
      </xdr:nvCxnSpPr>
      <xdr:spPr>
        <a:xfrm>
          <a:off x="3797300" y="6086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160655</xdr:rowOff>
    </xdr:from>
    <xdr:to>
      <xdr:col>15</xdr:col>
      <xdr:colOff>101600</xdr:colOff>
      <xdr:row>35</xdr:row>
      <xdr:rowOff>90805</xdr:rowOff>
    </xdr:to>
    <xdr:sp macro="" textlink="">
      <xdr:nvSpPr>
        <xdr:cNvPr id="77" name="楕円 76"/>
        <xdr:cNvSpPr/>
      </xdr:nvSpPr>
      <xdr:spPr>
        <a:xfrm>
          <a:off x="2857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40005</xdr:rowOff>
    </xdr:from>
    <xdr:to>
      <xdr:col>19</xdr:col>
      <xdr:colOff>177800</xdr:colOff>
      <xdr:row>35</xdr:row>
      <xdr:rowOff>85725</xdr:rowOff>
    </xdr:to>
    <xdr:cxnSp macro="">
      <xdr:nvCxnSpPr>
        <xdr:cNvPr id="78" name="直線コネクタ 77"/>
        <xdr:cNvCxnSpPr/>
      </xdr:nvCxnSpPr>
      <xdr:spPr>
        <a:xfrm>
          <a:off x="2908300" y="60407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166370</xdr:rowOff>
    </xdr:from>
    <xdr:to>
      <xdr:col>10</xdr:col>
      <xdr:colOff>165100</xdr:colOff>
      <xdr:row>35</xdr:row>
      <xdr:rowOff>96520</xdr:rowOff>
    </xdr:to>
    <xdr:sp macro="" textlink="">
      <xdr:nvSpPr>
        <xdr:cNvPr id="79" name="楕円 78"/>
        <xdr:cNvSpPr/>
      </xdr:nvSpPr>
      <xdr:spPr>
        <a:xfrm>
          <a:off x="1968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40005</xdr:rowOff>
    </xdr:from>
    <xdr:to>
      <xdr:col>15</xdr:col>
      <xdr:colOff>50800</xdr:colOff>
      <xdr:row>35</xdr:row>
      <xdr:rowOff>45720</xdr:rowOff>
    </xdr:to>
    <xdr:cxnSp macro="">
      <xdr:nvCxnSpPr>
        <xdr:cNvPr id="80" name="直線コネクタ 79"/>
        <xdr:cNvCxnSpPr/>
      </xdr:nvCxnSpPr>
      <xdr:spPr>
        <a:xfrm flipV="1">
          <a:off x="2019300" y="6040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34925</xdr:rowOff>
    </xdr:from>
    <xdr:to>
      <xdr:col>6</xdr:col>
      <xdr:colOff>38100</xdr:colOff>
      <xdr:row>35</xdr:row>
      <xdr:rowOff>136525</xdr:rowOff>
    </xdr:to>
    <xdr:sp macro="" textlink="">
      <xdr:nvSpPr>
        <xdr:cNvPr id="81" name="楕円 80"/>
        <xdr:cNvSpPr/>
      </xdr:nvSpPr>
      <xdr:spPr>
        <a:xfrm>
          <a:off x="1079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45720</xdr:rowOff>
    </xdr:from>
    <xdr:to>
      <xdr:col>10</xdr:col>
      <xdr:colOff>114300</xdr:colOff>
      <xdr:row>35</xdr:row>
      <xdr:rowOff>85725</xdr:rowOff>
    </xdr:to>
    <xdr:cxnSp macro="">
      <xdr:nvCxnSpPr>
        <xdr:cNvPr id="82" name="直線コネクタ 81"/>
        <xdr:cNvCxnSpPr/>
      </xdr:nvCxnSpPr>
      <xdr:spPr>
        <a:xfrm flipV="1">
          <a:off x="1130300" y="6046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87" name="n_1mainValue【道路】&#10;有形固定資産減価償却率"/>
        <xdr:cNvSpPr txBox="1"/>
      </xdr:nvSpPr>
      <xdr:spPr>
        <a:xfrm>
          <a:off x="3582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107332</xdr:rowOff>
    </xdr:from>
    <xdr:ext cx="405111" cy="259045"/>
    <xdr:sp macro="" textlink="">
      <xdr:nvSpPr>
        <xdr:cNvPr id="88" name="n_2mainValue【道路】&#10;有形固定資産減価償却率"/>
        <xdr:cNvSpPr txBox="1"/>
      </xdr:nvSpPr>
      <xdr:spPr>
        <a:xfrm>
          <a:off x="2705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113047</xdr:rowOff>
    </xdr:from>
    <xdr:ext cx="405111" cy="259045"/>
    <xdr:sp macro="" textlink="">
      <xdr:nvSpPr>
        <xdr:cNvPr id="89" name="n_3mainValue【道路】&#10;有形固定資産減価償却率"/>
        <xdr:cNvSpPr txBox="1"/>
      </xdr:nvSpPr>
      <xdr:spPr>
        <a:xfrm>
          <a:off x="1816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153052</xdr:rowOff>
    </xdr:from>
    <xdr:ext cx="405111" cy="259045"/>
    <xdr:sp macro="" textlink="">
      <xdr:nvSpPr>
        <xdr:cNvPr id="90" name="n_4mainValue【道路】&#10;有形固定資産減価償却率"/>
        <xdr:cNvSpPr txBox="1"/>
      </xdr:nvSpPr>
      <xdr:spPr>
        <a:xfrm>
          <a:off x="927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7207</xdr:rowOff>
    </xdr:from>
    <xdr:to>
      <xdr:col>55</xdr:col>
      <xdr:colOff>50800</xdr:colOff>
      <xdr:row>39</xdr:row>
      <xdr:rowOff>108807</xdr:rowOff>
    </xdr:to>
    <xdr:sp macro="" textlink="">
      <xdr:nvSpPr>
        <xdr:cNvPr id="130" name="楕円 129"/>
        <xdr:cNvSpPr/>
      </xdr:nvSpPr>
      <xdr:spPr>
        <a:xfrm>
          <a:off x="10426700" y="66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157084</xdr:rowOff>
    </xdr:from>
    <xdr:ext cx="534377" cy="259045"/>
    <xdr:sp macro="" textlink="">
      <xdr:nvSpPr>
        <xdr:cNvPr id="131" name="【道路】&#10;一人当たり延長該当値テキスト"/>
        <xdr:cNvSpPr txBox="1"/>
      </xdr:nvSpPr>
      <xdr:spPr>
        <a:xfrm>
          <a:off x="10515600" y="66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20695</xdr:rowOff>
    </xdr:from>
    <xdr:to>
      <xdr:col>50</xdr:col>
      <xdr:colOff>165100</xdr:colOff>
      <xdr:row>39</xdr:row>
      <xdr:rowOff>122295</xdr:rowOff>
    </xdr:to>
    <xdr:sp macro="" textlink="">
      <xdr:nvSpPr>
        <xdr:cNvPr id="132" name="楕円 131"/>
        <xdr:cNvSpPr/>
      </xdr:nvSpPr>
      <xdr:spPr>
        <a:xfrm>
          <a:off x="9588500" y="6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58007</xdr:rowOff>
    </xdr:from>
    <xdr:to>
      <xdr:col>55</xdr:col>
      <xdr:colOff>0</xdr:colOff>
      <xdr:row>39</xdr:row>
      <xdr:rowOff>71495</xdr:rowOff>
    </xdr:to>
    <xdr:cxnSp macro="">
      <xdr:nvCxnSpPr>
        <xdr:cNvPr id="133" name="直線コネクタ 132"/>
        <xdr:cNvCxnSpPr/>
      </xdr:nvCxnSpPr>
      <xdr:spPr>
        <a:xfrm flipV="1">
          <a:off x="9639300" y="674455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34849</xdr:rowOff>
    </xdr:from>
    <xdr:to>
      <xdr:col>46</xdr:col>
      <xdr:colOff>38100</xdr:colOff>
      <xdr:row>39</xdr:row>
      <xdr:rowOff>136449</xdr:rowOff>
    </xdr:to>
    <xdr:sp macro="" textlink="">
      <xdr:nvSpPr>
        <xdr:cNvPr id="134" name="楕円 133"/>
        <xdr:cNvSpPr/>
      </xdr:nvSpPr>
      <xdr:spPr>
        <a:xfrm>
          <a:off x="8699500" y="67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71495</xdr:rowOff>
    </xdr:from>
    <xdr:to>
      <xdr:col>50</xdr:col>
      <xdr:colOff>114300</xdr:colOff>
      <xdr:row>39</xdr:row>
      <xdr:rowOff>85649</xdr:rowOff>
    </xdr:to>
    <xdr:cxnSp macro="">
      <xdr:nvCxnSpPr>
        <xdr:cNvPr id="135" name="直線コネクタ 134"/>
        <xdr:cNvCxnSpPr/>
      </xdr:nvCxnSpPr>
      <xdr:spPr>
        <a:xfrm flipV="1">
          <a:off x="8750300" y="6758045"/>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50432</xdr:rowOff>
    </xdr:from>
    <xdr:to>
      <xdr:col>41</xdr:col>
      <xdr:colOff>101600</xdr:colOff>
      <xdr:row>39</xdr:row>
      <xdr:rowOff>152032</xdr:rowOff>
    </xdr:to>
    <xdr:sp macro="" textlink="">
      <xdr:nvSpPr>
        <xdr:cNvPr id="136" name="楕円 135"/>
        <xdr:cNvSpPr/>
      </xdr:nvSpPr>
      <xdr:spPr>
        <a:xfrm>
          <a:off x="7810500" y="6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85649</xdr:rowOff>
    </xdr:from>
    <xdr:to>
      <xdr:col>45</xdr:col>
      <xdr:colOff>177800</xdr:colOff>
      <xdr:row>39</xdr:row>
      <xdr:rowOff>101232</xdr:rowOff>
    </xdr:to>
    <xdr:cxnSp macro="">
      <xdr:nvCxnSpPr>
        <xdr:cNvPr id="137" name="直線コネクタ 136"/>
        <xdr:cNvCxnSpPr/>
      </xdr:nvCxnSpPr>
      <xdr:spPr>
        <a:xfrm flipV="1">
          <a:off x="7861300" y="6772199"/>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62243</xdr:rowOff>
    </xdr:from>
    <xdr:to>
      <xdr:col>36</xdr:col>
      <xdr:colOff>165100</xdr:colOff>
      <xdr:row>39</xdr:row>
      <xdr:rowOff>163843</xdr:rowOff>
    </xdr:to>
    <xdr:sp macro="" textlink="">
      <xdr:nvSpPr>
        <xdr:cNvPr id="138" name="楕円 137"/>
        <xdr:cNvSpPr/>
      </xdr:nvSpPr>
      <xdr:spPr>
        <a:xfrm>
          <a:off x="6921500" y="6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101232</xdr:rowOff>
    </xdr:from>
    <xdr:to>
      <xdr:col>41</xdr:col>
      <xdr:colOff>50800</xdr:colOff>
      <xdr:row>39</xdr:row>
      <xdr:rowOff>113043</xdr:rowOff>
    </xdr:to>
    <xdr:cxnSp macro="">
      <xdr:nvCxnSpPr>
        <xdr:cNvPr id="139" name="直線コネクタ 138"/>
        <xdr:cNvCxnSpPr/>
      </xdr:nvCxnSpPr>
      <xdr:spPr>
        <a:xfrm flipV="1">
          <a:off x="6972300" y="678778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113422</xdr:rowOff>
    </xdr:from>
    <xdr:ext cx="534377" cy="259045"/>
    <xdr:sp macro="" textlink="">
      <xdr:nvSpPr>
        <xdr:cNvPr id="144" name="n_1mainValue【道路】&#10;一人当たり延長"/>
        <xdr:cNvSpPr txBox="1"/>
      </xdr:nvSpPr>
      <xdr:spPr>
        <a:xfrm>
          <a:off x="9359411" y="67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127576</xdr:rowOff>
    </xdr:from>
    <xdr:ext cx="534377" cy="259045"/>
    <xdr:sp macro="" textlink="">
      <xdr:nvSpPr>
        <xdr:cNvPr id="145" name="n_2mainValue【道路】&#10;一人当たり延長"/>
        <xdr:cNvSpPr txBox="1"/>
      </xdr:nvSpPr>
      <xdr:spPr>
        <a:xfrm>
          <a:off x="8483111" y="68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143159</xdr:rowOff>
    </xdr:from>
    <xdr:ext cx="534377" cy="259045"/>
    <xdr:sp macro="" textlink="">
      <xdr:nvSpPr>
        <xdr:cNvPr id="146" name="n_3mainValue【道路】&#10;一人当たり延長"/>
        <xdr:cNvSpPr txBox="1"/>
      </xdr:nvSpPr>
      <xdr:spPr>
        <a:xfrm>
          <a:off x="7594111" y="6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154970</xdr:rowOff>
    </xdr:from>
    <xdr:ext cx="534377" cy="259045"/>
    <xdr:sp macro="" textlink="">
      <xdr:nvSpPr>
        <xdr:cNvPr id="147" name="n_4mainValue【道路】&#10;一人当たり延長"/>
        <xdr:cNvSpPr txBox="1"/>
      </xdr:nvSpPr>
      <xdr:spPr>
        <a:xfrm>
          <a:off x="6705111" y="6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189" name="楕円 188"/>
        <xdr:cNvSpPr/>
      </xdr:nvSpPr>
      <xdr:spPr>
        <a:xfrm>
          <a:off x="4584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27231</xdr:rowOff>
    </xdr:from>
    <xdr:ext cx="405111" cy="259045"/>
    <xdr:sp macro="" textlink="">
      <xdr:nvSpPr>
        <xdr:cNvPr id="190" name="【橋りょう・トンネル】&#10;有形固定資産減価償却率該当値テキスト"/>
        <xdr:cNvSpPr txBox="1"/>
      </xdr:nvSpPr>
      <xdr:spPr>
        <a:xfrm>
          <a:off x="4673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191" name="楕円 190"/>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84909</xdr:rowOff>
    </xdr:from>
    <xdr:to>
      <xdr:col>24</xdr:col>
      <xdr:colOff>63500</xdr:colOff>
      <xdr:row>61</xdr:row>
      <xdr:rowOff>99604</xdr:rowOff>
    </xdr:to>
    <xdr:cxnSp macro="">
      <xdr:nvCxnSpPr>
        <xdr:cNvPr id="192" name="直線コネクタ 191"/>
        <xdr:cNvCxnSpPr/>
      </xdr:nvCxnSpPr>
      <xdr:spPr>
        <a:xfrm>
          <a:off x="3797300" y="105433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3" name="楕円 192"/>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84909</xdr:rowOff>
    </xdr:to>
    <xdr:cxnSp macro="">
      <xdr:nvCxnSpPr>
        <xdr:cNvPr id="194" name="直線コネクタ 193"/>
        <xdr:cNvCxnSpPr/>
      </xdr:nvCxnSpPr>
      <xdr:spPr>
        <a:xfrm>
          <a:off x="2908300" y="105351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76744</xdr:rowOff>
    </xdr:to>
    <xdr:cxnSp macro="">
      <xdr:nvCxnSpPr>
        <xdr:cNvPr id="196" name="直線コネクタ 195"/>
        <xdr:cNvCxnSpPr/>
      </xdr:nvCxnSpPr>
      <xdr:spPr>
        <a:xfrm>
          <a:off x="2019300" y="105172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7" name="楕円 196"/>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60416</xdr:rowOff>
    </xdr:to>
    <xdr:cxnSp macro="">
      <xdr:nvCxnSpPr>
        <xdr:cNvPr id="198" name="直線コネクタ 197"/>
        <xdr:cNvCxnSpPr/>
      </xdr:nvCxnSpPr>
      <xdr:spPr>
        <a:xfrm flipV="1">
          <a:off x="1130300" y="105172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126836</xdr:rowOff>
    </xdr:from>
    <xdr:ext cx="405111" cy="259045"/>
    <xdr:sp macro="" textlink="">
      <xdr:nvSpPr>
        <xdr:cNvPr id="203" name="n_1mainValue【橋りょう・トンネル】&#10;有形固定資産減価償却率"/>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4" name="n_2mainValue【橋りょう・トンネル】&#10;有形固定資産減価償却率"/>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6"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155775</xdr:rowOff>
    </xdr:from>
    <xdr:to>
      <xdr:col>55</xdr:col>
      <xdr:colOff>50800</xdr:colOff>
      <xdr:row>62</xdr:row>
      <xdr:rowOff>85925</xdr:rowOff>
    </xdr:to>
    <xdr:sp macro="" textlink="">
      <xdr:nvSpPr>
        <xdr:cNvPr id="248" name="楕円 247"/>
        <xdr:cNvSpPr/>
      </xdr:nvSpPr>
      <xdr:spPr>
        <a:xfrm>
          <a:off x="10426700" y="1061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7202</xdr:rowOff>
    </xdr:from>
    <xdr:ext cx="599010" cy="259045"/>
    <xdr:sp macro="" textlink="">
      <xdr:nvSpPr>
        <xdr:cNvPr id="249" name="【橋りょう・トンネル】&#10;一人当たり有形固定資産（償却資産）額該当値テキスト"/>
        <xdr:cNvSpPr txBox="1"/>
      </xdr:nvSpPr>
      <xdr:spPr>
        <a:xfrm>
          <a:off x="10515600" y="1046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169721</xdr:rowOff>
    </xdr:from>
    <xdr:to>
      <xdr:col>50</xdr:col>
      <xdr:colOff>165100</xdr:colOff>
      <xdr:row>62</xdr:row>
      <xdr:rowOff>99871</xdr:rowOff>
    </xdr:to>
    <xdr:sp macro="" textlink="">
      <xdr:nvSpPr>
        <xdr:cNvPr id="250" name="楕円 249"/>
        <xdr:cNvSpPr/>
      </xdr:nvSpPr>
      <xdr:spPr>
        <a:xfrm>
          <a:off x="9588500" y="106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35125</xdr:rowOff>
    </xdr:from>
    <xdr:to>
      <xdr:col>55</xdr:col>
      <xdr:colOff>0</xdr:colOff>
      <xdr:row>62</xdr:row>
      <xdr:rowOff>49071</xdr:rowOff>
    </xdr:to>
    <xdr:cxnSp macro="">
      <xdr:nvCxnSpPr>
        <xdr:cNvPr id="251" name="直線コネクタ 250"/>
        <xdr:cNvCxnSpPr/>
      </xdr:nvCxnSpPr>
      <xdr:spPr>
        <a:xfrm flipV="1">
          <a:off x="9639300" y="10665025"/>
          <a:ext cx="838200" cy="1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16214</xdr:rowOff>
    </xdr:from>
    <xdr:to>
      <xdr:col>46</xdr:col>
      <xdr:colOff>38100</xdr:colOff>
      <xdr:row>62</xdr:row>
      <xdr:rowOff>117814</xdr:rowOff>
    </xdr:to>
    <xdr:sp macro="" textlink="">
      <xdr:nvSpPr>
        <xdr:cNvPr id="252" name="楕円 251"/>
        <xdr:cNvSpPr/>
      </xdr:nvSpPr>
      <xdr:spPr>
        <a:xfrm>
          <a:off x="8699500" y="106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49071</xdr:rowOff>
    </xdr:from>
    <xdr:to>
      <xdr:col>50</xdr:col>
      <xdr:colOff>114300</xdr:colOff>
      <xdr:row>62</xdr:row>
      <xdr:rowOff>67014</xdr:rowOff>
    </xdr:to>
    <xdr:cxnSp macro="">
      <xdr:nvCxnSpPr>
        <xdr:cNvPr id="253" name="直線コネクタ 252"/>
        <xdr:cNvCxnSpPr/>
      </xdr:nvCxnSpPr>
      <xdr:spPr>
        <a:xfrm flipV="1">
          <a:off x="8750300" y="10678971"/>
          <a:ext cx="889000" cy="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30536</xdr:rowOff>
    </xdr:from>
    <xdr:to>
      <xdr:col>41</xdr:col>
      <xdr:colOff>101600</xdr:colOff>
      <xdr:row>62</xdr:row>
      <xdr:rowOff>132136</xdr:rowOff>
    </xdr:to>
    <xdr:sp macro="" textlink="">
      <xdr:nvSpPr>
        <xdr:cNvPr id="254" name="楕円 253"/>
        <xdr:cNvSpPr/>
      </xdr:nvSpPr>
      <xdr:spPr>
        <a:xfrm>
          <a:off x="7810500" y="106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67014</xdr:rowOff>
    </xdr:from>
    <xdr:to>
      <xdr:col>45</xdr:col>
      <xdr:colOff>177800</xdr:colOff>
      <xdr:row>62</xdr:row>
      <xdr:rowOff>81336</xdr:rowOff>
    </xdr:to>
    <xdr:cxnSp macro="">
      <xdr:nvCxnSpPr>
        <xdr:cNvPr id="255" name="直線コネクタ 254"/>
        <xdr:cNvCxnSpPr/>
      </xdr:nvCxnSpPr>
      <xdr:spPr>
        <a:xfrm flipV="1">
          <a:off x="7861300" y="10696914"/>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50628</xdr:rowOff>
    </xdr:from>
    <xdr:to>
      <xdr:col>36</xdr:col>
      <xdr:colOff>165100</xdr:colOff>
      <xdr:row>62</xdr:row>
      <xdr:rowOff>152228</xdr:rowOff>
    </xdr:to>
    <xdr:sp macro="" textlink="">
      <xdr:nvSpPr>
        <xdr:cNvPr id="256" name="楕円 255"/>
        <xdr:cNvSpPr/>
      </xdr:nvSpPr>
      <xdr:spPr>
        <a:xfrm>
          <a:off x="6921500" y="106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81336</xdr:rowOff>
    </xdr:from>
    <xdr:to>
      <xdr:col>41</xdr:col>
      <xdr:colOff>50800</xdr:colOff>
      <xdr:row>62</xdr:row>
      <xdr:rowOff>101428</xdr:rowOff>
    </xdr:to>
    <xdr:cxnSp macro="">
      <xdr:nvCxnSpPr>
        <xdr:cNvPr id="257" name="直線コネクタ 256"/>
        <xdr:cNvCxnSpPr/>
      </xdr:nvCxnSpPr>
      <xdr:spPr>
        <a:xfrm flipV="1">
          <a:off x="6972300" y="10711236"/>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116398</xdr:rowOff>
    </xdr:from>
    <xdr:ext cx="599010" cy="259045"/>
    <xdr:sp macro="" textlink="">
      <xdr:nvSpPr>
        <xdr:cNvPr id="262" name="n_1mainValue【橋りょう・トンネル】&#10;一人当たり有形固定資産（償却資産）額"/>
        <xdr:cNvSpPr txBox="1"/>
      </xdr:nvSpPr>
      <xdr:spPr>
        <a:xfrm>
          <a:off x="9327095" y="1040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108941</xdr:rowOff>
    </xdr:from>
    <xdr:ext cx="599010" cy="259045"/>
    <xdr:sp macro="" textlink="">
      <xdr:nvSpPr>
        <xdr:cNvPr id="263" name="n_2mainValue【橋りょう・トンネル】&#10;一人当たり有形固定資産（償却資産）額"/>
        <xdr:cNvSpPr txBox="1"/>
      </xdr:nvSpPr>
      <xdr:spPr>
        <a:xfrm>
          <a:off x="8450795" y="107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123263</xdr:rowOff>
    </xdr:from>
    <xdr:ext cx="599010" cy="259045"/>
    <xdr:sp macro="" textlink="">
      <xdr:nvSpPr>
        <xdr:cNvPr id="264" name="n_3mainValue【橋りょう・トンネル】&#10;一人当たり有形固定資産（償却資産）額"/>
        <xdr:cNvSpPr txBox="1"/>
      </xdr:nvSpPr>
      <xdr:spPr>
        <a:xfrm>
          <a:off x="7561795" y="1075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143355</xdr:rowOff>
    </xdr:from>
    <xdr:ext cx="599010" cy="259045"/>
    <xdr:sp macro="" textlink="">
      <xdr:nvSpPr>
        <xdr:cNvPr id="265" name="n_4mainValue【橋りょう・トンネル】&#10;一人当たり有形固定資産（償却資産）額"/>
        <xdr:cNvSpPr txBox="1"/>
      </xdr:nvSpPr>
      <xdr:spPr>
        <a:xfrm>
          <a:off x="6672795" y="1077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6" name="楕円 305"/>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307" name="【公営住宅】&#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8" name="楕円 307"/>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7620</xdr:rowOff>
    </xdr:to>
    <xdr:cxnSp macro="">
      <xdr:nvCxnSpPr>
        <xdr:cNvPr id="309" name="直線コネクタ 308"/>
        <xdr:cNvCxnSpPr/>
      </xdr:nvCxnSpPr>
      <xdr:spPr>
        <a:xfrm>
          <a:off x="3797300" y="142170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76836</xdr:rowOff>
    </xdr:from>
    <xdr:to>
      <xdr:col>15</xdr:col>
      <xdr:colOff>101600</xdr:colOff>
      <xdr:row>83</xdr:row>
      <xdr:rowOff>6986</xdr:rowOff>
    </xdr:to>
    <xdr:sp macro="" textlink="">
      <xdr:nvSpPr>
        <xdr:cNvPr id="310" name="楕円 309"/>
        <xdr:cNvSpPr/>
      </xdr:nvSpPr>
      <xdr:spPr>
        <a:xfrm>
          <a:off x="2857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127636</xdr:rowOff>
    </xdr:from>
    <xdr:to>
      <xdr:col>19</xdr:col>
      <xdr:colOff>177800</xdr:colOff>
      <xdr:row>82</xdr:row>
      <xdr:rowOff>158114</xdr:rowOff>
    </xdr:to>
    <xdr:cxnSp macro="">
      <xdr:nvCxnSpPr>
        <xdr:cNvPr id="311" name="直線コネクタ 310"/>
        <xdr:cNvCxnSpPr/>
      </xdr:nvCxnSpPr>
      <xdr:spPr>
        <a:xfrm>
          <a:off x="2908300" y="14186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12" name="楕円 311"/>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127636</xdr:rowOff>
    </xdr:to>
    <xdr:cxnSp macro="">
      <xdr:nvCxnSpPr>
        <xdr:cNvPr id="313" name="直線コネクタ 312"/>
        <xdr:cNvCxnSpPr/>
      </xdr:nvCxnSpPr>
      <xdr:spPr>
        <a:xfrm>
          <a:off x="2019300" y="141331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4" name="楕円 313"/>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74295</xdr:rowOff>
    </xdr:to>
    <xdr:cxnSp macro="">
      <xdr:nvCxnSpPr>
        <xdr:cNvPr id="315" name="直線コネクタ 314"/>
        <xdr:cNvCxnSpPr/>
      </xdr:nvCxnSpPr>
      <xdr:spPr>
        <a:xfrm>
          <a:off x="1130300" y="14108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20" name="n_1main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23513</xdr:rowOff>
    </xdr:from>
    <xdr:ext cx="405111" cy="259045"/>
    <xdr:sp macro="" textlink="">
      <xdr:nvSpPr>
        <xdr:cNvPr id="321" name="n_2mainValue【公営住宅】&#10;有形固定資産減価償却率"/>
        <xdr:cNvSpPr txBox="1"/>
      </xdr:nvSpPr>
      <xdr:spPr>
        <a:xfrm>
          <a:off x="2705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322" name="n_3main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23" name="n_4mainValue【公営住宅】&#10;有形固定資産減価償却率"/>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137261</xdr:rowOff>
    </xdr:from>
    <xdr:to>
      <xdr:col>55</xdr:col>
      <xdr:colOff>50800</xdr:colOff>
      <xdr:row>82</xdr:row>
      <xdr:rowOff>67411</xdr:rowOff>
    </xdr:to>
    <xdr:sp macro="" textlink="">
      <xdr:nvSpPr>
        <xdr:cNvPr id="361" name="楕円 360"/>
        <xdr:cNvSpPr/>
      </xdr:nvSpPr>
      <xdr:spPr>
        <a:xfrm>
          <a:off x="10426700" y="140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160138</xdr:rowOff>
    </xdr:from>
    <xdr:ext cx="469744" cy="259045"/>
    <xdr:sp macro="" textlink="">
      <xdr:nvSpPr>
        <xdr:cNvPr id="362" name="【公営住宅】&#10;一人当たり面積該当値テキスト"/>
        <xdr:cNvSpPr txBox="1"/>
      </xdr:nvSpPr>
      <xdr:spPr>
        <a:xfrm>
          <a:off x="10515600" y="138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144120</xdr:rowOff>
    </xdr:from>
    <xdr:to>
      <xdr:col>50</xdr:col>
      <xdr:colOff>165100</xdr:colOff>
      <xdr:row>82</xdr:row>
      <xdr:rowOff>74270</xdr:rowOff>
    </xdr:to>
    <xdr:sp macro="" textlink="">
      <xdr:nvSpPr>
        <xdr:cNvPr id="363" name="楕円 362"/>
        <xdr:cNvSpPr/>
      </xdr:nvSpPr>
      <xdr:spPr>
        <a:xfrm>
          <a:off x="9588500" y="140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16611</xdr:rowOff>
    </xdr:from>
    <xdr:to>
      <xdr:col>55</xdr:col>
      <xdr:colOff>0</xdr:colOff>
      <xdr:row>82</xdr:row>
      <xdr:rowOff>23470</xdr:rowOff>
    </xdr:to>
    <xdr:cxnSp macro="">
      <xdr:nvCxnSpPr>
        <xdr:cNvPr id="364" name="直線コネクタ 363"/>
        <xdr:cNvCxnSpPr/>
      </xdr:nvCxnSpPr>
      <xdr:spPr>
        <a:xfrm flipV="1">
          <a:off x="9639300" y="14075511"/>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125374</xdr:rowOff>
    </xdr:from>
    <xdr:to>
      <xdr:col>46</xdr:col>
      <xdr:colOff>38100</xdr:colOff>
      <xdr:row>82</xdr:row>
      <xdr:rowOff>55524</xdr:rowOff>
    </xdr:to>
    <xdr:sp macro="" textlink="">
      <xdr:nvSpPr>
        <xdr:cNvPr id="365" name="楕円 364"/>
        <xdr:cNvSpPr/>
      </xdr:nvSpPr>
      <xdr:spPr>
        <a:xfrm>
          <a:off x="8699500" y="140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4724</xdr:rowOff>
    </xdr:from>
    <xdr:to>
      <xdr:col>50</xdr:col>
      <xdr:colOff>114300</xdr:colOff>
      <xdr:row>82</xdr:row>
      <xdr:rowOff>23470</xdr:rowOff>
    </xdr:to>
    <xdr:cxnSp macro="">
      <xdr:nvCxnSpPr>
        <xdr:cNvPr id="366" name="直線コネクタ 365"/>
        <xdr:cNvCxnSpPr/>
      </xdr:nvCxnSpPr>
      <xdr:spPr>
        <a:xfrm>
          <a:off x="8750300" y="14063624"/>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149606</xdr:rowOff>
    </xdr:from>
    <xdr:to>
      <xdr:col>41</xdr:col>
      <xdr:colOff>101600</xdr:colOff>
      <xdr:row>82</xdr:row>
      <xdr:rowOff>79756</xdr:rowOff>
    </xdr:to>
    <xdr:sp macro="" textlink="">
      <xdr:nvSpPr>
        <xdr:cNvPr id="367" name="楕円 366"/>
        <xdr:cNvSpPr/>
      </xdr:nvSpPr>
      <xdr:spPr>
        <a:xfrm>
          <a:off x="7810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4724</xdr:rowOff>
    </xdr:from>
    <xdr:to>
      <xdr:col>45</xdr:col>
      <xdr:colOff>177800</xdr:colOff>
      <xdr:row>82</xdr:row>
      <xdr:rowOff>28956</xdr:rowOff>
    </xdr:to>
    <xdr:cxnSp macro="">
      <xdr:nvCxnSpPr>
        <xdr:cNvPr id="368" name="直線コネクタ 367"/>
        <xdr:cNvCxnSpPr/>
      </xdr:nvCxnSpPr>
      <xdr:spPr>
        <a:xfrm flipV="1">
          <a:off x="7861300" y="1406362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69" name="楕円 368"/>
        <xdr:cNvSpPr/>
      </xdr:nvSpPr>
      <xdr:spPr>
        <a:xfrm>
          <a:off x="6921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28956</xdr:rowOff>
    </xdr:from>
    <xdr:to>
      <xdr:col>41</xdr:col>
      <xdr:colOff>50800</xdr:colOff>
      <xdr:row>82</xdr:row>
      <xdr:rowOff>47244</xdr:rowOff>
    </xdr:to>
    <xdr:cxnSp macro="">
      <xdr:nvCxnSpPr>
        <xdr:cNvPr id="370" name="直線コネクタ 369"/>
        <xdr:cNvCxnSpPr/>
      </xdr:nvCxnSpPr>
      <xdr:spPr>
        <a:xfrm flipV="1">
          <a:off x="6972300" y="14087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90797</xdr:rowOff>
    </xdr:from>
    <xdr:ext cx="469744" cy="259045"/>
    <xdr:sp macro="" textlink="">
      <xdr:nvSpPr>
        <xdr:cNvPr id="375" name="n_1mainValue【公営住宅】&#10;一人当たり面積"/>
        <xdr:cNvSpPr txBox="1"/>
      </xdr:nvSpPr>
      <xdr:spPr>
        <a:xfrm>
          <a:off x="9391727" y="138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72051</xdr:rowOff>
    </xdr:from>
    <xdr:ext cx="469744" cy="259045"/>
    <xdr:sp macro="" textlink="">
      <xdr:nvSpPr>
        <xdr:cNvPr id="376" name="n_2mainValue【公営住宅】&#10;一人当たり面積"/>
        <xdr:cNvSpPr txBox="1"/>
      </xdr:nvSpPr>
      <xdr:spPr>
        <a:xfrm>
          <a:off x="8515427" y="137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96283</xdr:rowOff>
    </xdr:from>
    <xdr:ext cx="469744" cy="259045"/>
    <xdr:sp macro="" textlink="">
      <xdr:nvSpPr>
        <xdr:cNvPr id="377" name="n_3mainValue【公営住宅】&#10;一人当たり面積"/>
        <xdr:cNvSpPr txBox="1"/>
      </xdr:nvSpPr>
      <xdr:spPr>
        <a:xfrm>
          <a:off x="7626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8" name="n_4mainValue【公営住宅】&#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436" name="楕円 435"/>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437" name="【認定こども園・幼稚園・保育所】&#10;有形固定資産減価償却率該当値テキスト"/>
        <xdr:cNvSpPr txBox="1"/>
      </xdr:nvSpPr>
      <xdr:spPr>
        <a:xfrm>
          <a:off x="16357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438" name="楕円 437"/>
        <xdr:cNvSpPr/>
      </xdr:nvSpPr>
      <xdr:spPr>
        <a:xfrm>
          <a:off x="15430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123553</xdr:rowOff>
    </xdr:from>
    <xdr:to>
      <xdr:col>85</xdr:col>
      <xdr:colOff>127000</xdr:colOff>
      <xdr:row>38</xdr:row>
      <xdr:rowOff>162741</xdr:rowOff>
    </xdr:to>
    <xdr:cxnSp macro="">
      <xdr:nvCxnSpPr>
        <xdr:cNvPr id="439" name="直線コネクタ 438"/>
        <xdr:cNvCxnSpPr/>
      </xdr:nvCxnSpPr>
      <xdr:spPr>
        <a:xfrm>
          <a:off x="15481300" y="663865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38463</xdr:rowOff>
    </xdr:from>
    <xdr:to>
      <xdr:col>76</xdr:col>
      <xdr:colOff>165100</xdr:colOff>
      <xdr:row>38</xdr:row>
      <xdr:rowOff>140063</xdr:rowOff>
    </xdr:to>
    <xdr:sp macro="" textlink="">
      <xdr:nvSpPr>
        <xdr:cNvPr id="440" name="楕円 439"/>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89263</xdr:rowOff>
    </xdr:from>
    <xdr:to>
      <xdr:col>81</xdr:col>
      <xdr:colOff>50800</xdr:colOff>
      <xdr:row>38</xdr:row>
      <xdr:rowOff>123553</xdr:rowOff>
    </xdr:to>
    <xdr:cxnSp macro="">
      <xdr:nvCxnSpPr>
        <xdr:cNvPr id="441" name="直線コネクタ 440"/>
        <xdr:cNvCxnSpPr/>
      </xdr:nvCxnSpPr>
      <xdr:spPr>
        <a:xfrm>
          <a:off x="14592300" y="66043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442" name="楕円 441"/>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48441</xdr:rowOff>
    </xdr:from>
    <xdr:to>
      <xdr:col>76</xdr:col>
      <xdr:colOff>114300</xdr:colOff>
      <xdr:row>38</xdr:row>
      <xdr:rowOff>89263</xdr:rowOff>
    </xdr:to>
    <xdr:cxnSp macro="">
      <xdr:nvCxnSpPr>
        <xdr:cNvPr id="443" name="直線コネクタ 442"/>
        <xdr:cNvCxnSpPr/>
      </xdr:nvCxnSpPr>
      <xdr:spPr>
        <a:xfrm>
          <a:off x="13703300" y="656354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142966</xdr:rowOff>
    </xdr:from>
    <xdr:to>
      <xdr:col>67</xdr:col>
      <xdr:colOff>101600</xdr:colOff>
      <xdr:row>38</xdr:row>
      <xdr:rowOff>73116</xdr:rowOff>
    </xdr:to>
    <xdr:sp macro="" textlink="">
      <xdr:nvSpPr>
        <xdr:cNvPr id="444" name="楕円 443"/>
        <xdr:cNvSpPr/>
      </xdr:nvSpPr>
      <xdr:spPr>
        <a:xfrm>
          <a:off x="12763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22316</xdr:rowOff>
    </xdr:from>
    <xdr:to>
      <xdr:col>71</xdr:col>
      <xdr:colOff>177800</xdr:colOff>
      <xdr:row>38</xdr:row>
      <xdr:rowOff>48441</xdr:rowOff>
    </xdr:to>
    <xdr:cxnSp macro="">
      <xdr:nvCxnSpPr>
        <xdr:cNvPr id="445" name="直線コネクタ 444"/>
        <xdr:cNvCxnSpPr/>
      </xdr:nvCxnSpPr>
      <xdr:spPr>
        <a:xfrm>
          <a:off x="12814300" y="653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9" name="n_4aveValue【認定こども園・幼稚園・保育所】&#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19430</xdr:rowOff>
    </xdr:from>
    <xdr:ext cx="405111" cy="259045"/>
    <xdr:sp macro="" textlink="">
      <xdr:nvSpPr>
        <xdr:cNvPr id="450" name="n_1mainValue【認定こども園・幼稚園・保育所】&#10;有形固定資産減価償却率"/>
        <xdr:cNvSpPr txBox="1"/>
      </xdr:nvSpPr>
      <xdr:spPr>
        <a:xfrm>
          <a:off x="15266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156590</xdr:rowOff>
    </xdr:from>
    <xdr:ext cx="405111" cy="259045"/>
    <xdr:sp macro="" textlink="">
      <xdr:nvSpPr>
        <xdr:cNvPr id="451" name="n_2mainValue【認定こども園・幼稚園・保育所】&#10;有形固定資産減価償却率"/>
        <xdr:cNvSpPr txBox="1"/>
      </xdr:nvSpPr>
      <xdr:spPr>
        <a:xfrm>
          <a:off x="14389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115769</xdr:rowOff>
    </xdr:from>
    <xdr:ext cx="405111" cy="259045"/>
    <xdr:sp macro="" textlink="">
      <xdr:nvSpPr>
        <xdr:cNvPr id="452" name="n_3mainValue【認定こども園・幼稚園・保育所】&#10;有形固定資産減価償却率"/>
        <xdr:cNvSpPr txBox="1"/>
      </xdr:nvSpPr>
      <xdr:spPr>
        <a:xfrm>
          <a:off x="13500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453" name="n_4mainValue【認定こども園・幼稚園・保育所】&#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493" name="楕円 492"/>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113047</xdr:rowOff>
    </xdr:from>
    <xdr:ext cx="469744" cy="259045"/>
    <xdr:sp macro="" textlink="">
      <xdr:nvSpPr>
        <xdr:cNvPr id="494" name="【認定こども園・幼稚園・保育所】&#10;一人当たり面積該当値テキスト"/>
        <xdr:cNvSpPr txBox="1"/>
      </xdr:nvSpPr>
      <xdr:spPr>
        <a:xfrm>
          <a:off x="221996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103505</xdr:rowOff>
    </xdr:from>
    <xdr:to>
      <xdr:col>112</xdr:col>
      <xdr:colOff>38100</xdr:colOff>
      <xdr:row>39</xdr:row>
      <xdr:rowOff>33655</xdr:rowOff>
    </xdr:to>
    <xdr:sp macro="" textlink="">
      <xdr:nvSpPr>
        <xdr:cNvPr id="495" name="楕円 494"/>
        <xdr:cNvSpPr/>
      </xdr:nvSpPr>
      <xdr:spPr>
        <a:xfrm>
          <a:off x="2127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140970</xdr:rowOff>
    </xdr:from>
    <xdr:to>
      <xdr:col>116</xdr:col>
      <xdr:colOff>63500</xdr:colOff>
      <xdr:row>38</xdr:row>
      <xdr:rowOff>154305</xdr:rowOff>
    </xdr:to>
    <xdr:cxnSp macro="">
      <xdr:nvCxnSpPr>
        <xdr:cNvPr id="496" name="直線コネクタ 495"/>
        <xdr:cNvCxnSpPr/>
      </xdr:nvCxnSpPr>
      <xdr:spPr>
        <a:xfrm flipV="1">
          <a:off x="21323300" y="66560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50800</xdr:rowOff>
    </xdr:to>
    <xdr:sp macro="" textlink="">
      <xdr:nvSpPr>
        <xdr:cNvPr id="497" name="楕円 496"/>
        <xdr:cNvSpPr/>
      </xdr:nvSpPr>
      <xdr:spPr>
        <a:xfrm>
          <a:off x="20383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154305</xdr:rowOff>
    </xdr:from>
    <xdr:to>
      <xdr:col>111</xdr:col>
      <xdr:colOff>177800</xdr:colOff>
      <xdr:row>39</xdr:row>
      <xdr:rowOff>0</xdr:rowOff>
    </xdr:to>
    <xdr:cxnSp macro="">
      <xdr:nvCxnSpPr>
        <xdr:cNvPr id="498" name="直線コネクタ 497"/>
        <xdr:cNvCxnSpPr/>
      </xdr:nvCxnSpPr>
      <xdr:spPr>
        <a:xfrm flipV="1">
          <a:off x="20434300" y="66694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135890</xdr:rowOff>
    </xdr:from>
    <xdr:to>
      <xdr:col>102</xdr:col>
      <xdr:colOff>165100</xdr:colOff>
      <xdr:row>39</xdr:row>
      <xdr:rowOff>66040</xdr:rowOff>
    </xdr:to>
    <xdr:sp macro="" textlink="">
      <xdr:nvSpPr>
        <xdr:cNvPr id="499" name="楕円 498"/>
        <xdr:cNvSpPr/>
      </xdr:nvSpPr>
      <xdr:spPr>
        <a:xfrm>
          <a:off x="19494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0</xdr:rowOff>
    </xdr:from>
    <xdr:to>
      <xdr:col>107</xdr:col>
      <xdr:colOff>50800</xdr:colOff>
      <xdr:row>39</xdr:row>
      <xdr:rowOff>15240</xdr:rowOff>
    </xdr:to>
    <xdr:cxnSp macro="">
      <xdr:nvCxnSpPr>
        <xdr:cNvPr id="500" name="直線コネクタ 499"/>
        <xdr:cNvCxnSpPr/>
      </xdr:nvCxnSpPr>
      <xdr:spPr>
        <a:xfrm flipV="1">
          <a:off x="19545300" y="66865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149225</xdr:rowOff>
    </xdr:from>
    <xdr:to>
      <xdr:col>98</xdr:col>
      <xdr:colOff>38100</xdr:colOff>
      <xdr:row>39</xdr:row>
      <xdr:rowOff>79375</xdr:rowOff>
    </xdr:to>
    <xdr:sp macro="" textlink="">
      <xdr:nvSpPr>
        <xdr:cNvPr id="501" name="楕円 500"/>
        <xdr:cNvSpPr/>
      </xdr:nvSpPr>
      <xdr:spPr>
        <a:xfrm>
          <a:off x="18605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15240</xdr:rowOff>
    </xdr:from>
    <xdr:to>
      <xdr:col>102</xdr:col>
      <xdr:colOff>114300</xdr:colOff>
      <xdr:row>39</xdr:row>
      <xdr:rowOff>28575</xdr:rowOff>
    </xdr:to>
    <xdr:cxnSp macro="">
      <xdr:nvCxnSpPr>
        <xdr:cNvPr id="502" name="直線コネクタ 501"/>
        <xdr:cNvCxnSpPr/>
      </xdr:nvCxnSpPr>
      <xdr:spPr>
        <a:xfrm flipV="1">
          <a:off x="18656300" y="67017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50182</xdr:rowOff>
    </xdr:from>
    <xdr:ext cx="469744" cy="259045"/>
    <xdr:sp macro="" textlink="">
      <xdr:nvSpPr>
        <xdr:cNvPr id="507" name="n_1mainValue【認定こども園・幼稚園・保育所】&#10;一人当たり面積"/>
        <xdr:cNvSpPr txBox="1"/>
      </xdr:nvSpPr>
      <xdr:spPr>
        <a:xfrm>
          <a:off x="2107572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08" name="n_2main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57167</xdr:rowOff>
    </xdr:from>
    <xdr:ext cx="469744" cy="259045"/>
    <xdr:sp macro="" textlink="">
      <xdr:nvSpPr>
        <xdr:cNvPr id="509" name="n_3mainValue【認定こども園・幼稚園・保育所】&#10;一人当たり面積"/>
        <xdr:cNvSpPr txBox="1"/>
      </xdr:nvSpPr>
      <xdr:spPr>
        <a:xfrm>
          <a:off x="19310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70502</xdr:rowOff>
    </xdr:from>
    <xdr:ext cx="469744" cy="259045"/>
    <xdr:sp macro="" textlink="">
      <xdr:nvSpPr>
        <xdr:cNvPr id="510" name="n_4mainValue【認定こども園・幼稚園・保育所】&#10;一人当たり面積"/>
        <xdr:cNvSpPr txBox="1"/>
      </xdr:nvSpPr>
      <xdr:spPr>
        <a:xfrm>
          <a:off x="18421427"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51" name="楕円 550"/>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52" name="【学校施設】&#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53" name="楕円 552"/>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104775</xdr:rowOff>
    </xdr:to>
    <xdr:cxnSp macro="">
      <xdr:nvCxnSpPr>
        <xdr:cNvPr id="554" name="直線コネクタ 553"/>
        <xdr:cNvCxnSpPr/>
      </xdr:nvCxnSpPr>
      <xdr:spPr>
        <a:xfrm flipV="1">
          <a:off x="15481300" y="101612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555" name="楕円 554"/>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104775</xdr:rowOff>
    </xdr:to>
    <xdr:cxnSp macro="">
      <xdr:nvCxnSpPr>
        <xdr:cNvPr id="556" name="直線コネクタ 555"/>
        <xdr:cNvCxnSpPr/>
      </xdr:nvCxnSpPr>
      <xdr:spPr>
        <a:xfrm>
          <a:off x="14592300" y="10174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57" name="楕円 556"/>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59055</xdr:rowOff>
    </xdr:to>
    <xdr:cxnSp macro="">
      <xdr:nvCxnSpPr>
        <xdr:cNvPr id="558" name="直線コネクタ 557"/>
        <xdr:cNvCxnSpPr/>
      </xdr:nvCxnSpPr>
      <xdr:spPr>
        <a:xfrm>
          <a:off x="13703300" y="101250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103505</xdr:rowOff>
    </xdr:from>
    <xdr:to>
      <xdr:col>67</xdr:col>
      <xdr:colOff>101600</xdr:colOff>
      <xdr:row>59</xdr:row>
      <xdr:rowOff>33655</xdr:rowOff>
    </xdr:to>
    <xdr:sp macro="" textlink="">
      <xdr:nvSpPr>
        <xdr:cNvPr id="559" name="楕円 558"/>
        <xdr:cNvSpPr/>
      </xdr:nvSpPr>
      <xdr:spPr>
        <a:xfrm>
          <a:off x="12763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154305</xdr:rowOff>
    </xdr:from>
    <xdr:to>
      <xdr:col>71</xdr:col>
      <xdr:colOff>177800</xdr:colOff>
      <xdr:row>59</xdr:row>
      <xdr:rowOff>9525</xdr:rowOff>
    </xdr:to>
    <xdr:cxnSp macro="">
      <xdr:nvCxnSpPr>
        <xdr:cNvPr id="560" name="直線コネクタ 559"/>
        <xdr:cNvCxnSpPr/>
      </xdr:nvCxnSpPr>
      <xdr:spPr>
        <a:xfrm>
          <a:off x="12814300" y="10098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565" name="n_1mainValue【学校施設】&#10;有形固定資産減価償却率"/>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566"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67" name="n_3mainValue【学校施設】&#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50182</xdr:rowOff>
    </xdr:from>
    <xdr:ext cx="405111" cy="259045"/>
    <xdr:sp macro="" textlink="">
      <xdr:nvSpPr>
        <xdr:cNvPr id="568" name="n_4mainValue【学校施設】&#10;有形固定資産減価償却率"/>
        <xdr:cNvSpPr txBox="1"/>
      </xdr:nvSpPr>
      <xdr:spPr>
        <a:xfrm>
          <a:off x="12611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155756</xdr:rowOff>
    </xdr:from>
    <xdr:to>
      <xdr:col>116</xdr:col>
      <xdr:colOff>114300</xdr:colOff>
      <xdr:row>62</xdr:row>
      <xdr:rowOff>85906</xdr:rowOff>
    </xdr:to>
    <xdr:sp macro="" textlink="">
      <xdr:nvSpPr>
        <xdr:cNvPr id="610" name="楕円 609"/>
        <xdr:cNvSpPr/>
      </xdr:nvSpPr>
      <xdr:spPr>
        <a:xfrm>
          <a:off x="22110700" y="106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7183</xdr:rowOff>
    </xdr:from>
    <xdr:ext cx="469744" cy="259045"/>
    <xdr:sp macro="" textlink="">
      <xdr:nvSpPr>
        <xdr:cNvPr id="611" name="【学校施設】&#10;一人当たり面積該当値テキスト"/>
        <xdr:cNvSpPr txBox="1"/>
      </xdr:nvSpPr>
      <xdr:spPr>
        <a:xfrm>
          <a:off x="22199600" y="1046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169799</xdr:rowOff>
    </xdr:from>
    <xdr:to>
      <xdr:col>112</xdr:col>
      <xdr:colOff>38100</xdr:colOff>
      <xdr:row>62</xdr:row>
      <xdr:rowOff>99949</xdr:rowOff>
    </xdr:to>
    <xdr:sp macro="" textlink="">
      <xdr:nvSpPr>
        <xdr:cNvPr id="612" name="楕円 611"/>
        <xdr:cNvSpPr/>
      </xdr:nvSpPr>
      <xdr:spPr>
        <a:xfrm>
          <a:off x="21272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35106</xdr:rowOff>
    </xdr:from>
    <xdr:to>
      <xdr:col>116</xdr:col>
      <xdr:colOff>63500</xdr:colOff>
      <xdr:row>62</xdr:row>
      <xdr:rowOff>49149</xdr:rowOff>
    </xdr:to>
    <xdr:cxnSp macro="">
      <xdr:nvCxnSpPr>
        <xdr:cNvPr id="613" name="直線コネクタ 612"/>
        <xdr:cNvCxnSpPr/>
      </xdr:nvCxnSpPr>
      <xdr:spPr>
        <a:xfrm flipV="1">
          <a:off x="21323300" y="10665006"/>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8962</xdr:rowOff>
    </xdr:from>
    <xdr:to>
      <xdr:col>107</xdr:col>
      <xdr:colOff>101600</xdr:colOff>
      <xdr:row>62</xdr:row>
      <xdr:rowOff>110562</xdr:rowOff>
    </xdr:to>
    <xdr:sp macro="" textlink="">
      <xdr:nvSpPr>
        <xdr:cNvPr id="614" name="楕円 613"/>
        <xdr:cNvSpPr/>
      </xdr:nvSpPr>
      <xdr:spPr>
        <a:xfrm>
          <a:off x="20383500" y="106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49149</xdr:rowOff>
    </xdr:from>
    <xdr:to>
      <xdr:col>111</xdr:col>
      <xdr:colOff>177800</xdr:colOff>
      <xdr:row>62</xdr:row>
      <xdr:rowOff>59762</xdr:rowOff>
    </xdr:to>
    <xdr:cxnSp macro="">
      <xdr:nvCxnSpPr>
        <xdr:cNvPr id="615" name="直線コネクタ 614"/>
        <xdr:cNvCxnSpPr/>
      </xdr:nvCxnSpPr>
      <xdr:spPr>
        <a:xfrm flipV="1">
          <a:off x="20434300" y="10679049"/>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20556</xdr:rowOff>
    </xdr:from>
    <xdr:to>
      <xdr:col>102</xdr:col>
      <xdr:colOff>165100</xdr:colOff>
      <xdr:row>62</xdr:row>
      <xdr:rowOff>122156</xdr:rowOff>
    </xdr:to>
    <xdr:sp macro="" textlink="">
      <xdr:nvSpPr>
        <xdr:cNvPr id="616" name="楕円 615"/>
        <xdr:cNvSpPr/>
      </xdr:nvSpPr>
      <xdr:spPr>
        <a:xfrm>
          <a:off x="19494500" y="106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59762</xdr:rowOff>
    </xdr:from>
    <xdr:to>
      <xdr:col>107</xdr:col>
      <xdr:colOff>50800</xdr:colOff>
      <xdr:row>62</xdr:row>
      <xdr:rowOff>71356</xdr:rowOff>
    </xdr:to>
    <xdr:cxnSp macro="">
      <xdr:nvCxnSpPr>
        <xdr:cNvPr id="617" name="直線コネクタ 616"/>
        <xdr:cNvCxnSpPr/>
      </xdr:nvCxnSpPr>
      <xdr:spPr>
        <a:xfrm flipV="1">
          <a:off x="19545300" y="10689662"/>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26760</xdr:rowOff>
    </xdr:from>
    <xdr:to>
      <xdr:col>98</xdr:col>
      <xdr:colOff>38100</xdr:colOff>
      <xdr:row>62</xdr:row>
      <xdr:rowOff>128360</xdr:rowOff>
    </xdr:to>
    <xdr:sp macro="" textlink="">
      <xdr:nvSpPr>
        <xdr:cNvPr id="618" name="楕円 617"/>
        <xdr:cNvSpPr/>
      </xdr:nvSpPr>
      <xdr:spPr>
        <a:xfrm>
          <a:off x="18605500" y="106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71356</xdr:rowOff>
    </xdr:from>
    <xdr:to>
      <xdr:col>102</xdr:col>
      <xdr:colOff>114300</xdr:colOff>
      <xdr:row>62</xdr:row>
      <xdr:rowOff>77560</xdr:rowOff>
    </xdr:to>
    <xdr:cxnSp macro="">
      <xdr:nvCxnSpPr>
        <xdr:cNvPr id="619" name="直線コネクタ 618"/>
        <xdr:cNvCxnSpPr/>
      </xdr:nvCxnSpPr>
      <xdr:spPr>
        <a:xfrm flipV="1">
          <a:off x="18656300" y="1070125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621" name="n_2aveValue【学校施設】&#10;一人当たり面積"/>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2" name="n_3aveValue【学校施設】&#10;一人当たり面積"/>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116476</xdr:rowOff>
    </xdr:from>
    <xdr:ext cx="469744" cy="259045"/>
    <xdr:sp macro="" textlink="">
      <xdr:nvSpPr>
        <xdr:cNvPr id="624" name="n_1mainValue【学校施設】&#10;一人当たり面積"/>
        <xdr:cNvSpPr txBox="1"/>
      </xdr:nvSpPr>
      <xdr:spPr>
        <a:xfrm>
          <a:off x="21075727" y="104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127089</xdr:rowOff>
    </xdr:from>
    <xdr:ext cx="469744" cy="259045"/>
    <xdr:sp macro="" textlink="">
      <xdr:nvSpPr>
        <xdr:cNvPr id="625" name="n_2mainValue【学校施設】&#10;一人当たり面積"/>
        <xdr:cNvSpPr txBox="1"/>
      </xdr:nvSpPr>
      <xdr:spPr>
        <a:xfrm>
          <a:off x="20199427" y="104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138683</xdr:rowOff>
    </xdr:from>
    <xdr:ext cx="469744" cy="259045"/>
    <xdr:sp macro="" textlink="">
      <xdr:nvSpPr>
        <xdr:cNvPr id="626" name="n_3mainValue【学校施設】&#10;一人当たり面積"/>
        <xdr:cNvSpPr txBox="1"/>
      </xdr:nvSpPr>
      <xdr:spPr>
        <a:xfrm>
          <a:off x="19310427" y="104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144887</xdr:rowOff>
    </xdr:from>
    <xdr:ext cx="469744" cy="259045"/>
    <xdr:sp macro="" textlink="">
      <xdr:nvSpPr>
        <xdr:cNvPr id="627" name="n_4mainValue【学校施設】&#10;一人当たり面積"/>
        <xdr:cNvSpPr txBox="1"/>
      </xdr:nvSpPr>
      <xdr:spPr>
        <a:xfrm>
          <a:off x="18421427" y="1043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74" name="【公民館】&#10;有形固定資産減価償却率平均値テキスト"/>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80918</xdr:rowOff>
    </xdr:from>
    <xdr:to>
      <xdr:col>85</xdr:col>
      <xdr:colOff>177800</xdr:colOff>
      <xdr:row>106</xdr:row>
      <xdr:rowOff>11068</xdr:rowOff>
    </xdr:to>
    <xdr:sp macro="" textlink="">
      <xdr:nvSpPr>
        <xdr:cNvPr id="685" name="楕円 684"/>
        <xdr:cNvSpPr/>
      </xdr:nvSpPr>
      <xdr:spPr>
        <a:xfrm>
          <a:off x="16268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103795</xdr:rowOff>
    </xdr:from>
    <xdr:ext cx="405111" cy="259045"/>
    <xdr:sp macro="" textlink="">
      <xdr:nvSpPr>
        <xdr:cNvPr id="686" name="【公民館】&#10;有形固定資産減価償却率該当値テキスト"/>
        <xdr:cNvSpPr txBox="1"/>
      </xdr:nvSpPr>
      <xdr:spPr>
        <a:xfrm>
          <a:off x="16357600" y="1793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10705</xdr:rowOff>
    </xdr:from>
    <xdr:to>
      <xdr:col>81</xdr:col>
      <xdr:colOff>101600</xdr:colOff>
      <xdr:row>106</xdr:row>
      <xdr:rowOff>112305</xdr:rowOff>
    </xdr:to>
    <xdr:sp macro="" textlink="">
      <xdr:nvSpPr>
        <xdr:cNvPr id="687" name="楕円 686"/>
        <xdr:cNvSpPr/>
      </xdr:nvSpPr>
      <xdr:spPr>
        <a:xfrm>
          <a:off x="15430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131718</xdr:rowOff>
    </xdr:from>
    <xdr:to>
      <xdr:col>85</xdr:col>
      <xdr:colOff>127000</xdr:colOff>
      <xdr:row>106</xdr:row>
      <xdr:rowOff>61505</xdr:rowOff>
    </xdr:to>
    <xdr:cxnSp macro="">
      <xdr:nvCxnSpPr>
        <xdr:cNvPr id="688" name="直線コネクタ 687"/>
        <xdr:cNvCxnSpPr/>
      </xdr:nvCxnSpPr>
      <xdr:spPr>
        <a:xfrm flipV="1">
          <a:off x="15481300" y="18133968"/>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144599</xdr:rowOff>
    </xdr:from>
    <xdr:to>
      <xdr:col>76</xdr:col>
      <xdr:colOff>165100</xdr:colOff>
      <xdr:row>106</xdr:row>
      <xdr:rowOff>74749</xdr:rowOff>
    </xdr:to>
    <xdr:sp macro="" textlink="">
      <xdr:nvSpPr>
        <xdr:cNvPr id="689" name="楕円 688"/>
        <xdr:cNvSpPr/>
      </xdr:nvSpPr>
      <xdr:spPr>
        <a:xfrm>
          <a:off x="14541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61505</xdr:rowOff>
    </xdr:to>
    <xdr:cxnSp macro="">
      <xdr:nvCxnSpPr>
        <xdr:cNvPr id="690" name="直線コネクタ 689"/>
        <xdr:cNvCxnSpPr/>
      </xdr:nvCxnSpPr>
      <xdr:spPr>
        <a:xfrm>
          <a:off x="14592300" y="181976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691" name="楕円 690"/>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23949</xdr:rowOff>
    </xdr:to>
    <xdr:cxnSp macro="">
      <xdr:nvCxnSpPr>
        <xdr:cNvPr id="692" name="直線コネクタ 691"/>
        <xdr:cNvCxnSpPr/>
      </xdr:nvCxnSpPr>
      <xdr:spPr>
        <a:xfrm>
          <a:off x="13703300" y="1817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693" name="楕円 692"/>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106</xdr:row>
      <xdr:rowOff>1088</xdr:rowOff>
    </xdr:to>
    <xdr:cxnSp macro="">
      <xdr:nvCxnSpPr>
        <xdr:cNvPr id="694" name="直線コネクタ 693"/>
        <xdr:cNvCxnSpPr/>
      </xdr:nvCxnSpPr>
      <xdr:spPr>
        <a:xfrm>
          <a:off x="12814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95" name="n_1ave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96" name="n_2aveValue【公民館】&#10;有形固定資産減価償却率"/>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697" name="n_3aveValue【公民館】&#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8" name="n_4aveValue【公民館】&#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103432</xdr:rowOff>
    </xdr:from>
    <xdr:ext cx="405111" cy="259045"/>
    <xdr:sp macro="" textlink="">
      <xdr:nvSpPr>
        <xdr:cNvPr id="699" name="n_1mainValue【公民館】&#10;有形固定資産減価償却率"/>
        <xdr:cNvSpPr txBox="1"/>
      </xdr:nvSpPr>
      <xdr:spPr>
        <a:xfrm>
          <a:off x="15266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65876</xdr:rowOff>
    </xdr:from>
    <xdr:ext cx="405111" cy="259045"/>
    <xdr:sp macro="" textlink="">
      <xdr:nvSpPr>
        <xdr:cNvPr id="700" name="n_2mainValue【公民館】&#10;有形固定資産減価償却率"/>
        <xdr:cNvSpPr txBox="1"/>
      </xdr:nvSpPr>
      <xdr:spPr>
        <a:xfrm>
          <a:off x="14389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68415</xdr:rowOff>
    </xdr:from>
    <xdr:ext cx="405111" cy="259045"/>
    <xdr:sp macro="" textlink="">
      <xdr:nvSpPr>
        <xdr:cNvPr id="701" name="n_3mainValue【公民館】&#10;有形固定資産減価償却率"/>
        <xdr:cNvSpPr txBox="1"/>
      </xdr:nvSpPr>
      <xdr:spPr>
        <a:xfrm>
          <a:off x="13500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22696</xdr:rowOff>
    </xdr:from>
    <xdr:ext cx="405111" cy="259045"/>
    <xdr:sp macro="" textlink="">
      <xdr:nvSpPr>
        <xdr:cNvPr id="702" name="n_4mainValue【公民館】&#10;有形固定資産減価償却率"/>
        <xdr:cNvSpPr txBox="1"/>
      </xdr:nvSpPr>
      <xdr:spPr>
        <a:xfrm>
          <a:off x="12611744" y="1785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733" name="【公民館】&#10;一人当たり面積平均値テキスト"/>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99968</xdr:rowOff>
    </xdr:from>
    <xdr:to>
      <xdr:col>116</xdr:col>
      <xdr:colOff>114300</xdr:colOff>
      <xdr:row>106</xdr:row>
      <xdr:rowOff>30118</xdr:rowOff>
    </xdr:to>
    <xdr:sp macro="" textlink="">
      <xdr:nvSpPr>
        <xdr:cNvPr id="744" name="楕円 743"/>
        <xdr:cNvSpPr/>
      </xdr:nvSpPr>
      <xdr:spPr>
        <a:xfrm>
          <a:off x="221107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122845</xdr:rowOff>
    </xdr:from>
    <xdr:ext cx="469744" cy="259045"/>
    <xdr:sp macro="" textlink="">
      <xdr:nvSpPr>
        <xdr:cNvPr id="745" name="【公民館】&#10;一人当たり面積該当値テキスト"/>
        <xdr:cNvSpPr txBox="1"/>
      </xdr:nvSpPr>
      <xdr:spPr>
        <a:xfrm>
          <a:off x="22199600" y="1795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746" name="楕円 745"/>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150768</xdr:rowOff>
    </xdr:from>
    <xdr:to>
      <xdr:col>116</xdr:col>
      <xdr:colOff>63500</xdr:colOff>
      <xdr:row>105</xdr:row>
      <xdr:rowOff>163830</xdr:rowOff>
    </xdr:to>
    <xdr:cxnSp macro="">
      <xdr:nvCxnSpPr>
        <xdr:cNvPr id="747" name="直線コネクタ 746"/>
        <xdr:cNvCxnSpPr/>
      </xdr:nvCxnSpPr>
      <xdr:spPr>
        <a:xfrm flipV="1">
          <a:off x="21323300" y="181530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48" name="楕円 747"/>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106</xdr:row>
      <xdr:rowOff>7620</xdr:rowOff>
    </xdr:to>
    <xdr:cxnSp macro="">
      <xdr:nvCxnSpPr>
        <xdr:cNvPr id="749" name="直線コネクタ 748"/>
        <xdr:cNvCxnSpPr/>
      </xdr:nvCxnSpPr>
      <xdr:spPr>
        <a:xfrm flipV="1">
          <a:off x="20434300" y="18166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750" name="楕円 749"/>
        <xdr:cNvSpPr/>
      </xdr:nvSpPr>
      <xdr:spPr>
        <a:xfrm>
          <a:off x="19494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22861</xdr:rowOff>
    </xdr:to>
    <xdr:cxnSp macro="">
      <xdr:nvCxnSpPr>
        <xdr:cNvPr id="751" name="直線コネクタ 750"/>
        <xdr:cNvCxnSpPr/>
      </xdr:nvCxnSpPr>
      <xdr:spPr>
        <a:xfrm flipV="1">
          <a:off x="19545300" y="18181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157662</xdr:rowOff>
    </xdr:from>
    <xdr:to>
      <xdr:col>98</xdr:col>
      <xdr:colOff>38100</xdr:colOff>
      <xdr:row>106</xdr:row>
      <xdr:rowOff>87812</xdr:rowOff>
    </xdr:to>
    <xdr:sp macro="" textlink="">
      <xdr:nvSpPr>
        <xdr:cNvPr id="752" name="楕円 751"/>
        <xdr:cNvSpPr/>
      </xdr:nvSpPr>
      <xdr:spPr>
        <a:xfrm>
          <a:off x="18605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22861</xdr:rowOff>
    </xdr:from>
    <xdr:to>
      <xdr:col>102</xdr:col>
      <xdr:colOff>114300</xdr:colOff>
      <xdr:row>106</xdr:row>
      <xdr:rowOff>37012</xdr:rowOff>
    </xdr:to>
    <xdr:cxnSp macro="">
      <xdr:nvCxnSpPr>
        <xdr:cNvPr id="753" name="直線コネクタ 752"/>
        <xdr:cNvCxnSpPr/>
      </xdr:nvCxnSpPr>
      <xdr:spPr>
        <a:xfrm flipV="1">
          <a:off x="18656300" y="1819656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54"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755" name="n_2aveValue【公民館】&#10;一人当たり面積"/>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6" name="n_3aveValue【公民館】&#10;一人当たり面積"/>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757" name="n_4aveValue【公民館】&#10;一人当たり面積"/>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59707</xdr:rowOff>
    </xdr:from>
    <xdr:ext cx="469744" cy="259045"/>
    <xdr:sp macro="" textlink="">
      <xdr:nvSpPr>
        <xdr:cNvPr id="758" name="n_1mainValue【公民館】&#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59" name="n_2main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90188</xdr:rowOff>
    </xdr:from>
    <xdr:ext cx="469744" cy="259045"/>
    <xdr:sp macro="" textlink="">
      <xdr:nvSpPr>
        <xdr:cNvPr id="760" name="n_3mainValue【公民館】&#10;一人当たり面積"/>
        <xdr:cNvSpPr txBox="1"/>
      </xdr:nvSpPr>
      <xdr:spPr>
        <a:xfrm>
          <a:off x="19310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104339</xdr:rowOff>
    </xdr:from>
    <xdr:ext cx="469744" cy="259045"/>
    <xdr:sp macro="" textlink="">
      <xdr:nvSpPr>
        <xdr:cNvPr id="761" name="n_4mainValue【公民館】&#10;一人当たり面積"/>
        <xdr:cNvSpPr txBox="1"/>
      </xdr:nvSpPr>
      <xdr:spPr>
        <a:xfrm>
          <a:off x="184214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及び公営住宅については、類似団体内平均値を上回っているが、今後「橋りょう長寿命化計画」及び「川俣町公営住宅等長寿命化計画」に基づき、長寿命化対策を実施していく。また、類似団体内平均値と比較すると一人当たり公営住宅の面積が大きいことから、老朽化の著しい小規模な木造住宅については、退去したものから順次解体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は、前年度まで類似団体内平均値を上回っていたが、中央公民館改修工事等を行ったため平均値を下回り、前年度と比較しても改善しているが、一人当たり面積は人口減少の影響により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また、当町では過疎化による人口減少が著しく、小学校・幼稚園の統廃合が進んでおり、令和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園に統合する予定である。令和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年度に策定した学校施設の個別施設計画等に基づき、各施設の老朽化対策を実施していくとともに、廃校とされた施設のあり方についても模索していく必要がある。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78" name="【体育館・プー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89" name="楕円 88"/>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90" name="【体育館・プール】&#10;有形固定資産減価償却率該当値テキスト"/>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91" name="楕円 90"/>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26670</xdr:rowOff>
    </xdr:to>
    <xdr:cxnSp macro="">
      <xdr:nvCxnSpPr>
        <xdr:cNvPr id="92" name="直線コネクタ 91"/>
        <xdr:cNvCxnSpPr/>
      </xdr:nvCxnSpPr>
      <xdr:spPr>
        <a:xfrm>
          <a:off x="3797300" y="10271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93" name="楕円 92"/>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156210</xdr:rowOff>
    </xdr:to>
    <xdr:cxnSp macro="">
      <xdr:nvCxnSpPr>
        <xdr:cNvPr id="94" name="直線コネクタ 93"/>
        <xdr:cNvCxnSpPr/>
      </xdr:nvCxnSpPr>
      <xdr:spPr>
        <a:xfrm>
          <a:off x="2908300" y="10241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95" name="楕円 94"/>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125730</xdr:rowOff>
    </xdr:to>
    <xdr:cxnSp macro="">
      <xdr:nvCxnSpPr>
        <xdr:cNvPr id="96" name="直線コネクタ 95"/>
        <xdr:cNvCxnSpPr/>
      </xdr:nvCxnSpPr>
      <xdr:spPr>
        <a:xfrm>
          <a:off x="2019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97" name="楕円 96"/>
        <xdr:cNvSpPr/>
      </xdr:nvSpPr>
      <xdr:spPr>
        <a:xfrm>
          <a:off x="1079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85725</xdr:rowOff>
    </xdr:to>
    <xdr:cxnSp macro="">
      <xdr:nvCxnSpPr>
        <xdr:cNvPr id="98" name="直線コネクタ 97"/>
        <xdr:cNvCxnSpPr/>
      </xdr:nvCxnSpPr>
      <xdr:spPr>
        <a:xfrm>
          <a:off x="1130300" y="10170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99" name="n_1aveValue【体育館・プール】&#10;有形固定資産減価償却率"/>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01"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102" name="n_4aveValue【体育館・プール】&#10;有形固定資産減価償却率"/>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03" name="n_1main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04"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105" name="n_3mainValue【体育館・プー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106" name="n_4mainValue【体育館・プー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133" name="【体育館・プール】&#10;一人当たり面積平均値テキスト"/>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44" name="楕円 143"/>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xdr:rowOff>
    </xdr:from>
    <xdr:ext cx="469744" cy="259045"/>
    <xdr:sp macro="" textlink="">
      <xdr:nvSpPr>
        <xdr:cNvPr id="145" name="【体育館・プール】&#10;一人当たり面積該当値テキスト"/>
        <xdr:cNvSpPr txBox="1"/>
      </xdr:nvSpPr>
      <xdr:spPr>
        <a:xfrm>
          <a:off x="10515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165913</xdr:rowOff>
    </xdr:from>
    <xdr:to>
      <xdr:col>50</xdr:col>
      <xdr:colOff>165100</xdr:colOff>
      <xdr:row>61</xdr:row>
      <xdr:rowOff>96063</xdr:rowOff>
    </xdr:to>
    <xdr:sp macro="" textlink="">
      <xdr:nvSpPr>
        <xdr:cNvPr id="146" name="楕円 145"/>
        <xdr:cNvSpPr/>
      </xdr:nvSpPr>
      <xdr:spPr>
        <a:xfrm>
          <a:off x="9588500" y="104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45263</xdr:rowOff>
    </xdr:to>
    <xdr:cxnSp macro="">
      <xdr:nvCxnSpPr>
        <xdr:cNvPr id="147" name="直線コネクタ 146"/>
        <xdr:cNvCxnSpPr/>
      </xdr:nvCxnSpPr>
      <xdr:spPr>
        <a:xfrm flipV="1">
          <a:off x="9639300" y="1049274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8179</xdr:rowOff>
    </xdr:from>
    <xdr:to>
      <xdr:col>46</xdr:col>
      <xdr:colOff>38100</xdr:colOff>
      <xdr:row>61</xdr:row>
      <xdr:rowOff>109779</xdr:rowOff>
    </xdr:to>
    <xdr:sp macro="" textlink="">
      <xdr:nvSpPr>
        <xdr:cNvPr id="148" name="楕円 147"/>
        <xdr:cNvSpPr/>
      </xdr:nvSpPr>
      <xdr:spPr>
        <a:xfrm>
          <a:off x="8699500" y="10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45263</xdr:rowOff>
    </xdr:from>
    <xdr:to>
      <xdr:col>50</xdr:col>
      <xdr:colOff>114300</xdr:colOff>
      <xdr:row>61</xdr:row>
      <xdr:rowOff>58979</xdr:rowOff>
    </xdr:to>
    <xdr:cxnSp macro="">
      <xdr:nvCxnSpPr>
        <xdr:cNvPr id="149" name="直線コネクタ 148"/>
        <xdr:cNvCxnSpPr/>
      </xdr:nvCxnSpPr>
      <xdr:spPr>
        <a:xfrm flipV="1">
          <a:off x="8750300" y="1050371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150" name="楕円 149"/>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58979</xdr:rowOff>
    </xdr:to>
    <xdr:cxnSp macro="">
      <xdr:nvCxnSpPr>
        <xdr:cNvPr id="151" name="直線コネクタ 150"/>
        <xdr:cNvCxnSpPr/>
      </xdr:nvCxnSpPr>
      <xdr:spPr>
        <a:xfrm>
          <a:off x="7861300" y="1051560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18237</xdr:rowOff>
    </xdr:from>
    <xdr:to>
      <xdr:col>36</xdr:col>
      <xdr:colOff>165100</xdr:colOff>
      <xdr:row>61</xdr:row>
      <xdr:rowOff>119837</xdr:rowOff>
    </xdr:to>
    <xdr:sp macro="" textlink="">
      <xdr:nvSpPr>
        <xdr:cNvPr id="152" name="楕円 151"/>
        <xdr:cNvSpPr/>
      </xdr:nvSpPr>
      <xdr:spPr>
        <a:xfrm>
          <a:off x="6921500" y="104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57150</xdr:rowOff>
    </xdr:from>
    <xdr:to>
      <xdr:col>41</xdr:col>
      <xdr:colOff>50800</xdr:colOff>
      <xdr:row>61</xdr:row>
      <xdr:rowOff>69037</xdr:rowOff>
    </xdr:to>
    <xdr:cxnSp macro="">
      <xdr:nvCxnSpPr>
        <xdr:cNvPr id="153" name="直線コネクタ 152"/>
        <xdr:cNvCxnSpPr/>
      </xdr:nvCxnSpPr>
      <xdr:spPr>
        <a:xfrm flipV="1">
          <a:off x="6972300" y="1051560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154" name="n_1aveValue【体育館・プール】&#10;一人当たり面積"/>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155" name="n_2aveValue【体育館・プール】&#10;一人当たり面積"/>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156" name="n_3aveValue【体育館・プール】&#10;一人当たり面積"/>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157" name="n_4aveValue【体育館・プール】&#10;一人当たり面積"/>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112590</xdr:rowOff>
    </xdr:from>
    <xdr:ext cx="469744" cy="259045"/>
    <xdr:sp macro="" textlink="">
      <xdr:nvSpPr>
        <xdr:cNvPr id="158" name="n_1mainValue【体育館・プール】&#10;一人当たり面積"/>
        <xdr:cNvSpPr txBox="1"/>
      </xdr:nvSpPr>
      <xdr:spPr>
        <a:xfrm>
          <a:off x="9391727" y="102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126306</xdr:rowOff>
    </xdr:from>
    <xdr:ext cx="469744" cy="259045"/>
    <xdr:sp macro="" textlink="">
      <xdr:nvSpPr>
        <xdr:cNvPr id="159" name="n_2mainValue【体育館・プール】&#10;一人当たり面積"/>
        <xdr:cNvSpPr txBox="1"/>
      </xdr:nvSpPr>
      <xdr:spPr>
        <a:xfrm>
          <a:off x="8515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160" name="n_3main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136364</xdr:rowOff>
    </xdr:from>
    <xdr:ext cx="469744" cy="259045"/>
    <xdr:sp macro="" textlink="">
      <xdr:nvSpPr>
        <xdr:cNvPr id="161" name="n_4mainValue【体育館・プール】&#10;一人当たり面積"/>
        <xdr:cNvSpPr txBox="1"/>
      </xdr:nvSpPr>
      <xdr:spPr>
        <a:xfrm>
          <a:off x="6737427" y="102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218" name="直線コネクタ 217"/>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221"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222" name="直線コネクタ 221"/>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223" name="【一般廃棄物処理施設】&#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224" name="フローチャート: 判断 223"/>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225" name="フローチャート: 判断 224"/>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226" name="フローチャート: 判断 225"/>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227" name="フローチャート: 判断 226"/>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228" name="フローチャート: 判断 227"/>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234" name="楕円 233"/>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235" name="【一般廃棄物処理施設】&#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236" name="楕円 235"/>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160020</xdr:rowOff>
    </xdr:from>
    <xdr:to>
      <xdr:col>85</xdr:col>
      <xdr:colOff>127000</xdr:colOff>
      <xdr:row>39</xdr:row>
      <xdr:rowOff>41910</xdr:rowOff>
    </xdr:to>
    <xdr:cxnSp macro="">
      <xdr:nvCxnSpPr>
        <xdr:cNvPr id="237" name="直線コネクタ 236"/>
        <xdr:cNvCxnSpPr/>
      </xdr:nvCxnSpPr>
      <xdr:spPr>
        <a:xfrm>
          <a:off x="15481300" y="6675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86360</xdr:rowOff>
    </xdr:from>
    <xdr:to>
      <xdr:col>76</xdr:col>
      <xdr:colOff>165100</xdr:colOff>
      <xdr:row>39</xdr:row>
      <xdr:rowOff>16510</xdr:rowOff>
    </xdr:to>
    <xdr:sp macro="" textlink="">
      <xdr:nvSpPr>
        <xdr:cNvPr id="238" name="楕円 237"/>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38</xdr:row>
      <xdr:rowOff>160020</xdr:rowOff>
    </xdr:to>
    <xdr:cxnSp macro="">
      <xdr:nvCxnSpPr>
        <xdr:cNvPr id="239" name="直線コネクタ 238"/>
        <xdr:cNvCxnSpPr/>
      </xdr:nvCxnSpPr>
      <xdr:spPr>
        <a:xfrm>
          <a:off x="14592300" y="6652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240" name="楕円 239"/>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93345</xdr:rowOff>
    </xdr:from>
    <xdr:to>
      <xdr:col>76</xdr:col>
      <xdr:colOff>114300</xdr:colOff>
      <xdr:row>38</xdr:row>
      <xdr:rowOff>137160</xdr:rowOff>
    </xdr:to>
    <xdr:cxnSp macro="">
      <xdr:nvCxnSpPr>
        <xdr:cNvPr id="241" name="直線コネクタ 240"/>
        <xdr:cNvCxnSpPr/>
      </xdr:nvCxnSpPr>
      <xdr:spPr>
        <a:xfrm>
          <a:off x="13703300" y="66084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242" name="楕円 241"/>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53340</xdr:rowOff>
    </xdr:from>
    <xdr:to>
      <xdr:col>71</xdr:col>
      <xdr:colOff>177800</xdr:colOff>
      <xdr:row>38</xdr:row>
      <xdr:rowOff>93345</xdr:rowOff>
    </xdr:to>
    <xdr:cxnSp macro="">
      <xdr:nvCxnSpPr>
        <xdr:cNvPr id="243" name="直線コネクタ 242"/>
        <xdr:cNvCxnSpPr/>
      </xdr:nvCxnSpPr>
      <xdr:spPr>
        <a:xfrm>
          <a:off x="12814300" y="6568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244" name="n_1aveValue【一般廃棄物処理施設】&#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245"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246" name="n_3aveValue【一般廃棄物処理施設】&#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247" name="n_4aveValue【一般廃棄物処理施設】&#10;有形固定資産減価償却率"/>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248" name="n_1mainValue【一般廃棄物処理施設】&#10;有形固定資産減価償却率"/>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7637</xdr:rowOff>
    </xdr:from>
    <xdr:ext cx="405111" cy="259045"/>
    <xdr:sp macro="" textlink="">
      <xdr:nvSpPr>
        <xdr:cNvPr id="249" name="n_2mainValue【一般廃棄物処理施設】&#10;有形固定資産減価償却率"/>
        <xdr:cNvSpPr txBox="1"/>
      </xdr:nvSpPr>
      <xdr:spPr>
        <a:xfrm>
          <a:off x="14389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250" name="n_3mainValue【一般廃棄物処理施設】&#10;有形固定資産減価償却率"/>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95267</xdr:rowOff>
    </xdr:from>
    <xdr:ext cx="405111" cy="259045"/>
    <xdr:sp macro="" textlink="">
      <xdr:nvSpPr>
        <xdr:cNvPr id="251" name="n_4mainValue【一般廃棄物処理施設】&#10;有形固定資産減価償却率"/>
        <xdr:cNvSpPr txBox="1"/>
      </xdr:nvSpPr>
      <xdr:spPr>
        <a:xfrm>
          <a:off x="12611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3" name="テキスト ボックス 2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5" name="テキスト ボックス 2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7" name="テキスト ボックス 2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9" name="テキスト ボックス 2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1" name="テキスト ボックス 2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3" name="テキスト ボックス 2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275" name="直線コネクタ 274"/>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276"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277" name="直線コネクタ 276"/>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278"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279" name="直線コネクタ 278"/>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280" name="【一般廃棄物処理施設】&#10;一人当たり有形固定資産（償却資産）額平均値テキスト"/>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281" name="フローチャート: 判断 280"/>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282" name="フローチャート: 判断 281"/>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283" name="フローチャート: 判断 282"/>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284" name="フローチャート: 判断 283"/>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285" name="フローチャート: 判断 284"/>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126727</xdr:rowOff>
    </xdr:from>
    <xdr:to>
      <xdr:col>116</xdr:col>
      <xdr:colOff>114300</xdr:colOff>
      <xdr:row>39</xdr:row>
      <xdr:rowOff>56877</xdr:rowOff>
    </xdr:to>
    <xdr:sp macro="" textlink="">
      <xdr:nvSpPr>
        <xdr:cNvPr id="291" name="楕円 290"/>
        <xdr:cNvSpPr/>
      </xdr:nvSpPr>
      <xdr:spPr>
        <a:xfrm>
          <a:off x="22110700" y="66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149604</xdr:rowOff>
    </xdr:from>
    <xdr:ext cx="599010" cy="259045"/>
    <xdr:sp macro="" textlink="">
      <xdr:nvSpPr>
        <xdr:cNvPr id="292" name="【一般廃棄物処理施設】&#10;一人当たり有形固定資産（償却資産）額該当値テキスト"/>
        <xdr:cNvSpPr txBox="1"/>
      </xdr:nvSpPr>
      <xdr:spPr>
        <a:xfrm>
          <a:off x="22199600" y="649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141266</xdr:rowOff>
    </xdr:from>
    <xdr:to>
      <xdr:col>112</xdr:col>
      <xdr:colOff>38100</xdr:colOff>
      <xdr:row>39</xdr:row>
      <xdr:rowOff>71416</xdr:rowOff>
    </xdr:to>
    <xdr:sp macro="" textlink="">
      <xdr:nvSpPr>
        <xdr:cNvPr id="293" name="楕円 292"/>
        <xdr:cNvSpPr/>
      </xdr:nvSpPr>
      <xdr:spPr>
        <a:xfrm>
          <a:off x="21272500" y="66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6077</xdr:rowOff>
    </xdr:from>
    <xdr:to>
      <xdr:col>116</xdr:col>
      <xdr:colOff>63500</xdr:colOff>
      <xdr:row>39</xdr:row>
      <xdr:rowOff>20616</xdr:rowOff>
    </xdr:to>
    <xdr:cxnSp macro="">
      <xdr:nvCxnSpPr>
        <xdr:cNvPr id="294" name="直線コネクタ 293"/>
        <xdr:cNvCxnSpPr/>
      </xdr:nvCxnSpPr>
      <xdr:spPr>
        <a:xfrm flipV="1">
          <a:off x="21323300" y="6692627"/>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153351</xdr:rowOff>
    </xdr:from>
    <xdr:to>
      <xdr:col>107</xdr:col>
      <xdr:colOff>101600</xdr:colOff>
      <xdr:row>39</xdr:row>
      <xdr:rowOff>83501</xdr:rowOff>
    </xdr:to>
    <xdr:sp macro="" textlink="">
      <xdr:nvSpPr>
        <xdr:cNvPr id="295" name="楕円 294"/>
        <xdr:cNvSpPr/>
      </xdr:nvSpPr>
      <xdr:spPr>
        <a:xfrm>
          <a:off x="20383500" y="66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20616</xdr:rowOff>
    </xdr:from>
    <xdr:to>
      <xdr:col>111</xdr:col>
      <xdr:colOff>177800</xdr:colOff>
      <xdr:row>39</xdr:row>
      <xdr:rowOff>32701</xdr:rowOff>
    </xdr:to>
    <xdr:cxnSp macro="">
      <xdr:nvCxnSpPr>
        <xdr:cNvPr id="296" name="直線コネクタ 295"/>
        <xdr:cNvCxnSpPr/>
      </xdr:nvCxnSpPr>
      <xdr:spPr>
        <a:xfrm flipV="1">
          <a:off x="20434300" y="6707166"/>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169757</xdr:rowOff>
    </xdr:from>
    <xdr:to>
      <xdr:col>102</xdr:col>
      <xdr:colOff>165100</xdr:colOff>
      <xdr:row>39</xdr:row>
      <xdr:rowOff>99907</xdr:rowOff>
    </xdr:to>
    <xdr:sp macro="" textlink="">
      <xdr:nvSpPr>
        <xdr:cNvPr id="297" name="楕円 296"/>
        <xdr:cNvSpPr/>
      </xdr:nvSpPr>
      <xdr:spPr>
        <a:xfrm>
          <a:off x="19494500" y="66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32701</xdr:rowOff>
    </xdr:from>
    <xdr:to>
      <xdr:col>107</xdr:col>
      <xdr:colOff>50800</xdr:colOff>
      <xdr:row>39</xdr:row>
      <xdr:rowOff>49107</xdr:rowOff>
    </xdr:to>
    <xdr:cxnSp macro="">
      <xdr:nvCxnSpPr>
        <xdr:cNvPr id="298" name="直線コネクタ 297"/>
        <xdr:cNvCxnSpPr/>
      </xdr:nvCxnSpPr>
      <xdr:spPr>
        <a:xfrm flipV="1">
          <a:off x="19545300" y="6719251"/>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11295</xdr:rowOff>
    </xdr:from>
    <xdr:to>
      <xdr:col>98</xdr:col>
      <xdr:colOff>38100</xdr:colOff>
      <xdr:row>39</xdr:row>
      <xdr:rowOff>112895</xdr:rowOff>
    </xdr:to>
    <xdr:sp macro="" textlink="">
      <xdr:nvSpPr>
        <xdr:cNvPr id="299" name="楕円 298"/>
        <xdr:cNvSpPr/>
      </xdr:nvSpPr>
      <xdr:spPr>
        <a:xfrm>
          <a:off x="18605500" y="6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49107</xdr:rowOff>
    </xdr:from>
    <xdr:to>
      <xdr:col>102</xdr:col>
      <xdr:colOff>114300</xdr:colOff>
      <xdr:row>39</xdr:row>
      <xdr:rowOff>62095</xdr:rowOff>
    </xdr:to>
    <xdr:cxnSp macro="">
      <xdr:nvCxnSpPr>
        <xdr:cNvPr id="300" name="直線コネクタ 299"/>
        <xdr:cNvCxnSpPr/>
      </xdr:nvCxnSpPr>
      <xdr:spPr>
        <a:xfrm flipV="1">
          <a:off x="18656300" y="6735657"/>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301" name="n_1aveValue【一般廃棄物処理施設】&#10;一人当たり有形固定資産（償却資産）額"/>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302" name="n_2aveValue【一般廃棄物処理施設】&#10;一人当たり有形固定資産（償却資産）額"/>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303" name="n_3aveValue【一般廃棄物処理施設】&#10;一人当たり有形固定資産（償却資産）額"/>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304" name="n_4aveValue【一般廃棄物処理施設】&#10;一人当たり有形固定資産（償却資産）額"/>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87943</xdr:rowOff>
    </xdr:from>
    <xdr:ext cx="599010" cy="259045"/>
    <xdr:sp macro="" textlink="">
      <xdr:nvSpPr>
        <xdr:cNvPr id="305" name="n_1mainValue【一般廃棄物処理施設】&#10;一人当たり有形固定資産（償却資産）額"/>
        <xdr:cNvSpPr txBox="1"/>
      </xdr:nvSpPr>
      <xdr:spPr>
        <a:xfrm>
          <a:off x="21011095" y="64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100028</xdr:rowOff>
    </xdr:from>
    <xdr:ext cx="599010" cy="259045"/>
    <xdr:sp macro="" textlink="">
      <xdr:nvSpPr>
        <xdr:cNvPr id="306" name="n_2mainValue【一般廃棄物処理施設】&#10;一人当たり有形固定資産（償却資産）額"/>
        <xdr:cNvSpPr txBox="1"/>
      </xdr:nvSpPr>
      <xdr:spPr>
        <a:xfrm>
          <a:off x="20134795" y="644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116434</xdr:rowOff>
    </xdr:from>
    <xdr:ext cx="599010" cy="259045"/>
    <xdr:sp macro="" textlink="">
      <xdr:nvSpPr>
        <xdr:cNvPr id="307" name="n_3mainValue【一般廃棄物処理施設】&#10;一人当たり有形固定資産（償却資産）額"/>
        <xdr:cNvSpPr txBox="1"/>
      </xdr:nvSpPr>
      <xdr:spPr>
        <a:xfrm>
          <a:off x="19245795" y="646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129422</xdr:rowOff>
    </xdr:from>
    <xdr:ext cx="599010" cy="259045"/>
    <xdr:sp macro="" textlink="">
      <xdr:nvSpPr>
        <xdr:cNvPr id="308" name="n_4mainValue【一般廃棄物処理施設】&#10;一人当たり有形固定資産（償却資産）額"/>
        <xdr:cNvSpPr txBox="1"/>
      </xdr:nvSpPr>
      <xdr:spPr>
        <a:xfrm>
          <a:off x="18356795" y="64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333" name="直線コネクタ 332"/>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336"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337" name="直線コネクタ 336"/>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338" name="【保健センター・保健所】&#10;有形固定資産減価償却率平均値テキスト"/>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339" name="フローチャート: 判断 338"/>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340" name="フローチャート: 判断 339"/>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41" name="フローチャート: 判断 340"/>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342" name="フローチャート: 判断 341"/>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343" name="フローチャート: 判断 342"/>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349" name="楕円 348"/>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350" name="【保健センター・保健所】&#10;有形固定資産減価償却率該当値テキスト"/>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351" name="楕円 350"/>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93345</xdr:rowOff>
    </xdr:from>
    <xdr:to>
      <xdr:col>85</xdr:col>
      <xdr:colOff>127000</xdr:colOff>
      <xdr:row>58</xdr:row>
      <xdr:rowOff>123825</xdr:rowOff>
    </xdr:to>
    <xdr:cxnSp macro="">
      <xdr:nvCxnSpPr>
        <xdr:cNvPr id="352" name="直線コネクタ 351"/>
        <xdr:cNvCxnSpPr/>
      </xdr:nvCxnSpPr>
      <xdr:spPr>
        <a:xfrm>
          <a:off x="15481300" y="100374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353" name="楕円 352"/>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93345</xdr:rowOff>
    </xdr:to>
    <xdr:cxnSp macro="">
      <xdr:nvCxnSpPr>
        <xdr:cNvPr id="354" name="直線コネクタ 353"/>
        <xdr:cNvCxnSpPr/>
      </xdr:nvCxnSpPr>
      <xdr:spPr>
        <a:xfrm>
          <a:off x="14592300" y="10001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133985</xdr:rowOff>
    </xdr:from>
    <xdr:to>
      <xdr:col>72</xdr:col>
      <xdr:colOff>38100</xdr:colOff>
      <xdr:row>58</xdr:row>
      <xdr:rowOff>64135</xdr:rowOff>
    </xdr:to>
    <xdr:sp macro="" textlink="">
      <xdr:nvSpPr>
        <xdr:cNvPr id="355" name="楕円 354"/>
        <xdr:cNvSpPr/>
      </xdr:nvSpPr>
      <xdr:spPr>
        <a:xfrm>
          <a:off x="13652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13335</xdr:rowOff>
    </xdr:from>
    <xdr:to>
      <xdr:col>76</xdr:col>
      <xdr:colOff>114300</xdr:colOff>
      <xdr:row>58</xdr:row>
      <xdr:rowOff>57150</xdr:rowOff>
    </xdr:to>
    <xdr:cxnSp macro="">
      <xdr:nvCxnSpPr>
        <xdr:cNvPr id="356" name="直線コネクタ 355"/>
        <xdr:cNvCxnSpPr/>
      </xdr:nvCxnSpPr>
      <xdr:spPr>
        <a:xfrm>
          <a:off x="13703300" y="9957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92075</xdr:rowOff>
    </xdr:from>
    <xdr:to>
      <xdr:col>67</xdr:col>
      <xdr:colOff>101600</xdr:colOff>
      <xdr:row>58</xdr:row>
      <xdr:rowOff>22225</xdr:rowOff>
    </xdr:to>
    <xdr:sp macro="" textlink="">
      <xdr:nvSpPr>
        <xdr:cNvPr id="357" name="楕円 356"/>
        <xdr:cNvSpPr/>
      </xdr:nvSpPr>
      <xdr:spPr>
        <a:xfrm>
          <a:off x="12763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142875</xdr:rowOff>
    </xdr:from>
    <xdr:to>
      <xdr:col>71</xdr:col>
      <xdr:colOff>177800</xdr:colOff>
      <xdr:row>58</xdr:row>
      <xdr:rowOff>13335</xdr:rowOff>
    </xdr:to>
    <xdr:cxnSp macro="">
      <xdr:nvCxnSpPr>
        <xdr:cNvPr id="358" name="直線コネクタ 357"/>
        <xdr:cNvCxnSpPr/>
      </xdr:nvCxnSpPr>
      <xdr:spPr>
        <a:xfrm>
          <a:off x="12814300" y="9915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359" name="n_1aveValue【保健センター・保健所】&#10;有形固定資産減価償却率"/>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360"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361" name="n_3aveValue【保健センター・保健所】&#10;有形固定資産減価償却率"/>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362" name="n_4aveValue【保健センター・保健所】&#10;有形固定資産減価償却率"/>
        <xdr:cNvSpPr txBox="1"/>
      </xdr:nvSpPr>
      <xdr:spPr>
        <a:xfrm>
          <a:off x="12611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363" name="n_1main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364" name="n_2main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80662</xdr:rowOff>
    </xdr:from>
    <xdr:ext cx="405111" cy="259045"/>
    <xdr:sp macro="" textlink="">
      <xdr:nvSpPr>
        <xdr:cNvPr id="365" name="n_3mainValue【保健センター・保健所】&#10;有形固定資産減価償却率"/>
        <xdr:cNvSpPr txBox="1"/>
      </xdr:nvSpPr>
      <xdr:spPr>
        <a:xfrm>
          <a:off x="13500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38752</xdr:rowOff>
    </xdr:from>
    <xdr:ext cx="405111" cy="259045"/>
    <xdr:sp macro="" textlink="">
      <xdr:nvSpPr>
        <xdr:cNvPr id="366" name="n_4mainValue【保健センター・保健所】&#10;有形固定資産減価償却率"/>
        <xdr:cNvSpPr txBox="1"/>
      </xdr:nvSpPr>
      <xdr:spPr>
        <a:xfrm>
          <a:off x="12611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390" name="直線コネクタ 389"/>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2" name="直線コネクタ 39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4" name="直線コネクタ 39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395"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396" name="フローチャート: 判断 395"/>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97" name="フローチャート: 判断 396"/>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8" name="フローチャート: 判断 397"/>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399" name="フローチャート: 判断 398"/>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00" name="フローチャート: 判断 3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406" name="楕円 405"/>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407" name="【保健センター・保健所】&#10;一人当たり面積該当値テキスト"/>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408" name="楕円 407"/>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152400</xdr:rowOff>
    </xdr:to>
    <xdr:cxnSp macro="">
      <xdr:nvCxnSpPr>
        <xdr:cNvPr id="409" name="直線コネクタ 408"/>
        <xdr:cNvCxnSpPr/>
      </xdr:nvCxnSpPr>
      <xdr:spPr>
        <a:xfrm flipV="1">
          <a:off x="21323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410" name="楕円 409"/>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160020</xdr:rowOff>
    </xdr:to>
    <xdr:cxnSp macro="">
      <xdr:nvCxnSpPr>
        <xdr:cNvPr id="411" name="直線コネクタ 410"/>
        <xdr:cNvCxnSpPr/>
      </xdr:nvCxnSpPr>
      <xdr:spPr>
        <a:xfrm flipV="1">
          <a:off x="20434300" y="1078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412" name="楕円 411"/>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167640</xdr:rowOff>
    </xdr:to>
    <xdr:cxnSp macro="">
      <xdr:nvCxnSpPr>
        <xdr:cNvPr id="413" name="直線コネクタ 412"/>
        <xdr:cNvCxnSpPr/>
      </xdr:nvCxnSpPr>
      <xdr:spPr>
        <a:xfrm flipV="1">
          <a:off x="19545300" y="1078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414" name="楕円 413"/>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167640</xdr:rowOff>
    </xdr:from>
    <xdr:to>
      <xdr:col>102</xdr:col>
      <xdr:colOff>114300</xdr:colOff>
      <xdr:row>63</xdr:row>
      <xdr:rowOff>0</xdr:rowOff>
    </xdr:to>
    <xdr:cxnSp macro="">
      <xdr:nvCxnSpPr>
        <xdr:cNvPr id="415" name="直線コネクタ 414"/>
        <xdr:cNvCxnSpPr/>
      </xdr:nvCxnSpPr>
      <xdr:spPr>
        <a:xfrm flipV="1">
          <a:off x="18656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16" name="n_1ave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7"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18" name="n_3aveValue【保健センター・保健所】&#10;一人当たり面積"/>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19"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420"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421"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422" name="n_3main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423" name="n_4mainValue【保健センター・保健所】&#10;一人当たり面積"/>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4" name="テキスト ボックス 4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6" name="テキスト ボックス 4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48" name="直線コネクタ 447"/>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49"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50" name="直線コネクタ 44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1"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2" name="直線コネクタ 451"/>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453" name="【消防施設】&#10;有形固定資産減価償却率平均値テキスト"/>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4" name="フローチャート: 判断 453"/>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5" name="フローチャート: 判断 454"/>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6" name="フローチャート: 判断 455"/>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7" name="フローチャート: 判断 456"/>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58" name="フローチャート: 判断 457"/>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464" name="楕円 463"/>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465" name="【消防施設】&#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466" name="楕円 465"/>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123825</xdr:rowOff>
    </xdr:to>
    <xdr:cxnSp macro="">
      <xdr:nvCxnSpPr>
        <xdr:cNvPr id="467" name="直線コネクタ 466"/>
        <xdr:cNvCxnSpPr/>
      </xdr:nvCxnSpPr>
      <xdr:spPr>
        <a:xfrm>
          <a:off x="15481300" y="14173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468" name="楕円 467"/>
        <xdr:cNvSpPr/>
      </xdr:nvSpPr>
      <xdr:spPr>
        <a:xfrm>
          <a:off x="14541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114300</xdr:rowOff>
    </xdr:to>
    <xdr:cxnSp macro="">
      <xdr:nvCxnSpPr>
        <xdr:cNvPr id="469" name="直線コネクタ 468"/>
        <xdr:cNvCxnSpPr/>
      </xdr:nvCxnSpPr>
      <xdr:spPr>
        <a:xfrm>
          <a:off x="14592300" y="14171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80645</xdr:rowOff>
    </xdr:from>
    <xdr:to>
      <xdr:col>72</xdr:col>
      <xdr:colOff>38100</xdr:colOff>
      <xdr:row>83</xdr:row>
      <xdr:rowOff>10795</xdr:rowOff>
    </xdr:to>
    <xdr:sp macro="" textlink="">
      <xdr:nvSpPr>
        <xdr:cNvPr id="470" name="楕円 469"/>
        <xdr:cNvSpPr/>
      </xdr:nvSpPr>
      <xdr:spPr>
        <a:xfrm>
          <a:off x="13652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112395</xdr:rowOff>
    </xdr:from>
    <xdr:to>
      <xdr:col>76</xdr:col>
      <xdr:colOff>114300</xdr:colOff>
      <xdr:row>82</xdr:row>
      <xdr:rowOff>131445</xdr:rowOff>
    </xdr:to>
    <xdr:cxnSp macro="">
      <xdr:nvCxnSpPr>
        <xdr:cNvPr id="471" name="直線コネクタ 470"/>
        <xdr:cNvCxnSpPr/>
      </xdr:nvCxnSpPr>
      <xdr:spPr>
        <a:xfrm flipV="1">
          <a:off x="13703300" y="141712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52070</xdr:rowOff>
    </xdr:from>
    <xdr:to>
      <xdr:col>67</xdr:col>
      <xdr:colOff>101600</xdr:colOff>
      <xdr:row>82</xdr:row>
      <xdr:rowOff>153670</xdr:rowOff>
    </xdr:to>
    <xdr:sp macro="" textlink="">
      <xdr:nvSpPr>
        <xdr:cNvPr id="472" name="楕円 471"/>
        <xdr:cNvSpPr/>
      </xdr:nvSpPr>
      <xdr:spPr>
        <a:xfrm>
          <a:off x="12763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102870</xdr:rowOff>
    </xdr:from>
    <xdr:to>
      <xdr:col>71</xdr:col>
      <xdr:colOff>177800</xdr:colOff>
      <xdr:row>82</xdr:row>
      <xdr:rowOff>131445</xdr:rowOff>
    </xdr:to>
    <xdr:cxnSp macro="">
      <xdr:nvCxnSpPr>
        <xdr:cNvPr id="473" name="直線コネクタ 472"/>
        <xdr:cNvCxnSpPr/>
      </xdr:nvCxnSpPr>
      <xdr:spPr>
        <a:xfrm>
          <a:off x="12814300" y="14161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74"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75" name="n_2aveValue【消防施設】&#10;有形固定資産減価償却率"/>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76"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477" name="n_4aveValue【消防施設】&#10;有形固定資産減価償却率"/>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156227</xdr:rowOff>
    </xdr:from>
    <xdr:ext cx="405111" cy="259045"/>
    <xdr:sp macro="" textlink="">
      <xdr:nvSpPr>
        <xdr:cNvPr id="478" name="n_1mainValue【消防施設】&#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479" name="n_2mainValue【消防施設】&#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480" name="n_3main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144797</xdr:rowOff>
    </xdr:from>
    <xdr:ext cx="405111" cy="259045"/>
    <xdr:sp macro="" textlink="">
      <xdr:nvSpPr>
        <xdr:cNvPr id="481" name="n_4mainValue【消防施設】&#10;有形固定資産減価償却率"/>
        <xdr:cNvSpPr txBox="1"/>
      </xdr:nvSpPr>
      <xdr:spPr>
        <a:xfrm>
          <a:off x="12611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7" name="直線コネクタ 506"/>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8"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9" name="直線コネクタ 508"/>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10"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1" name="直線コネクタ 510"/>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512" name="【消防施設】&#10;一人当たり面積平均値テキスト"/>
        <xdr:cNvSpPr txBox="1"/>
      </xdr:nvSpPr>
      <xdr:spPr>
        <a:xfrm>
          <a:off x="22199600" y="1474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3" name="フローチャート: 判断 512"/>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14" name="フローチャート: 判断 513"/>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15" name="フローチャート: 判断 514"/>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6" name="フローチャート: 判断 515"/>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17" name="フローチャート: 判断 516"/>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16692</xdr:rowOff>
    </xdr:from>
    <xdr:to>
      <xdr:col>116</xdr:col>
      <xdr:colOff>114300</xdr:colOff>
      <xdr:row>86</xdr:row>
      <xdr:rowOff>118292</xdr:rowOff>
    </xdr:to>
    <xdr:sp macro="" textlink="">
      <xdr:nvSpPr>
        <xdr:cNvPr id="523" name="楕円 522"/>
        <xdr:cNvSpPr/>
      </xdr:nvSpPr>
      <xdr:spPr>
        <a:xfrm>
          <a:off x="22110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147519</xdr:rowOff>
    </xdr:from>
    <xdr:ext cx="469744" cy="259045"/>
    <xdr:sp macro="" textlink="">
      <xdr:nvSpPr>
        <xdr:cNvPr id="524" name="【消防施設】&#10;一人当たり面積該当値テキスト"/>
        <xdr:cNvSpPr txBox="1"/>
      </xdr:nvSpPr>
      <xdr:spPr>
        <a:xfrm>
          <a:off x="22199600" y="1454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20610</xdr:rowOff>
    </xdr:from>
    <xdr:to>
      <xdr:col>112</xdr:col>
      <xdr:colOff>38100</xdr:colOff>
      <xdr:row>86</xdr:row>
      <xdr:rowOff>122210</xdr:rowOff>
    </xdr:to>
    <xdr:sp macro="" textlink="">
      <xdr:nvSpPr>
        <xdr:cNvPr id="525" name="楕円 524"/>
        <xdr:cNvSpPr/>
      </xdr:nvSpPr>
      <xdr:spPr>
        <a:xfrm>
          <a:off x="21272500" y="147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67492</xdr:rowOff>
    </xdr:from>
    <xdr:to>
      <xdr:col>116</xdr:col>
      <xdr:colOff>63500</xdr:colOff>
      <xdr:row>86</xdr:row>
      <xdr:rowOff>71410</xdr:rowOff>
    </xdr:to>
    <xdr:cxnSp macro="">
      <xdr:nvCxnSpPr>
        <xdr:cNvPr id="526" name="直線コネクタ 525"/>
        <xdr:cNvCxnSpPr/>
      </xdr:nvCxnSpPr>
      <xdr:spPr>
        <a:xfrm flipV="1">
          <a:off x="21323300" y="1481219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25183</xdr:rowOff>
    </xdr:from>
    <xdr:to>
      <xdr:col>107</xdr:col>
      <xdr:colOff>101600</xdr:colOff>
      <xdr:row>86</xdr:row>
      <xdr:rowOff>126783</xdr:rowOff>
    </xdr:to>
    <xdr:sp macro="" textlink="">
      <xdr:nvSpPr>
        <xdr:cNvPr id="527" name="楕円 526"/>
        <xdr:cNvSpPr/>
      </xdr:nvSpPr>
      <xdr:spPr>
        <a:xfrm>
          <a:off x="20383500" y="14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71410</xdr:rowOff>
    </xdr:from>
    <xdr:to>
      <xdr:col>111</xdr:col>
      <xdr:colOff>177800</xdr:colOff>
      <xdr:row>86</xdr:row>
      <xdr:rowOff>75983</xdr:rowOff>
    </xdr:to>
    <xdr:cxnSp macro="">
      <xdr:nvCxnSpPr>
        <xdr:cNvPr id="528" name="直線コネクタ 527"/>
        <xdr:cNvCxnSpPr/>
      </xdr:nvCxnSpPr>
      <xdr:spPr>
        <a:xfrm flipV="1">
          <a:off x="20434300" y="1481611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28448</xdr:rowOff>
    </xdr:from>
    <xdr:to>
      <xdr:col>102</xdr:col>
      <xdr:colOff>165100</xdr:colOff>
      <xdr:row>86</xdr:row>
      <xdr:rowOff>130048</xdr:rowOff>
    </xdr:to>
    <xdr:sp macro="" textlink="">
      <xdr:nvSpPr>
        <xdr:cNvPr id="529" name="楕円 528"/>
        <xdr:cNvSpPr/>
      </xdr:nvSpPr>
      <xdr:spPr>
        <a:xfrm>
          <a:off x="19494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75983</xdr:rowOff>
    </xdr:from>
    <xdr:to>
      <xdr:col>107</xdr:col>
      <xdr:colOff>50800</xdr:colOff>
      <xdr:row>86</xdr:row>
      <xdr:rowOff>79248</xdr:rowOff>
    </xdr:to>
    <xdr:cxnSp macro="">
      <xdr:nvCxnSpPr>
        <xdr:cNvPr id="530" name="直線コネクタ 529"/>
        <xdr:cNvCxnSpPr/>
      </xdr:nvCxnSpPr>
      <xdr:spPr>
        <a:xfrm flipV="1">
          <a:off x="19545300" y="1482068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28775</xdr:rowOff>
    </xdr:from>
    <xdr:to>
      <xdr:col>98</xdr:col>
      <xdr:colOff>38100</xdr:colOff>
      <xdr:row>86</xdr:row>
      <xdr:rowOff>130375</xdr:rowOff>
    </xdr:to>
    <xdr:sp macro="" textlink="">
      <xdr:nvSpPr>
        <xdr:cNvPr id="531" name="楕円 530"/>
        <xdr:cNvSpPr/>
      </xdr:nvSpPr>
      <xdr:spPr>
        <a:xfrm>
          <a:off x="18605500" y="147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79248</xdr:rowOff>
    </xdr:from>
    <xdr:to>
      <xdr:col>102</xdr:col>
      <xdr:colOff>114300</xdr:colOff>
      <xdr:row>86</xdr:row>
      <xdr:rowOff>79575</xdr:rowOff>
    </xdr:to>
    <xdr:cxnSp macro="">
      <xdr:nvCxnSpPr>
        <xdr:cNvPr id="532" name="直線コネクタ 531"/>
        <xdr:cNvCxnSpPr/>
      </xdr:nvCxnSpPr>
      <xdr:spPr>
        <a:xfrm flipV="1">
          <a:off x="18656300" y="1482394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132932</xdr:rowOff>
    </xdr:from>
    <xdr:ext cx="469744" cy="259045"/>
    <xdr:sp macro="" textlink="">
      <xdr:nvSpPr>
        <xdr:cNvPr id="533" name="n_1aveValue【消防施設】&#10;一人当たり面積"/>
        <xdr:cNvSpPr txBox="1"/>
      </xdr:nvSpPr>
      <xdr:spPr>
        <a:xfrm>
          <a:off x="21075727" y="148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534" name="n_2aveValue【消防施設】&#10;一人当たり面積"/>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535"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167549</xdr:rowOff>
    </xdr:from>
    <xdr:ext cx="469744" cy="259045"/>
    <xdr:sp macro="" textlink="">
      <xdr:nvSpPr>
        <xdr:cNvPr id="536" name="n_4aveValue【消防施設】&#10;一人当たり面積"/>
        <xdr:cNvSpPr txBox="1"/>
      </xdr:nvSpPr>
      <xdr:spPr>
        <a:xfrm>
          <a:off x="18421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138737</xdr:rowOff>
    </xdr:from>
    <xdr:ext cx="469744" cy="259045"/>
    <xdr:sp macro="" textlink="">
      <xdr:nvSpPr>
        <xdr:cNvPr id="537" name="n_1mainValue【消防施設】&#10;一人当たり面積"/>
        <xdr:cNvSpPr txBox="1"/>
      </xdr:nvSpPr>
      <xdr:spPr>
        <a:xfrm>
          <a:off x="21075727" y="1454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143310</xdr:rowOff>
    </xdr:from>
    <xdr:ext cx="469744" cy="259045"/>
    <xdr:sp macro="" textlink="">
      <xdr:nvSpPr>
        <xdr:cNvPr id="538" name="n_2mainValue【消防施設】&#10;一人当たり面積"/>
        <xdr:cNvSpPr txBox="1"/>
      </xdr:nvSpPr>
      <xdr:spPr>
        <a:xfrm>
          <a:off x="20199427" y="1454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146575</xdr:rowOff>
    </xdr:from>
    <xdr:ext cx="469744" cy="259045"/>
    <xdr:sp macro="" textlink="">
      <xdr:nvSpPr>
        <xdr:cNvPr id="539" name="n_3mainValue【消防施設】&#10;一人当たり面積"/>
        <xdr:cNvSpPr txBox="1"/>
      </xdr:nvSpPr>
      <xdr:spPr>
        <a:xfrm>
          <a:off x="19310427" y="145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146902</xdr:rowOff>
    </xdr:from>
    <xdr:ext cx="469744" cy="259045"/>
    <xdr:sp macro="" textlink="">
      <xdr:nvSpPr>
        <xdr:cNvPr id="540" name="n_4mainValue【消防施設】&#10;一人当たり面積"/>
        <xdr:cNvSpPr txBox="1"/>
      </xdr:nvSpPr>
      <xdr:spPr>
        <a:xfrm>
          <a:off x="18421427" y="145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6" name="直線コネクタ 565"/>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9"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0" name="直線コネクタ 569"/>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571"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2" name="フローチャート: 判断 57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73" name="フローチャート: 判断 572"/>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4" name="フローチャート: 判断 573"/>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75" name="フローチャート: 判断 574"/>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76" name="フローチャート: 判断 575"/>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69487</xdr:rowOff>
    </xdr:from>
    <xdr:to>
      <xdr:col>85</xdr:col>
      <xdr:colOff>177800</xdr:colOff>
      <xdr:row>101</xdr:row>
      <xdr:rowOff>171087</xdr:rowOff>
    </xdr:to>
    <xdr:sp macro="" textlink="">
      <xdr:nvSpPr>
        <xdr:cNvPr id="582" name="楕円 581"/>
        <xdr:cNvSpPr/>
      </xdr:nvSpPr>
      <xdr:spPr>
        <a:xfrm>
          <a:off x="162687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92364</xdr:rowOff>
    </xdr:from>
    <xdr:ext cx="405111" cy="259045"/>
    <xdr:sp macro="" textlink="">
      <xdr:nvSpPr>
        <xdr:cNvPr id="583" name="【庁舎】&#10;有形固定資産減価償却率該当値テキスト"/>
        <xdr:cNvSpPr txBox="1"/>
      </xdr:nvSpPr>
      <xdr:spPr>
        <a:xfrm>
          <a:off x="16357600" y="1723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xdr:rowOff>
    </xdr:from>
    <xdr:to>
      <xdr:col>81</xdr:col>
      <xdr:colOff>101600</xdr:colOff>
      <xdr:row>101</xdr:row>
      <xdr:rowOff>113937</xdr:rowOff>
    </xdr:to>
    <xdr:sp macro="" textlink="">
      <xdr:nvSpPr>
        <xdr:cNvPr id="584" name="楕円 583"/>
        <xdr:cNvSpPr/>
      </xdr:nvSpPr>
      <xdr:spPr>
        <a:xfrm>
          <a:off x="15430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63137</xdr:rowOff>
    </xdr:from>
    <xdr:to>
      <xdr:col>85</xdr:col>
      <xdr:colOff>127000</xdr:colOff>
      <xdr:row>101</xdr:row>
      <xdr:rowOff>120287</xdr:rowOff>
    </xdr:to>
    <xdr:cxnSp macro="">
      <xdr:nvCxnSpPr>
        <xdr:cNvPr id="585" name="直線コネクタ 584"/>
        <xdr:cNvCxnSpPr/>
      </xdr:nvCxnSpPr>
      <xdr:spPr>
        <a:xfrm>
          <a:off x="15481300" y="173795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123371</xdr:rowOff>
    </xdr:from>
    <xdr:to>
      <xdr:col>76</xdr:col>
      <xdr:colOff>165100</xdr:colOff>
      <xdr:row>101</xdr:row>
      <xdr:rowOff>53521</xdr:rowOff>
    </xdr:to>
    <xdr:sp macro="" textlink="">
      <xdr:nvSpPr>
        <xdr:cNvPr id="586" name="楕円 585"/>
        <xdr:cNvSpPr/>
      </xdr:nvSpPr>
      <xdr:spPr>
        <a:xfrm>
          <a:off x="14541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63137</xdr:rowOff>
    </xdr:to>
    <xdr:cxnSp macro="">
      <xdr:nvCxnSpPr>
        <xdr:cNvPr id="587" name="直線コネクタ 586"/>
        <xdr:cNvCxnSpPr/>
      </xdr:nvCxnSpPr>
      <xdr:spPr>
        <a:xfrm>
          <a:off x="14592300" y="173191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58057</xdr:rowOff>
    </xdr:from>
    <xdr:to>
      <xdr:col>72</xdr:col>
      <xdr:colOff>38100</xdr:colOff>
      <xdr:row>100</xdr:row>
      <xdr:rowOff>159657</xdr:rowOff>
    </xdr:to>
    <xdr:sp macro="" textlink="">
      <xdr:nvSpPr>
        <xdr:cNvPr id="588" name="楕円 587"/>
        <xdr:cNvSpPr/>
      </xdr:nvSpPr>
      <xdr:spPr>
        <a:xfrm>
          <a:off x="1365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108857</xdr:rowOff>
    </xdr:from>
    <xdr:to>
      <xdr:col>76</xdr:col>
      <xdr:colOff>114300</xdr:colOff>
      <xdr:row>101</xdr:row>
      <xdr:rowOff>2721</xdr:rowOff>
    </xdr:to>
    <xdr:cxnSp macro="">
      <xdr:nvCxnSpPr>
        <xdr:cNvPr id="589" name="直線コネクタ 588"/>
        <xdr:cNvCxnSpPr/>
      </xdr:nvCxnSpPr>
      <xdr:spPr>
        <a:xfrm>
          <a:off x="13703300" y="17253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xdr:rowOff>
    </xdr:from>
    <xdr:to>
      <xdr:col>67</xdr:col>
      <xdr:colOff>101600</xdr:colOff>
      <xdr:row>100</xdr:row>
      <xdr:rowOff>102507</xdr:rowOff>
    </xdr:to>
    <xdr:sp macro="" textlink="">
      <xdr:nvSpPr>
        <xdr:cNvPr id="590" name="楕円 589"/>
        <xdr:cNvSpPr/>
      </xdr:nvSpPr>
      <xdr:spPr>
        <a:xfrm>
          <a:off x="12763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51707</xdr:rowOff>
    </xdr:from>
    <xdr:to>
      <xdr:col>71</xdr:col>
      <xdr:colOff>177800</xdr:colOff>
      <xdr:row>100</xdr:row>
      <xdr:rowOff>108857</xdr:rowOff>
    </xdr:to>
    <xdr:cxnSp macro="">
      <xdr:nvCxnSpPr>
        <xdr:cNvPr id="591" name="直線コネクタ 590"/>
        <xdr:cNvCxnSpPr/>
      </xdr:nvCxnSpPr>
      <xdr:spPr>
        <a:xfrm>
          <a:off x="12814300" y="171967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592" name="n_1aveValue【庁舎】&#10;有形固定資産減価償却率"/>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93" name="n_2aveValue【庁舎】&#10;有形固定資産減価償却率"/>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594" name="n_3aveValue【庁舎】&#10;有形固定資産減価償却率"/>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595" name="n_4aveValue【庁舎】&#10;有形固定資産減価償却率"/>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130464</xdr:rowOff>
    </xdr:from>
    <xdr:ext cx="405111" cy="259045"/>
    <xdr:sp macro="" textlink="">
      <xdr:nvSpPr>
        <xdr:cNvPr id="596" name="n_1mainValue【庁舎】&#10;有形固定資産減価償却率"/>
        <xdr:cNvSpPr txBox="1"/>
      </xdr:nvSpPr>
      <xdr:spPr>
        <a:xfrm>
          <a:off x="152660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70048</xdr:rowOff>
    </xdr:from>
    <xdr:ext cx="405111" cy="259045"/>
    <xdr:sp macro="" textlink="">
      <xdr:nvSpPr>
        <xdr:cNvPr id="597" name="n_2mainValue【庁舎】&#10;有形固定資産減価償却率"/>
        <xdr:cNvSpPr txBox="1"/>
      </xdr:nvSpPr>
      <xdr:spPr>
        <a:xfrm>
          <a:off x="14389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4734</xdr:rowOff>
    </xdr:from>
    <xdr:ext cx="405111" cy="259045"/>
    <xdr:sp macro="" textlink="">
      <xdr:nvSpPr>
        <xdr:cNvPr id="598" name="n_3mainValue【庁舎】&#10;有形固定資産減価償却率"/>
        <xdr:cNvSpPr txBox="1"/>
      </xdr:nvSpPr>
      <xdr:spPr>
        <a:xfrm>
          <a:off x="13500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119034</xdr:rowOff>
    </xdr:from>
    <xdr:ext cx="340478" cy="259045"/>
    <xdr:sp macro="" textlink="">
      <xdr:nvSpPr>
        <xdr:cNvPr id="599" name="n_4mainValue【庁舎】&#10;有形固定資産減価償却率"/>
        <xdr:cNvSpPr txBox="1"/>
      </xdr:nvSpPr>
      <xdr:spPr>
        <a:xfrm>
          <a:off x="12644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5" name="直線コネクタ 624"/>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6"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7" name="直線コネクタ 626"/>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28"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29" name="直線コネクタ 628"/>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630" name="【庁舎】&#10;一人当たり面積平均値テキスト"/>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1" name="フローチャート: 判断 630"/>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32" name="フローチャート: 判断 631"/>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633" name="フローチャート: 判断 632"/>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34" name="フローチャート: 判断 633"/>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35" name="フローチャート: 判断 634"/>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5806</xdr:rowOff>
    </xdr:from>
    <xdr:to>
      <xdr:col>116</xdr:col>
      <xdr:colOff>114300</xdr:colOff>
      <xdr:row>105</xdr:row>
      <xdr:rowOff>107406</xdr:rowOff>
    </xdr:to>
    <xdr:sp macro="" textlink="">
      <xdr:nvSpPr>
        <xdr:cNvPr id="641" name="楕円 640"/>
        <xdr:cNvSpPr/>
      </xdr:nvSpPr>
      <xdr:spPr>
        <a:xfrm>
          <a:off x="22110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155683</xdr:rowOff>
    </xdr:from>
    <xdr:ext cx="469744" cy="259045"/>
    <xdr:sp macro="" textlink="">
      <xdr:nvSpPr>
        <xdr:cNvPr id="642" name="【庁舎】&#10;一人当たり面積該当値テキスト"/>
        <xdr:cNvSpPr txBox="1"/>
      </xdr:nvSpPr>
      <xdr:spPr>
        <a:xfrm>
          <a:off x="22199600"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22134</xdr:rowOff>
    </xdr:from>
    <xdr:to>
      <xdr:col>112</xdr:col>
      <xdr:colOff>38100</xdr:colOff>
      <xdr:row>105</xdr:row>
      <xdr:rowOff>123734</xdr:rowOff>
    </xdr:to>
    <xdr:sp macro="" textlink="">
      <xdr:nvSpPr>
        <xdr:cNvPr id="643" name="楕円 642"/>
        <xdr:cNvSpPr/>
      </xdr:nvSpPr>
      <xdr:spPr>
        <a:xfrm>
          <a:off x="2127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56606</xdr:rowOff>
    </xdr:from>
    <xdr:to>
      <xdr:col>116</xdr:col>
      <xdr:colOff>63500</xdr:colOff>
      <xdr:row>105</xdr:row>
      <xdr:rowOff>72934</xdr:rowOff>
    </xdr:to>
    <xdr:cxnSp macro="">
      <xdr:nvCxnSpPr>
        <xdr:cNvPr id="644" name="直線コネクタ 643"/>
        <xdr:cNvCxnSpPr/>
      </xdr:nvCxnSpPr>
      <xdr:spPr>
        <a:xfrm flipV="1">
          <a:off x="21323300" y="1805885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40095</xdr:rowOff>
    </xdr:from>
    <xdr:to>
      <xdr:col>107</xdr:col>
      <xdr:colOff>101600</xdr:colOff>
      <xdr:row>105</xdr:row>
      <xdr:rowOff>141695</xdr:rowOff>
    </xdr:to>
    <xdr:sp macro="" textlink="">
      <xdr:nvSpPr>
        <xdr:cNvPr id="645" name="楕円 644"/>
        <xdr:cNvSpPr/>
      </xdr:nvSpPr>
      <xdr:spPr>
        <a:xfrm>
          <a:off x="2038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72934</xdr:rowOff>
    </xdr:from>
    <xdr:to>
      <xdr:col>111</xdr:col>
      <xdr:colOff>177800</xdr:colOff>
      <xdr:row>105</xdr:row>
      <xdr:rowOff>90895</xdr:rowOff>
    </xdr:to>
    <xdr:cxnSp macro="">
      <xdr:nvCxnSpPr>
        <xdr:cNvPr id="646" name="直線コネクタ 645"/>
        <xdr:cNvCxnSpPr/>
      </xdr:nvCxnSpPr>
      <xdr:spPr>
        <a:xfrm flipV="1">
          <a:off x="20434300" y="180751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58057</xdr:rowOff>
    </xdr:from>
    <xdr:to>
      <xdr:col>102</xdr:col>
      <xdr:colOff>165100</xdr:colOff>
      <xdr:row>105</xdr:row>
      <xdr:rowOff>159657</xdr:rowOff>
    </xdr:to>
    <xdr:sp macro="" textlink="">
      <xdr:nvSpPr>
        <xdr:cNvPr id="647" name="楕円 646"/>
        <xdr:cNvSpPr/>
      </xdr:nvSpPr>
      <xdr:spPr>
        <a:xfrm>
          <a:off x="19494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90895</xdr:rowOff>
    </xdr:from>
    <xdr:to>
      <xdr:col>107</xdr:col>
      <xdr:colOff>50800</xdr:colOff>
      <xdr:row>105</xdr:row>
      <xdr:rowOff>108857</xdr:rowOff>
    </xdr:to>
    <xdr:cxnSp macro="">
      <xdr:nvCxnSpPr>
        <xdr:cNvPr id="648" name="直線コネクタ 647"/>
        <xdr:cNvCxnSpPr/>
      </xdr:nvCxnSpPr>
      <xdr:spPr>
        <a:xfrm flipV="1">
          <a:off x="19545300" y="1809314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74386</xdr:rowOff>
    </xdr:from>
    <xdr:to>
      <xdr:col>98</xdr:col>
      <xdr:colOff>38100</xdr:colOff>
      <xdr:row>106</xdr:row>
      <xdr:rowOff>4536</xdr:rowOff>
    </xdr:to>
    <xdr:sp macro="" textlink="">
      <xdr:nvSpPr>
        <xdr:cNvPr id="649" name="楕円 648"/>
        <xdr:cNvSpPr/>
      </xdr:nvSpPr>
      <xdr:spPr>
        <a:xfrm>
          <a:off x="18605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108857</xdr:rowOff>
    </xdr:from>
    <xdr:to>
      <xdr:col>102</xdr:col>
      <xdr:colOff>114300</xdr:colOff>
      <xdr:row>105</xdr:row>
      <xdr:rowOff>125186</xdr:rowOff>
    </xdr:to>
    <xdr:cxnSp macro="">
      <xdr:nvCxnSpPr>
        <xdr:cNvPr id="650" name="直線コネクタ 649"/>
        <xdr:cNvCxnSpPr/>
      </xdr:nvCxnSpPr>
      <xdr:spPr>
        <a:xfrm flipV="1">
          <a:off x="18656300" y="181111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651"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652" name="n_2aveValue【庁舎】&#10;一人当たり面積"/>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653" name="n_3ave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54"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114861</xdr:rowOff>
    </xdr:from>
    <xdr:ext cx="469744" cy="259045"/>
    <xdr:sp macro="" textlink="">
      <xdr:nvSpPr>
        <xdr:cNvPr id="655" name="n_1mainValue【庁舎】&#10;一人当たり面積"/>
        <xdr:cNvSpPr txBox="1"/>
      </xdr:nvSpPr>
      <xdr:spPr>
        <a:xfrm>
          <a:off x="21075727" y="181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132822</xdr:rowOff>
    </xdr:from>
    <xdr:ext cx="469744" cy="259045"/>
    <xdr:sp macro="" textlink="">
      <xdr:nvSpPr>
        <xdr:cNvPr id="656" name="n_2mainValue【庁舎】&#10;一人当たり面積"/>
        <xdr:cNvSpPr txBox="1"/>
      </xdr:nvSpPr>
      <xdr:spPr>
        <a:xfrm>
          <a:off x="20199427"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150784</xdr:rowOff>
    </xdr:from>
    <xdr:ext cx="469744" cy="259045"/>
    <xdr:sp macro="" textlink="">
      <xdr:nvSpPr>
        <xdr:cNvPr id="657" name="n_3mainValue【庁舎】&#10;一人当たり面積"/>
        <xdr:cNvSpPr txBox="1"/>
      </xdr:nvSpPr>
      <xdr:spPr>
        <a:xfrm>
          <a:off x="19310427" y="181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167113</xdr:rowOff>
    </xdr:from>
    <xdr:ext cx="469744" cy="259045"/>
    <xdr:sp macro="" textlink="">
      <xdr:nvSpPr>
        <xdr:cNvPr id="658" name="n_4mainValue【庁舎】&#10;一人当たり面積"/>
        <xdr:cNvSpPr txBox="1"/>
      </xdr:nvSpPr>
      <xdr:spPr>
        <a:xfrm>
          <a:off x="184214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類似団体内平均値と比較すると一般廃棄処理施設、消防施設の数値が高く老朽化が進んでいるが、一般廃棄物処理施設については広域で行っているもののほか町内にも１か所あるため、修繕を行いながら維持管理に努める。また、人口減少等により、年々消防団員数も減っている中、一人当たりの面積は大きいことから、今後、消防屯所の統廃合を含めた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体育館・プール及び保健センターでは類似団体内平均値を下回っており、比較的老朽化は進んでいない。保健センターの一人当たり面積は、類似団体内平均値と比較して小さいが、特に支障はない。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庁舎については、旧本庁舎が震災により被災し使用不可とされたことから、平成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年度に本庁舎を新築したため、類似団体内平均値と比較して著しく低い数値となっている。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05139" cy="592470"/>
    <xdr:sp macro="" textlink="">
      <xdr:nvSpPr>
        <xdr:cNvPr id="35" name="テキスト ボックス 34"/>
        <xdr:cNvSpPr txBox="1"/>
      </xdr:nvSpPr>
      <xdr:spPr>
        <a:xfrm>
          <a:off x="745671" y="4675414"/>
          <a:ext cx="940513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基準財政需要額が増加し基準財政収入額は減少となり、財政力指数が下がることとなった。これらは会計年度任用職員の地方負担増に対する措置や、庁舎建設事業の事業費補正増加の影響を受け上昇したことが影響したため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今後の人口減少や認定こども園整備事業を始めとする大型事業を実施する中で上昇すると考えられる公債費に注視し、行政の効率化を進めていく必要がある。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127423</xdr:rowOff>
    </xdr:to>
    <xdr:cxnSp macro="">
      <xdr:nvCxnSpPr>
        <xdr:cNvPr id="68" name="直線コネクタ 67"/>
        <xdr:cNvCxnSpPr/>
      </xdr:nvCxnSpPr>
      <xdr:spPr>
        <a:xfrm>
          <a:off x="4114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111337</xdr:rowOff>
    </xdr:to>
    <xdr:cxnSp macro="">
      <xdr:nvCxnSpPr>
        <xdr:cNvPr id="71" name="直線コネクタ 70"/>
        <xdr:cNvCxnSpPr/>
      </xdr:nvCxnSpPr>
      <xdr:spPr>
        <a:xfrm>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103294</xdr:rowOff>
    </xdr:to>
    <xdr:cxnSp macro="">
      <xdr:nvCxnSpPr>
        <xdr:cNvPr id="74" name="直線コネクタ 73"/>
        <xdr:cNvCxnSpPr/>
      </xdr:nvCxnSpPr>
      <xdr:spPr>
        <a:xfrm>
          <a:off x="2336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111337</xdr:rowOff>
    </xdr:to>
    <xdr:cxnSp macro="">
      <xdr:nvCxnSpPr>
        <xdr:cNvPr id="77" name="直線コネクタ 76"/>
        <xdr:cNvCxnSpPr/>
      </xdr:nvCxnSpPr>
      <xdr:spPr>
        <a:xfrm flipV="1">
          <a:off x="1447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48700</xdr:rowOff>
    </xdr:from>
    <xdr:ext cx="762000" cy="259045"/>
    <xdr:sp macro="" textlink="">
      <xdr:nvSpPr>
        <xdr:cNvPr id="88"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92" name="テキスト ボックス 91"/>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94" name="テキスト ボックス 93"/>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95" name="楕円 94"/>
        <xdr:cNvSpPr/>
      </xdr:nvSpPr>
      <xdr:spPr>
        <a:xfrm>
          <a:off x="1397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146914</xdr:rowOff>
    </xdr:from>
    <xdr:ext cx="762000" cy="259045"/>
    <xdr:sp macro="" textlink="">
      <xdr:nvSpPr>
        <xdr:cNvPr id="96" name="テキスト ボックス 95"/>
        <xdr:cNvSpPr txBox="1"/>
      </xdr:nvSpPr>
      <xdr:spPr>
        <a:xfrm>
          <a:off x="1066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ポイント減少し、前年度に比べ改善した。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これは、分母となる歳入の経常一般財源の額が普通交付税の伸びに伴い上昇したことに対し、分子となる歳出での経常一般財源が抑制されたことが要因となっている。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職員の年齢の偏りによる人件費の増加や大型事業の財源となる起債の影響による公債費の増加に対して、人員の適正化や繰上償還の計画的実施などによりさらなる改善を進める必要が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71362</xdr:rowOff>
    </xdr:from>
    <xdr:to>
      <xdr:col>23</xdr:col>
      <xdr:colOff>133350</xdr:colOff>
      <xdr:row>64</xdr:row>
      <xdr:rowOff>17538</xdr:rowOff>
    </xdr:to>
    <xdr:cxnSp macro="">
      <xdr:nvCxnSpPr>
        <xdr:cNvPr id="133" name="直線コネクタ 132"/>
        <xdr:cNvCxnSpPr/>
      </xdr:nvCxnSpPr>
      <xdr:spPr>
        <a:xfrm flipV="1">
          <a:off x="4114800" y="10358362"/>
          <a:ext cx="8382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17538</xdr:rowOff>
    </xdr:from>
    <xdr:to>
      <xdr:col>19</xdr:col>
      <xdr:colOff>133350</xdr:colOff>
      <xdr:row>66</xdr:row>
      <xdr:rowOff>168728</xdr:rowOff>
    </xdr:to>
    <xdr:cxnSp macro="">
      <xdr:nvCxnSpPr>
        <xdr:cNvPr id="136" name="直線コネクタ 135"/>
        <xdr:cNvCxnSpPr/>
      </xdr:nvCxnSpPr>
      <xdr:spPr>
        <a:xfrm flipV="1">
          <a:off x="3225800" y="10990338"/>
          <a:ext cx="8890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65315</xdr:rowOff>
    </xdr:from>
    <xdr:to>
      <xdr:col>15</xdr:col>
      <xdr:colOff>82550</xdr:colOff>
      <xdr:row>66</xdr:row>
      <xdr:rowOff>168728</xdr:rowOff>
    </xdr:to>
    <xdr:cxnSp macro="">
      <xdr:nvCxnSpPr>
        <xdr:cNvPr id="139" name="直線コネクタ 138"/>
        <xdr:cNvCxnSpPr/>
      </xdr:nvCxnSpPr>
      <xdr:spPr>
        <a:xfrm>
          <a:off x="2336800" y="113810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65315</xdr:rowOff>
    </xdr:from>
    <xdr:to>
      <xdr:col>11</xdr:col>
      <xdr:colOff>31750</xdr:colOff>
      <xdr:row>66</xdr:row>
      <xdr:rowOff>145748</xdr:rowOff>
    </xdr:to>
    <xdr:cxnSp macro="">
      <xdr:nvCxnSpPr>
        <xdr:cNvPr id="142" name="直線コネクタ 141"/>
        <xdr:cNvCxnSpPr/>
      </xdr:nvCxnSpPr>
      <xdr:spPr>
        <a:xfrm flipV="1">
          <a:off x="1447800" y="113810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20562</xdr:rowOff>
    </xdr:from>
    <xdr:to>
      <xdr:col>23</xdr:col>
      <xdr:colOff>184150</xdr:colOff>
      <xdr:row>60</xdr:row>
      <xdr:rowOff>122162</xdr:rowOff>
    </xdr:to>
    <xdr:sp macro="" textlink="">
      <xdr:nvSpPr>
        <xdr:cNvPr id="152" name="楕円 151"/>
        <xdr:cNvSpPr/>
      </xdr:nvSpPr>
      <xdr:spPr>
        <a:xfrm>
          <a:off x="4902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37089</xdr:rowOff>
    </xdr:from>
    <xdr:ext cx="762000" cy="259045"/>
    <xdr:sp macro="" textlink="">
      <xdr:nvSpPr>
        <xdr:cNvPr id="153" name="財政構造の弾力性該当値テキスト"/>
        <xdr:cNvSpPr txBox="1"/>
      </xdr:nvSpPr>
      <xdr:spPr>
        <a:xfrm>
          <a:off x="5041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138188</xdr:rowOff>
    </xdr:from>
    <xdr:to>
      <xdr:col>19</xdr:col>
      <xdr:colOff>184150</xdr:colOff>
      <xdr:row>64</xdr:row>
      <xdr:rowOff>68338</xdr:rowOff>
    </xdr:to>
    <xdr:sp macro="" textlink="">
      <xdr:nvSpPr>
        <xdr:cNvPr id="154" name="楕円 153"/>
        <xdr:cNvSpPr/>
      </xdr:nvSpPr>
      <xdr:spPr>
        <a:xfrm>
          <a:off x="4064000" y="10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78515</xdr:rowOff>
    </xdr:from>
    <xdr:ext cx="736600" cy="259045"/>
    <xdr:sp macro="" textlink="">
      <xdr:nvSpPr>
        <xdr:cNvPr id="155" name="テキスト ボックス 154"/>
        <xdr:cNvSpPr txBox="1"/>
      </xdr:nvSpPr>
      <xdr:spPr>
        <a:xfrm>
          <a:off x="3733800" y="1070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117928</xdr:rowOff>
    </xdr:from>
    <xdr:to>
      <xdr:col>15</xdr:col>
      <xdr:colOff>133350</xdr:colOff>
      <xdr:row>67</xdr:row>
      <xdr:rowOff>48078</xdr:rowOff>
    </xdr:to>
    <xdr:sp macro="" textlink="">
      <xdr:nvSpPr>
        <xdr:cNvPr id="156" name="楕円 155"/>
        <xdr:cNvSpPr/>
      </xdr:nvSpPr>
      <xdr:spPr>
        <a:xfrm>
          <a:off x="3175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32855</xdr:rowOff>
    </xdr:from>
    <xdr:ext cx="762000" cy="259045"/>
    <xdr:sp macro="" textlink="">
      <xdr:nvSpPr>
        <xdr:cNvPr id="157" name="テキスト ボックス 156"/>
        <xdr:cNvSpPr txBox="1"/>
      </xdr:nvSpPr>
      <xdr:spPr>
        <a:xfrm>
          <a:off x="2844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58" name="楕円 157"/>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59" name="テキスト ボックス 158"/>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94948</xdr:rowOff>
    </xdr:from>
    <xdr:to>
      <xdr:col>7</xdr:col>
      <xdr:colOff>31750</xdr:colOff>
      <xdr:row>67</xdr:row>
      <xdr:rowOff>25098</xdr:rowOff>
    </xdr:to>
    <xdr:sp macro="" textlink="">
      <xdr:nvSpPr>
        <xdr:cNvPr id="160" name="楕円 159"/>
        <xdr:cNvSpPr/>
      </xdr:nvSpPr>
      <xdr:spPr>
        <a:xfrm>
          <a:off x="1397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9875</xdr:rowOff>
    </xdr:from>
    <xdr:ext cx="762000" cy="259045"/>
    <xdr:sp macro="" textlink="">
      <xdr:nvSpPr>
        <xdr:cNvPr id="161" name="テキスト ボックス 160"/>
        <xdr:cNvSpPr txBox="1"/>
      </xdr:nvSpPr>
      <xdr:spPr>
        <a:xfrm>
          <a:off x="1066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高くなっているのは、主に物件費が要因となっており、震災後実施している除染対策業務や令和元年東日本台風による被害を受け実施している災害廃棄物処理の事業費や新型コロナウイルス感染症に関連する物件費が増加したため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今後も移住定住に関連する物件費の増加が見込まれることから、経常的となっている支出を見直し等により抑制すべき支出を見極めていく必要があると考えられる。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119960</xdr:rowOff>
    </xdr:from>
    <xdr:to>
      <xdr:col>23</xdr:col>
      <xdr:colOff>133350</xdr:colOff>
      <xdr:row>82</xdr:row>
      <xdr:rowOff>141019</xdr:rowOff>
    </xdr:to>
    <xdr:cxnSp macro="">
      <xdr:nvCxnSpPr>
        <xdr:cNvPr id="198" name="直線コネクタ 197"/>
        <xdr:cNvCxnSpPr/>
      </xdr:nvCxnSpPr>
      <xdr:spPr>
        <a:xfrm flipV="1">
          <a:off x="4114800" y="14178860"/>
          <a:ext cx="8382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72276</xdr:rowOff>
    </xdr:from>
    <xdr:to>
      <xdr:col>19</xdr:col>
      <xdr:colOff>133350</xdr:colOff>
      <xdr:row>82</xdr:row>
      <xdr:rowOff>141019</xdr:rowOff>
    </xdr:to>
    <xdr:cxnSp macro="">
      <xdr:nvCxnSpPr>
        <xdr:cNvPr id="201" name="直線コネクタ 200"/>
        <xdr:cNvCxnSpPr/>
      </xdr:nvCxnSpPr>
      <xdr:spPr>
        <a:xfrm>
          <a:off x="3225800" y="14131176"/>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7525</xdr:rowOff>
    </xdr:from>
    <xdr:to>
      <xdr:col>15</xdr:col>
      <xdr:colOff>82550</xdr:colOff>
      <xdr:row>82</xdr:row>
      <xdr:rowOff>72276</xdr:rowOff>
    </xdr:to>
    <xdr:cxnSp macro="">
      <xdr:nvCxnSpPr>
        <xdr:cNvPr id="204" name="直線コネクタ 203"/>
        <xdr:cNvCxnSpPr/>
      </xdr:nvCxnSpPr>
      <xdr:spPr>
        <a:xfrm>
          <a:off x="2336800" y="14066425"/>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7525</xdr:rowOff>
    </xdr:from>
    <xdr:to>
      <xdr:col>11</xdr:col>
      <xdr:colOff>31750</xdr:colOff>
      <xdr:row>83</xdr:row>
      <xdr:rowOff>91450</xdr:rowOff>
    </xdr:to>
    <xdr:cxnSp macro="">
      <xdr:nvCxnSpPr>
        <xdr:cNvPr id="207" name="直線コネクタ 206"/>
        <xdr:cNvCxnSpPr/>
      </xdr:nvCxnSpPr>
      <xdr:spPr>
        <a:xfrm flipV="1">
          <a:off x="1447800" y="14066425"/>
          <a:ext cx="889000" cy="25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69160</xdr:rowOff>
    </xdr:from>
    <xdr:to>
      <xdr:col>23</xdr:col>
      <xdr:colOff>184150</xdr:colOff>
      <xdr:row>82</xdr:row>
      <xdr:rowOff>170760</xdr:rowOff>
    </xdr:to>
    <xdr:sp macro="" textlink="">
      <xdr:nvSpPr>
        <xdr:cNvPr id="217" name="楕円 216"/>
        <xdr:cNvSpPr/>
      </xdr:nvSpPr>
      <xdr:spPr>
        <a:xfrm>
          <a:off x="4902200" y="141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41237</xdr:rowOff>
    </xdr:from>
    <xdr:ext cx="762000" cy="259045"/>
    <xdr:sp macro="" textlink="">
      <xdr:nvSpPr>
        <xdr:cNvPr id="218" name="人件費・物件費等の状況該当値テキスト"/>
        <xdr:cNvSpPr txBox="1"/>
      </xdr:nvSpPr>
      <xdr:spPr>
        <a:xfrm>
          <a:off x="5041900" y="141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90219</xdr:rowOff>
    </xdr:from>
    <xdr:to>
      <xdr:col>19</xdr:col>
      <xdr:colOff>184150</xdr:colOff>
      <xdr:row>83</xdr:row>
      <xdr:rowOff>20369</xdr:rowOff>
    </xdr:to>
    <xdr:sp macro="" textlink="">
      <xdr:nvSpPr>
        <xdr:cNvPr id="219" name="楕円 218"/>
        <xdr:cNvSpPr/>
      </xdr:nvSpPr>
      <xdr:spPr>
        <a:xfrm>
          <a:off x="4064000" y="141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5146</xdr:rowOff>
    </xdr:from>
    <xdr:ext cx="736600" cy="259045"/>
    <xdr:sp macro="" textlink="">
      <xdr:nvSpPr>
        <xdr:cNvPr id="220" name="テキスト ボックス 219"/>
        <xdr:cNvSpPr txBox="1"/>
      </xdr:nvSpPr>
      <xdr:spPr>
        <a:xfrm>
          <a:off x="3733800" y="1423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21476</xdr:rowOff>
    </xdr:from>
    <xdr:to>
      <xdr:col>15</xdr:col>
      <xdr:colOff>133350</xdr:colOff>
      <xdr:row>82</xdr:row>
      <xdr:rowOff>123076</xdr:rowOff>
    </xdr:to>
    <xdr:sp macro="" textlink="">
      <xdr:nvSpPr>
        <xdr:cNvPr id="221" name="楕円 220"/>
        <xdr:cNvSpPr/>
      </xdr:nvSpPr>
      <xdr:spPr>
        <a:xfrm>
          <a:off x="3175000" y="140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107853</xdr:rowOff>
    </xdr:from>
    <xdr:ext cx="762000" cy="259045"/>
    <xdr:sp macro="" textlink="">
      <xdr:nvSpPr>
        <xdr:cNvPr id="222" name="テキスト ボックス 221"/>
        <xdr:cNvSpPr txBox="1"/>
      </xdr:nvSpPr>
      <xdr:spPr>
        <a:xfrm>
          <a:off x="2844800" y="1416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128175</xdr:rowOff>
    </xdr:from>
    <xdr:to>
      <xdr:col>11</xdr:col>
      <xdr:colOff>82550</xdr:colOff>
      <xdr:row>82</xdr:row>
      <xdr:rowOff>58325</xdr:rowOff>
    </xdr:to>
    <xdr:sp macro="" textlink="">
      <xdr:nvSpPr>
        <xdr:cNvPr id="223" name="楕円 222"/>
        <xdr:cNvSpPr/>
      </xdr:nvSpPr>
      <xdr:spPr>
        <a:xfrm>
          <a:off x="2286000" y="140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43102</xdr:rowOff>
    </xdr:from>
    <xdr:ext cx="762000" cy="259045"/>
    <xdr:sp macro="" textlink="">
      <xdr:nvSpPr>
        <xdr:cNvPr id="224" name="テキスト ボックス 223"/>
        <xdr:cNvSpPr txBox="1"/>
      </xdr:nvSpPr>
      <xdr:spPr>
        <a:xfrm>
          <a:off x="1955800" y="1410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40650</xdr:rowOff>
    </xdr:from>
    <xdr:to>
      <xdr:col>7</xdr:col>
      <xdr:colOff>31750</xdr:colOff>
      <xdr:row>83</xdr:row>
      <xdr:rowOff>142250</xdr:rowOff>
    </xdr:to>
    <xdr:sp macro="" textlink="">
      <xdr:nvSpPr>
        <xdr:cNvPr id="225" name="楕円 224"/>
        <xdr:cNvSpPr/>
      </xdr:nvSpPr>
      <xdr:spPr>
        <a:xfrm>
          <a:off x="1397000" y="14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127027</xdr:rowOff>
    </xdr:from>
    <xdr:ext cx="762000" cy="259045"/>
    <xdr:sp macro="" textlink="">
      <xdr:nvSpPr>
        <xdr:cNvPr id="226" name="テキスト ボックス 225"/>
        <xdr:cNvSpPr txBox="1"/>
      </xdr:nvSpPr>
      <xdr:spPr>
        <a:xfrm>
          <a:off x="1066800" y="14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年度が令和元年度と比較し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ポイント上昇した要因としては、管理職等へ昇給した職員及び永年勤続（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年勤続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職員に係る特別昇給が多かったためだと考えられる。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また、職員数の当町においては職員の年齢の変化による階層の変化がラスパイレス指数へ大きく影響するため、今回の上昇も職員の年齢構成の変化がひとつの要因となっていると考えられる。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60" name="直線コネクタ 259"/>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117828</xdr:rowOff>
    </xdr:to>
    <xdr:cxnSp macro="">
      <xdr:nvCxnSpPr>
        <xdr:cNvPr id="263" name="直線コネクタ 262"/>
        <xdr:cNvCxnSpPr/>
      </xdr:nvCxnSpPr>
      <xdr:spPr>
        <a:xfrm>
          <a:off x="15290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40216</xdr:rowOff>
    </xdr:to>
    <xdr:cxnSp macro="">
      <xdr:nvCxnSpPr>
        <xdr:cNvPr id="266" name="直線コネクタ 265"/>
        <xdr:cNvCxnSpPr/>
      </xdr:nvCxnSpPr>
      <xdr:spPr>
        <a:xfrm flipV="1">
          <a:off x="14401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160866</xdr:rowOff>
    </xdr:to>
    <xdr:cxnSp macro="">
      <xdr:nvCxnSpPr>
        <xdr:cNvPr id="269" name="直線コネクタ 268"/>
        <xdr:cNvCxnSpPr/>
      </xdr:nvCxnSpPr>
      <xdr:spPr>
        <a:xfrm flipV="1">
          <a:off x="13512800" y="151278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9" name="楕円 278"/>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80"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81" name="楕円 280"/>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82" name="テキスト ボックス 281"/>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3" name="楕円 282"/>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4" name="テキスト ボックス 283"/>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5" name="楕円 284"/>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6" name="テキスト ボックス 285"/>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7" name="楕円 286"/>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8" name="テキスト ボックス 287"/>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年度より開始した「定員適正化計画」及び平成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年度からの「川俣町行政財政集中改革プラン」等により、退職者の補充をはじめ、事務事業の見直し、組織機構の簡素合理化及び民間への業務委託を行ったことにより平成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名であった職員数は平成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名まで減少している。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しかし、原子力災害対応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のための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積極的な採用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若年層職員の割合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で今後数値の上昇が見込まれるため、令和２年度に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した定員適正化計画に沿っ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定員管理を実施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48381</xdr:rowOff>
    </xdr:from>
    <xdr:to>
      <xdr:col>81</xdr:col>
      <xdr:colOff>44450</xdr:colOff>
      <xdr:row>60</xdr:row>
      <xdr:rowOff>73660</xdr:rowOff>
    </xdr:to>
    <xdr:cxnSp macro="">
      <xdr:nvCxnSpPr>
        <xdr:cNvPr id="325" name="直線コネクタ 324"/>
        <xdr:cNvCxnSpPr/>
      </xdr:nvCxnSpPr>
      <xdr:spPr>
        <a:xfrm>
          <a:off x="16179800" y="1033538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26549</xdr:rowOff>
    </xdr:from>
    <xdr:to>
      <xdr:col>77</xdr:col>
      <xdr:colOff>44450</xdr:colOff>
      <xdr:row>60</xdr:row>
      <xdr:rowOff>48381</xdr:rowOff>
    </xdr:to>
    <xdr:cxnSp macro="">
      <xdr:nvCxnSpPr>
        <xdr:cNvPr id="328" name="直線コネクタ 327"/>
        <xdr:cNvCxnSpPr/>
      </xdr:nvCxnSpPr>
      <xdr:spPr>
        <a:xfrm>
          <a:off x="15290800" y="10313549"/>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60</xdr:row>
      <xdr:rowOff>26549</xdr:rowOff>
    </xdr:to>
    <xdr:cxnSp macro="">
      <xdr:nvCxnSpPr>
        <xdr:cNvPr id="331" name="直線コネクタ 330"/>
        <xdr:cNvCxnSpPr/>
      </xdr:nvCxnSpPr>
      <xdr:spPr>
        <a:xfrm>
          <a:off x="14401800" y="102756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160080</xdr:rowOff>
    </xdr:to>
    <xdr:cxnSp macro="">
      <xdr:nvCxnSpPr>
        <xdr:cNvPr id="334" name="直線コネクタ 333"/>
        <xdr:cNvCxnSpPr/>
      </xdr:nvCxnSpPr>
      <xdr:spPr>
        <a:xfrm>
          <a:off x="13512800" y="1024001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4" name="楕円 343"/>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5"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169031</xdr:rowOff>
    </xdr:from>
    <xdr:to>
      <xdr:col>77</xdr:col>
      <xdr:colOff>95250</xdr:colOff>
      <xdr:row>60</xdr:row>
      <xdr:rowOff>99181</xdr:rowOff>
    </xdr:to>
    <xdr:sp macro="" textlink="">
      <xdr:nvSpPr>
        <xdr:cNvPr id="346" name="楕円 345"/>
        <xdr:cNvSpPr/>
      </xdr:nvSpPr>
      <xdr:spPr>
        <a:xfrm>
          <a:off x="16129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109358</xdr:rowOff>
    </xdr:from>
    <xdr:ext cx="736600" cy="259045"/>
    <xdr:sp macro="" textlink="">
      <xdr:nvSpPr>
        <xdr:cNvPr id="347" name="テキスト ボックス 346"/>
        <xdr:cNvSpPr txBox="1"/>
      </xdr:nvSpPr>
      <xdr:spPr>
        <a:xfrm>
          <a:off x="15798800" y="1005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147199</xdr:rowOff>
    </xdr:from>
    <xdr:to>
      <xdr:col>73</xdr:col>
      <xdr:colOff>44450</xdr:colOff>
      <xdr:row>60</xdr:row>
      <xdr:rowOff>77349</xdr:rowOff>
    </xdr:to>
    <xdr:sp macro="" textlink="">
      <xdr:nvSpPr>
        <xdr:cNvPr id="348" name="楕円 347"/>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87526</xdr:rowOff>
    </xdr:from>
    <xdr:ext cx="762000" cy="259045"/>
    <xdr:sp macro="" textlink="">
      <xdr:nvSpPr>
        <xdr:cNvPr id="349" name="テキスト ボックス 348"/>
        <xdr:cNvSpPr txBox="1"/>
      </xdr:nvSpPr>
      <xdr:spPr>
        <a:xfrm>
          <a:off x="14909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50" name="楕円 349"/>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51" name="テキスト ボックス 350"/>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52" name="楕円 351"/>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3" name="テキスト ボックス 352"/>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ポイントの減少となった要因には、単年度で実質公債費比率をみると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ポイント程度減少となったことが考えられる。これらは、地方債借入に伴い公債費が増加する中で、普通交付税も増加したことが要因であると考えられる。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今後は大型の施設改修事業が控えていることからも地方債現在高が上昇し、公債費も増加することが見込まれるため減債基金の積立を継続するなど将来的な対策をしていく必要があると考えられる。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27517</xdr:rowOff>
    </xdr:to>
    <xdr:cxnSp macro="">
      <xdr:nvCxnSpPr>
        <xdr:cNvPr id="387" name="直線コネクタ 386"/>
        <xdr:cNvCxnSpPr/>
      </xdr:nvCxnSpPr>
      <xdr:spPr>
        <a:xfrm flipV="1">
          <a:off x="16179800" y="65345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27517</xdr:rowOff>
    </xdr:to>
    <xdr:cxnSp macro="">
      <xdr:nvCxnSpPr>
        <xdr:cNvPr id="390" name="直線コネクタ 389"/>
        <xdr:cNvCxnSpPr/>
      </xdr:nvCxnSpPr>
      <xdr:spPr>
        <a:xfrm>
          <a:off x="15290800" y="652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11430</xdr:rowOff>
    </xdr:to>
    <xdr:cxnSp macro="">
      <xdr:nvCxnSpPr>
        <xdr:cNvPr id="393" name="直線コネクタ 392"/>
        <xdr:cNvCxnSpPr/>
      </xdr:nvCxnSpPr>
      <xdr:spPr>
        <a:xfrm>
          <a:off x="14401800" y="64943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37</xdr:row>
      <xdr:rowOff>150707</xdr:rowOff>
    </xdr:to>
    <xdr:cxnSp macro="">
      <xdr:nvCxnSpPr>
        <xdr:cNvPr id="396" name="直線コネクタ 395"/>
        <xdr:cNvCxnSpPr/>
      </xdr:nvCxnSpPr>
      <xdr:spPr>
        <a:xfrm>
          <a:off x="13512800" y="643001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406" name="楕円 405"/>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407" name="公債費負担の状況該当値テキスト"/>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8" name="楕円 407"/>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9" name="テキスト ボックス 408"/>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10" name="楕円 409"/>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11" name="テキスト ボックス 410"/>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12" name="楕円 411"/>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13" name="テキスト ボックス 412"/>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14" name="楕円 413"/>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15" name="テキスト ボックス 414"/>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た要因としては地方債現在高が増えている中で、基準財政需要額算入が見込めれる地方債を発行するなど計画的な資金調達の実施や充当可能基金を前年度に比べ大きく積立てたことが影響し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職員の年齢構成の偏り等の影響を受け退職手当負担見込額の増加や普通交付税の減少に伴う標準財政規模の縮小が見込まれるため、今後も比率に注視し急激な上昇が生じないように努める必要が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14</xdr:row>
      <xdr:rowOff>105954</xdr:rowOff>
    </xdr:to>
    <xdr:cxnSp macro="">
      <xdr:nvCxnSpPr>
        <xdr:cNvPr id="451" name="直線コネクタ 450"/>
        <xdr:cNvCxnSpPr/>
      </xdr:nvCxnSpPr>
      <xdr:spPr>
        <a:xfrm flipV="1">
          <a:off x="16179800" y="2335046"/>
          <a:ext cx="8382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105954</xdr:rowOff>
    </xdr:from>
    <xdr:to>
      <xdr:col>77</xdr:col>
      <xdr:colOff>44450</xdr:colOff>
      <xdr:row>14</xdr:row>
      <xdr:rowOff>107103</xdr:rowOff>
    </xdr:to>
    <xdr:cxnSp macro="">
      <xdr:nvCxnSpPr>
        <xdr:cNvPr id="454" name="直線コネクタ 453"/>
        <xdr:cNvCxnSpPr/>
      </xdr:nvCxnSpPr>
      <xdr:spPr>
        <a:xfrm flipV="1">
          <a:off x="15290800" y="25062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6" name="テキスト ボックス 455"/>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107103</xdr:rowOff>
    </xdr:from>
    <xdr:to>
      <xdr:col>72</xdr:col>
      <xdr:colOff>203200</xdr:colOff>
      <xdr:row>16</xdr:row>
      <xdr:rowOff>4354</xdr:rowOff>
    </xdr:to>
    <xdr:cxnSp macro="">
      <xdr:nvCxnSpPr>
        <xdr:cNvPr id="457" name="直線コネクタ 456"/>
        <xdr:cNvCxnSpPr/>
      </xdr:nvCxnSpPr>
      <xdr:spPr>
        <a:xfrm flipV="1">
          <a:off x="14401800" y="2507403"/>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9" name="テキスト ボックス 458"/>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4354</xdr:rowOff>
    </xdr:from>
    <xdr:to>
      <xdr:col>68</xdr:col>
      <xdr:colOff>152400</xdr:colOff>
      <xdr:row>17</xdr:row>
      <xdr:rowOff>73055</xdr:rowOff>
    </xdr:to>
    <xdr:cxnSp macro="">
      <xdr:nvCxnSpPr>
        <xdr:cNvPr id="460" name="直線コネクタ 459"/>
        <xdr:cNvCxnSpPr/>
      </xdr:nvCxnSpPr>
      <xdr:spPr>
        <a:xfrm flipV="1">
          <a:off x="13512800" y="2747554"/>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55396</xdr:rowOff>
    </xdr:from>
    <xdr:to>
      <xdr:col>81</xdr:col>
      <xdr:colOff>95250</xdr:colOff>
      <xdr:row>13</xdr:row>
      <xdr:rowOff>156996</xdr:rowOff>
    </xdr:to>
    <xdr:sp macro="" textlink="">
      <xdr:nvSpPr>
        <xdr:cNvPr id="470" name="楕円 469"/>
        <xdr:cNvSpPr/>
      </xdr:nvSpPr>
      <xdr:spPr>
        <a:xfrm>
          <a:off x="169672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148123</xdr:rowOff>
    </xdr:from>
    <xdr:ext cx="762000" cy="259045"/>
    <xdr:sp macro="" textlink="">
      <xdr:nvSpPr>
        <xdr:cNvPr id="471" name="将来負担の状況該当値テキスト"/>
        <xdr:cNvSpPr txBox="1"/>
      </xdr:nvSpPr>
      <xdr:spPr>
        <a:xfrm>
          <a:off x="17106900" y="220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55154</xdr:rowOff>
    </xdr:from>
    <xdr:to>
      <xdr:col>77</xdr:col>
      <xdr:colOff>95250</xdr:colOff>
      <xdr:row>14</xdr:row>
      <xdr:rowOff>156754</xdr:rowOff>
    </xdr:to>
    <xdr:sp macro="" textlink="">
      <xdr:nvSpPr>
        <xdr:cNvPr id="472" name="楕円 471"/>
        <xdr:cNvSpPr/>
      </xdr:nvSpPr>
      <xdr:spPr>
        <a:xfrm>
          <a:off x="16129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166931</xdr:rowOff>
    </xdr:from>
    <xdr:ext cx="736600" cy="259045"/>
    <xdr:sp macro="" textlink="">
      <xdr:nvSpPr>
        <xdr:cNvPr id="473" name="テキスト ボックス 472"/>
        <xdr:cNvSpPr txBox="1"/>
      </xdr:nvSpPr>
      <xdr:spPr>
        <a:xfrm>
          <a:off x="15798800" y="222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74" name="楕円 473"/>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75" name="テキスト ボックス 474"/>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125004</xdr:rowOff>
    </xdr:from>
    <xdr:to>
      <xdr:col>68</xdr:col>
      <xdr:colOff>203200</xdr:colOff>
      <xdr:row>16</xdr:row>
      <xdr:rowOff>55154</xdr:rowOff>
    </xdr:to>
    <xdr:sp macro="" textlink="">
      <xdr:nvSpPr>
        <xdr:cNvPr id="476" name="楕円 475"/>
        <xdr:cNvSpPr/>
      </xdr:nvSpPr>
      <xdr:spPr>
        <a:xfrm>
          <a:off x="14351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39931</xdr:rowOff>
    </xdr:from>
    <xdr:ext cx="762000" cy="259045"/>
    <xdr:sp macro="" textlink="">
      <xdr:nvSpPr>
        <xdr:cNvPr id="477" name="テキスト ボックス 476"/>
        <xdr:cNvSpPr txBox="1"/>
      </xdr:nvSpPr>
      <xdr:spPr>
        <a:xfrm>
          <a:off x="14020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22255</xdr:rowOff>
    </xdr:from>
    <xdr:to>
      <xdr:col>64</xdr:col>
      <xdr:colOff>152400</xdr:colOff>
      <xdr:row>17</xdr:row>
      <xdr:rowOff>123855</xdr:rowOff>
    </xdr:to>
    <xdr:sp macro="" textlink="">
      <xdr:nvSpPr>
        <xdr:cNvPr id="478" name="楕円 477"/>
        <xdr:cNvSpPr/>
      </xdr:nvSpPr>
      <xdr:spPr>
        <a:xfrm>
          <a:off x="13462000" y="2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108632</xdr:rowOff>
    </xdr:from>
    <xdr:ext cx="762000" cy="259045"/>
    <xdr:sp macro="" textlink="">
      <xdr:nvSpPr>
        <xdr:cNvPr id="479" name="テキスト ボックス 478"/>
        <xdr:cNvSpPr txBox="1"/>
      </xdr:nvSpPr>
      <xdr:spPr>
        <a:xfrm>
          <a:off x="13131800" y="302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人件費の経常収支比率の占める割合は令和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ポイント下がり、今年度も前年度に続き類似団体平均より低い水準となった。要因としては、大型事業開始に伴う事業費支弁職員数の増加や職員の年齢層の偏りによるものが影響していると考えられる。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今後、大型事業の完了や、年齢層の偏りから生じる職員給の増加などが考えられるため、職員数や職員配置を適正に実施し改善に努める必要がある。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42418</xdr:rowOff>
    </xdr:to>
    <xdr:cxnSp macro="">
      <xdr:nvCxnSpPr>
        <xdr:cNvPr id="64" name="直線コネクタ 63"/>
        <xdr:cNvCxnSpPr/>
      </xdr:nvCxnSpPr>
      <xdr:spPr>
        <a:xfrm flipV="1">
          <a:off x="3987800" y="62214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38</xdr:row>
      <xdr:rowOff>17272</xdr:rowOff>
    </xdr:to>
    <xdr:cxnSp macro="">
      <xdr:nvCxnSpPr>
        <xdr:cNvPr id="67" name="直線コネクタ 66"/>
        <xdr:cNvCxnSpPr/>
      </xdr:nvCxnSpPr>
      <xdr:spPr>
        <a:xfrm flipV="1">
          <a:off x="3098800" y="63860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53848</xdr:rowOff>
    </xdr:to>
    <xdr:cxnSp macro="">
      <xdr:nvCxnSpPr>
        <xdr:cNvPr id="70" name="直線コネクタ 69"/>
        <xdr:cNvCxnSpPr/>
      </xdr:nvCxnSpPr>
      <xdr:spPr>
        <a:xfrm flipV="1">
          <a:off x="2209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53848</xdr:rowOff>
    </xdr:to>
    <xdr:cxnSp macro="">
      <xdr:nvCxnSpPr>
        <xdr:cNvPr id="73" name="直線コネクタ 72"/>
        <xdr:cNvCxnSpPr/>
      </xdr:nvCxnSpPr>
      <xdr:spPr>
        <a:xfrm>
          <a:off x="1320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が、依然として高い水準であり類似団体の平均値に近い数値となっている。その中でも減少した主な要因としては、経常一般財源が前年度に比べ増加し、割合が下がったため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除染支援事業など復興事業が影響している部分もあるが、経常的に支出しているものについての再点検の実施など増加抑制に努める必要があると考えられる。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155575</xdr:rowOff>
    </xdr:to>
    <xdr:cxnSp macro="">
      <xdr:nvCxnSpPr>
        <xdr:cNvPr id="121" name="直線コネクタ 120"/>
        <xdr:cNvCxnSpPr/>
      </xdr:nvCxnSpPr>
      <xdr:spPr>
        <a:xfrm flipV="1">
          <a:off x="15671800" y="29845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155575</xdr:rowOff>
    </xdr:from>
    <xdr:to>
      <xdr:col>78</xdr:col>
      <xdr:colOff>69850</xdr:colOff>
      <xdr:row>18</xdr:row>
      <xdr:rowOff>167005</xdr:rowOff>
    </xdr:to>
    <xdr:cxnSp macro="">
      <xdr:nvCxnSpPr>
        <xdr:cNvPr id="124" name="直線コネクタ 123"/>
        <xdr:cNvCxnSpPr/>
      </xdr:nvCxnSpPr>
      <xdr:spPr>
        <a:xfrm flipV="1">
          <a:off x="14782800" y="307022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167005</xdr:rowOff>
    </xdr:to>
    <xdr:cxnSp macro="">
      <xdr:nvCxnSpPr>
        <xdr:cNvPr id="127" name="直線コネクタ 126"/>
        <xdr:cNvCxnSpPr/>
      </xdr:nvCxnSpPr>
      <xdr:spPr>
        <a:xfrm>
          <a:off x="13893800" y="31559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69850</xdr:rowOff>
    </xdr:from>
    <xdr:to>
      <xdr:col>69</xdr:col>
      <xdr:colOff>92075</xdr:colOff>
      <xdr:row>18</xdr:row>
      <xdr:rowOff>81280</xdr:rowOff>
    </xdr:to>
    <xdr:cxnSp macro="">
      <xdr:nvCxnSpPr>
        <xdr:cNvPr id="130" name="直線コネクタ 129"/>
        <xdr:cNvCxnSpPr/>
      </xdr:nvCxnSpPr>
      <xdr:spPr>
        <a:xfrm flipV="1">
          <a:off x="13004800" y="3155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0" name="楕円 13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1"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104775</xdr:rowOff>
    </xdr:from>
    <xdr:to>
      <xdr:col>78</xdr:col>
      <xdr:colOff>120650</xdr:colOff>
      <xdr:row>18</xdr:row>
      <xdr:rowOff>34925</xdr:rowOff>
    </xdr:to>
    <xdr:sp macro="" textlink="">
      <xdr:nvSpPr>
        <xdr:cNvPr id="142" name="楕円 141"/>
        <xdr:cNvSpPr/>
      </xdr:nvSpPr>
      <xdr:spPr>
        <a:xfrm>
          <a:off x="15621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19702</xdr:rowOff>
    </xdr:from>
    <xdr:ext cx="736600" cy="259045"/>
    <xdr:sp macro="" textlink="">
      <xdr:nvSpPr>
        <xdr:cNvPr id="143" name="テキスト ボックス 142"/>
        <xdr:cNvSpPr txBox="1"/>
      </xdr:nvSpPr>
      <xdr:spPr>
        <a:xfrm>
          <a:off x="15290800" y="310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116205</xdr:rowOff>
    </xdr:from>
    <xdr:to>
      <xdr:col>74</xdr:col>
      <xdr:colOff>31750</xdr:colOff>
      <xdr:row>19</xdr:row>
      <xdr:rowOff>46355</xdr:rowOff>
    </xdr:to>
    <xdr:sp macro="" textlink="">
      <xdr:nvSpPr>
        <xdr:cNvPr id="144" name="楕円 143"/>
        <xdr:cNvSpPr/>
      </xdr:nvSpPr>
      <xdr:spPr>
        <a:xfrm>
          <a:off x="14732000" y="32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31132</xdr:rowOff>
    </xdr:from>
    <xdr:ext cx="762000" cy="259045"/>
    <xdr:sp macro="" textlink="">
      <xdr:nvSpPr>
        <xdr:cNvPr id="145" name="テキスト ボックス 144"/>
        <xdr:cNvSpPr txBox="1"/>
      </xdr:nvSpPr>
      <xdr:spPr>
        <a:xfrm>
          <a:off x="14401800" y="328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46" name="楕円 145"/>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7" name="テキスト ボックス 146"/>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8" name="楕円 147"/>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49" name="テキスト ボックス 148"/>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ポイント下降した。実際には扶助費の支出は増えている。これは経常一般財源が前年度に比べ増加し、割合が下がったためだと考えられる。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今後は高齢化が進み自立支援事業の介護訓練等給付費が増加していくことが予想されるため、住民の年齢構成比も考慮した長期的な財政支出を見込んでいく必要があると考えれる。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31750</xdr:rowOff>
    </xdr:to>
    <xdr:cxnSp macro="">
      <xdr:nvCxnSpPr>
        <xdr:cNvPr id="182" name="直線コネクタ 181"/>
        <xdr:cNvCxnSpPr/>
      </xdr:nvCxnSpPr>
      <xdr:spPr>
        <a:xfrm flipV="1">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85" name="直線コネクタ 184"/>
        <xdr:cNvCxnSpPr/>
      </xdr:nvCxnSpPr>
      <xdr:spPr>
        <a:xfrm flipV="1">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127000</xdr:rowOff>
    </xdr:to>
    <xdr:cxnSp macro="">
      <xdr:nvCxnSpPr>
        <xdr:cNvPr id="188" name="直線コネクタ 187"/>
        <xdr:cNvCxnSpPr/>
      </xdr:nvCxnSpPr>
      <xdr:spPr>
        <a:xfrm>
          <a:off x="2209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1" name="直線コネクタ 190"/>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2"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3" name="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7" name="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08" name="テキスト ボックス 207"/>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09" name="楕円 208"/>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0" name="テキスト ボックス 209"/>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その他の経費に関しては、令和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年度に後期高齢者医療特別会計繰出金の大幅増などが影響し割合が増加したが令和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ポイント減少した。繰出金は増加したが、経常一般財源が前年度に比べ増加したため割合が下がった。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特別会計への繰出については、一般会計への財政運営に対して大きな影響を及ぼすことからも今後の適正な執行に努める必要がある。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124278</xdr:rowOff>
    </xdr:to>
    <xdr:cxnSp macro="">
      <xdr:nvCxnSpPr>
        <xdr:cNvPr id="245" name="直線コネクタ 244"/>
        <xdr:cNvCxnSpPr/>
      </xdr:nvCxnSpPr>
      <xdr:spPr>
        <a:xfrm flipV="1">
          <a:off x="15671800" y="980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124278</xdr:rowOff>
    </xdr:to>
    <xdr:cxnSp macro="">
      <xdr:nvCxnSpPr>
        <xdr:cNvPr id="248" name="直線コネクタ 247"/>
        <xdr:cNvCxnSpPr/>
      </xdr:nvCxnSpPr>
      <xdr:spPr>
        <a:xfrm>
          <a:off x="14782800" y="9744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91622</xdr:rowOff>
    </xdr:to>
    <xdr:cxnSp macro="">
      <xdr:nvCxnSpPr>
        <xdr:cNvPr id="251" name="直線コネクタ 250"/>
        <xdr:cNvCxnSpPr/>
      </xdr:nvCxnSpPr>
      <xdr:spPr>
        <a:xfrm flipV="1">
          <a:off x="13893800" y="9744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58</xdr:row>
      <xdr:rowOff>83457</xdr:rowOff>
    </xdr:to>
    <xdr:cxnSp macro="">
      <xdr:nvCxnSpPr>
        <xdr:cNvPr id="254" name="直線コネクタ 253"/>
        <xdr:cNvCxnSpPr/>
      </xdr:nvCxnSpPr>
      <xdr:spPr>
        <a:xfrm flipV="1">
          <a:off x="13004800" y="9864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64" name="楕円 26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65"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6" name="楕円 265"/>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67" name="テキスト ボックス 266"/>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68" name="楕円 267"/>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9" name="テキスト ボックス 26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0" name="楕円 269"/>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71" name="テキスト ボックス 270"/>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2" name="楕円 271"/>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144434</xdr:rowOff>
    </xdr:from>
    <xdr:ext cx="762000" cy="259045"/>
    <xdr:sp macro="" textlink="">
      <xdr:nvSpPr>
        <xdr:cNvPr id="273" name="テキスト ボックス 272"/>
        <xdr:cNvSpPr txBox="1"/>
      </xdr:nvSpPr>
      <xdr:spPr>
        <a:xfrm>
          <a:off x="126238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補助費等は令和元年台風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号に関連する住宅補助などの補助費等全体が減少したことや、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公債費や積立金などその他の経費の増加が大きかったこと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今後も補助費等の過剰な増加を防止するため、補助金等が適当な事業か判断するための明確な基準を設けるなどして事業費を精査していく必要がある。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73116</xdr:rowOff>
    </xdr:from>
    <xdr:to>
      <xdr:col>82</xdr:col>
      <xdr:colOff>107950</xdr:colOff>
      <xdr:row>35</xdr:row>
      <xdr:rowOff>131899</xdr:rowOff>
    </xdr:to>
    <xdr:cxnSp macro="">
      <xdr:nvCxnSpPr>
        <xdr:cNvPr id="308" name="直線コネクタ 307"/>
        <xdr:cNvCxnSpPr/>
      </xdr:nvCxnSpPr>
      <xdr:spPr>
        <a:xfrm flipV="1">
          <a:off x="15671800" y="6073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131899</xdr:rowOff>
    </xdr:from>
    <xdr:to>
      <xdr:col>78</xdr:col>
      <xdr:colOff>69850</xdr:colOff>
      <xdr:row>35</xdr:row>
      <xdr:rowOff>171087</xdr:rowOff>
    </xdr:to>
    <xdr:cxnSp macro="">
      <xdr:nvCxnSpPr>
        <xdr:cNvPr id="311" name="直線コネクタ 310"/>
        <xdr:cNvCxnSpPr/>
      </xdr:nvCxnSpPr>
      <xdr:spPr>
        <a:xfrm flipV="1">
          <a:off x="14782800" y="6132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45357</xdr:rowOff>
    </xdr:to>
    <xdr:cxnSp macro="">
      <xdr:nvCxnSpPr>
        <xdr:cNvPr id="314" name="直線コネクタ 313"/>
        <xdr:cNvCxnSpPr/>
      </xdr:nvCxnSpPr>
      <xdr:spPr>
        <a:xfrm flipV="1">
          <a:off x="13893800" y="61718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6169</xdr:rowOff>
    </xdr:from>
    <xdr:to>
      <xdr:col>69</xdr:col>
      <xdr:colOff>92075</xdr:colOff>
      <xdr:row>36</xdr:row>
      <xdr:rowOff>45357</xdr:rowOff>
    </xdr:to>
    <xdr:cxnSp macro="">
      <xdr:nvCxnSpPr>
        <xdr:cNvPr id="317" name="直線コネクタ 316"/>
        <xdr:cNvCxnSpPr/>
      </xdr:nvCxnSpPr>
      <xdr:spPr>
        <a:xfrm>
          <a:off x="13004800" y="6178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22316</xdr:rowOff>
    </xdr:from>
    <xdr:to>
      <xdr:col>82</xdr:col>
      <xdr:colOff>158750</xdr:colOff>
      <xdr:row>35</xdr:row>
      <xdr:rowOff>123916</xdr:rowOff>
    </xdr:to>
    <xdr:sp macro="" textlink="">
      <xdr:nvSpPr>
        <xdr:cNvPr id="327" name="楕円 326"/>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38843</xdr:rowOff>
    </xdr:from>
    <xdr:ext cx="762000" cy="259045"/>
    <xdr:sp macro="" textlink="">
      <xdr:nvSpPr>
        <xdr:cNvPr id="328"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81099</xdr:rowOff>
    </xdr:from>
    <xdr:to>
      <xdr:col>78</xdr:col>
      <xdr:colOff>120650</xdr:colOff>
      <xdr:row>36</xdr:row>
      <xdr:rowOff>11249</xdr:rowOff>
    </xdr:to>
    <xdr:sp macro="" textlink="">
      <xdr:nvSpPr>
        <xdr:cNvPr id="329" name="楕円 328"/>
        <xdr:cNvSpPr/>
      </xdr:nvSpPr>
      <xdr:spPr>
        <a:xfrm>
          <a:off x="15621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21426</xdr:rowOff>
    </xdr:from>
    <xdr:ext cx="736600" cy="259045"/>
    <xdr:sp macro="" textlink="">
      <xdr:nvSpPr>
        <xdr:cNvPr id="330" name="テキスト ボックス 329"/>
        <xdr:cNvSpPr txBox="1"/>
      </xdr:nvSpPr>
      <xdr:spPr>
        <a:xfrm>
          <a:off x="15290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1" name="楕円 330"/>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32" name="テキスト ボックス 331"/>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33" name="楕円 332"/>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34" name="テキスト ボックス 333"/>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35" name="楕円 334"/>
        <xdr:cNvSpPr/>
      </xdr:nvSpPr>
      <xdr:spPr>
        <a:xfrm>
          <a:off x="12954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36" name="テキスト ボックス 335"/>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公債費の割合は令和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ポイント下がったが、実際には公債費の支出は増えている。これは経常一般財源が前年度に比べ増加し、割合が下がったためだと考えられる。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今後は繰越事業となっているデジタル防災無線事業や小学校再編事業などの元金償還が控えていることもあるため公債費の推移に注視していく必要がある。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159004</xdr:rowOff>
    </xdr:to>
    <xdr:cxnSp macro="">
      <xdr:nvCxnSpPr>
        <xdr:cNvPr id="366" name="直線コネクタ 365"/>
        <xdr:cNvCxnSpPr/>
      </xdr:nvCxnSpPr>
      <xdr:spPr>
        <a:xfrm flipV="1">
          <a:off x="3987800" y="131754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159004</xdr:rowOff>
    </xdr:to>
    <xdr:cxnSp macro="">
      <xdr:nvCxnSpPr>
        <xdr:cNvPr id="369" name="直線コネクタ 368"/>
        <xdr:cNvCxnSpPr/>
      </xdr:nvCxnSpPr>
      <xdr:spPr>
        <a:xfrm>
          <a:off x="3098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149861</xdr:rowOff>
    </xdr:to>
    <xdr:cxnSp macro="">
      <xdr:nvCxnSpPr>
        <xdr:cNvPr id="372" name="直線コネクタ 371"/>
        <xdr:cNvCxnSpPr/>
      </xdr:nvCxnSpPr>
      <xdr:spPr>
        <a:xfrm>
          <a:off x="2209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108713</xdr:rowOff>
    </xdr:to>
    <xdr:cxnSp macro="">
      <xdr:nvCxnSpPr>
        <xdr:cNvPr id="375" name="直線コネクタ 374"/>
        <xdr:cNvCxnSpPr/>
      </xdr:nvCxnSpPr>
      <xdr:spPr>
        <a:xfrm>
          <a:off x="1320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5" name="楕円 384"/>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6"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7" name="楕円 386"/>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8" name="テキスト ボックス 387"/>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9" name="楕円 38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0" name="テキスト ボックス 38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1" name="楕円 390"/>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2" name="テキスト ボックス 391"/>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3" name="楕円 392"/>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4" name="テキスト ボックス 39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経常一般財源が前年度に比べ増加し、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ポイントの大幅減となることとなった。人件費や扶助費が類似団体と比較して低いにも関わらず、物件費が高い傾向が大きく影響している。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今後も経費の節減・合理化により効率的な執行を図る必要がある。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77</xdr:row>
      <xdr:rowOff>24130</xdr:rowOff>
    </xdr:to>
    <xdr:cxnSp macro="">
      <xdr:nvCxnSpPr>
        <xdr:cNvPr id="425" name="直線コネクタ 424"/>
        <xdr:cNvCxnSpPr/>
      </xdr:nvCxnSpPr>
      <xdr:spPr>
        <a:xfrm flipV="1">
          <a:off x="15671800" y="1298803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78</xdr:row>
      <xdr:rowOff>58420</xdr:rowOff>
    </xdr:to>
    <xdr:cxnSp macro="">
      <xdr:nvCxnSpPr>
        <xdr:cNvPr id="428" name="直線コネクタ 427"/>
        <xdr:cNvCxnSpPr/>
      </xdr:nvCxnSpPr>
      <xdr:spPr>
        <a:xfrm flipV="1">
          <a:off x="14782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58420</xdr:rowOff>
    </xdr:to>
    <xdr:cxnSp macro="">
      <xdr:nvCxnSpPr>
        <xdr:cNvPr id="431" name="直線コネクタ 430"/>
        <xdr:cNvCxnSpPr/>
      </xdr:nvCxnSpPr>
      <xdr:spPr>
        <a:xfrm>
          <a:off x="13893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94996</xdr:rowOff>
    </xdr:to>
    <xdr:cxnSp macro="">
      <xdr:nvCxnSpPr>
        <xdr:cNvPr id="434" name="直線コネクタ 433"/>
        <xdr:cNvCxnSpPr/>
      </xdr:nvCxnSpPr>
      <xdr:spPr>
        <a:xfrm flipV="1">
          <a:off x="13004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4" name="楕円 443"/>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5"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6" name="楕円 44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7" name="テキスト ボックス 446"/>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8" name="楕円 447"/>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9" name="テキスト ボックス 448"/>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0" name="楕円 449"/>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1" name="テキスト ボックス 450"/>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2" name="楕円 451"/>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3" name="テキスト ボックス 452"/>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163119</xdr:rowOff>
    </xdr:from>
    <xdr:to>
      <xdr:col>29</xdr:col>
      <xdr:colOff>127000</xdr:colOff>
      <xdr:row>18</xdr:row>
      <xdr:rowOff>23360</xdr:rowOff>
    </xdr:to>
    <xdr:cxnSp macro="">
      <xdr:nvCxnSpPr>
        <xdr:cNvPr id="50" name="直線コネクタ 49"/>
        <xdr:cNvCxnSpPr/>
      </xdr:nvCxnSpPr>
      <xdr:spPr bwMode="auto">
        <a:xfrm flipV="1">
          <a:off x="5003800" y="3125394"/>
          <a:ext cx="647700" cy="3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23360</xdr:rowOff>
    </xdr:from>
    <xdr:to>
      <xdr:col>26</xdr:col>
      <xdr:colOff>50800</xdr:colOff>
      <xdr:row>18</xdr:row>
      <xdr:rowOff>43584</xdr:rowOff>
    </xdr:to>
    <xdr:cxnSp macro="">
      <xdr:nvCxnSpPr>
        <xdr:cNvPr id="53" name="直線コネクタ 52"/>
        <xdr:cNvCxnSpPr/>
      </xdr:nvCxnSpPr>
      <xdr:spPr bwMode="auto">
        <a:xfrm flipV="1">
          <a:off x="4305300" y="3157085"/>
          <a:ext cx="698500" cy="2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43584</xdr:rowOff>
    </xdr:from>
    <xdr:to>
      <xdr:col>22</xdr:col>
      <xdr:colOff>114300</xdr:colOff>
      <xdr:row>18</xdr:row>
      <xdr:rowOff>81440</xdr:rowOff>
    </xdr:to>
    <xdr:cxnSp macro="">
      <xdr:nvCxnSpPr>
        <xdr:cNvPr id="56" name="直線コネクタ 55"/>
        <xdr:cNvCxnSpPr/>
      </xdr:nvCxnSpPr>
      <xdr:spPr bwMode="auto">
        <a:xfrm flipV="1">
          <a:off x="3606800" y="3177309"/>
          <a:ext cx="698500" cy="3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74689</xdr:rowOff>
    </xdr:from>
    <xdr:to>
      <xdr:col>18</xdr:col>
      <xdr:colOff>177800</xdr:colOff>
      <xdr:row>18</xdr:row>
      <xdr:rowOff>81440</xdr:rowOff>
    </xdr:to>
    <xdr:cxnSp macro="">
      <xdr:nvCxnSpPr>
        <xdr:cNvPr id="59" name="直線コネクタ 58"/>
        <xdr:cNvCxnSpPr/>
      </xdr:nvCxnSpPr>
      <xdr:spPr bwMode="auto">
        <a:xfrm>
          <a:off x="2908300" y="3208414"/>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112319</xdr:rowOff>
    </xdr:from>
    <xdr:to>
      <xdr:col>29</xdr:col>
      <xdr:colOff>177800</xdr:colOff>
      <xdr:row>18</xdr:row>
      <xdr:rowOff>42469</xdr:rowOff>
    </xdr:to>
    <xdr:sp macro="" textlink="">
      <xdr:nvSpPr>
        <xdr:cNvPr id="69" name="楕円 68"/>
        <xdr:cNvSpPr/>
      </xdr:nvSpPr>
      <xdr:spPr bwMode="auto">
        <a:xfrm>
          <a:off x="5600700" y="307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84396</xdr:rowOff>
    </xdr:from>
    <xdr:ext cx="762000" cy="259045"/>
    <xdr:sp macro="" textlink="">
      <xdr:nvSpPr>
        <xdr:cNvPr id="70" name="人口1人当たり決算額の推移該当値テキスト130"/>
        <xdr:cNvSpPr txBox="1"/>
      </xdr:nvSpPr>
      <xdr:spPr>
        <a:xfrm>
          <a:off x="5740400" y="304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144010</xdr:rowOff>
    </xdr:from>
    <xdr:to>
      <xdr:col>26</xdr:col>
      <xdr:colOff>101600</xdr:colOff>
      <xdr:row>18</xdr:row>
      <xdr:rowOff>74160</xdr:rowOff>
    </xdr:to>
    <xdr:sp macro="" textlink="">
      <xdr:nvSpPr>
        <xdr:cNvPr id="71" name="楕円 70"/>
        <xdr:cNvSpPr/>
      </xdr:nvSpPr>
      <xdr:spPr bwMode="auto">
        <a:xfrm>
          <a:off x="4953000" y="310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58937</xdr:rowOff>
    </xdr:from>
    <xdr:ext cx="736600" cy="259045"/>
    <xdr:sp macro="" textlink="">
      <xdr:nvSpPr>
        <xdr:cNvPr id="72" name="テキスト ボックス 71"/>
        <xdr:cNvSpPr txBox="1"/>
      </xdr:nvSpPr>
      <xdr:spPr>
        <a:xfrm>
          <a:off x="4622800" y="319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164234</xdr:rowOff>
    </xdr:from>
    <xdr:to>
      <xdr:col>22</xdr:col>
      <xdr:colOff>165100</xdr:colOff>
      <xdr:row>18</xdr:row>
      <xdr:rowOff>94384</xdr:rowOff>
    </xdr:to>
    <xdr:sp macro="" textlink="">
      <xdr:nvSpPr>
        <xdr:cNvPr id="73" name="楕円 72"/>
        <xdr:cNvSpPr/>
      </xdr:nvSpPr>
      <xdr:spPr bwMode="auto">
        <a:xfrm>
          <a:off x="4254500" y="312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79161</xdr:rowOff>
    </xdr:from>
    <xdr:ext cx="762000" cy="259045"/>
    <xdr:sp macro="" textlink="">
      <xdr:nvSpPr>
        <xdr:cNvPr id="74" name="テキスト ボックス 73"/>
        <xdr:cNvSpPr txBox="1"/>
      </xdr:nvSpPr>
      <xdr:spPr>
        <a:xfrm>
          <a:off x="3924300" y="321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30640</xdr:rowOff>
    </xdr:from>
    <xdr:to>
      <xdr:col>19</xdr:col>
      <xdr:colOff>38100</xdr:colOff>
      <xdr:row>18</xdr:row>
      <xdr:rowOff>132240</xdr:rowOff>
    </xdr:to>
    <xdr:sp macro="" textlink="">
      <xdr:nvSpPr>
        <xdr:cNvPr id="75" name="楕円 74"/>
        <xdr:cNvSpPr/>
      </xdr:nvSpPr>
      <xdr:spPr bwMode="auto">
        <a:xfrm>
          <a:off x="3556000" y="316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117017</xdr:rowOff>
    </xdr:from>
    <xdr:ext cx="762000" cy="259045"/>
    <xdr:sp macro="" textlink="">
      <xdr:nvSpPr>
        <xdr:cNvPr id="76" name="テキスト ボックス 75"/>
        <xdr:cNvSpPr txBox="1"/>
      </xdr:nvSpPr>
      <xdr:spPr>
        <a:xfrm>
          <a:off x="3225800" y="325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23889</xdr:rowOff>
    </xdr:from>
    <xdr:to>
      <xdr:col>15</xdr:col>
      <xdr:colOff>101600</xdr:colOff>
      <xdr:row>18</xdr:row>
      <xdr:rowOff>125488</xdr:rowOff>
    </xdr:to>
    <xdr:sp macro="" textlink="">
      <xdr:nvSpPr>
        <xdr:cNvPr id="77" name="楕円 76"/>
        <xdr:cNvSpPr/>
      </xdr:nvSpPr>
      <xdr:spPr bwMode="auto">
        <a:xfrm>
          <a:off x="2857500" y="31576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110266</xdr:rowOff>
    </xdr:from>
    <xdr:ext cx="762000" cy="259045"/>
    <xdr:sp macro="" textlink="">
      <xdr:nvSpPr>
        <xdr:cNvPr id="78" name="テキスト ボックス 77"/>
        <xdr:cNvSpPr txBox="1"/>
      </xdr:nvSpPr>
      <xdr:spPr>
        <a:xfrm>
          <a:off x="2527300" y="32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162071</xdr:rowOff>
    </xdr:from>
    <xdr:to>
      <xdr:col>29</xdr:col>
      <xdr:colOff>127000</xdr:colOff>
      <xdr:row>37</xdr:row>
      <xdr:rowOff>168377</xdr:rowOff>
    </xdr:to>
    <xdr:cxnSp macro="">
      <xdr:nvCxnSpPr>
        <xdr:cNvPr id="112" name="直線コネクタ 111"/>
        <xdr:cNvCxnSpPr/>
      </xdr:nvCxnSpPr>
      <xdr:spPr bwMode="auto">
        <a:xfrm>
          <a:off x="5003800" y="7286771"/>
          <a:ext cx="647700" cy="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162071</xdr:rowOff>
    </xdr:from>
    <xdr:to>
      <xdr:col>26</xdr:col>
      <xdr:colOff>50800</xdr:colOff>
      <xdr:row>37</xdr:row>
      <xdr:rowOff>177902</xdr:rowOff>
    </xdr:to>
    <xdr:cxnSp macro="">
      <xdr:nvCxnSpPr>
        <xdr:cNvPr id="115" name="直線コネクタ 114"/>
        <xdr:cNvCxnSpPr/>
      </xdr:nvCxnSpPr>
      <xdr:spPr bwMode="auto">
        <a:xfrm flipV="1">
          <a:off x="4305300" y="7286771"/>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177902</xdr:rowOff>
    </xdr:from>
    <xdr:to>
      <xdr:col>22</xdr:col>
      <xdr:colOff>114300</xdr:colOff>
      <xdr:row>37</xdr:row>
      <xdr:rowOff>195732</xdr:rowOff>
    </xdr:to>
    <xdr:cxnSp macro="">
      <xdr:nvCxnSpPr>
        <xdr:cNvPr id="118" name="直線コネクタ 117"/>
        <xdr:cNvCxnSpPr/>
      </xdr:nvCxnSpPr>
      <xdr:spPr bwMode="auto">
        <a:xfrm flipV="1">
          <a:off x="3606800" y="7302602"/>
          <a:ext cx="698500" cy="1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195732</xdr:rowOff>
    </xdr:from>
    <xdr:to>
      <xdr:col>18</xdr:col>
      <xdr:colOff>177800</xdr:colOff>
      <xdr:row>37</xdr:row>
      <xdr:rowOff>229927</xdr:rowOff>
    </xdr:to>
    <xdr:cxnSp macro="">
      <xdr:nvCxnSpPr>
        <xdr:cNvPr id="121" name="直線コネクタ 120"/>
        <xdr:cNvCxnSpPr/>
      </xdr:nvCxnSpPr>
      <xdr:spPr bwMode="auto">
        <a:xfrm flipV="1">
          <a:off x="2908300" y="7320432"/>
          <a:ext cx="6985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117577</xdr:rowOff>
    </xdr:from>
    <xdr:to>
      <xdr:col>29</xdr:col>
      <xdr:colOff>177800</xdr:colOff>
      <xdr:row>37</xdr:row>
      <xdr:rowOff>219177</xdr:rowOff>
    </xdr:to>
    <xdr:sp macro="" textlink="">
      <xdr:nvSpPr>
        <xdr:cNvPr id="131" name="楕円 130"/>
        <xdr:cNvSpPr/>
      </xdr:nvSpPr>
      <xdr:spPr bwMode="auto">
        <a:xfrm>
          <a:off x="5600700" y="724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89654</xdr:rowOff>
    </xdr:from>
    <xdr:ext cx="762000" cy="259045"/>
    <xdr:sp macro="" textlink="">
      <xdr:nvSpPr>
        <xdr:cNvPr id="132" name="人口1人当たり決算額の推移該当値テキスト445"/>
        <xdr:cNvSpPr txBox="1"/>
      </xdr:nvSpPr>
      <xdr:spPr>
        <a:xfrm>
          <a:off x="5740400" y="721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111271</xdr:rowOff>
    </xdr:from>
    <xdr:to>
      <xdr:col>26</xdr:col>
      <xdr:colOff>101600</xdr:colOff>
      <xdr:row>37</xdr:row>
      <xdr:rowOff>212871</xdr:rowOff>
    </xdr:to>
    <xdr:sp macro="" textlink="">
      <xdr:nvSpPr>
        <xdr:cNvPr id="133" name="楕円 132"/>
        <xdr:cNvSpPr/>
      </xdr:nvSpPr>
      <xdr:spPr bwMode="auto">
        <a:xfrm>
          <a:off x="4953000" y="7235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197648</xdr:rowOff>
    </xdr:from>
    <xdr:ext cx="736600" cy="259045"/>
    <xdr:sp macro="" textlink="">
      <xdr:nvSpPr>
        <xdr:cNvPr id="134" name="テキスト ボックス 133"/>
        <xdr:cNvSpPr txBox="1"/>
      </xdr:nvSpPr>
      <xdr:spPr>
        <a:xfrm>
          <a:off x="4622800" y="732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127102</xdr:rowOff>
    </xdr:from>
    <xdr:to>
      <xdr:col>22</xdr:col>
      <xdr:colOff>165100</xdr:colOff>
      <xdr:row>37</xdr:row>
      <xdr:rowOff>228702</xdr:rowOff>
    </xdr:to>
    <xdr:sp macro="" textlink="">
      <xdr:nvSpPr>
        <xdr:cNvPr id="135" name="楕円 134"/>
        <xdr:cNvSpPr/>
      </xdr:nvSpPr>
      <xdr:spPr bwMode="auto">
        <a:xfrm>
          <a:off x="4254500" y="725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213479</xdr:rowOff>
    </xdr:from>
    <xdr:ext cx="762000" cy="259045"/>
    <xdr:sp macro="" textlink="">
      <xdr:nvSpPr>
        <xdr:cNvPr id="136" name="テキスト ボックス 135"/>
        <xdr:cNvSpPr txBox="1"/>
      </xdr:nvSpPr>
      <xdr:spPr>
        <a:xfrm>
          <a:off x="3924300" y="733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144932</xdr:rowOff>
    </xdr:from>
    <xdr:to>
      <xdr:col>19</xdr:col>
      <xdr:colOff>38100</xdr:colOff>
      <xdr:row>37</xdr:row>
      <xdr:rowOff>246532</xdr:rowOff>
    </xdr:to>
    <xdr:sp macro="" textlink="">
      <xdr:nvSpPr>
        <xdr:cNvPr id="137" name="楕円 136"/>
        <xdr:cNvSpPr/>
      </xdr:nvSpPr>
      <xdr:spPr bwMode="auto">
        <a:xfrm>
          <a:off x="3556000" y="726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231309</xdr:rowOff>
    </xdr:from>
    <xdr:ext cx="762000" cy="259045"/>
    <xdr:sp macro="" textlink="">
      <xdr:nvSpPr>
        <xdr:cNvPr id="138" name="テキスト ボックス 137"/>
        <xdr:cNvSpPr txBox="1"/>
      </xdr:nvSpPr>
      <xdr:spPr>
        <a:xfrm>
          <a:off x="3225800" y="735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179127</xdr:rowOff>
    </xdr:from>
    <xdr:to>
      <xdr:col>15</xdr:col>
      <xdr:colOff>101600</xdr:colOff>
      <xdr:row>37</xdr:row>
      <xdr:rowOff>280727</xdr:rowOff>
    </xdr:to>
    <xdr:sp macro="" textlink="">
      <xdr:nvSpPr>
        <xdr:cNvPr id="139" name="楕円 138"/>
        <xdr:cNvSpPr/>
      </xdr:nvSpPr>
      <xdr:spPr bwMode="auto">
        <a:xfrm>
          <a:off x="2857500" y="730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265504</xdr:rowOff>
    </xdr:from>
    <xdr:ext cx="762000" cy="259045"/>
    <xdr:sp macro="" textlink="">
      <xdr:nvSpPr>
        <xdr:cNvPr id="140" name="テキスト ボックス 139"/>
        <xdr:cNvSpPr txBox="1"/>
      </xdr:nvSpPr>
      <xdr:spPr>
        <a:xfrm>
          <a:off x="2527300" y="739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30581</xdr:rowOff>
    </xdr:from>
    <xdr:to>
      <xdr:col>24</xdr:col>
      <xdr:colOff>63500</xdr:colOff>
      <xdr:row>37</xdr:row>
      <xdr:rowOff>92558</xdr:rowOff>
    </xdr:to>
    <xdr:cxnSp macro="">
      <xdr:nvCxnSpPr>
        <xdr:cNvPr id="61" name="直線コネクタ 60"/>
        <xdr:cNvCxnSpPr/>
      </xdr:nvCxnSpPr>
      <xdr:spPr>
        <a:xfrm flipV="1">
          <a:off x="3797300" y="6374231"/>
          <a:ext cx="838200" cy="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92558</xdr:rowOff>
    </xdr:from>
    <xdr:to>
      <xdr:col>19</xdr:col>
      <xdr:colOff>177800</xdr:colOff>
      <xdr:row>37</xdr:row>
      <xdr:rowOff>125413</xdr:rowOff>
    </xdr:to>
    <xdr:cxnSp macro="">
      <xdr:nvCxnSpPr>
        <xdr:cNvPr id="64" name="直線コネクタ 63"/>
        <xdr:cNvCxnSpPr/>
      </xdr:nvCxnSpPr>
      <xdr:spPr>
        <a:xfrm flipV="1">
          <a:off x="2908300" y="6436208"/>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125413</xdr:rowOff>
    </xdr:from>
    <xdr:to>
      <xdr:col>15</xdr:col>
      <xdr:colOff>50800</xdr:colOff>
      <xdr:row>37</xdr:row>
      <xdr:rowOff>154280</xdr:rowOff>
    </xdr:to>
    <xdr:cxnSp macro="">
      <xdr:nvCxnSpPr>
        <xdr:cNvPr id="67" name="直線コネクタ 66"/>
        <xdr:cNvCxnSpPr/>
      </xdr:nvCxnSpPr>
      <xdr:spPr>
        <a:xfrm flipV="1">
          <a:off x="2019300" y="6469063"/>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154280</xdr:rowOff>
    </xdr:from>
    <xdr:to>
      <xdr:col>10</xdr:col>
      <xdr:colOff>114300</xdr:colOff>
      <xdr:row>38</xdr:row>
      <xdr:rowOff>4026</xdr:rowOff>
    </xdr:to>
    <xdr:cxnSp macro="">
      <xdr:nvCxnSpPr>
        <xdr:cNvPr id="70" name="直線コネクタ 69"/>
        <xdr:cNvCxnSpPr/>
      </xdr:nvCxnSpPr>
      <xdr:spPr>
        <a:xfrm flipV="1">
          <a:off x="1130300" y="6497930"/>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151231</xdr:rowOff>
    </xdr:from>
    <xdr:to>
      <xdr:col>24</xdr:col>
      <xdr:colOff>114300</xdr:colOff>
      <xdr:row>37</xdr:row>
      <xdr:rowOff>81381</xdr:rowOff>
    </xdr:to>
    <xdr:sp macro="" textlink="">
      <xdr:nvSpPr>
        <xdr:cNvPr id="80" name="楕円 79"/>
        <xdr:cNvSpPr/>
      </xdr:nvSpPr>
      <xdr:spPr>
        <a:xfrm>
          <a:off x="45847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129658</xdr:rowOff>
    </xdr:from>
    <xdr:ext cx="534377" cy="259045"/>
    <xdr:sp macro="" textlink="">
      <xdr:nvSpPr>
        <xdr:cNvPr id="81" name="人件費該当値テキスト"/>
        <xdr:cNvSpPr txBox="1"/>
      </xdr:nvSpPr>
      <xdr:spPr>
        <a:xfrm>
          <a:off x="4686300" y="63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41758</xdr:rowOff>
    </xdr:from>
    <xdr:to>
      <xdr:col>20</xdr:col>
      <xdr:colOff>38100</xdr:colOff>
      <xdr:row>37</xdr:row>
      <xdr:rowOff>143358</xdr:rowOff>
    </xdr:to>
    <xdr:sp macro="" textlink="">
      <xdr:nvSpPr>
        <xdr:cNvPr id="82" name="楕円 81"/>
        <xdr:cNvSpPr/>
      </xdr:nvSpPr>
      <xdr:spPr>
        <a:xfrm>
          <a:off x="3746500" y="63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134485</xdr:rowOff>
    </xdr:from>
    <xdr:ext cx="534377" cy="259045"/>
    <xdr:sp macro="" textlink="">
      <xdr:nvSpPr>
        <xdr:cNvPr id="83" name="テキスト ボックス 82"/>
        <xdr:cNvSpPr txBox="1"/>
      </xdr:nvSpPr>
      <xdr:spPr>
        <a:xfrm>
          <a:off x="3530111" y="64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74613</xdr:rowOff>
    </xdr:from>
    <xdr:to>
      <xdr:col>15</xdr:col>
      <xdr:colOff>101600</xdr:colOff>
      <xdr:row>38</xdr:row>
      <xdr:rowOff>4763</xdr:rowOff>
    </xdr:to>
    <xdr:sp macro="" textlink="">
      <xdr:nvSpPr>
        <xdr:cNvPr id="84" name="楕円 83"/>
        <xdr:cNvSpPr/>
      </xdr:nvSpPr>
      <xdr:spPr>
        <a:xfrm>
          <a:off x="2857500" y="64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167340</xdr:rowOff>
    </xdr:from>
    <xdr:ext cx="534377" cy="259045"/>
    <xdr:sp macro="" textlink="">
      <xdr:nvSpPr>
        <xdr:cNvPr id="85" name="テキスト ボックス 84"/>
        <xdr:cNvSpPr txBox="1"/>
      </xdr:nvSpPr>
      <xdr:spPr>
        <a:xfrm>
          <a:off x="2641111" y="65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103480</xdr:rowOff>
    </xdr:from>
    <xdr:to>
      <xdr:col>10</xdr:col>
      <xdr:colOff>165100</xdr:colOff>
      <xdr:row>38</xdr:row>
      <xdr:rowOff>33630</xdr:rowOff>
    </xdr:to>
    <xdr:sp macro="" textlink="">
      <xdr:nvSpPr>
        <xdr:cNvPr id="86" name="楕円 85"/>
        <xdr:cNvSpPr/>
      </xdr:nvSpPr>
      <xdr:spPr>
        <a:xfrm>
          <a:off x="1968500" y="64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24757</xdr:rowOff>
    </xdr:from>
    <xdr:ext cx="534377" cy="259045"/>
    <xdr:sp macro="" textlink="">
      <xdr:nvSpPr>
        <xdr:cNvPr id="87" name="テキスト ボックス 86"/>
        <xdr:cNvSpPr txBox="1"/>
      </xdr:nvSpPr>
      <xdr:spPr>
        <a:xfrm>
          <a:off x="1752111" y="65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124676</xdr:rowOff>
    </xdr:from>
    <xdr:to>
      <xdr:col>6</xdr:col>
      <xdr:colOff>38100</xdr:colOff>
      <xdr:row>38</xdr:row>
      <xdr:rowOff>54826</xdr:rowOff>
    </xdr:to>
    <xdr:sp macro="" textlink="">
      <xdr:nvSpPr>
        <xdr:cNvPr id="88" name="楕円 87"/>
        <xdr:cNvSpPr/>
      </xdr:nvSpPr>
      <xdr:spPr>
        <a:xfrm>
          <a:off x="1079500" y="64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45953</xdr:rowOff>
    </xdr:from>
    <xdr:ext cx="534377" cy="259045"/>
    <xdr:sp macro="" textlink="">
      <xdr:nvSpPr>
        <xdr:cNvPr id="89" name="テキスト ボックス 88"/>
        <xdr:cNvSpPr txBox="1"/>
      </xdr:nvSpPr>
      <xdr:spPr>
        <a:xfrm>
          <a:off x="863111" y="65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1566</xdr:rowOff>
    </xdr:from>
    <xdr:to>
      <xdr:col>24</xdr:col>
      <xdr:colOff>63500</xdr:colOff>
      <xdr:row>55</xdr:row>
      <xdr:rowOff>51598</xdr:rowOff>
    </xdr:to>
    <xdr:cxnSp macro="">
      <xdr:nvCxnSpPr>
        <xdr:cNvPr id="116" name="直線コネクタ 115"/>
        <xdr:cNvCxnSpPr/>
      </xdr:nvCxnSpPr>
      <xdr:spPr>
        <a:xfrm>
          <a:off x="3797300" y="9431316"/>
          <a:ext cx="838200" cy="5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1566</xdr:rowOff>
    </xdr:from>
    <xdr:to>
      <xdr:col>19</xdr:col>
      <xdr:colOff>177800</xdr:colOff>
      <xdr:row>55</xdr:row>
      <xdr:rowOff>62085</xdr:rowOff>
    </xdr:to>
    <xdr:cxnSp macro="">
      <xdr:nvCxnSpPr>
        <xdr:cNvPr id="119" name="直線コネクタ 118"/>
        <xdr:cNvCxnSpPr/>
      </xdr:nvCxnSpPr>
      <xdr:spPr>
        <a:xfrm flipV="1">
          <a:off x="2908300" y="9431316"/>
          <a:ext cx="889000" cy="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62085</xdr:rowOff>
    </xdr:from>
    <xdr:to>
      <xdr:col>15</xdr:col>
      <xdr:colOff>50800</xdr:colOff>
      <xdr:row>55</xdr:row>
      <xdr:rowOff>125874</xdr:rowOff>
    </xdr:to>
    <xdr:cxnSp macro="">
      <xdr:nvCxnSpPr>
        <xdr:cNvPr id="122" name="直線コネクタ 121"/>
        <xdr:cNvCxnSpPr/>
      </xdr:nvCxnSpPr>
      <xdr:spPr>
        <a:xfrm flipV="1">
          <a:off x="2019300" y="9491835"/>
          <a:ext cx="889000" cy="6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119235</xdr:rowOff>
    </xdr:from>
    <xdr:to>
      <xdr:col>10</xdr:col>
      <xdr:colOff>114300</xdr:colOff>
      <xdr:row>55</xdr:row>
      <xdr:rowOff>125874</xdr:rowOff>
    </xdr:to>
    <xdr:cxnSp macro="">
      <xdr:nvCxnSpPr>
        <xdr:cNvPr id="125" name="直線コネクタ 124"/>
        <xdr:cNvCxnSpPr/>
      </xdr:nvCxnSpPr>
      <xdr:spPr>
        <a:xfrm>
          <a:off x="1130300" y="9206085"/>
          <a:ext cx="889000" cy="3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xdr:rowOff>
    </xdr:from>
    <xdr:to>
      <xdr:col>24</xdr:col>
      <xdr:colOff>114300</xdr:colOff>
      <xdr:row>55</xdr:row>
      <xdr:rowOff>102398</xdr:rowOff>
    </xdr:to>
    <xdr:sp macro="" textlink="">
      <xdr:nvSpPr>
        <xdr:cNvPr id="135" name="楕円 134"/>
        <xdr:cNvSpPr/>
      </xdr:nvSpPr>
      <xdr:spPr>
        <a:xfrm>
          <a:off x="4584700" y="94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23675</xdr:rowOff>
    </xdr:from>
    <xdr:ext cx="599010" cy="259045"/>
    <xdr:sp macro="" textlink="">
      <xdr:nvSpPr>
        <xdr:cNvPr id="136" name="物件費該当値テキスト"/>
        <xdr:cNvSpPr txBox="1"/>
      </xdr:nvSpPr>
      <xdr:spPr>
        <a:xfrm>
          <a:off x="4686300" y="928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122216</xdr:rowOff>
    </xdr:from>
    <xdr:to>
      <xdr:col>20</xdr:col>
      <xdr:colOff>38100</xdr:colOff>
      <xdr:row>55</xdr:row>
      <xdr:rowOff>52366</xdr:rowOff>
    </xdr:to>
    <xdr:sp macro="" textlink="">
      <xdr:nvSpPr>
        <xdr:cNvPr id="137" name="楕円 136"/>
        <xdr:cNvSpPr/>
      </xdr:nvSpPr>
      <xdr:spPr>
        <a:xfrm>
          <a:off x="3746500" y="93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68893</xdr:rowOff>
    </xdr:from>
    <xdr:ext cx="599010" cy="259045"/>
    <xdr:sp macro="" textlink="">
      <xdr:nvSpPr>
        <xdr:cNvPr id="138" name="テキスト ボックス 137"/>
        <xdr:cNvSpPr txBox="1"/>
      </xdr:nvSpPr>
      <xdr:spPr>
        <a:xfrm>
          <a:off x="3497795" y="915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11285</xdr:rowOff>
    </xdr:from>
    <xdr:to>
      <xdr:col>15</xdr:col>
      <xdr:colOff>101600</xdr:colOff>
      <xdr:row>55</xdr:row>
      <xdr:rowOff>112885</xdr:rowOff>
    </xdr:to>
    <xdr:sp macro="" textlink="">
      <xdr:nvSpPr>
        <xdr:cNvPr id="139" name="楕円 138"/>
        <xdr:cNvSpPr/>
      </xdr:nvSpPr>
      <xdr:spPr>
        <a:xfrm>
          <a:off x="2857500" y="9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129412</xdr:rowOff>
    </xdr:from>
    <xdr:ext cx="599010" cy="259045"/>
    <xdr:sp macro="" textlink="">
      <xdr:nvSpPr>
        <xdr:cNvPr id="140" name="テキスト ボックス 139"/>
        <xdr:cNvSpPr txBox="1"/>
      </xdr:nvSpPr>
      <xdr:spPr>
        <a:xfrm>
          <a:off x="2608795" y="921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75074</xdr:rowOff>
    </xdr:from>
    <xdr:to>
      <xdr:col>10</xdr:col>
      <xdr:colOff>165100</xdr:colOff>
      <xdr:row>56</xdr:row>
      <xdr:rowOff>5224</xdr:rowOff>
    </xdr:to>
    <xdr:sp macro="" textlink="">
      <xdr:nvSpPr>
        <xdr:cNvPr id="141" name="楕円 140"/>
        <xdr:cNvSpPr/>
      </xdr:nvSpPr>
      <xdr:spPr>
        <a:xfrm>
          <a:off x="1968500" y="9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21751</xdr:rowOff>
    </xdr:from>
    <xdr:ext cx="599010" cy="259045"/>
    <xdr:sp macro="" textlink="">
      <xdr:nvSpPr>
        <xdr:cNvPr id="142" name="テキスト ボックス 141"/>
        <xdr:cNvSpPr txBox="1"/>
      </xdr:nvSpPr>
      <xdr:spPr>
        <a:xfrm>
          <a:off x="1719795" y="928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68435</xdr:rowOff>
    </xdr:from>
    <xdr:to>
      <xdr:col>6</xdr:col>
      <xdr:colOff>38100</xdr:colOff>
      <xdr:row>53</xdr:row>
      <xdr:rowOff>170035</xdr:rowOff>
    </xdr:to>
    <xdr:sp macro="" textlink="">
      <xdr:nvSpPr>
        <xdr:cNvPr id="143" name="楕円 142"/>
        <xdr:cNvSpPr/>
      </xdr:nvSpPr>
      <xdr:spPr>
        <a:xfrm>
          <a:off x="1079500" y="91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15112</xdr:rowOff>
    </xdr:from>
    <xdr:ext cx="599010" cy="259045"/>
    <xdr:sp macro="" textlink="">
      <xdr:nvSpPr>
        <xdr:cNvPr id="144" name="テキスト ボックス 143"/>
        <xdr:cNvSpPr txBox="1"/>
      </xdr:nvSpPr>
      <xdr:spPr>
        <a:xfrm>
          <a:off x="830795" y="893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126876</xdr:rowOff>
    </xdr:from>
    <xdr:to>
      <xdr:col>24</xdr:col>
      <xdr:colOff>63500</xdr:colOff>
      <xdr:row>77</xdr:row>
      <xdr:rowOff>150147</xdr:rowOff>
    </xdr:to>
    <xdr:cxnSp macro="">
      <xdr:nvCxnSpPr>
        <xdr:cNvPr id="171" name="直線コネクタ 170"/>
        <xdr:cNvCxnSpPr/>
      </xdr:nvCxnSpPr>
      <xdr:spPr>
        <a:xfrm flipV="1">
          <a:off x="3797300" y="13328526"/>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150147</xdr:rowOff>
    </xdr:from>
    <xdr:to>
      <xdr:col>19</xdr:col>
      <xdr:colOff>177800</xdr:colOff>
      <xdr:row>78</xdr:row>
      <xdr:rowOff>12553</xdr:rowOff>
    </xdr:to>
    <xdr:cxnSp macro="">
      <xdr:nvCxnSpPr>
        <xdr:cNvPr id="174" name="直線コネクタ 173"/>
        <xdr:cNvCxnSpPr/>
      </xdr:nvCxnSpPr>
      <xdr:spPr>
        <a:xfrm flipV="1">
          <a:off x="2908300" y="13351797"/>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12553</xdr:rowOff>
    </xdr:from>
    <xdr:to>
      <xdr:col>15</xdr:col>
      <xdr:colOff>50800</xdr:colOff>
      <xdr:row>78</xdr:row>
      <xdr:rowOff>31846</xdr:rowOff>
    </xdr:to>
    <xdr:cxnSp macro="">
      <xdr:nvCxnSpPr>
        <xdr:cNvPr id="177" name="直線コネクタ 176"/>
        <xdr:cNvCxnSpPr/>
      </xdr:nvCxnSpPr>
      <xdr:spPr>
        <a:xfrm flipV="1">
          <a:off x="2019300" y="13385653"/>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31846</xdr:rowOff>
    </xdr:from>
    <xdr:to>
      <xdr:col>10</xdr:col>
      <xdr:colOff>114300</xdr:colOff>
      <xdr:row>78</xdr:row>
      <xdr:rowOff>73475</xdr:rowOff>
    </xdr:to>
    <xdr:cxnSp macro="">
      <xdr:nvCxnSpPr>
        <xdr:cNvPr id="180" name="直線コネクタ 179"/>
        <xdr:cNvCxnSpPr/>
      </xdr:nvCxnSpPr>
      <xdr:spPr>
        <a:xfrm flipV="1">
          <a:off x="1130300" y="13404946"/>
          <a:ext cx="889000" cy="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76076</xdr:rowOff>
    </xdr:from>
    <xdr:to>
      <xdr:col>24</xdr:col>
      <xdr:colOff>114300</xdr:colOff>
      <xdr:row>78</xdr:row>
      <xdr:rowOff>6226</xdr:rowOff>
    </xdr:to>
    <xdr:sp macro="" textlink="">
      <xdr:nvSpPr>
        <xdr:cNvPr id="190" name="楕円 189"/>
        <xdr:cNvSpPr/>
      </xdr:nvSpPr>
      <xdr:spPr>
        <a:xfrm>
          <a:off x="4584700" y="132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54503</xdr:rowOff>
    </xdr:from>
    <xdr:ext cx="469744" cy="259045"/>
    <xdr:sp macro="" textlink="">
      <xdr:nvSpPr>
        <xdr:cNvPr id="191" name="維持補修費該当値テキスト"/>
        <xdr:cNvSpPr txBox="1"/>
      </xdr:nvSpPr>
      <xdr:spPr>
        <a:xfrm>
          <a:off x="4686300" y="132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99347</xdr:rowOff>
    </xdr:from>
    <xdr:to>
      <xdr:col>20</xdr:col>
      <xdr:colOff>38100</xdr:colOff>
      <xdr:row>78</xdr:row>
      <xdr:rowOff>29497</xdr:rowOff>
    </xdr:to>
    <xdr:sp macro="" textlink="">
      <xdr:nvSpPr>
        <xdr:cNvPr id="192" name="楕円 191"/>
        <xdr:cNvSpPr/>
      </xdr:nvSpPr>
      <xdr:spPr>
        <a:xfrm>
          <a:off x="3746500" y="133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20624</xdr:rowOff>
    </xdr:from>
    <xdr:ext cx="469744" cy="259045"/>
    <xdr:sp macro="" textlink="">
      <xdr:nvSpPr>
        <xdr:cNvPr id="193" name="テキスト ボックス 192"/>
        <xdr:cNvSpPr txBox="1"/>
      </xdr:nvSpPr>
      <xdr:spPr>
        <a:xfrm>
          <a:off x="3562428" y="1339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133203</xdr:rowOff>
    </xdr:from>
    <xdr:to>
      <xdr:col>15</xdr:col>
      <xdr:colOff>101600</xdr:colOff>
      <xdr:row>78</xdr:row>
      <xdr:rowOff>63353</xdr:rowOff>
    </xdr:to>
    <xdr:sp macro="" textlink="">
      <xdr:nvSpPr>
        <xdr:cNvPr id="194" name="楕円 193"/>
        <xdr:cNvSpPr/>
      </xdr:nvSpPr>
      <xdr:spPr>
        <a:xfrm>
          <a:off x="2857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54480</xdr:rowOff>
    </xdr:from>
    <xdr:ext cx="469744" cy="259045"/>
    <xdr:sp macro="" textlink="">
      <xdr:nvSpPr>
        <xdr:cNvPr id="195" name="テキスト ボックス 194"/>
        <xdr:cNvSpPr txBox="1"/>
      </xdr:nvSpPr>
      <xdr:spPr>
        <a:xfrm>
          <a:off x="2673428"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152496</xdr:rowOff>
    </xdr:from>
    <xdr:to>
      <xdr:col>10</xdr:col>
      <xdr:colOff>165100</xdr:colOff>
      <xdr:row>78</xdr:row>
      <xdr:rowOff>82646</xdr:rowOff>
    </xdr:to>
    <xdr:sp macro="" textlink="">
      <xdr:nvSpPr>
        <xdr:cNvPr id="196" name="楕円 195"/>
        <xdr:cNvSpPr/>
      </xdr:nvSpPr>
      <xdr:spPr>
        <a:xfrm>
          <a:off x="1968500" y="133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73773</xdr:rowOff>
    </xdr:from>
    <xdr:ext cx="469744" cy="259045"/>
    <xdr:sp macro="" textlink="">
      <xdr:nvSpPr>
        <xdr:cNvPr id="197" name="テキスト ボックス 196"/>
        <xdr:cNvSpPr txBox="1"/>
      </xdr:nvSpPr>
      <xdr:spPr>
        <a:xfrm>
          <a:off x="1784428" y="134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22675</xdr:rowOff>
    </xdr:from>
    <xdr:to>
      <xdr:col>6</xdr:col>
      <xdr:colOff>38100</xdr:colOff>
      <xdr:row>78</xdr:row>
      <xdr:rowOff>124275</xdr:rowOff>
    </xdr:to>
    <xdr:sp macro="" textlink="">
      <xdr:nvSpPr>
        <xdr:cNvPr id="198" name="楕円 197"/>
        <xdr:cNvSpPr/>
      </xdr:nvSpPr>
      <xdr:spPr>
        <a:xfrm>
          <a:off x="1079500" y="133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115402</xdr:rowOff>
    </xdr:from>
    <xdr:ext cx="469744" cy="259045"/>
    <xdr:sp macro="" textlink="">
      <xdr:nvSpPr>
        <xdr:cNvPr id="199" name="テキスト ボックス 198"/>
        <xdr:cNvSpPr txBox="1"/>
      </xdr:nvSpPr>
      <xdr:spPr>
        <a:xfrm>
          <a:off x="895428" y="134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53505</xdr:rowOff>
    </xdr:from>
    <xdr:to>
      <xdr:col>24</xdr:col>
      <xdr:colOff>63500</xdr:colOff>
      <xdr:row>98</xdr:row>
      <xdr:rowOff>26009</xdr:rowOff>
    </xdr:to>
    <xdr:cxnSp macro="">
      <xdr:nvCxnSpPr>
        <xdr:cNvPr id="229" name="直線コネクタ 228"/>
        <xdr:cNvCxnSpPr/>
      </xdr:nvCxnSpPr>
      <xdr:spPr>
        <a:xfrm flipV="1">
          <a:off x="3797300" y="16512705"/>
          <a:ext cx="838200" cy="3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26009</xdr:rowOff>
    </xdr:from>
    <xdr:to>
      <xdr:col>19</xdr:col>
      <xdr:colOff>177800</xdr:colOff>
      <xdr:row>98</xdr:row>
      <xdr:rowOff>35483</xdr:rowOff>
    </xdr:to>
    <xdr:cxnSp macro="">
      <xdr:nvCxnSpPr>
        <xdr:cNvPr id="232" name="直線コネクタ 231"/>
        <xdr:cNvCxnSpPr/>
      </xdr:nvCxnSpPr>
      <xdr:spPr>
        <a:xfrm flipV="1">
          <a:off x="2908300" y="16828109"/>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35483</xdr:rowOff>
    </xdr:from>
    <xdr:to>
      <xdr:col>15</xdr:col>
      <xdr:colOff>50800</xdr:colOff>
      <xdr:row>98</xdr:row>
      <xdr:rowOff>59437</xdr:rowOff>
    </xdr:to>
    <xdr:cxnSp macro="">
      <xdr:nvCxnSpPr>
        <xdr:cNvPr id="235" name="直線コネクタ 234"/>
        <xdr:cNvCxnSpPr/>
      </xdr:nvCxnSpPr>
      <xdr:spPr>
        <a:xfrm flipV="1">
          <a:off x="2019300" y="16837583"/>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59437</xdr:rowOff>
    </xdr:from>
    <xdr:to>
      <xdr:col>10</xdr:col>
      <xdr:colOff>114300</xdr:colOff>
      <xdr:row>98</xdr:row>
      <xdr:rowOff>67044</xdr:rowOff>
    </xdr:to>
    <xdr:cxnSp macro="">
      <xdr:nvCxnSpPr>
        <xdr:cNvPr id="238" name="直線コネクタ 237"/>
        <xdr:cNvCxnSpPr/>
      </xdr:nvCxnSpPr>
      <xdr:spPr>
        <a:xfrm flipV="1">
          <a:off x="1130300" y="16861537"/>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2705</xdr:rowOff>
    </xdr:from>
    <xdr:to>
      <xdr:col>24</xdr:col>
      <xdr:colOff>114300</xdr:colOff>
      <xdr:row>96</xdr:row>
      <xdr:rowOff>104305</xdr:rowOff>
    </xdr:to>
    <xdr:sp macro="" textlink="">
      <xdr:nvSpPr>
        <xdr:cNvPr id="248" name="楕円 247"/>
        <xdr:cNvSpPr/>
      </xdr:nvSpPr>
      <xdr:spPr>
        <a:xfrm>
          <a:off x="4584700" y="164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152582</xdr:rowOff>
    </xdr:from>
    <xdr:ext cx="534377" cy="259045"/>
    <xdr:sp macro="" textlink="">
      <xdr:nvSpPr>
        <xdr:cNvPr id="249" name="扶助費該当値テキスト"/>
        <xdr:cNvSpPr txBox="1"/>
      </xdr:nvSpPr>
      <xdr:spPr>
        <a:xfrm>
          <a:off x="4686300" y="164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146659</xdr:rowOff>
    </xdr:from>
    <xdr:to>
      <xdr:col>20</xdr:col>
      <xdr:colOff>38100</xdr:colOff>
      <xdr:row>98</xdr:row>
      <xdr:rowOff>76809</xdr:rowOff>
    </xdr:to>
    <xdr:sp macro="" textlink="">
      <xdr:nvSpPr>
        <xdr:cNvPr id="250" name="楕円 249"/>
        <xdr:cNvSpPr/>
      </xdr:nvSpPr>
      <xdr:spPr>
        <a:xfrm>
          <a:off x="3746500" y="167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67936</xdr:rowOff>
    </xdr:from>
    <xdr:ext cx="534377" cy="259045"/>
    <xdr:sp macro="" textlink="">
      <xdr:nvSpPr>
        <xdr:cNvPr id="251" name="テキスト ボックス 250"/>
        <xdr:cNvSpPr txBox="1"/>
      </xdr:nvSpPr>
      <xdr:spPr>
        <a:xfrm>
          <a:off x="3530111" y="168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156133</xdr:rowOff>
    </xdr:from>
    <xdr:to>
      <xdr:col>15</xdr:col>
      <xdr:colOff>101600</xdr:colOff>
      <xdr:row>98</xdr:row>
      <xdr:rowOff>86283</xdr:rowOff>
    </xdr:to>
    <xdr:sp macro="" textlink="">
      <xdr:nvSpPr>
        <xdr:cNvPr id="252" name="楕円 251"/>
        <xdr:cNvSpPr/>
      </xdr:nvSpPr>
      <xdr:spPr>
        <a:xfrm>
          <a:off x="2857500" y="167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77410</xdr:rowOff>
    </xdr:from>
    <xdr:ext cx="534377" cy="259045"/>
    <xdr:sp macro="" textlink="">
      <xdr:nvSpPr>
        <xdr:cNvPr id="253" name="テキスト ボックス 252"/>
        <xdr:cNvSpPr txBox="1"/>
      </xdr:nvSpPr>
      <xdr:spPr>
        <a:xfrm>
          <a:off x="2641111" y="168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8637</xdr:rowOff>
    </xdr:from>
    <xdr:to>
      <xdr:col>10</xdr:col>
      <xdr:colOff>165100</xdr:colOff>
      <xdr:row>98</xdr:row>
      <xdr:rowOff>110237</xdr:rowOff>
    </xdr:to>
    <xdr:sp macro="" textlink="">
      <xdr:nvSpPr>
        <xdr:cNvPr id="254" name="楕円 253"/>
        <xdr:cNvSpPr/>
      </xdr:nvSpPr>
      <xdr:spPr>
        <a:xfrm>
          <a:off x="1968500" y="168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101364</xdr:rowOff>
    </xdr:from>
    <xdr:ext cx="534377" cy="259045"/>
    <xdr:sp macro="" textlink="">
      <xdr:nvSpPr>
        <xdr:cNvPr id="255" name="テキスト ボックス 254"/>
        <xdr:cNvSpPr txBox="1"/>
      </xdr:nvSpPr>
      <xdr:spPr>
        <a:xfrm>
          <a:off x="1752111" y="169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16244</xdr:rowOff>
    </xdr:from>
    <xdr:to>
      <xdr:col>6</xdr:col>
      <xdr:colOff>38100</xdr:colOff>
      <xdr:row>98</xdr:row>
      <xdr:rowOff>117844</xdr:rowOff>
    </xdr:to>
    <xdr:sp macro="" textlink="">
      <xdr:nvSpPr>
        <xdr:cNvPr id="256" name="楕円 255"/>
        <xdr:cNvSpPr/>
      </xdr:nvSpPr>
      <xdr:spPr>
        <a:xfrm>
          <a:off x="1079500" y="168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108971</xdr:rowOff>
    </xdr:from>
    <xdr:ext cx="534377" cy="259045"/>
    <xdr:sp macro="" textlink="">
      <xdr:nvSpPr>
        <xdr:cNvPr id="257" name="テキスト ボックス 256"/>
        <xdr:cNvSpPr txBox="1"/>
      </xdr:nvSpPr>
      <xdr:spPr>
        <a:xfrm>
          <a:off x="863111" y="169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144564</xdr:rowOff>
    </xdr:from>
    <xdr:to>
      <xdr:col>55</xdr:col>
      <xdr:colOff>0</xdr:colOff>
      <xdr:row>36</xdr:row>
      <xdr:rowOff>84630</xdr:rowOff>
    </xdr:to>
    <xdr:cxnSp macro="">
      <xdr:nvCxnSpPr>
        <xdr:cNvPr id="284" name="直線コネクタ 283"/>
        <xdr:cNvCxnSpPr/>
      </xdr:nvCxnSpPr>
      <xdr:spPr>
        <a:xfrm>
          <a:off x="9639300" y="5630964"/>
          <a:ext cx="838200" cy="6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144564</xdr:rowOff>
    </xdr:from>
    <xdr:to>
      <xdr:col>50</xdr:col>
      <xdr:colOff>114300</xdr:colOff>
      <xdr:row>35</xdr:row>
      <xdr:rowOff>170506</xdr:rowOff>
    </xdr:to>
    <xdr:cxnSp macro="">
      <xdr:nvCxnSpPr>
        <xdr:cNvPr id="287" name="直線コネクタ 286"/>
        <xdr:cNvCxnSpPr/>
      </xdr:nvCxnSpPr>
      <xdr:spPr>
        <a:xfrm flipV="1">
          <a:off x="8750300" y="5630964"/>
          <a:ext cx="889000" cy="5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170506</xdr:rowOff>
    </xdr:from>
    <xdr:to>
      <xdr:col>45</xdr:col>
      <xdr:colOff>177800</xdr:colOff>
      <xdr:row>36</xdr:row>
      <xdr:rowOff>143015</xdr:rowOff>
    </xdr:to>
    <xdr:cxnSp macro="">
      <xdr:nvCxnSpPr>
        <xdr:cNvPr id="290" name="直線コネクタ 289"/>
        <xdr:cNvCxnSpPr/>
      </xdr:nvCxnSpPr>
      <xdr:spPr>
        <a:xfrm flipV="1">
          <a:off x="7861300" y="6171256"/>
          <a:ext cx="889000" cy="1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143015</xdr:rowOff>
    </xdr:from>
    <xdr:to>
      <xdr:col>41</xdr:col>
      <xdr:colOff>50800</xdr:colOff>
      <xdr:row>37</xdr:row>
      <xdr:rowOff>23996</xdr:rowOff>
    </xdr:to>
    <xdr:cxnSp macro="">
      <xdr:nvCxnSpPr>
        <xdr:cNvPr id="293" name="直線コネクタ 292"/>
        <xdr:cNvCxnSpPr/>
      </xdr:nvCxnSpPr>
      <xdr:spPr>
        <a:xfrm flipV="1">
          <a:off x="6972300" y="6315215"/>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33830</xdr:rowOff>
    </xdr:from>
    <xdr:to>
      <xdr:col>55</xdr:col>
      <xdr:colOff>50800</xdr:colOff>
      <xdr:row>36</xdr:row>
      <xdr:rowOff>135430</xdr:rowOff>
    </xdr:to>
    <xdr:sp macro="" textlink="">
      <xdr:nvSpPr>
        <xdr:cNvPr id="303" name="楕円 302"/>
        <xdr:cNvSpPr/>
      </xdr:nvSpPr>
      <xdr:spPr>
        <a:xfrm>
          <a:off x="10426700" y="62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12257</xdr:rowOff>
    </xdr:from>
    <xdr:ext cx="534377" cy="259045"/>
    <xdr:sp macro="" textlink="">
      <xdr:nvSpPr>
        <xdr:cNvPr id="304" name="補助費等該当値テキスト"/>
        <xdr:cNvSpPr txBox="1"/>
      </xdr:nvSpPr>
      <xdr:spPr>
        <a:xfrm>
          <a:off x="10528300" y="61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93764</xdr:rowOff>
    </xdr:from>
    <xdr:to>
      <xdr:col>50</xdr:col>
      <xdr:colOff>165100</xdr:colOff>
      <xdr:row>33</xdr:row>
      <xdr:rowOff>23914</xdr:rowOff>
    </xdr:to>
    <xdr:sp macro="" textlink="">
      <xdr:nvSpPr>
        <xdr:cNvPr id="305" name="楕円 304"/>
        <xdr:cNvSpPr/>
      </xdr:nvSpPr>
      <xdr:spPr>
        <a:xfrm>
          <a:off x="9588500" y="55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40441</xdr:rowOff>
    </xdr:from>
    <xdr:ext cx="599010" cy="259045"/>
    <xdr:sp macro="" textlink="">
      <xdr:nvSpPr>
        <xdr:cNvPr id="306" name="テキスト ボックス 305"/>
        <xdr:cNvSpPr txBox="1"/>
      </xdr:nvSpPr>
      <xdr:spPr>
        <a:xfrm>
          <a:off x="9339795" y="53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119706</xdr:rowOff>
    </xdr:from>
    <xdr:to>
      <xdr:col>46</xdr:col>
      <xdr:colOff>38100</xdr:colOff>
      <xdr:row>36</xdr:row>
      <xdr:rowOff>49856</xdr:rowOff>
    </xdr:to>
    <xdr:sp macro="" textlink="">
      <xdr:nvSpPr>
        <xdr:cNvPr id="307" name="楕円 306"/>
        <xdr:cNvSpPr/>
      </xdr:nvSpPr>
      <xdr:spPr>
        <a:xfrm>
          <a:off x="8699500" y="61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66383</xdr:rowOff>
    </xdr:from>
    <xdr:ext cx="599010" cy="259045"/>
    <xdr:sp macro="" textlink="">
      <xdr:nvSpPr>
        <xdr:cNvPr id="308" name="テキスト ボックス 307"/>
        <xdr:cNvSpPr txBox="1"/>
      </xdr:nvSpPr>
      <xdr:spPr>
        <a:xfrm>
          <a:off x="8450795" y="589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92215</xdr:rowOff>
    </xdr:from>
    <xdr:to>
      <xdr:col>41</xdr:col>
      <xdr:colOff>101600</xdr:colOff>
      <xdr:row>37</xdr:row>
      <xdr:rowOff>22365</xdr:rowOff>
    </xdr:to>
    <xdr:sp macro="" textlink="">
      <xdr:nvSpPr>
        <xdr:cNvPr id="309" name="楕円 308"/>
        <xdr:cNvSpPr/>
      </xdr:nvSpPr>
      <xdr:spPr>
        <a:xfrm>
          <a:off x="7810500" y="62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13492</xdr:rowOff>
    </xdr:from>
    <xdr:ext cx="534377" cy="259045"/>
    <xdr:sp macro="" textlink="">
      <xdr:nvSpPr>
        <xdr:cNvPr id="310" name="テキスト ボックス 309"/>
        <xdr:cNvSpPr txBox="1"/>
      </xdr:nvSpPr>
      <xdr:spPr>
        <a:xfrm>
          <a:off x="7594111" y="63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144646</xdr:rowOff>
    </xdr:from>
    <xdr:to>
      <xdr:col>36</xdr:col>
      <xdr:colOff>165100</xdr:colOff>
      <xdr:row>37</xdr:row>
      <xdr:rowOff>74796</xdr:rowOff>
    </xdr:to>
    <xdr:sp macro="" textlink="">
      <xdr:nvSpPr>
        <xdr:cNvPr id="311" name="楕円 310"/>
        <xdr:cNvSpPr/>
      </xdr:nvSpPr>
      <xdr:spPr>
        <a:xfrm>
          <a:off x="6921500" y="63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65923</xdr:rowOff>
    </xdr:from>
    <xdr:ext cx="534377" cy="259045"/>
    <xdr:sp macro="" textlink="">
      <xdr:nvSpPr>
        <xdr:cNvPr id="312" name="テキスト ボックス 311"/>
        <xdr:cNvSpPr txBox="1"/>
      </xdr:nvSpPr>
      <xdr:spPr>
        <a:xfrm>
          <a:off x="6705111" y="64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56147</xdr:rowOff>
    </xdr:from>
    <xdr:to>
      <xdr:col>55</xdr:col>
      <xdr:colOff>0</xdr:colOff>
      <xdr:row>56</xdr:row>
      <xdr:rowOff>73435</xdr:rowOff>
    </xdr:to>
    <xdr:cxnSp macro="">
      <xdr:nvCxnSpPr>
        <xdr:cNvPr id="343" name="直線コネクタ 342"/>
        <xdr:cNvCxnSpPr/>
      </xdr:nvCxnSpPr>
      <xdr:spPr>
        <a:xfrm>
          <a:off x="9639300" y="9657347"/>
          <a:ext cx="8382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110854</xdr:rowOff>
    </xdr:from>
    <xdr:to>
      <xdr:col>50</xdr:col>
      <xdr:colOff>114300</xdr:colOff>
      <xdr:row>56</xdr:row>
      <xdr:rowOff>56147</xdr:rowOff>
    </xdr:to>
    <xdr:cxnSp macro="">
      <xdr:nvCxnSpPr>
        <xdr:cNvPr id="346" name="直線コネクタ 345"/>
        <xdr:cNvCxnSpPr/>
      </xdr:nvCxnSpPr>
      <xdr:spPr>
        <a:xfrm>
          <a:off x="8750300" y="9540604"/>
          <a:ext cx="889000" cy="1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74758</xdr:rowOff>
    </xdr:from>
    <xdr:to>
      <xdr:col>45</xdr:col>
      <xdr:colOff>177800</xdr:colOff>
      <xdr:row>55</xdr:row>
      <xdr:rowOff>110854</xdr:rowOff>
    </xdr:to>
    <xdr:cxnSp macro="">
      <xdr:nvCxnSpPr>
        <xdr:cNvPr id="349" name="直線コネクタ 348"/>
        <xdr:cNvCxnSpPr/>
      </xdr:nvCxnSpPr>
      <xdr:spPr>
        <a:xfrm>
          <a:off x="7861300" y="9333058"/>
          <a:ext cx="889000" cy="20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48058</xdr:rowOff>
    </xdr:from>
    <xdr:to>
      <xdr:col>41</xdr:col>
      <xdr:colOff>50800</xdr:colOff>
      <xdr:row>54</xdr:row>
      <xdr:rowOff>74758</xdr:rowOff>
    </xdr:to>
    <xdr:cxnSp macro="">
      <xdr:nvCxnSpPr>
        <xdr:cNvPr id="352" name="直線コネクタ 351"/>
        <xdr:cNvCxnSpPr/>
      </xdr:nvCxnSpPr>
      <xdr:spPr>
        <a:xfrm>
          <a:off x="6972300" y="9306358"/>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22635</xdr:rowOff>
    </xdr:from>
    <xdr:to>
      <xdr:col>55</xdr:col>
      <xdr:colOff>50800</xdr:colOff>
      <xdr:row>56</xdr:row>
      <xdr:rowOff>124235</xdr:rowOff>
    </xdr:to>
    <xdr:sp macro="" textlink="">
      <xdr:nvSpPr>
        <xdr:cNvPr id="362" name="楕円 361"/>
        <xdr:cNvSpPr/>
      </xdr:nvSpPr>
      <xdr:spPr>
        <a:xfrm>
          <a:off x="10426700" y="96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45512</xdr:rowOff>
    </xdr:from>
    <xdr:ext cx="599010" cy="259045"/>
    <xdr:sp macro="" textlink="">
      <xdr:nvSpPr>
        <xdr:cNvPr id="363" name="普通建設事業費該当値テキスト"/>
        <xdr:cNvSpPr txBox="1"/>
      </xdr:nvSpPr>
      <xdr:spPr>
        <a:xfrm>
          <a:off x="10528300" y="9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5347</xdr:rowOff>
    </xdr:from>
    <xdr:to>
      <xdr:col>50</xdr:col>
      <xdr:colOff>165100</xdr:colOff>
      <xdr:row>56</xdr:row>
      <xdr:rowOff>106947</xdr:rowOff>
    </xdr:to>
    <xdr:sp macro="" textlink="">
      <xdr:nvSpPr>
        <xdr:cNvPr id="364" name="楕円 363"/>
        <xdr:cNvSpPr/>
      </xdr:nvSpPr>
      <xdr:spPr>
        <a:xfrm>
          <a:off x="9588500" y="96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123474</xdr:rowOff>
    </xdr:from>
    <xdr:ext cx="599010" cy="259045"/>
    <xdr:sp macro="" textlink="">
      <xdr:nvSpPr>
        <xdr:cNvPr id="365" name="テキスト ボックス 364"/>
        <xdr:cNvSpPr txBox="1"/>
      </xdr:nvSpPr>
      <xdr:spPr>
        <a:xfrm>
          <a:off x="9339795" y="938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60054</xdr:rowOff>
    </xdr:from>
    <xdr:to>
      <xdr:col>46</xdr:col>
      <xdr:colOff>38100</xdr:colOff>
      <xdr:row>55</xdr:row>
      <xdr:rowOff>161654</xdr:rowOff>
    </xdr:to>
    <xdr:sp macro="" textlink="">
      <xdr:nvSpPr>
        <xdr:cNvPr id="366" name="楕円 365"/>
        <xdr:cNvSpPr/>
      </xdr:nvSpPr>
      <xdr:spPr>
        <a:xfrm>
          <a:off x="8699500" y="9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6731</xdr:rowOff>
    </xdr:from>
    <xdr:ext cx="599010" cy="259045"/>
    <xdr:sp macro="" textlink="">
      <xdr:nvSpPr>
        <xdr:cNvPr id="367" name="テキスト ボックス 366"/>
        <xdr:cNvSpPr txBox="1"/>
      </xdr:nvSpPr>
      <xdr:spPr>
        <a:xfrm>
          <a:off x="8450795" y="926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23958</xdr:rowOff>
    </xdr:from>
    <xdr:to>
      <xdr:col>41</xdr:col>
      <xdr:colOff>101600</xdr:colOff>
      <xdr:row>54</xdr:row>
      <xdr:rowOff>125558</xdr:rowOff>
    </xdr:to>
    <xdr:sp macro="" textlink="">
      <xdr:nvSpPr>
        <xdr:cNvPr id="368" name="楕円 367"/>
        <xdr:cNvSpPr/>
      </xdr:nvSpPr>
      <xdr:spPr>
        <a:xfrm>
          <a:off x="7810500" y="92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142085</xdr:rowOff>
    </xdr:from>
    <xdr:ext cx="599010" cy="259045"/>
    <xdr:sp macro="" textlink="">
      <xdr:nvSpPr>
        <xdr:cNvPr id="369" name="テキスト ボックス 368"/>
        <xdr:cNvSpPr txBox="1"/>
      </xdr:nvSpPr>
      <xdr:spPr>
        <a:xfrm>
          <a:off x="7561795" y="90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168708</xdr:rowOff>
    </xdr:from>
    <xdr:to>
      <xdr:col>36</xdr:col>
      <xdr:colOff>165100</xdr:colOff>
      <xdr:row>54</xdr:row>
      <xdr:rowOff>98858</xdr:rowOff>
    </xdr:to>
    <xdr:sp macro="" textlink="">
      <xdr:nvSpPr>
        <xdr:cNvPr id="370" name="楕円 369"/>
        <xdr:cNvSpPr/>
      </xdr:nvSpPr>
      <xdr:spPr>
        <a:xfrm>
          <a:off x="6921500" y="92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115385</xdr:rowOff>
    </xdr:from>
    <xdr:ext cx="599010" cy="259045"/>
    <xdr:sp macro="" textlink="">
      <xdr:nvSpPr>
        <xdr:cNvPr id="371" name="テキスト ボックス 370"/>
        <xdr:cNvSpPr txBox="1"/>
      </xdr:nvSpPr>
      <xdr:spPr>
        <a:xfrm>
          <a:off x="6672795" y="903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163886</xdr:rowOff>
    </xdr:from>
    <xdr:to>
      <xdr:col>55</xdr:col>
      <xdr:colOff>0</xdr:colOff>
      <xdr:row>78</xdr:row>
      <xdr:rowOff>41219</xdr:rowOff>
    </xdr:to>
    <xdr:cxnSp macro="">
      <xdr:nvCxnSpPr>
        <xdr:cNvPr id="400" name="直線コネクタ 399"/>
        <xdr:cNvCxnSpPr/>
      </xdr:nvCxnSpPr>
      <xdr:spPr>
        <a:xfrm>
          <a:off x="9639300" y="13365536"/>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62555</xdr:rowOff>
    </xdr:from>
    <xdr:to>
      <xdr:col>50</xdr:col>
      <xdr:colOff>114300</xdr:colOff>
      <xdr:row>77</xdr:row>
      <xdr:rowOff>163886</xdr:rowOff>
    </xdr:to>
    <xdr:cxnSp macro="">
      <xdr:nvCxnSpPr>
        <xdr:cNvPr id="403" name="直線コネクタ 402"/>
        <xdr:cNvCxnSpPr/>
      </xdr:nvCxnSpPr>
      <xdr:spPr>
        <a:xfrm>
          <a:off x="8750300" y="12921305"/>
          <a:ext cx="889000" cy="44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158521</xdr:rowOff>
    </xdr:from>
    <xdr:to>
      <xdr:col>45</xdr:col>
      <xdr:colOff>177800</xdr:colOff>
      <xdr:row>75</xdr:row>
      <xdr:rowOff>62555</xdr:rowOff>
    </xdr:to>
    <xdr:cxnSp macro="">
      <xdr:nvCxnSpPr>
        <xdr:cNvPr id="406" name="直線コネクタ 405"/>
        <xdr:cNvCxnSpPr/>
      </xdr:nvCxnSpPr>
      <xdr:spPr>
        <a:xfrm>
          <a:off x="7861300" y="12845821"/>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38453</xdr:rowOff>
    </xdr:from>
    <xdr:to>
      <xdr:col>41</xdr:col>
      <xdr:colOff>50800</xdr:colOff>
      <xdr:row>74</xdr:row>
      <xdr:rowOff>158521</xdr:rowOff>
    </xdr:to>
    <xdr:cxnSp macro="">
      <xdr:nvCxnSpPr>
        <xdr:cNvPr id="409" name="直線コネクタ 408"/>
        <xdr:cNvCxnSpPr/>
      </xdr:nvCxnSpPr>
      <xdr:spPr>
        <a:xfrm>
          <a:off x="6972300" y="12725753"/>
          <a:ext cx="889000" cy="1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1" name="テキスト ボックス 410"/>
        <xdr:cNvSpPr txBox="1"/>
      </xdr:nvSpPr>
      <xdr:spPr>
        <a:xfrm>
          <a:off x="7594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161869</xdr:rowOff>
    </xdr:from>
    <xdr:to>
      <xdr:col>55</xdr:col>
      <xdr:colOff>50800</xdr:colOff>
      <xdr:row>78</xdr:row>
      <xdr:rowOff>92019</xdr:rowOff>
    </xdr:to>
    <xdr:sp macro="" textlink="">
      <xdr:nvSpPr>
        <xdr:cNvPr id="419" name="楕円 418"/>
        <xdr:cNvSpPr/>
      </xdr:nvSpPr>
      <xdr:spPr>
        <a:xfrm>
          <a:off x="10426700" y="13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140296</xdr:rowOff>
    </xdr:from>
    <xdr:ext cx="534377" cy="259045"/>
    <xdr:sp macro="" textlink="">
      <xdr:nvSpPr>
        <xdr:cNvPr id="420" name="普通建設事業費 （ うち新規整備　）該当値テキスト"/>
        <xdr:cNvSpPr txBox="1"/>
      </xdr:nvSpPr>
      <xdr:spPr>
        <a:xfrm>
          <a:off x="10528300" y="133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113086</xdr:rowOff>
    </xdr:from>
    <xdr:to>
      <xdr:col>50</xdr:col>
      <xdr:colOff>165100</xdr:colOff>
      <xdr:row>78</xdr:row>
      <xdr:rowOff>43236</xdr:rowOff>
    </xdr:to>
    <xdr:sp macro="" textlink="">
      <xdr:nvSpPr>
        <xdr:cNvPr id="421" name="楕円 420"/>
        <xdr:cNvSpPr/>
      </xdr:nvSpPr>
      <xdr:spPr>
        <a:xfrm>
          <a:off x="9588500" y="133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34363</xdr:rowOff>
    </xdr:from>
    <xdr:ext cx="534377" cy="259045"/>
    <xdr:sp macro="" textlink="">
      <xdr:nvSpPr>
        <xdr:cNvPr id="422" name="テキスト ボックス 421"/>
        <xdr:cNvSpPr txBox="1"/>
      </xdr:nvSpPr>
      <xdr:spPr>
        <a:xfrm>
          <a:off x="9372111" y="13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11755</xdr:rowOff>
    </xdr:from>
    <xdr:to>
      <xdr:col>46</xdr:col>
      <xdr:colOff>38100</xdr:colOff>
      <xdr:row>75</xdr:row>
      <xdr:rowOff>113355</xdr:rowOff>
    </xdr:to>
    <xdr:sp macro="" textlink="">
      <xdr:nvSpPr>
        <xdr:cNvPr id="423" name="楕円 422"/>
        <xdr:cNvSpPr/>
      </xdr:nvSpPr>
      <xdr:spPr>
        <a:xfrm>
          <a:off x="8699500" y="128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129882</xdr:rowOff>
    </xdr:from>
    <xdr:ext cx="534377" cy="259045"/>
    <xdr:sp macro="" textlink="">
      <xdr:nvSpPr>
        <xdr:cNvPr id="424" name="テキスト ボックス 423"/>
        <xdr:cNvSpPr txBox="1"/>
      </xdr:nvSpPr>
      <xdr:spPr>
        <a:xfrm>
          <a:off x="8483111" y="126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107721</xdr:rowOff>
    </xdr:from>
    <xdr:to>
      <xdr:col>41</xdr:col>
      <xdr:colOff>101600</xdr:colOff>
      <xdr:row>75</xdr:row>
      <xdr:rowOff>37871</xdr:rowOff>
    </xdr:to>
    <xdr:sp macro="" textlink="">
      <xdr:nvSpPr>
        <xdr:cNvPr id="425" name="楕円 424"/>
        <xdr:cNvSpPr/>
      </xdr:nvSpPr>
      <xdr:spPr>
        <a:xfrm>
          <a:off x="7810500" y="12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54398</xdr:rowOff>
    </xdr:from>
    <xdr:ext cx="534377" cy="259045"/>
    <xdr:sp macro="" textlink="">
      <xdr:nvSpPr>
        <xdr:cNvPr id="426" name="テキスト ボックス 425"/>
        <xdr:cNvSpPr txBox="1"/>
      </xdr:nvSpPr>
      <xdr:spPr>
        <a:xfrm>
          <a:off x="7594111" y="125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159103</xdr:rowOff>
    </xdr:from>
    <xdr:to>
      <xdr:col>36</xdr:col>
      <xdr:colOff>165100</xdr:colOff>
      <xdr:row>74</xdr:row>
      <xdr:rowOff>89253</xdr:rowOff>
    </xdr:to>
    <xdr:sp macro="" textlink="">
      <xdr:nvSpPr>
        <xdr:cNvPr id="427" name="楕円 426"/>
        <xdr:cNvSpPr/>
      </xdr:nvSpPr>
      <xdr:spPr>
        <a:xfrm>
          <a:off x="6921500" y="126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105780</xdr:rowOff>
    </xdr:from>
    <xdr:ext cx="599010" cy="259045"/>
    <xdr:sp macro="" textlink="">
      <xdr:nvSpPr>
        <xdr:cNvPr id="428" name="テキスト ボックス 427"/>
        <xdr:cNvSpPr txBox="1"/>
      </xdr:nvSpPr>
      <xdr:spPr>
        <a:xfrm>
          <a:off x="6672795" y="124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35824</xdr:rowOff>
    </xdr:from>
    <xdr:to>
      <xdr:col>55</xdr:col>
      <xdr:colOff>0</xdr:colOff>
      <xdr:row>96</xdr:row>
      <xdr:rowOff>87709</xdr:rowOff>
    </xdr:to>
    <xdr:cxnSp macro="">
      <xdr:nvCxnSpPr>
        <xdr:cNvPr id="457" name="直線コネクタ 456"/>
        <xdr:cNvCxnSpPr/>
      </xdr:nvCxnSpPr>
      <xdr:spPr>
        <a:xfrm flipV="1">
          <a:off x="9639300" y="16495024"/>
          <a:ext cx="838200" cy="5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87709</xdr:rowOff>
    </xdr:from>
    <xdr:to>
      <xdr:col>50</xdr:col>
      <xdr:colOff>114300</xdr:colOff>
      <xdr:row>97</xdr:row>
      <xdr:rowOff>21278</xdr:rowOff>
    </xdr:to>
    <xdr:cxnSp macro="">
      <xdr:nvCxnSpPr>
        <xdr:cNvPr id="460" name="直線コネクタ 459"/>
        <xdr:cNvCxnSpPr/>
      </xdr:nvCxnSpPr>
      <xdr:spPr>
        <a:xfrm flipV="1">
          <a:off x="8750300" y="16546909"/>
          <a:ext cx="889000" cy="10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108417</xdr:rowOff>
    </xdr:from>
    <xdr:to>
      <xdr:col>45</xdr:col>
      <xdr:colOff>177800</xdr:colOff>
      <xdr:row>97</xdr:row>
      <xdr:rowOff>21278</xdr:rowOff>
    </xdr:to>
    <xdr:cxnSp macro="">
      <xdr:nvCxnSpPr>
        <xdr:cNvPr id="463" name="直線コネクタ 462"/>
        <xdr:cNvCxnSpPr/>
      </xdr:nvCxnSpPr>
      <xdr:spPr>
        <a:xfrm>
          <a:off x="7861300" y="16396167"/>
          <a:ext cx="889000" cy="25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108417</xdr:rowOff>
    </xdr:from>
    <xdr:to>
      <xdr:col>41</xdr:col>
      <xdr:colOff>50800</xdr:colOff>
      <xdr:row>95</xdr:row>
      <xdr:rowOff>139430</xdr:rowOff>
    </xdr:to>
    <xdr:cxnSp macro="">
      <xdr:nvCxnSpPr>
        <xdr:cNvPr id="466" name="直線コネクタ 465"/>
        <xdr:cNvCxnSpPr/>
      </xdr:nvCxnSpPr>
      <xdr:spPr>
        <a:xfrm flipV="1">
          <a:off x="6972300" y="16396167"/>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156474</xdr:rowOff>
    </xdr:from>
    <xdr:to>
      <xdr:col>55</xdr:col>
      <xdr:colOff>50800</xdr:colOff>
      <xdr:row>96</xdr:row>
      <xdr:rowOff>86624</xdr:rowOff>
    </xdr:to>
    <xdr:sp macro="" textlink="">
      <xdr:nvSpPr>
        <xdr:cNvPr id="476" name="楕円 475"/>
        <xdr:cNvSpPr/>
      </xdr:nvSpPr>
      <xdr:spPr>
        <a:xfrm>
          <a:off x="10426700" y="164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7901</xdr:rowOff>
    </xdr:from>
    <xdr:ext cx="599010" cy="259045"/>
    <xdr:sp macro="" textlink="">
      <xdr:nvSpPr>
        <xdr:cNvPr id="477" name="普通建設事業費 （ うち更新整備　）該当値テキスト"/>
        <xdr:cNvSpPr txBox="1"/>
      </xdr:nvSpPr>
      <xdr:spPr>
        <a:xfrm>
          <a:off x="10528300" y="162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36909</xdr:rowOff>
    </xdr:from>
    <xdr:to>
      <xdr:col>50</xdr:col>
      <xdr:colOff>165100</xdr:colOff>
      <xdr:row>96</xdr:row>
      <xdr:rowOff>138509</xdr:rowOff>
    </xdr:to>
    <xdr:sp macro="" textlink="">
      <xdr:nvSpPr>
        <xdr:cNvPr id="478" name="楕円 477"/>
        <xdr:cNvSpPr/>
      </xdr:nvSpPr>
      <xdr:spPr>
        <a:xfrm>
          <a:off x="9588500" y="164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155036</xdr:rowOff>
    </xdr:from>
    <xdr:ext cx="599010" cy="259045"/>
    <xdr:sp macro="" textlink="">
      <xdr:nvSpPr>
        <xdr:cNvPr id="479" name="テキスト ボックス 478"/>
        <xdr:cNvSpPr txBox="1"/>
      </xdr:nvSpPr>
      <xdr:spPr>
        <a:xfrm>
          <a:off x="9339795" y="1627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141928</xdr:rowOff>
    </xdr:from>
    <xdr:to>
      <xdr:col>46</xdr:col>
      <xdr:colOff>38100</xdr:colOff>
      <xdr:row>97</xdr:row>
      <xdr:rowOff>72078</xdr:rowOff>
    </xdr:to>
    <xdr:sp macro="" textlink="">
      <xdr:nvSpPr>
        <xdr:cNvPr id="480" name="楕円 479"/>
        <xdr:cNvSpPr/>
      </xdr:nvSpPr>
      <xdr:spPr>
        <a:xfrm>
          <a:off x="8699500" y="166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88605</xdr:rowOff>
    </xdr:from>
    <xdr:ext cx="534377" cy="259045"/>
    <xdr:sp macro="" textlink="">
      <xdr:nvSpPr>
        <xdr:cNvPr id="481" name="テキスト ボックス 480"/>
        <xdr:cNvSpPr txBox="1"/>
      </xdr:nvSpPr>
      <xdr:spPr>
        <a:xfrm>
          <a:off x="8483111" y="163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57617</xdr:rowOff>
    </xdr:from>
    <xdr:to>
      <xdr:col>41</xdr:col>
      <xdr:colOff>101600</xdr:colOff>
      <xdr:row>95</xdr:row>
      <xdr:rowOff>159217</xdr:rowOff>
    </xdr:to>
    <xdr:sp macro="" textlink="">
      <xdr:nvSpPr>
        <xdr:cNvPr id="482" name="楕円 481"/>
        <xdr:cNvSpPr/>
      </xdr:nvSpPr>
      <xdr:spPr>
        <a:xfrm>
          <a:off x="7810500" y="163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4294</xdr:rowOff>
    </xdr:from>
    <xdr:ext cx="599010" cy="259045"/>
    <xdr:sp macro="" textlink="">
      <xdr:nvSpPr>
        <xdr:cNvPr id="483" name="テキスト ボックス 482"/>
        <xdr:cNvSpPr txBox="1"/>
      </xdr:nvSpPr>
      <xdr:spPr>
        <a:xfrm>
          <a:off x="7561795" y="1612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88630</xdr:rowOff>
    </xdr:from>
    <xdr:to>
      <xdr:col>36</xdr:col>
      <xdr:colOff>165100</xdr:colOff>
      <xdr:row>96</xdr:row>
      <xdr:rowOff>18780</xdr:rowOff>
    </xdr:to>
    <xdr:sp macro="" textlink="">
      <xdr:nvSpPr>
        <xdr:cNvPr id="484" name="楕円 483"/>
        <xdr:cNvSpPr/>
      </xdr:nvSpPr>
      <xdr:spPr>
        <a:xfrm>
          <a:off x="6921500" y="1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35307</xdr:rowOff>
    </xdr:from>
    <xdr:ext cx="599010" cy="259045"/>
    <xdr:sp macro="" textlink="">
      <xdr:nvSpPr>
        <xdr:cNvPr id="485" name="テキスト ボックス 484"/>
        <xdr:cNvSpPr txBox="1"/>
      </xdr:nvSpPr>
      <xdr:spPr>
        <a:xfrm>
          <a:off x="6672795" y="1615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142061</xdr:rowOff>
    </xdr:from>
    <xdr:to>
      <xdr:col>85</xdr:col>
      <xdr:colOff>127000</xdr:colOff>
      <xdr:row>39</xdr:row>
      <xdr:rowOff>15639</xdr:rowOff>
    </xdr:to>
    <xdr:cxnSp macro="">
      <xdr:nvCxnSpPr>
        <xdr:cNvPr id="516" name="直線コネクタ 515"/>
        <xdr:cNvCxnSpPr/>
      </xdr:nvCxnSpPr>
      <xdr:spPr>
        <a:xfrm>
          <a:off x="15481300" y="6485711"/>
          <a:ext cx="838200" cy="2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142061</xdr:rowOff>
    </xdr:from>
    <xdr:to>
      <xdr:col>81</xdr:col>
      <xdr:colOff>50800</xdr:colOff>
      <xdr:row>38</xdr:row>
      <xdr:rowOff>16825</xdr:rowOff>
    </xdr:to>
    <xdr:cxnSp macro="">
      <xdr:nvCxnSpPr>
        <xdr:cNvPr id="519" name="直線コネクタ 518"/>
        <xdr:cNvCxnSpPr/>
      </xdr:nvCxnSpPr>
      <xdr:spPr>
        <a:xfrm flipV="1">
          <a:off x="14592300" y="6485711"/>
          <a:ext cx="8890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16825</xdr:rowOff>
    </xdr:from>
    <xdr:to>
      <xdr:col>76</xdr:col>
      <xdr:colOff>114300</xdr:colOff>
      <xdr:row>38</xdr:row>
      <xdr:rowOff>124195</xdr:rowOff>
    </xdr:to>
    <xdr:cxnSp macro="">
      <xdr:nvCxnSpPr>
        <xdr:cNvPr id="522" name="直線コネクタ 521"/>
        <xdr:cNvCxnSpPr/>
      </xdr:nvCxnSpPr>
      <xdr:spPr>
        <a:xfrm flipV="1">
          <a:off x="13703300" y="6531925"/>
          <a:ext cx="889000" cy="1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96640</xdr:rowOff>
    </xdr:from>
    <xdr:ext cx="534377" cy="259045"/>
    <xdr:sp macro="" textlink="">
      <xdr:nvSpPr>
        <xdr:cNvPr id="524" name="テキスト ボックス 523"/>
        <xdr:cNvSpPr txBox="1"/>
      </xdr:nvSpPr>
      <xdr:spPr>
        <a:xfrm>
          <a:off x="14325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124195</xdr:rowOff>
    </xdr:from>
    <xdr:to>
      <xdr:col>71</xdr:col>
      <xdr:colOff>177800</xdr:colOff>
      <xdr:row>39</xdr:row>
      <xdr:rowOff>51908</xdr:rowOff>
    </xdr:to>
    <xdr:cxnSp macro="">
      <xdr:nvCxnSpPr>
        <xdr:cNvPr id="525" name="直線コネクタ 524"/>
        <xdr:cNvCxnSpPr/>
      </xdr:nvCxnSpPr>
      <xdr:spPr>
        <a:xfrm flipV="1">
          <a:off x="12814300" y="6639295"/>
          <a:ext cx="889000" cy="9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110591</xdr:rowOff>
    </xdr:from>
    <xdr:ext cx="469744" cy="259045"/>
    <xdr:sp macro="" textlink="">
      <xdr:nvSpPr>
        <xdr:cNvPr id="527" name="テキスト ボックス 526"/>
        <xdr:cNvSpPr txBox="1"/>
      </xdr:nvSpPr>
      <xdr:spPr>
        <a:xfrm>
          <a:off x="13468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29" name="テキスト ボックス 528"/>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136289</xdr:rowOff>
    </xdr:from>
    <xdr:to>
      <xdr:col>85</xdr:col>
      <xdr:colOff>177800</xdr:colOff>
      <xdr:row>39</xdr:row>
      <xdr:rowOff>66439</xdr:rowOff>
    </xdr:to>
    <xdr:sp macro="" textlink="">
      <xdr:nvSpPr>
        <xdr:cNvPr id="535" name="楕円 534"/>
        <xdr:cNvSpPr/>
      </xdr:nvSpPr>
      <xdr:spPr>
        <a:xfrm>
          <a:off x="16268700" y="66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95666</xdr:rowOff>
    </xdr:from>
    <xdr:ext cx="534377" cy="259045"/>
    <xdr:sp macro="" textlink="">
      <xdr:nvSpPr>
        <xdr:cNvPr id="536" name="災害復旧事業費該当値テキスト"/>
        <xdr:cNvSpPr txBox="1"/>
      </xdr:nvSpPr>
      <xdr:spPr>
        <a:xfrm>
          <a:off x="16370300" y="64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91261</xdr:rowOff>
    </xdr:from>
    <xdr:to>
      <xdr:col>81</xdr:col>
      <xdr:colOff>101600</xdr:colOff>
      <xdr:row>38</xdr:row>
      <xdr:rowOff>21411</xdr:rowOff>
    </xdr:to>
    <xdr:sp macro="" textlink="">
      <xdr:nvSpPr>
        <xdr:cNvPr id="537" name="楕円 536"/>
        <xdr:cNvSpPr/>
      </xdr:nvSpPr>
      <xdr:spPr>
        <a:xfrm>
          <a:off x="15430500" y="64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37938</xdr:rowOff>
    </xdr:from>
    <xdr:ext cx="534377" cy="259045"/>
    <xdr:sp macro="" textlink="">
      <xdr:nvSpPr>
        <xdr:cNvPr id="538" name="テキスト ボックス 537"/>
        <xdr:cNvSpPr txBox="1"/>
      </xdr:nvSpPr>
      <xdr:spPr>
        <a:xfrm>
          <a:off x="15214111" y="62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137474</xdr:rowOff>
    </xdr:from>
    <xdr:to>
      <xdr:col>76</xdr:col>
      <xdr:colOff>165100</xdr:colOff>
      <xdr:row>38</xdr:row>
      <xdr:rowOff>67624</xdr:rowOff>
    </xdr:to>
    <xdr:sp macro="" textlink="">
      <xdr:nvSpPr>
        <xdr:cNvPr id="539" name="楕円 538"/>
        <xdr:cNvSpPr/>
      </xdr:nvSpPr>
      <xdr:spPr>
        <a:xfrm>
          <a:off x="14541500" y="64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84151</xdr:rowOff>
    </xdr:from>
    <xdr:ext cx="534377" cy="259045"/>
    <xdr:sp macro="" textlink="">
      <xdr:nvSpPr>
        <xdr:cNvPr id="540" name="テキスト ボックス 539"/>
        <xdr:cNvSpPr txBox="1"/>
      </xdr:nvSpPr>
      <xdr:spPr>
        <a:xfrm>
          <a:off x="14325111" y="625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73395</xdr:rowOff>
    </xdr:from>
    <xdr:to>
      <xdr:col>72</xdr:col>
      <xdr:colOff>38100</xdr:colOff>
      <xdr:row>39</xdr:row>
      <xdr:rowOff>3545</xdr:rowOff>
    </xdr:to>
    <xdr:sp macro="" textlink="">
      <xdr:nvSpPr>
        <xdr:cNvPr id="541" name="楕円 540"/>
        <xdr:cNvSpPr/>
      </xdr:nvSpPr>
      <xdr:spPr>
        <a:xfrm>
          <a:off x="13652500" y="658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20071</xdr:rowOff>
    </xdr:from>
    <xdr:ext cx="534377" cy="259045"/>
    <xdr:sp macro="" textlink="">
      <xdr:nvSpPr>
        <xdr:cNvPr id="542" name="テキスト ボックス 541"/>
        <xdr:cNvSpPr txBox="1"/>
      </xdr:nvSpPr>
      <xdr:spPr>
        <a:xfrm>
          <a:off x="13436111" y="63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1108</xdr:rowOff>
    </xdr:from>
    <xdr:to>
      <xdr:col>67</xdr:col>
      <xdr:colOff>101600</xdr:colOff>
      <xdr:row>39</xdr:row>
      <xdr:rowOff>102708</xdr:rowOff>
    </xdr:to>
    <xdr:sp macro="" textlink="">
      <xdr:nvSpPr>
        <xdr:cNvPr id="543" name="楕円 542"/>
        <xdr:cNvSpPr/>
      </xdr:nvSpPr>
      <xdr:spPr>
        <a:xfrm>
          <a:off x="12763500" y="66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119235</xdr:rowOff>
    </xdr:from>
    <xdr:ext cx="534377" cy="259045"/>
    <xdr:sp macro="" textlink="">
      <xdr:nvSpPr>
        <xdr:cNvPr id="544" name="テキスト ボックス 543"/>
        <xdr:cNvSpPr txBox="1"/>
      </xdr:nvSpPr>
      <xdr:spPr>
        <a:xfrm>
          <a:off x="12547111" y="64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26020</xdr:rowOff>
    </xdr:from>
    <xdr:to>
      <xdr:col>85</xdr:col>
      <xdr:colOff>127000</xdr:colOff>
      <xdr:row>77</xdr:row>
      <xdr:rowOff>140857</xdr:rowOff>
    </xdr:to>
    <xdr:cxnSp macro="">
      <xdr:nvCxnSpPr>
        <xdr:cNvPr id="634" name="直線コネクタ 633"/>
        <xdr:cNvCxnSpPr/>
      </xdr:nvCxnSpPr>
      <xdr:spPr>
        <a:xfrm flipV="1">
          <a:off x="15481300" y="13227670"/>
          <a:ext cx="838200" cy="1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140857</xdr:rowOff>
    </xdr:from>
    <xdr:to>
      <xdr:col>81</xdr:col>
      <xdr:colOff>50800</xdr:colOff>
      <xdr:row>77</xdr:row>
      <xdr:rowOff>171247</xdr:rowOff>
    </xdr:to>
    <xdr:cxnSp macro="">
      <xdr:nvCxnSpPr>
        <xdr:cNvPr id="637" name="直線コネクタ 636"/>
        <xdr:cNvCxnSpPr/>
      </xdr:nvCxnSpPr>
      <xdr:spPr>
        <a:xfrm flipV="1">
          <a:off x="14592300" y="13342507"/>
          <a:ext cx="8890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171247</xdr:rowOff>
    </xdr:from>
    <xdr:to>
      <xdr:col>76</xdr:col>
      <xdr:colOff>114300</xdr:colOff>
      <xdr:row>78</xdr:row>
      <xdr:rowOff>23487</xdr:rowOff>
    </xdr:to>
    <xdr:cxnSp macro="">
      <xdr:nvCxnSpPr>
        <xdr:cNvPr id="640" name="直線コネクタ 639"/>
        <xdr:cNvCxnSpPr/>
      </xdr:nvCxnSpPr>
      <xdr:spPr>
        <a:xfrm flipV="1">
          <a:off x="13703300" y="13372897"/>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23487</xdr:rowOff>
    </xdr:from>
    <xdr:to>
      <xdr:col>71</xdr:col>
      <xdr:colOff>177800</xdr:colOff>
      <xdr:row>78</xdr:row>
      <xdr:rowOff>37477</xdr:rowOff>
    </xdr:to>
    <xdr:cxnSp macro="">
      <xdr:nvCxnSpPr>
        <xdr:cNvPr id="643" name="直線コネクタ 642"/>
        <xdr:cNvCxnSpPr/>
      </xdr:nvCxnSpPr>
      <xdr:spPr>
        <a:xfrm flipV="1">
          <a:off x="12814300" y="13396587"/>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146670</xdr:rowOff>
    </xdr:from>
    <xdr:to>
      <xdr:col>85</xdr:col>
      <xdr:colOff>177800</xdr:colOff>
      <xdr:row>77</xdr:row>
      <xdr:rowOff>76820</xdr:rowOff>
    </xdr:to>
    <xdr:sp macro="" textlink="">
      <xdr:nvSpPr>
        <xdr:cNvPr id="653" name="楕円 652"/>
        <xdr:cNvSpPr/>
      </xdr:nvSpPr>
      <xdr:spPr>
        <a:xfrm>
          <a:off x="16268700" y="131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169547</xdr:rowOff>
    </xdr:from>
    <xdr:ext cx="534377" cy="259045"/>
    <xdr:sp macro="" textlink="">
      <xdr:nvSpPr>
        <xdr:cNvPr id="654" name="公債費該当値テキスト"/>
        <xdr:cNvSpPr txBox="1"/>
      </xdr:nvSpPr>
      <xdr:spPr>
        <a:xfrm>
          <a:off x="16370300" y="1302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90057</xdr:rowOff>
    </xdr:from>
    <xdr:to>
      <xdr:col>81</xdr:col>
      <xdr:colOff>101600</xdr:colOff>
      <xdr:row>78</xdr:row>
      <xdr:rowOff>20207</xdr:rowOff>
    </xdr:to>
    <xdr:sp macro="" textlink="">
      <xdr:nvSpPr>
        <xdr:cNvPr id="655" name="楕円 654"/>
        <xdr:cNvSpPr/>
      </xdr:nvSpPr>
      <xdr:spPr>
        <a:xfrm>
          <a:off x="15430500" y="132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11334</xdr:rowOff>
    </xdr:from>
    <xdr:ext cx="534377" cy="259045"/>
    <xdr:sp macro="" textlink="">
      <xdr:nvSpPr>
        <xdr:cNvPr id="656" name="テキスト ボックス 655"/>
        <xdr:cNvSpPr txBox="1"/>
      </xdr:nvSpPr>
      <xdr:spPr>
        <a:xfrm>
          <a:off x="15214111" y="133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120447</xdr:rowOff>
    </xdr:from>
    <xdr:to>
      <xdr:col>76</xdr:col>
      <xdr:colOff>165100</xdr:colOff>
      <xdr:row>78</xdr:row>
      <xdr:rowOff>50597</xdr:rowOff>
    </xdr:to>
    <xdr:sp macro="" textlink="">
      <xdr:nvSpPr>
        <xdr:cNvPr id="657" name="楕円 656"/>
        <xdr:cNvSpPr/>
      </xdr:nvSpPr>
      <xdr:spPr>
        <a:xfrm>
          <a:off x="14541500" y="133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41724</xdr:rowOff>
    </xdr:from>
    <xdr:ext cx="534377" cy="259045"/>
    <xdr:sp macro="" textlink="">
      <xdr:nvSpPr>
        <xdr:cNvPr id="658" name="テキスト ボックス 657"/>
        <xdr:cNvSpPr txBox="1"/>
      </xdr:nvSpPr>
      <xdr:spPr>
        <a:xfrm>
          <a:off x="14325111" y="134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144137</xdr:rowOff>
    </xdr:from>
    <xdr:to>
      <xdr:col>72</xdr:col>
      <xdr:colOff>38100</xdr:colOff>
      <xdr:row>78</xdr:row>
      <xdr:rowOff>74287</xdr:rowOff>
    </xdr:to>
    <xdr:sp macro="" textlink="">
      <xdr:nvSpPr>
        <xdr:cNvPr id="659" name="楕円 658"/>
        <xdr:cNvSpPr/>
      </xdr:nvSpPr>
      <xdr:spPr>
        <a:xfrm>
          <a:off x="13652500" y="133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65414</xdr:rowOff>
    </xdr:from>
    <xdr:ext cx="534377" cy="259045"/>
    <xdr:sp macro="" textlink="">
      <xdr:nvSpPr>
        <xdr:cNvPr id="660" name="テキスト ボックス 659"/>
        <xdr:cNvSpPr txBox="1"/>
      </xdr:nvSpPr>
      <xdr:spPr>
        <a:xfrm>
          <a:off x="13436111" y="134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158127</xdr:rowOff>
    </xdr:from>
    <xdr:to>
      <xdr:col>67</xdr:col>
      <xdr:colOff>101600</xdr:colOff>
      <xdr:row>78</xdr:row>
      <xdr:rowOff>88277</xdr:rowOff>
    </xdr:to>
    <xdr:sp macro="" textlink="">
      <xdr:nvSpPr>
        <xdr:cNvPr id="661" name="楕円 660"/>
        <xdr:cNvSpPr/>
      </xdr:nvSpPr>
      <xdr:spPr>
        <a:xfrm>
          <a:off x="12763500" y="1335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79404</xdr:rowOff>
    </xdr:from>
    <xdr:ext cx="534377" cy="259045"/>
    <xdr:sp macro="" textlink="">
      <xdr:nvSpPr>
        <xdr:cNvPr id="662" name="テキスト ボックス 661"/>
        <xdr:cNvSpPr txBox="1"/>
      </xdr:nvSpPr>
      <xdr:spPr>
        <a:xfrm>
          <a:off x="12547111" y="134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xdr:rowOff>
    </xdr:from>
    <xdr:to>
      <xdr:col>85</xdr:col>
      <xdr:colOff>127000</xdr:colOff>
      <xdr:row>98</xdr:row>
      <xdr:rowOff>117470</xdr:rowOff>
    </xdr:to>
    <xdr:cxnSp macro="">
      <xdr:nvCxnSpPr>
        <xdr:cNvPr id="689" name="直線コネクタ 688"/>
        <xdr:cNvCxnSpPr/>
      </xdr:nvCxnSpPr>
      <xdr:spPr>
        <a:xfrm flipV="1">
          <a:off x="15481300" y="16631233"/>
          <a:ext cx="838200" cy="2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114993</xdr:rowOff>
    </xdr:from>
    <xdr:to>
      <xdr:col>81</xdr:col>
      <xdr:colOff>50800</xdr:colOff>
      <xdr:row>98</xdr:row>
      <xdr:rowOff>117470</xdr:rowOff>
    </xdr:to>
    <xdr:cxnSp macro="">
      <xdr:nvCxnSpPr>
        <xdr:cNvPr id="692" name="直線コネクタ 691"/>
        <xdr:cNvCxnSpPr/>
      </xdr:nvCxnSpPr>
      <xdr:spPr>
        <a:xfrm>
          <a:off x="14592300" y="1691709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39455</xdr:rowOff>
    </xdr:from>
    <xdr:to>
      <xdr:col>76</xdr:col>
      <xdr:colOff>114300</xdr:colOff>
      <xdr:row>98</xdr:row>
      <xdr:rowOff>114993</xdr:rowOff>
    </xdr:to>
    <xdr:cxnSp macro="">
      <xdr:nvCxnSpPr>
        <xdr:cNvPr id="695" name="直線コネクタ 694"/>
        <xdr:cNvCxnSpPr/>
      </xdr:nvCxnSpPr>
      <xdr:spPr>
        <a:xfrm>
          <a:off x="13703300" y="16841555"/>
          <a:ext cx="889000" cy="7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123003</xdr:rowOff>
    </xdr:from>
    <xdr:to>
      <xdr:col>71</xdr:col>
      <xdr:colOff>177800</xdr:colOff>
      <xdr:row>98</xdr:row>
      <xdr:rowOff>39455</xdr:rowOff>
    </xdr:to>
    <xdr:cxnSp macro="">
      <xdr:nvCxnSpPr>
        <xdr:cNvPr id="698" name="直線コネクタ 697"/>
        <xdr:cNvCxnSpPr/>
      </xdr:nvCxnSpPr>
      <xdr:spPr>
        <a:xfrm>
          <a:off x="12814300" y="16410753"/>
          <a:ext cx="889000" cy="43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121233</xdr:rowOff>
    </xdr:from>
    <xdr:to>
      <xdr:col>85</xdr:col>
      <xdr:colOff>177800</xdr:colOff>
      <xdr:row>97</xdr:row>
      <xdr:rowOff>51383</xdr:rowOff>
    </xdr:to>
    <xdr:sp macro="" textlink="">
      <xdr:nvSpPr>
        <xdr:cNvPr id="708" name="楕円 707"/>
        <xdr:cNvSpPr/>
      </xdr:nvSpPr>
      <xdr:spPr>
        <a:xfrm>
          <a:off x="16268700" y="165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99660</xdr:rowOff>
    </xdr:from>
    <xdr:ext cx="534377" cy="259045"/>
    <xdr:sp macro="" textlink="">
      <xdr:nvSpPr>
        <xdr:cNvPr id="709" name="積立金該当値テキスト"/>
        <xdr:cNvSpPr txBox="1"/>
      </xdr:nvSpPr>
      <xdr:spPr>
        <a:xfrm>
          <a:off x="16370300" y="1655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66670</xdr:rowOff>
    </xdr:from>
    <xdr:to>
      <xdr:col>81</xdr:col>
      <xdr:colOff>101600</xdr:colOff>
      <xdr:row>98</xdr:row>
      <xdr:rowOff>168270</xdr:rowOff>
    </xdr:to>
    <xdr:sp macro="" textlink="">
      <xdr:nvSpPr>
        <xdr:cNvPr id="710" name="楕円 709"/>
        <xdr:cNvSpPr/>
      </xdr:nvSpPr>
      <xdr:spPr>
        <a:xfrm>
          <a:off x="15430500" y="1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159397</xdr:rowOff>
    </xdr:from>
    <xdr:ext cx="469744" cy="259045"/>
    <xdr:sp macro="" textlink="">
      <xdr:nvSpPr>
        <xdr:cNvPr id="711" name="テキスト ボックス 710"/>
        <xdr:cNvSpPr txBox="1"/>
      </xdr:nvSpPr>
      <xdr:spPr>
        <a:xfrm>
          <a:off x="15246428" y="1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64193</xdr:rowOff>
    </xdr:from>
    <xdr:to>
      <xdr:col>76</xdr:col>
      <xdr:colOff>165100</xdr:colOff>
      <xdr:row>98</xdr:row>
      <xdr:rowOff>165793</xdr:rowOff>
    </xdr:to>
    <xdr:sp macro="" textlink="">
      <xdr:nvSpPr>
        <xdr:cNvPr id="712" name="楕円 711"/>
        <xdr:cNvSpPr/>
      </xdr:nvSpPr>
      <xdr:spPr>
        <a:xfrm>
          <a:off x="14541500" y="16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156920</xdr:rowOff>
    </xdr:from>
    <xdr:ext cx="469744" cy="259045"/>
    <xdr:sp macro="" textlink="">
      <xdr:nvSpPr>
        <xdr:cNvPr id="713" name="テキスト ボックス 712"/>
        <xdr:cNvSpPr txBox="1"/>
      </xdr:nvSpPr>
      <xdr:spPr>
        <a:xfrm>
          <a:off x="14357428" y="1695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160105</xdr:rowOff>
    </xdr:from>
    <xdr:to>
      <xdr:col>72</xdr:col>
      <xdr:colOff>38100</xdr:colOff>
      <xdr:row>98</xdr:row>
      <xdr:rowOff>90255</xdr:rowOff>
    </xdr:to>
    <xdr:sp macro="" textlink="">
      <xdr:nvSpPr>
        <xdr:cNvPr id="714" name="楕円 713"/>
        <xdr:cNvSpPr/>
      </xdr:nvSpPr>
      <xdr:spPr>
        <a:xfrm>
          <a:off x="13652500" y="167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81382</xdr:rowOff>
    </xdr:from>
    <xdr:ext cx="534377" cy="259045"/>
    <xdr:sp macro="" textlink="">
      <xdr:nvSpPr>
        <xdr:cNvPr id="715" name="テキスト ボックス 714"/>
        <xdr:cNvSpPr txBox="1"/>
      </xdr:nvSpPr>
      <xdr:spPr>
        <a:xfrm>
          <a:off x="13436111" y="168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72203</xdr:rowOff>
    </xdr:from>
    <xdr:to>
      <xdr:col>67</xdr:col>
      <xdr:colOff>101600</xdr:colOff>
      <xdr:row>96</xdr:row>
      <xdr:rowOff>2353</xdr:rowOff>
    </xdr:to>
    <xdr:sp macro="" textlink="">
      <xdr:nvSpPr>
        <xdr:cNvPr id="716" name="楕円 715"/>
        <xdr:cNvSpPr/>
      </xdr:nvSpPr>
      <xdr:spPr>
        <a:xfrm>
          <a:off x="12763500" y="163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18880</xdr:rowOff>
    </xdr:from>
    <xdr:ext cx="534377" cy="259045"/>
    <xdr:sp macro="" textlink="">
      <xdr:nvSpPr>
        <xdr:cNvPr id="717" name="テキスト ボックス 716"/>
        <xdr:cNvSpPr txBox="1"/>
      </xdr:nvSpPr>
      <xdr:spPr>
        <a:xfrm>
          <a:off x="12547111" y="161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78778</xdr:rowOff>
    </xdr:from>
    <xdr:to>
      <xdr:col>116</xdr:col>
      <xdr:colOff>63500</xdr:colOff>
      <xdr:row>57</xdr:row>
      <xdr:rowOff>85751</xdr:rowOff>
    </xdr:to>
    <xdr:cxnSp macro="">
      <xdr:nvCxnSpPr>
        <xdr:cNvPr id="801" name="直線コネクタ 800"/>
        <xdr:cNvCxnSpPr/>
      </xdr:nvCxnSpPr>
      <xdr:spPr>
        <a:xfrm flipV="1">
          <a:off x="21323300" y="9851428"/>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85751</xdr:rowOff>
    </xdr:from>
    <xdr:to>
      <xdr:col>111</xdr:col>
      <xdr:colOff>177800</xdr:colOff>
      <xdr:row>58</xdr:row>
      <xdr:rowOff>10693</xdr:rowOff>
    </xdr:to>
    <xdr:cxnSp macro="">
      <xdr:nvCxnSpPr>
        <xdr:cNvPr id="804" name="直線コネクタ 803"/>
        <xdr:cNvCxnSpPr/>
      </xdr:nvCxnSpPr>
      <xdr:spPr>
        <a:xfrm flipV="1">
          <a:off x="20434300" y="9858401"/>
          <a:ext cx="889000" cy="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10693</xdr:rowOff>
    </xdr:from>
    <xdr:to>
      <xdr:col>107</xdr:col>
      <xdr:colOff>50800</xdr:colOff>
      <xdr:row>58</xdr:row>
      <xdr:rowOff>16408</xdr:rowOff>
    </xdr:to>
    <xdr:cxnSp macro="">
      <xdr:nvCxnSpPr>
        <xdr:cNvPr id="807" name="直線コネクタ 806"/>
        <xdr:cNvCxnSpPr/>
      </xdr:nvCxnSpPr>
      <xdr:spPr>
        <a:xfrm flipV="1">
          <a:off x="19545300" y="995479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16408</xdr:rowOff>
    </xdr:from>
    <xdr:to>
      <xdr:col>102</xdr:col>
      <xdr:colOff>114300</xdr:colOff>
      <xdr:row>58</xdr:row>
      <xdr:rowOff>21704</xdr:rowOff>
    </xdr:to>
    <xdr:cxnSp macro="">
      <xdr:nvCxnSpPr>
        <xdr:cNvPr id="810" name="直線コネクタ 809"/>
        <xdr:cNvCxnSpPr/>
      </xdr:nvCxnSpPr>
      <xdr:spPr>
        <a:xfrm flipV="1">
          <a:off x="18656300" y="996050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27978</xdr:rowOff>
    </xdr:from>
    <xdr:to>
      <xdr:col>116</xdr:col>
      <xdr:colOff>114300</xdr:colOff>
      <xdr:row>57</xdr:row>
      <xdr:rowOff>129578</xdr:rowOff>
    </xdr:to>
    <xdr:sp macro="" textlink="">
      <xdr:nvSpPr>
        <xdr:cNvPr id="820" name="楕円 819"/>
        <xdr:cNvSpPr/>
      </xdr:nvSpPr>
      <xdr:spPr>
        <a:xfrm>
          <a:off x="22110700" y="9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50855</xdr:rowOff>
    </xdr:from>
    <xdr:ext cx="469744" cy="259045"/>
    <xdr:sp macro="" textlink="">
      <xdr:nvSpPr>
        <xdr:cNvPr id="821" name="貸付金該当値テキスト"/>
        <xdr:cNvSpPr txBox="1"/>
      </xdr:nvSpPr>
      <xdr:spPr>
        <a:xfrm>
          <a:off x="22212300" y="965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34951</xdr:rowOff>
    </xdr:from>
    <xdr:to>
      <xdr:col>112</xdr:col>
      <xdr:colOff>38100</xdr:colOff>
      <xdr:row>57</xdr:row>
      <xdr:rowOff>136551</xdr:rowOff>
    </xdr:to>
    <xdr:sp macro="" textlink="">
      <xdr:nvSpPr>
        <xdr:cNvPr id="822" name="楕円 821"/>
        <xdr:cNvSpPr/>
      </xdr:nvSpPr>
      <xdr:spPr>
        <a:xfrm>
          <a:off x="21272500" y="98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153078</xdr:rowOff>
    </xdr:from>
    <xdr:ext cx="469744" cy="259045"/>
    <xdr:sp macro="" textlink="">
      <xdr:nvSpPr>
        <xdr:cNvPr id="823" name="テキスト ボックス 822"/>
        <xdr:cNvSpPr txBox="1"/>
      </xdr:nvSpPr>
      <xdr:spPr>
        <a:xfrm>
          <a:off x="21088428" y="958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131343</xdr:rowOff>
    </xdr:from>
    <xdr:to>
      <xdr:col>107</xdr:col>
      <xdr:colOff>101600</xdr:colOff>
      <xdr:row>58</xdr:row>
      <xdr:rowOff>61493</xdr:rowOff>
    </xdr:to>
    <xdr:sp macro="" textlink="">
      <xdr:nvSpPr>
        <xdr:cNvPr id="824" name="楕円 823"/>
        <xdr:cNvSpPr/>
      </xdr:nvSpPr>
      <xdr:spPr>
        <a:xfrm>
          <a:off x="20383500" y="99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78020</xdr:rowOff>
    </xdr:from>
    <xdr:ext cx="469744" cy="259045"/>
    <xdr:sp macro="" textlink="">
      <xdr:nvSpPr>
        <xdr:cNvPr id="825" name="テキスト ボックス 824"/>
        <xdr:cNvSpPr txBox="1"/>
      </xdr:nvSpPr>
      <xdr:spPr>
        <a:xfrm>
          <a:off x="20199428" y="96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137058</xdr:rowOff>
    </xdr:from>
    <xdr:to>
      <xdr:col>102</xdr:col>
      <xdr:colOff>165100</xdr:colOff>
      <xdr:row>58</xdr:row>
      <xdr:rowOff>67208</xdr:rowOff>
    </xdr:to>
    <xdr:sp macro="" textlink="">
      <xdr:nvSpPr>
        <xdr:cNvPr id="826" name="楕円 825"/>
        <xdr:cNvSpPr/>
      </xdr:nvSpPr>
      <xdr:spPr>
        <a:xfrm>
          <a:off x="19494500" y="99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83735</xdr:rowOff>
    </xdr:from>
    <xdr:ext cx="469744" cy="259045"/>
    <xdr:sp macro="" textlink="">
      <xdr:nvSpPr>
        <xdr:cNvPr id="827" name="テキスト ボックス 826"/>
        <xdr:cNvSpPr txBox="1"/>
      </xdr:nvSpPr>
      <xdr:spPr>
        <a:xfrm>
          <a:off x="19310428" y="968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142354</xdr:rowOff>
    </xdr:from>
    <xdr:to>
      <xdr:col>98</xdr:col>
      <xdr:colOff>38100</xdr:colOff>
      <xdr:row>58</xdr:row>
      <xdr:rowOff>72504</xdr:rowOff>
    </xdr:to>
    <xdr:sp macro="" textlink="">
      <xdr:nvSpPr>
        <xdr:cNvPr id="828" name="楕円 827"/>
        <xdr:cNvSpPr/>
      </xdr:nvSpPr>
      <xdr:spPr>
        <a:xfrm>
          <a:off x="18605500" y="99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63631</xdr:rowOff>
    </xdr:from>
    <xdr:ext cx="469744" cy="259045"/>
    <xdr:sp macro="" textlink="">
      <xdr:nvSpPr>
        <xdr:cNvPr id="829" name="テキスト ボックス 828"/>
        <xdr:cNvSpPr txBox="1"/>
      </xdr:nvSpPr>
      <xdr:spPr>
        <a:xfrm>
          <a:off x="18421428" y="1000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149938</xdr:rowOff>
    </xdr:from>
    <xdr:to>
      <xdr:col>116</xdr:col>
      <xdr:colOff>63500</xdr:colOff>
      <xdr:row>76</xdr:row>
      <xdr:rowOff>41582</xdr:rowOff>
    </xdr:to>
    <xdr:cxnSp macro="">
      <xdr:nvCxnSpPr>
        <xdr:cNvPr id="861" name="直線コネクタ 860"/>
        <xdr:cNvCxnSpPr/>
      </xdr:nvCxnSpPr>
      <xdr:spPr>
        <a:xfrm flipV="1">
          <a:off x="21323300" y="13008688"/>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22983</xdr:rowOff>
    </xdr:from>
    <xdr:to>
      <xdr:col>111</xdr:col>
      <xdr:colOff>177800</xdr:colOff>
      <xdr:row>76</xdr:row>
      <xdr:rowOff>41582</xdr:rowOff>
    </xdr:to>
    <xdr:cxnSp macro="">
      <xdr:nvCxnSpPr>
        <xdr:cNvPr id="864" name="直線コネクタ 863"/>
        <xdr:cNvCxnSpPr/>
      </xdr:nvCxnSpPr>
      <xdr:spPr>
        <a:xfrm>
          <a:off x="20434300" y="13053183"/>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22983</xdr:rowOff>
    </xdr:from>
    <xdr:to>
      <xdr:col>107</xdr:col>
      <xdr:colOff>50800</xdr:colOff>
      <xdr:row>76</xdr:row>
      <xdr:rowOff>46546</xdr:rowOff>
    </xdr:to>
    <xdr:cxnSp macro="">
      <xdr:nvCxnSpPr>
        <xdr:cNvPr id="867" name="直線コネクタ 866"/>
        <xdr:cNvCxnSpPr/>
      </xdr:nvCxnSpPr>
      <xdr:spPr>
        <a:xfrm flipV="1">
          <a:off x="19545300" y="13053183"/>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46546</xdr:rowOff>
    </xdr:from>
    <xdr:to>
      <xdr:col>102</xdr:col>
      <xdr:colOff>114300</xdr:colOff>
      <xdr:row>76</xdr:row>
      <xdr:rowOff>97752</xdr:rowOff>
    </xdr:to>
    <xdr:cxnSp macro="">
      <xdr:nvCxnSpPr>
        <xdr:cNvPr id="870" name="直線コネクタ 869"/>
        <xdr:cNvCxnSpPr/>
      </xdr:nvCxnSpPr>
      <xdr:spPr>
        <a:xfrm flipV="1">
          <a:off x="18656300" y="13076746"/>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99138</xdr:rowOff>
    </xdr:from>
    <xdr:to>
      <xdr:col>116</xdr:col>
      <xdr:colOff>114300</xdr:colOff>
      <xdr:row>76</xdr:row>
      <xdr:rowOff>29288</xdr:rowOff>
    </xdr:to>
    <xdr:sp macro="" textlink="">
      <xdr:nvSpPr>
        <xdr:cNvPr id="880" name="楕円 879"/>
        <xdr:cNvSpPr/>
      </xdr:nvSpPr>
      <xdr:spPr>
        <a:xfrm>
          <a:off x="22110700" y="12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77565</xdr:rowOff>
    </xdr:from>
    <xdr:ext cx="534377" cy="259045"/>
    <xdr:sp macro="" textlink="">
      <xdr:nvSpPr>
        <xdr:cNvPr id="881" name="繰出金該当値テキスト"/>
        <xdr:cNvSpPr txBox="1"/>
      </xdr:nvSpPr>
      <xdr:spPr>
        <a:xfrm>
          <a:off x="22212300" y="129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162232</xdr:rowOff>
    </xdr:from>
    <xdr:to>
      <xdr:col>112</xdr:col>
      <xdr:colOff>38100</xdr:colOff>
      <xdr:row>76</xdr:row>
      <xdr:rowOff>92382</xdr:rowOff>
    </xdr:to>
    <xdr:sp macro="" textlink="">
      <xdr:nvSpPr>
        <xdr:cNvPr id="882" name="楕円 881"/>
        <xdr:cNvSpPr/>
      </xdr:nvSpPr>
      <xdr:spPr>
        <a:xfrm>
          <a:off x="21272500" y="130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83509</xdr:rowOff>
    </xdr:from>
    <xdr:ext cx="534377" cy="259045"/>
    <xdr:sp macro="" textlink="">
      <xdr:nvSpPr>
        <xdr:cNvPr id="883" name="テキスト ボックス 882"/>
        <xdr:cNvSpPr txBox="1"/>
      </xdr:nvSpPr>
      <xdr:spPr>
        <a:xfrm>
          <a:off x="21056111" y="131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143633</xdr:rowOff>
    </xdr:from>
    <xdr:to>
      <xdr:col>107</xdr:col>
      <xdr:colOff>101600</xdr:colOff>
      <xdr:row>76</xdr:row>
      <xdr:rowOff>73783</xdr:rowOff>
    </xdr:to>
    <xdr:sp macro="" textlink="">
      <xdr:nvSpPr>
        <xdr:cNvPr id="884" name="楕円 883"/>
        <xdr:cNvSpPr/>
      </xdr:nvSpPr>
      <xdr:spPr>
        <a:xfrm>
          <a:off x="20383500" y="130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64910</xdr:rowOff>
    </xdr:from>
    <xdr:ext cx="534377" cy="259045"/>
    <xdr:sp macro="" textlink="">
      <xdr:nvSpPr>
        <xdr:cNvPr id="885" name="テキスト ボックス 884"/>
        <xdr:cNvSpPr txBox="1"/>
      </xdr:nvSpPr>
      <xdr:spPr>
        <a:xfrm>
          <a:off x="20167111" y="130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167196</xdr:rowOff>
    </xdr:from>
    <xdr:to>
      <xdr:col>102</xdr:col>
      <xdr:colOff>165100</xdr:colOff>
      <xdr:row>76</xdr:row>
      <xdr:rowOff>97346</xdr:rowOff>
    </xdr:to>
    <xdr:sp macro="" textlink="">
      <xdr:nvSpPr>
        <xdr:cNvPr id="886" name="楕円 885"/>
        <xdr:cNvSpPr/>
      </xdr:nvSpPr>
      <xdr:spPr>
        <a:xfrm>
          <a:off x="19494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88473</xdr:rowOff>
    </xdr:from>
    <xdr:ext cx="534377" cy="259045"/>
    <xdr:sp macro="" textlink="">
      <xdr:nvSpPr>
        <xdr:cNvPr id="887" name="テキスト ボックス 886"/>
        <xdr:cNvSpPr txBox="1"/>
      </xdr:nvSpPr>
      <xdr:spPr>
        <a:xfrm>
          <a:off x="19278111" y="13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46952</xdr:rowOff>
    </xdr:from>
    <xdr:to>
      <xdr:col>98</xdr:col>
      <xdr:colOff>38100</xdr:colOff>
      <xdr:row>76</xdr:row>
      <xdr:rowOff>148552</xdr:rowOff>
    </xdr:to>
    <xdr:sp macro="" textlink="">
      <xdr:nvSpPr>
        <xdr:cNvPr id="888" name="楕円 887"/>
        <xdr:cNvSpPr/>
      </xdr:nvSpPr>
      <xdr:spPr>
        <a:xfrm>
          <a:off x="18605500" y="130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139679</xdr:rowOff>
    </xdr:from>
    <xdr:ext cx="534377" cy="259045"/>
    <xdr:sp macro="" textlink="">
      <xdr:nvSpPr>
        <xdr:cNvPr id="889" name="テキスト ボックス 888"/>
        <xdr:cNvSpPr txBox="1"/>
      </xdr:nvSpPr>
      <xdr:spPr>
        <a:xfrm>
          <a:off x="18389111" y="131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物件費及び普通建設事業費が類似団体平均と比較して著しく上回っているのは、大半を占める</a:t>
          </a:r>
          <a:r>
            <a:rPr kumimoji="1" lang="ja-JP" altLang="en-US" sz="1100" b="0" i="0" u="none" strike="noStrike" kern="0" cap="none" spc="0" normalizeH="0" baseline="0" noProof="0">
              <a:ln>
                <a:noFill/>
              </a:ln>
              <a:solidFill>
                <a:prstClr val="black"/>
              </a:solidFill>
              <a:effectLst/>
              <a:uLnTx/>
              <a:uFillTx/>
              <a:latin typeface="+mn-lt"/>
              <a:ea typeface="+mn-ea"/>
              <a:cs typeface="+mn-cs"/>
            </a:rPr>
            <a:t>東日本大震災及び原子力災害の発生後</a:t>
          </a:r>
          <a:r>
            <a:rPr kumimoji="1" lang="ja-JP" altLang="ja-JP" sz="1100" b="0" i="0" u="none" strike="noStrike" kern="0" cap="none" spc="0" normalizeH="0" baseline="0" noProof="0">
              <a:ln>
                <a:noFill/>
              </a:ln>
              <a:solidFill>
                <a:prstClr val="black"/>
              </a:solidFill>
              <a:effectLst/>
              <a:uLnTx/>
              <a:uFillTx/>
              <a:latin typeface="+mn-lt"/>
              <a:ea typeface="+mn-ea"/>
              <a:cs typeface="+mn-cs"/>
            </a:rPr>
            <a:t>継続して行っている原子力災害に関連する復旧復興事業</a:t>
          </a:r>
          <a:r>
            <a:rPr kumimoji="1" lang="ja-JP" altLang="en-US" sz="1100" b="0" i="0" u="none" strike="noStrike" kern="0" cap="none" spc="0" normalizeH="0" baseline="0" noProof="0">
              <a:ln>
                <a:noFill/>
              </a:ln>
              <a:solidFill>
                <a:prstClr val="black"/>
              </a:solidFill>
              <a:effectLst/>
              <a:uLnTx/>
              <a:uFillTx/>
              <a:latin typeface="+mn-lt"/>
              <a:ea typeface="+mn-ea"/>
              <a:cs typeface="+mn-cs"/>
            </a:rPr>
            <a:t>の影響によるものである。従って、今後これらの事業が</a:t>
          </a:r>
          <a:r>
            <a:rPr kumimoji="1" lang="ja-JP" altLang="ja-JP" sz="1100" b="0" i="0" u="none" strike="noStrike" kern="0" cap="none" spc="0" normalizeH="0" baseline="0" noProof="0">
              <a:ln>
                <a:noFill/>
              </a:ln>
              <a:solidFill>
                <a:prstClr val="black"/>
              </a:solidFill>
              <a:effectLst/>
              <a:uLnTx/>
              <a:uFillTx/>
              <a:latin typeface="+mn-lt"/>
              <a:ea typeface="+mn-ea"/>
              <a:cs typeface="+mn-cs"/>
            </a:rPr>
            <a:t>完了</a:t>
          </a:r>
          <a:r>
            <a:rPr kumimoji="1" lang="ja-JP" altLang="en-US" sz="1100" b="0" i="0" u="none" strike="noStrike" kern="0" cap="none" spc="0" normalizeH="0" baseline="0" noProof="0">
              <a:ln>
                <a:noFill/>
              </a:ln>
              <a:solidFill>
                <a:prstClr val="black"/>
              </a:solidFill>
              <a:effectLst/>
              <a:uLnTx/>
              <a:uFillTx/>
              <a:latin typeface="+mn-lt"/>
              <a:ea typeface="+mn-ea"/>
              <a:cs typeface="+mn-cs"/>
            </a:rPr>
            <a:t>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減少することで今後は類似団体平均の近似値となっていくこと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推測される。さらに</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令和元年東日本台風の影響を受け増加している災害復旧事業も事業完了に伴い今後減少してくことが見込まれる。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物件費や維持補修費の抑制に繋げるため公共施設総合管理計画に従い計画的に施設の改修等を実施していく必要があると考えられる。また、それら改修に伴う事業費の財源に地方債を充当することで見込まれる公債費の増加に備え</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減債基金への積立等も</a:t>
          </a:r>
          <a:r>
            <a:rPr kumimoji="1" lang="ja-JP" altLang="en-US" sz="1100" b="0" i="0" u="none" strike="noStrike" kern="0" cap="none" spc="0" normalizeH="0" baseline="0" noProof="0">
              <a:ln>
                <a:noFill/>
              </a:ln>
              <a:solidFill>
                <a:prstClr val="black"/>
              </a:solidFill>
              <a:effectLst/>
              <a:uLnTx/>
              <a:uFillTx/>
              <a:latin typeface="+mn-lt"/>
              <a:ea typeface="+mn-ea"/>
              <a:cs typeface="+mn-cs"/>
            </a:rPr>
            <a:t>継続</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していく必要があると考えられる。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12,347
12,214
127.70
9,990,207
9,138,320
654,867
4,683,511
8,260,669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66929</xdr:rowOff>
    </xdr:from>
    <xdr:to>
      <xdr:col>24</xdr:col>
      <xdr:colOff>63500</xdr:colOff>
      <xdr:row>35</xdr:row>
      <xdr:rowOff>107124</xdr:rowOff>
    </xdr:to>
    <xdr:cxnSp macro="">
      <xdr:nvCxnSpPr>
        <xdr:cNvPr id="61" name="直線コネクタ 60"/>
        <xdr:cNvCxnSpPr/>
      </xdr:nvCxnSpPr>
      <xdr:spPr>
        <a:xfrm flipV="1">
          <a:off x="3797300" y="6067679"/>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14160</xdr:rowOff>
    </xdr:from>
    <xdr:to>
      <xdr:col>19</xdr:col>
      <xdr:colOff>177800</xdr:colOff>
      <xdr:row>35</xdr:row>
      <xdr:rowOff>107124</xdr:rowOff>
    </xdr:to>
    <xdr:cxnSp macro="">
      <xdr:nvCxnSpPr>
        <xdr:cNvPr id="64" name="直線コネクタ 63"/>
        <xdr:cNvCxnSpPr/>
      </xdr:nvCxnSpPr>
      <xdr:spPr>
        <a:xfrm>
          <a:off x="2908300" y="6014910"/>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14160</xdr:rowOff>
    </xdr:from>
    <xdr:to>
      <xdr:col>15</xdr:col>
      <xdr:colOff>50800</xdr:colOff>
      <xdr:row>35</xdr:row>
      <xdr:rowOff>65215</xdr:rowOff>
    </xdr:to>
    <xdr:cxnSp macro="">
      <xdr:nvCxnSpPr>
        <xdr:cNvPr id="67" name="直線コネクタ 66"/>
        <xdr:cNvCxnSpPr/>
      </xdr:nvCxnSpPr>
      <xdr:spPr>
        <a:xfrm flipV="1">
          <a:off x="2019300" y="6014910"/>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65215</xdr:rowOff>
    </xdr:from>
    <xdr:to>
      <xdr:col>10</xdr:col>
      <xdr:colOff>114300</xdr:colOff>
      <xdr:row>35</xdr:row>
      <xdr:rowOff>134176</xdr:rowOff>
    </xdr:to>
    <xdr:cxnSp macro="">
      <xdr:nvCxnSpPr>
        <xdr:cNvPr id="70" name="直線コネクタ 69"/>
        <xdr:cNvCxnSpPr/>
      </xdr:nvCxnSpPr>
      <xdr:spPr>
        <a:xfrm flipV="1">
          <a:off x="1130300" y="606596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xdr:rowOff>
    </xdr:from>
    <xdr:to>
      <xdr:col>24</xdr:col>
      <xdr:colOff>114300</xdr:colOff>
      <xdr:row>35</xdr:row>
      <xdr:rowOff>117729</xdr:rowOff>
    </xdr:to>
    <xdr:sp macro="" textlink="">
      <xdr:nvSpPr>
        <xdr:cNvPr id="80" name="楕円 79"/>
        <xdr:cNvSpPr/>
      </xdr:nvSpPr>
      <xdr:spPr>
        <a:xfrm>
          <a:off x="45847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39006</xdr:rowOff>
    </xdr:from>
    <xdr:ext cx="469744" cy="259045"/>
    <xdr:sp macro="" textlink="">
      <xdr:nvSpPr>
        <xdr:cNvPr id="81" name="議会費該当値テキスト"/>
        <xdr:cNvSpPr txBox="1"/>
      </xdr:nvSpPr>
      <xdr:spPr>
        <a:xfrm>
          <a:off x="4686300"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56324</xdr:rowOff>
    </xdr:from>
    <xdr:to>
      <xdr:col>20</xdr:col>
      <xdr:colOff>38100</xdr:colOff>
      <xdr:row>35</xdr:row>
      <xdr:rowOff>157924</xdr:rowOff>
    </xdr:to>
    <xdr:sp macro="" textlink="">
      <xdr:nvSpPr>
        <xdr:cNvPr id="82" name="楕円 81"/>
        <xdr:cNvSpPr/>
      </xdr:nvSpPr>
      <xdr:spPr>
        <a:xfrm>
          <a:off x="3746500" y="6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3001</xdr:rowOff>
    </xdr:from>
    <xdr:ext cx="469744" cy="259045"/>
    <xdr:sp macro="" textlink="">
      <xdr:nvSpPr>
        <xdr:cNvPr id="83" name="テキスト ボックス 82"/>
        <xdr:cNvSpPr txBox="1"/>
      </xdr:nvSpPr>
      <xdr:spPr>
        <a:xfrm>
          <a:off x="3562428" y="583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134810</xdr:rowOff>
    </xdr:from>
    <xdr:to>
      <xdr:col>15</xdr:col>
      <xdr:colOff>101600</xdr:colOff>
      <xdr:row>35</xdr:row>
      <xdr:rowOff>64960</xdr:rowOff>
    </xdr:to>
    <xdr:sp macro="" textlink="">
      <xdr:nvSpPr>
        <xdr:cNvPr id="84" name="楕円 83"/>
        <xdr:cNvSpPr/>
      </xdr:nvSpPr>
      <xdr:spPr>
        <a:xfrm>
          <a:off x="2857500" y="59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81487</xdr:rowOff>
    </xdr:from>
    <xdr:ext cx="469744" cy="259045"/>
    <xdr:sp macro="" textlink="">
      <xdr:nvSpPr>
        <xdr:cNvPr id="85" name="テキスト ボックス 84"/>
        <xdr:cNvSpPr txBox="1"/>
      </xdr:nvSpPr>
      <xdr:spPr>
        <a:xfrm>
          <a:off x="2673428" y="573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14415</xdr:rowOff>
    </xdr:from>
    <xdr:to>
      <xdr:col>10</xdr:col>
      <xdr:colOff>165100</xdr:colOff>
      <xdr:row>35</xdr:row>
      <xdr:rowOff>116015</xdr:rowOff>
    </xdr:to>
    <xdr:sp macro="" textlink="">
      <xdr:nvSpPr>
        <xdr:cNvPr id="86" name="楕円 85"/>
        <xdr:cNvSpPr/>
      </xdr:nvSpPr>
      <xdr:spPr>
        <a:xfrm>
          <a:off x="1968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132542</xdr:rowOff>
    </xdr:from>
    <xdr:ext cx="469744" cy="259045"/>
    <xdr:sp macro="" textlink="">
      <xdr:nvSpPr>
        <xdr:cNvPr id="87" name="テキスト ボックス 86"/>
        <xdr:cNvSpPr txBox="1"/>
      </xdr:nvSpPr>
      <xdr:spPr>
        <a:xfrm>
          <a:off x="1784428"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83376</xdr:rowOff>
    </xdr:from>
    <xdr:to>
      <xdr:col>6</xdr:col>
      <xdr:colOff>38100</xdr:colOff>
      <xdr:row>36</xdr:row>
      <xdr:rowOff>13526</xdr:rowOff>
    </xdr:to>
    <xdr:sp macro="" textlink="">
      <xdr:nvSpPr>
        <xdr:cNvPr id="88" name="楕円 87"/>
        <xdr:cNvSpPr/>
      </xdr:nvSpPr>
      <xdr:spPr>
        <a:xfrm>
          <a:off x="1079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30053</xdr:rowOff>
    </xdr:from>
    <xdr:ext cx="469744" cy="259045"/>
    <xdr:sp macro="" textlink="">
      <xdr:nvSpPr>
        <xdr:cNvPr id="89" name="テキスト ボックス 88"/>
        <xdr:cNvSpPr txBox="1"/>
      </xdr:nvSpPr>
      <xdr:spPr>
        <a:xfrm>
          <a:off x="895428" y="58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13711</xdr:rowOff>
    </xdr:from>
    <xdr:to>
      <xdr:col>24</xdr:col>
      <xdr:colOff>63500</xdr:colOff>
      <xdr:row>57</xdr:row>
      <xdr:rowOff>25571</xdr:rowOff>
    </xdr:to>
    <xdr:cxnSp macro="">
      <xdr:nvCxnSpPr>
        <xdr:cNvPr id="118" name="直線コネクタ 117"/>
        <xdr:cNvCxnSpPr/>
      </xdr:nvCxnSpPr>
      <xdr:spPr>
        <a:xfrm>
          <a:off x="3797300" y="9786361"/>
          <a:ext cx="838200" cy="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13711</xdr:rowOff>
    </xdr:from>
    <xdr:to>
      <xdr:col>19</xdr:col>
      <xdr:colOff>177800</xdr:colOff>
      <xdr:row>57</xdr:row>
      <xdr:rowOff>66777</xdr:rowOff>
    </xdr:to>
    <xdr:cxnSp macro="">
      <xdr:nvCxnSpPr>
        <xdr:cNvPr id="121" name="直線コネクタ 120"/>
        <xdr:cNvCxnSpPr/>
      </xdr:nvCxnSpPr>
      <xdr:spPr>
        <a:xfrm flipV="1">
          <a:off x="2908300" y="9786361"/>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46713</xdr:rowOff>
    </xdr:from>
    <xdr:to>
      <xdr:col>15</xdr:col>
      <xdr:colOff>50800</xdr:colOff>
      <xdr:row>57</xdr:row>
      <xdr:rowOff>66777</xdr:rowOff>
    </xdr:to>
    <xdr:cxnSp macro="">
      <xdr:nvCxnSpPr>
        <xdr:cNvPr id="124" name="直線コネクタ 123"/>
        <xdr:cNvCxnSpPr/>
      </xdr:nvCxnSpPr>
      <xdr:spPr>
        <a:xfrm>
          <a:off x="2019300" y="9819363"/>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91926</xdr:rowOff>
    </xdr:from>
    <xdr:to>
      <xdr:col>10</xdr:col>
      <xdr:colOff>114300</xdr:colOff>
      <xdr:row>57</xdr:row>
      <xdr:rowOff>46713</xdr:rowOff>
    </xdr:to>
    <xdr:cxnSp macro="">
      <xdr:nvCxnSpPr>
        <xdr:cNvPr id="127" name="直線コネクタ 126"/>
        <xdr:cNvCxnSpPr/>
      </xdr:nvCxnSpPr>
      <xdr:spPr>
        <a:xfrm>
          <a:off x="1130300" y="9693126"/>
          <a:ext cx="889000" cy="1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146221</xdr:rowOff>
    </xdr:from>
    <xdr:to>
      <xdr:col>24</xdr:col>
      <xdr:colOff>114300</xdr:colOff>
      <xdr:row>57</xdr:row>
      <xdr:rowOff>76371</xdr:rowOff>
    </xdr:to>
    <xdr:sp macro="" textlink="">
      <xdr:nvSpPr>
        <xdr:cNvPr id="137" name="楕円 136"/>
        <xdr:cNvSpPr/>
      </xdr:nvSpPr>
      <xdr:spPr>
        <a:xfrm>
          <a:off x="4584700" y="97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124648</xdr:rowOff>
    </xdr:from>
    <xdr:ext cx="534377" cy="259045"/>
    <xdr:sp macro="" textlink="">
      <xdr:nvSpPr>
        <xdr:cNvPr id="138" name="総務費該当値テキスト"/>
        <xdr:cNvSpPr txBox="1"/>
      </xdr:nvSpPr>
      <xdr:spPr>
        <a:xfrm>
          <a:off x="4686300" y="97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134361</xdr:rowOff>
    </xdr:from>
    <xdr:to>
      <xdr:col>20</xdr:col>
      <xdr:colOff>38100</xdr:colOff>
      <xdr:row>57</xdr:row>
      <xdr:rowOff>64511</xdr:rowOff>
    </xdr:to>
    <xdr:sp macro="" textlink="">
      <xdr:nvSpPr>
        <xdr:cNvPr id="139" name="楕円 138"/>
        <xdr:cNvSpPr/>
      </xdr:nvSpPr>
      <xdr:spPr>
        <a:xfrm>
          <a:off x="3746500" y="97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55638</xdr:rowOff>
    </xdr:from>
    <xdr:ext cx="534377" cy="259045"/>
    <xdr:sp macro="" textlink="">
      <xdr:nvSpPr>
        <xdr:cNvPr id="140" name="テキスト ボックス 139"/>
        <xdr:cNvSpPr txBox="1"/>
      </xdr:nvSpPr>
      <xdr:spPr>
        <a:xfrm>
          <a:off x="3530111" y="98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15977</xdr:rowOff>
    </xdr:from>
    <xdr:to>
      <xdr:col>15</xdr:col>
      <xdr:colOff>101600</xdr:colOff>
      <xdr:row>57</xdr:row>
      <xdr:rowOff>117577</xdr:rowOff>
    </xdr:to>
    <xdr:sp macro="" textlink="">
      <xdr:nvSpPr>
        <xdr:cNvPr id="141" name="楕円 140"/>
        <xdr:cNvSpPr/>
      </xdr:nvSpPr>
      <xdr:spPr>
        <a:xfrm>
          <a:off x="2857500" y="97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108704</xdr:rowOff>
    </xdr:from>
    <xdr:ext cx="534377" cy="259045"/>
    <xdr:sp macro="" textlink="">
      <xdr:nvSpPr>
        <xdr:cNvPr id="142" name="テキスト ボックス 141"/>
        <xdr:cNvSpPr txBox="1"/>
      </xdr:nvSpPr>
      <xdr:spPr>
        <a:xfrm>
          <a:off x="2641111" y="98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167363</xdr:rowOff>
    </xdr:from>
    <xdr:to>
      <xdr:col>10</xdr:col>
      <xdr:colOff>165100</xdr:colOff>
      <xdr:row>57</xdr:row>
      <xdr:rowOff>97513</xdr:rowOff>
    </xdr:to>
    <xdr:sp macro="" textlink="">
      <xdr:nvSpPr>
        <xdr:cNvPr id="143" name="楕円 142"/>
        <xdr:cNvSpPr/>
      </xdr:nvSpPr>
      <xdr:spPr>
        <a:xfrm>
          <a:off x="1968500" y="97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88640</xdr:rowOff>
    </xdr:from>
    <xdr:ext cx="534377" cy="259045"/>
    <xdr:sp macro="" textlink="">
      <xdr:nvSpPr>
        <xdr:cNvPr id="144" name="テキスト ボックス 143"/>
        <xdr:cNvSpPr txBox="1"/>
      </xdr:nvSpPr>
      <xdr:spPr>
        <a:xfrm>
          <a:off x="1752111" y="98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41126</xdr:rowOff>
    </xdr:from>
    <xdr:to>
      <xdr:col>6</xdr:col>
      <xdr:colOff>38100</xdr:colOff>
      <xdr:row>56</xdr:row>
      <xdr:rowOff>142726</xdr:rowOff>
    </xdr:to>
    <xdr:sp macro="" textlink="">
      <xdr:nvSpPr>
        <xdr:cNvPr id="145" name="楕円 144"/>
        <xdr:cNvSpPr/>
      </xdr:nvSpPr>
      <xdr:spPr>
        <a:xfrm>
          <a:off x="1079500" y="96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159253</xdr:rowOff>
    </xdr:from>
    <xdr:ext cx="599010" cy="259045"/>
    <xdr:sp macro="" textlink="">
      <xdr:nvSpPr>
        <xdr:cNvPr id="146" name="テキスト ボックス 145"/>
        <xdr:cNvSpPr txBox="1"/>
      </xdr:nvSpPr>
      <xdr:spPr>
        <a:xfrm>
          <a:off x="830795" y="941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109442</xdr:rowOff>
    </xdr:from>
    <xdr:to>
      <xdr:col>24</xdr:col>
      <xdr:colOff>62865</xdr:colOff>
      <xdr:row>78</xdr:row>
      <xdr:rowOff>2311</xdr:rowOff>
    </xdr:to>
    <xdr:cxnSp macro="">
      <xdr:nvCxnSpPr>
        <xdr:cNvPr id="169" name="直線コネクタ 168"/>
        <xdr:cNvCxnSpPr/>
      </xdr:nvCxnSpPr>
      <xdr:spPr>
        <a:xfrm flipV="1">
          <a:off x="4633595" y="12625292"/>
          <a:ext cx="1270" cy="75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6138</xdr:rowOff>
    </xdr:from>
    <xdr:ext cx="599010" cy="259045"/>
    <xdr:sp macro="" textlink="">
      <xdr:nvSpPr>
        <xdr:cNvPr id="170" name="民生費最小値テキスト"/>
        <xdr:cNvSpPr txBox="1"/>
      </xdr:nvSpPr>
      <xdr:spPr>
        <a:xfrm>
          <a:off x="4686300" y="1337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2311</xdr:rowOff>
    </xdr:from>
    <xdr:to>
      <xdr:col>24</xdr:col>
      <xdr:colOff>152400</xdr:colOff>
      <xdr:row>78</xdr:row>
      <xdr:rowOff>2311</xdr:rowOff>
    </xdr:to>
    <xdr:cxnSp macro="">
      <xdr:nvCxnSpPr>
        <xdr:cNvPr id="171" name="直線コネクタ 170"/>
        <xdr:cNvCxnSpPr/>
      </xdr:nvCxnSpPr>
      <xdr:spPr>
        <a:xfrm>
          <a:off x="4546600" y="1337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56119</xdr:rowOff>
    </xdr:from>
    <xdr:ext cx="599010" cy="259045"/>
    <xdr:sp macro="" textlink="">
      <xdr:nvSpPr>
        <xdr:cNvPr id="172" name="民生費最大値テキスト"/>
        <xdr:cNvSpPr txBox="1"/>
      </xdr:nvSpPr>
      <xdr:spPr>
        <a:xfrm>
          <a:off x="4686300" y="1240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109442</xdr:rowOff>
    </xdr:from>
    <xdr:to>
      <xdr:col>24</xdr:col>
      <xdr:colOff>152400</xdr:colOff>
      <xdr:row>73</xdr:row>
      <xdr:rowOff>109442</xdr:rowOff>
    </xdr:to>
    <xdr:cxnSp macro="">
      <xdr:nvCxnSpPr>
        <xdr:cNvPr id="173" name="直線コネクタ 172"/>
        <xdr:cNvCxnSpPr/>
      </xdr:nvCxnSpPr>
      <xdr:spPr>
        <a:xfrm>
          <a:off x="4546600" y="1262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119642</xdr:rowOff>
    </xdr:from>
    <xdr:to>
      <xdr:col>24</xdr:col>
      <xdr:colOff>63500</xdr:colOff>
      <xdr:row>76</xdr:row>
      <xdr:rowOff>42148</xdr:rowOff>
    </xdr:to>
    <xdr:cxnSp macro="">
      <xdr:nvCxnSpPr>
        <xdr:cNvPr id="174" name="直線コネクタ 173"/>
        <xdr:cNvCxnSpPr/>
      </xdr:nvCxnSpPr>
      <xdr:spPr>
        <a:xfrm>
          <a:off x="3797300" y="12635492"/>
          <a:ext cx="838200" cy="4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56583</xdr:rowOff>
    </xdr:from>
    <xdr:ext cx="599010" cy="259045"/>
    <xdr:sp macro="" textlink="">
      <xdr:nvSpPr>
        <xdr:cNvPr id="175" name="民生費平均値テキスト"/>
        <xdr:cNvSpPr txBox="1"/>
      </xdr:nvSpPr>
      <xdr:spPr>
        <a:xfrm>
          <a:off x="4686300" y="13086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78156</xdr:rowOff>
    </xdr:from>
    <xdr:to>
      <xdr:col>24</xdr:col>
      <xdr:colOff>114300</xdr:colOff>
      <xdr:row>77</xdr:row>
      <xdr:rowOff>8306</xdr:rowOff>
    </xdr:to>
    <xdr:sp macro="" textlink="">
      <xdr:nvSpPr>
        <xdr:cNvPr id="176" name="フローチャート: 判断 175"/>
        <xdr:cNvSpPr/>
      </xdr:nvSpPr>
      <xdr:spPr>
        <a:xfrm>
          <a:off x="4584700" y="1310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119642</xdr:rowOff>
    </xdr:from>
    <xdr:to>
      <xdr:col>19</xdr:col>
      <xdr:colOff>177800</xdr:colOff>
      <xdr:row>76</xdr:row>
      <xdr:rowOff>45484</xdr:rowOff>
    </xdr:to>
    <xdr:cxnSp macro="">
      <xdr:nvCxnSpPr>
        <xdr:cNvPr id="177" name="直線コネクタ 176"/>
        <xdr:cNvCxnSpPr/>
      </xdr:nvCxnSpPr>
      <xdr:spPr>
        <a:xfrm flipV="1">
          <a:off x="2908300" y="12635492"/>
          <a:ext cx="889000" cy="4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23763</xdr:rowOff>
    </xdr:from>
    <xdr:to>
      <xdr:col>20</xdr:col>
      <xdr:colOff>38100</xdr:colOff>
      <xdr:row>77</xdr:row>
      <xdr:rowOff>125363</xdr:rowOff>
    </xdr:to>
    <xdr:sp macro="" textlink="">
      <xdr:nvSpPr>
        <xdr:cNvPr id="178" name="フローチャート: 判断 177"/>
        <xdr:cNvSpPr/>
      </xdr:nvSpPr>
      <xdr:spPr>
        <a:xfrm>
          <a:off x="3746500" y="132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116490</xdr:rowOff>
    </xdr:from>
    <xdr:ext cx="599010" cy="259045"/>
    <xdr:sp macro="" textlink="">
      <xdr:nvSpPr>
        <xdr:cNvPr id="179" name="テキスト ボックス 178"/>
        <xdr:cNvSpPr txBox="1"/>
      </xdr:nvSpPr>
      <xdr:spPr>
        <a:xfrm>
          <a:off x="3497795" y="133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45484</xdr:rowOff>
    </xdr:from>
    <xdr:to>
      <xdr:col>15</xdr:col>
      <xdr:colOff>50800</xdr:colOff>
      <xdr:row>76</xdr:row>
      <xdr:rowOff>129839</xdr:rowOff>
    </xdr:to>
    <xdr:cxnSp macro="">
      <xdr:nvCxnSpPr>
        <xdr:cNvPr id="180" name="直線コネクタ 179"/>
        <xdr:cNvCxnSpPr/>
      </xdr:nvCxnSpPr>
      <xdr:spPr>
        <a:xfrm flipV="1">
          <a:off x="2019300" y="13075684"/>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29573</xdr:rowOff>
    </xdr:from>
    <xdr:to>
      <xdr:col>15</xdr:col>
      <xdr:colOff>101600</xdr:colOff>
      <xdr:row>77</xdr:row>
      <xdr:rowOff>131173</xdr:rowOff>
    </xdr:to>
    <xdr:sp macro="" textlink="">
      <xdr:nvSpPr>
        <xdr:cNvPr id="181" name="フローチャート: 判断 180"/>
        <xdr:cNvSpPr/>
      </xdr:nvSpPr>
      <xdr:spPr>
        <a:xfrm>
          <a:off x="2857500" y="13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122300</xdr:rowOff>
    </xdr:from>
    <xdr:ext cx="599010" cy="259045"/>
    <xdr:sp macro="" textlink="">
      <xdr:nvSpPr>
        <xdr:cNvPr id="182" name="テキスト ボックス 181"/>
        <xdr:cNvSpPr txBox="1"/>
      </xdr:nvSpPr>
      <xdr:spPr>
        <a:xfrm>
          <a:off x="2608795" y="1332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23105</xdr:rowOff>
    </xdr:from>
    <xdr:to>
      <xdr:col>10</xdr:col>
      <xdr:colOff>114300</xdr:colOff>
      <xdr:row>76</xdr:row>
      <xdr:rowOff>129839</xdr:rowOff>
    </xdr:to>
    <xdr:cxnSp macro="">
      <xdr:nvCxnSpPr>
        <xdr:cNvPr id="183" name="直線コネクタ 182"/>
        <xdr:cNvCxnSpPr/>
      </xdr:nvCxnSpPr>
      <xdr:spPr>
        <a:xfrm>
          <a:off x="1130300" y="12024605"/>
          <a:ext cx="889000" cy="11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50285</xdr:rowOff>
    </xdr:from>
    <xdr:to>
      <xdr:col>10</xdr:col>
      <xdr:colOff>165100</xdr:colOff>
      <xdr:row>77</xdr:row>
      <xdr:rowOff>151885</xdr:rowOff>
    </xdr:to>
    <xdr:sp macro="" textlink="">
      <xdr:nvSpPr>
        <xdr:cNvPr id="184" name="フローチャート: 判断 183"/>
        <xdr:cNvSpPr/>
      </xdr:nvSpPr>
      <xdr:spPr>
        <a:xfrm>
          <a:off x="19685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143012</xdr:rowOff>
    </xdr:from>
    <xdr:ext cx="599010" cy="259045"/>
    <xdr:sp macro="" textlink="">
      <xdr:nvSpPr>
        <xdr:cNvPr id="185" name="テキスト ボックス 184"/>
        <xdr:cNvSpPr txBox="1"/>
      </xdr:nvSpPr>
      <xdr:spPr>
        <a:xfrm>
          <a:off x="1719795" y="133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46134</xdr:rowOff>
    </xdr:from>
    <xdr:to>
      <xdr:col>6</xdr:col>
      <xdr:colOff>38100</xdr:colOff>
      <xdr:row>77</xdr:row>
      <xdr:rowOff>147734</xdr:rowOff>
    </xdr:to>
    <xdr:sp macro="" textlink="">
      <xdr:nvSpPr>
        <xdr:cNvPr id="186" name="フローチャート: 判断 185"/>
        <xdr:cNvSpPr/>
      </xdr:nvSpPr>
      <xdr:spPr>
        <a:xfrm>
          <a:off x="1079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138861</xdr:rowOff>
    </xdr:from>
    <xdr:ext cx="599010" cy="259045"/>
    <xdr:sp macro="" textlink="">
      <xdr:nvSpPr>
        <xdr:cNvPr id="187" name="テキスト ボックス 186"/>
        <xdr:cNvSpPr txBox="1"/>
      </xdr:nvSpPr>
      <xdr:spPr>
        <a:xfrm>
          <a:off x="830795" y="1334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162798</xdr:rowOff>
    </xdr:from>
    <xdr:to>
      <xdr:col>24</xdr:col>
      <xdr:colOff>114300</xdr:colOff>
      <xdr:row>76</xdr:row>
      <xdr:rowOff>92948</xdr:rowOff>
    </xdr:to>
    <xdr:sp macro="" textlink="">
      <xdr:nvSpPr>
        <xdr:cNvPr id="193" name="楕円 192"/>
        <xdr:cNvSpPr/>
      </xdr:nvSpPr>
      <xdr:spPr>
        <a:xfrm>
          <a:off x="4584700" y="130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14224</xdr:rowOff>
    </xdr:from>
    <xdr:ext cx="599010" cy="259045"/>
    <xdr:sp macro="" textlink="">
      <xdr:nvSpPr>
        <xdr:cNvPr id="194" name="民生費該当値テキスト"/>
        <xdr:cNvSpPr txBox="1"/>
      </xdr:nvSpPr>
      <xdr:spPr>
        <a:xfrm>
          <a:off x="4686300" y="1287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68842</xdr:rowOff>
    </xdr:from>
    <xdr:to>
      <xdr:col>20</xdr:col>
      <xdr:colOff>38100</xdr:colOff>
      <xdr:row>73</xdr:row>
      <xdr:rowOff>170442</xdr:rowOff>
    </xdr:to>
    <xdr:sp macro="" textlink="">
      <xdr:nvSpPr>
        <xdr:cNvPr id="195" name="楕円 194"/>
        <xdr:cNvSpPr/>
      </xdr:nvSpPr>
      <xdr:spPr>
        <a:xfrm>
          <a:off x="3746500" y="125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15519</xdr:rowOff>
    </xdr:from>
    <xdr:ext cx="599010" cy="259045"/>
    <xdr:sp macro="" textlink="">
      <xdr:nvSpPr>
        <xdr:cNvPr id="196" name="テキスト ボックス 195"/>
        <xdr:cNvSpPr txBox="1"/>
      </xdr:nvSpPr>
      <xdr:spPr>
        <a:xfrm>
          <a:off x="3497795" y="1235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166134</xdr:rowOff>
    </xdr:from>
    <xdr:to>
      <xdr:col>15</xdr:col>
      <xdr:colOff>101600</xdr:colOff>
      <xdr:row>76</xdr:row>
      <xdr:rowOff>96284</xdr:rowOff>
    </xdr:to>
    <xdr:sp macro="" textlink="">
      <xdr:nvSpPr>
        <xdr:cNvPr id="197" name="楕円 196"/>
        <xdr:cNvSpPr/>
      </xdr:nvSpPr>
      <xdr:spPr>
        <a:xfrm>
          <a:off x="2857500" y="130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112812</xdr:rowOff>
    </xdr:from>
    <xdr:ext cx="599010" cy="259045"/>
    <xdr:sp macro="" textlink="">
      <xdr:nvSpPr>
        <xdr:cNvPr id="198" name="テキスト ボックス 197"/>
        <xdr:cNvSpPr txBox="1"/>
      </xdr:nvSpPr>
      <xdr:spPr>
        <a:xfrm>
          <a:off x="2608795" y="1280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79039</xdr:rowOff>
    </xdr:from>
    <xdr:to>
      <xdr:col>10</xdr:col>
      <xdr:colOff>165100</xdr:colOff>
      <xdr:row>77</xdr:row>
      <xdr:rowOff>9189</xdr:rowOff>
    </xdr:to>
    <xdr:sp macro="" textlink="">
      <xdr:nvSpPr>
        <xdr:cNvPr id="199" name="楕円 198"/>
        <xdr:cNvSpPr/>
      </xdr:nvSpPr>
      <xdr:spPr>
        <a:xfrm>
          <a:off x="1968500" y="131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25715</xdr:rowOff>
    </xdr:from>
    <xdr:ext cx="599010" cy="259045"/>
    <xdr:sp macro="" textlink="">
      <xdr:nvSpPr>
        <xdr:cNvPr id="200" name="テキスト ボックス 199"/>
        <xdr:cNvSpPr txBox="1"/>
      </xdr:nvSpPr>
      <xdr:spPr>
        <a:xfrm>
          <a:off x="1719795" y="1288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143755</xdr:rowOff>
    </xdr:from>
    <xdr:to>
      <xdr:col>6</xdr:col>
      <xdr:colOff>38100</xdr:colOff>
      <xdr:row>70</xdr:row>
      <xdr:rowOff>73905</xdr:rowOff>
    </xdr:to>
    <xdr:sp macro="" textlink="">
      <xdr:nvSpPr>
        <xdr:cNvPr id="201" name="楕円 200"/>
        <xdr:cNvSpPr/>
      </xdr:nvSpPr>
      <xdr:spPr>
        <a:xfrm>
          <a:off x="1079500" y="119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90432</xdr:rowOff>
    </xdr:from>
    <xdr:ext cx="599010" cy="259045"/>
    <xdr:sp macro="" textlink="">
      <xdr:nvSpPr>
        <xdr:cNvPr id="202" name="テキスト ボックス 201"/>
        <xdr:cNvSpPr txBox="1"/>
      </xdr:nvSpPr>
      <xdr:spPr>
        <a:xfrm>
          <a:off x="830795" y="1174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7" name="直線コネクタ 226"/>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28"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29" name="直線コネクタ 228"/>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0"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1" name="直線コネクタ 230"/>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37085</xdr:rowOff>
    </xdr:from>
    <xdr:to>
      <xdr:col>24</xdr:col>
      <xdr:colOff>63500</xdr:colOff>
      <xdr:row>99</xdr:row>
      <xdr:rowOff>12675</xdr:rowOff>
    </xdr:to>
    <xdr:cxnSp macro="">
      <xdr:nvCxnSpPr>
        <xdr:cNvPr id="232" name="直線コネクタ 231"/>
        <xdr:cNvCxnSpPr/>
      </xdr:nvCxnSpPr>
      <xdr:spPr>
        <a:xfrm flipV="1">
          <a:off x="3797300" y="16667735"/>
          <a:ext cx="838200" cy="3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3" name="衛生費平均値テキスト"/>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4" name="フローチャート: 判断 233"/>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12675</xdr:rowOff>
    </xdr:from>
    <xdr:to>
      <xdr:col>19</xdr:col>
      <xdr:colOff>177800</xdr:colOff>
      <xdr:row>99</xdr:row>
      <xdr:rowOff>40894</xdr:rowOff>
    </xdr:to>
    <xdr:cxnSp macro="">
      <xdr:nvCxnSpPr>
        <xdr:cNvPr id="235" name="直線コネクタ 234"/>
        <xdr:cNvCxnSpPr/>
      </xdr:nvCxnSpPr>
      <xdr:spPr>
        <a:xfrm flipV="1">
          <a:off x="2908300" y="16986225"/>
          <a:ext cx="889000" cy="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6" name="フローチャート: 判断 235"/>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7" name="テキスト ボックス 236"/>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40894</xdr:rowOff>
    </xdr:from>
    <xdr:to>
      <xdr:col>15</xdr:col>
      <xdr:colOff>50800</xdr:colOff>
      <xdr:row>99</xdr:row>
      <xdr:rowOff>55169</xdr:rowOff>
    </xdr:to>
    <xdr:cxnSp macro="">
      <xdr:nvCxnSpPr>
        <xdr:cNvPr id="238" name="直線コネクタ 237"/>
        <xdr:cNvCxnSpPr/>
      </xdr:nvCxnSpPr>
      <xdr:spPr>
        <a:xfrm flipV="1">
          <a:off x="2019300" y="17014444"/>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39" name="フローチャート: 判断 238"/>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0" name="テキスト ボックス 239"/>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55169</xdr:rowOff>
    </xdr:from>
    <xdr:to>
      <xdr:col>10</xdr:col>
      <xdr:colOff>114300</xdr:colOff>
      <xdr:row>99</xdr:row>
      <xdr:rowOff>66256</xdr:rowOff>
    </xdr:to>
    <xdr:cxnSp macro="">
      <xdr:nvCxnSpPr>
        <xdr:cNvPr id="241" name="直線コネクタ 240"/>
        <xdr:cNvCxnSpPr/>
      </xdr:nvCxnSpPr>
      <xdr:spPr>
        <a:xfrm flipV="1">
          <a:off x="1130300" y="1702871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2" name="フローチャート: 判断 241"/>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3" name="テキスト ボックス 242"/>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4" name="フローチャート: 判断 243"/>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5" name="テキスト ボックス 244"/>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157735</xdr:rowOff>
    </xdr:from>
    <xdr:to>
      <xdr:col>24</xdr:col>
      <xdr:colOff>114300</xdr:colOff>
      <xdr:row>97</xdr:row>
      <xdr:rowOff>87885</xdr:rowOff>
    </xdr:to>
    <xdr:sp macro="" textlink="">
      <xdr:nvSpPr>
        <xdr:cNvPr id="251" name="楕円 250"/>
        <xdr:cNvSpPr/>
      </xdr:nvSpPr>
      <xdr:spPr>
        <a:xfrm>
          <a:off x="4584700" y="166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136162</xdr:rowOff>
    </xdr:from>
    <xdr:ext cx="534377" cy="259045"/>
    <xdr:sp macro="" textlink="">
      <xdr:nvSpPr>
        <xdr:cNvPr id="252" name="衛生費該当値テキスト"/>
        <xdr:cNvSpPr txBox="1"/>
      </xdr:nvSpPr>
      <xdr:spPr>
        <a:xfrm>
          <a:off x="4686300" y="165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133325</xdr:rowOff>
    </xdr:from>
    <xdr:to>
      <xdr:col>20</xdr:col>
      <xdr:colOff>38100</xdr:colOff>
      <xdr:row>99</xdr:row>
      <xdr:rowOff>63475</xdr:rowOff>
    </xdr:to>
    <xdr:sp macro="" textlink="">
      <xdr:nvSpPr>
        <xdr:cNvPr id="253" name="楕円 252"/>
        <xdr:cNvSpPr/>
      </xdr:nvSpPr>
      <xdr:spPr>
        <a:xfrm>
          <a:off x="3746500" y="169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54602</xdr:rowOff>
    </xdr:from>
    <xdr:ext cx="534377" cy="259045"/>
    <xdr:sp macro="" textlink="">
      <xdr:nvSpPr>
        <xdr:cNvPr id="254" name="テキスト ボックス 253"/>
        <xdr:cNvSpPr txBox="1"/>
      </xdr:nvSpPr>
      <xdr:spPr>
        <a:xfrm>
          <a:off x="3530111" y="170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161544</xdr:rowOff>
    </xdr:from>
    <xdr:to>
      <xdr:col>15</xdr:col>
      <xdr:colOff>101600</xdr:colOff>
      <xdr:row>99</xdr:row>
      <xdr:rowOff>91694</xdr:rowOff>
    </xdr:to>
    <xdr:sp macro="" textlink="">
      <xdr:nvSpPr>
        <xdr:cNvPr id="255" name="楕円 254"/>
        <xdr:cNvSpPr/>
      </xdr:nvSpPr>
      <xdr:spPr>
        <a:xfrm>
          <a:off x="2857500" y="169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82821</xdr:rowOff>
    </xdr:from>
    <xdr:ext cx="534377" cy="259045"/>
    <xdr:sp macro="" textlink="">
      <xdr:nvSpPr>
        <xdr:cNvPr id="256" name="テキスト ボックス 255"/>
        <xdr:cNvSpPr txBox="1"/>
      </xdr:nvSpPr>
      <xdr:spPr>
        <a:xfrm>
          <a:off x="2641111" y="170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4369</xdr:rowOff>
    </xdr:from>
    <xdr:to>
      <xdr:col>10</xdr:col>
      <xdr:colOff>165100</xdr:colOff>
      <xdr:row>99</xdr:row>
      <xdr:rowOff>105969</xdr:rowOff>
    </xdr:to>
    <xdr:sp macro="" textlink="">
      <xdr:nvSpPr>
        <xdr:cNvPr id="257" name="楕円 256"/>
        <xdr:cNvSpPr/>
      </xdr:nvSpPr>
      <xdr:spPr>
        <a:xfrm>
          <a:off x="1968500" y="16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97096</xdr:rowOff>
    </xdr:from>
    <xdr:ext cx="534377" cy="259045"/>
    <xdr:sp macro="" textlink="">
      <xdr:nvSpPr>
        <xdr:cNvPr id="258" name="テキスト ボックス 257"/>
        <xdr:cNvSpPr txBox="1"/>
      </xdr:nvSpPr>
      <xdr:spPr>
        <a:xfrm>
          <a:off x="1752111" y="170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15456</xdr:rowOff>
    </xdr:from>
    <xdr:to>
      <xdr:col>6</xdr:col>
      <xdr:colOff>38100</xdr:colOff>
      <xdr:row>99</xdr:row>
      <xdr:rowOff>117056</xdr:rowOff>
    </xdr:to>
    <xdr:sp macro="" textlink="">
      <xdr:nvSpPr>
        <xdr:cNvPr id="259" name="楕円 258"/>
        <xdr:cNvSpPr/>
      </xdr:nvSpPr>
      <xdr:spPr>
        <a:xfrm>
          <a:off x="1079500" y="169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108183</xdr:rowOff>
    </xdr:from>
    <xdr:ext cx="534377" cy="259045"/>
    <xdr:sp macro="" textlink="">
      <xdr:nvSpPr>
        <xdr:cNvPr id="260" name="テキスト ボックス 259"/>
        <xdr:cNvSpPr txBox="1"/>
      </xdr:nvSpPr>
      <xdr:spPr>
        <a:xfrm>
          <a:off x="863111" y="170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12446</xdr:rowOff>
    </xdr:from>
    <xdr:to>
      <xdr:col>54</xdr:col>
      <xdr:colOff>189865</xdr:colOff>
      <xdr:row>39</xdr:row>
      <xdr:rowOff>44450</xdr:rowOff>
    </xdr:to>
    <xdr:cxnSp macro="">
      <xdr:nvCxnSpPr>
        <xdr:cNvPr id="284" name="直線コネクタ 283"/>
        <xdr:cNvCxnSpPr/>
      </xdr:nvCxnSpPr>
      <xdr:spPr>
        <a:xfrm flipV="1">
          <a:off x="10475595" y="6184646"/>
          <a:ext cx="1270"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130573</xdr:rowOff>
    </xdr:from>
    <xdr:ext cx="469744" cy="259045"/>
    <xdr:sp macro="" textlink="">
      <xdr:nvSpPr>
        <xdr:cNvPr id="287" name="労働費最大値テキスト"/>
        <xdr:cNvSpPr txBox="1"/>
      </xdr:nvSpPr>
      <xdr:spPr>
        <a:xfrm>
          <a:off x="10528300" y="59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12446</xdr:rowOff>
    </xdr:from>
    <xdr:to>
      <xdr:col>55</xdr:col>
      <xdr:colOff>88900</xdr:colOff>
      <xdr:row>36</xdr:row>
      <xdr:rowOff>12446</xdr:rowOff>
    </xdr:to>
    <xdr:cxnSp macro="">
      <xdr:nvCxnSpPr>
        <xdr:cNvPr id="288" name="直線コネクタ 287"/>
        <xdr:cNvCxnSpPr/>
      </xdr:nvCxnSpPr>
      <xdr:spPr>
        <a:xfrm>
          <a:off x="10388600" y="618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123698</xdr:rowOff>
    </xdr:from>
    <xdr:to>
      <xdr:col>55</xdr:col>
      <xdr:colOff>0</xdr:colOff>
      <xdr:row>39</xdr:row>
      <xdr:rowOff>1206</xdr:rowOff>
    </xdr:to>
    <xdr:cxnSp macro="">
      <xdr:nvCxnSpPr>
        <xdr:cNvPr id="289" name="直線コネクタ 288"/>
        <xdr:cNvCxnSpPr/>
      </xdr:nvCxnSpPr>
      <xdr:spPr>
        <a:xfrm>
          <a:off x="9639300" y="5610098"/>
          <a:ext cx="838200" cy="107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108729</xdr:rowOff>
    </xdr:from>
    <xdr:ext cx="378565" cy="259045"/>
    <xdr:sp macro="" textlink="">
      <xdr:nvSpPr>
        <xdr:cNvPr id="290" name="労働費平均値テキスト"/>
        <xdr:cNvSpPr txBox="1"/>
      </xdr:nvSpPr>
      <xdr:spPr>
        <a:xfrm>
          <a:off x="10528300" y="64523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85852</xdr:rowOff>
    </xdr:from>
    <xdr:to>
      <xdr:col>55</xdr:col>
      <xdr:colOff>50800</xdr:colOff>
      <xdr:row>39</xdr:row>
      <xdr:rowOff>16002</xdr:rowOff>
    </xdr:to>
    <xdr:sp macro="" textlink="">
      <xdr:nvSpPr>
        <xdr:cNvPr id="291" name="フローチャート: 判断 290"/>
        <xdr:cNvSpPr/>
      </xdr:nvSpPr>
      <xdr:spPr>
        <a:xfrm>
          <a:off x="104267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79121</xdr:rowOff>
    </xdr:from>
    <xdr:to>
      <xdr:col>50</xdr:col>
      <xdr:colOff>114300</xdr:colOff>
      <xdr:row>32</xdr:row>
      <xdr:rowOff>123698</xdr:rowOff>
    </xdr:to>
    <xdr:cxnSp macro="">
      <xdr:nvCxnSpPr>
        <xdr:cNvPr id="292" name="直線コネクタ 291"/>
        <xdr:cNvCxnSpPr/>
      </xdr:nvCxnSpPr>
      <xdr:spPr>
        <a:xfrm>
          <a:off x="8750300" y="5222621"/>
          <a:ext cx="889000" cy="3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31559</xdr:rowOff>
    </xdr:from>
    <xdr:to>
      <xdr:col>50</xdr:col>
      <xdr:colOff>165100</xdr:colOff>
      <xdr:row>38</xdr:row>
      <xdr:rowOff>133159</xdr:rowOff>
    </xdr:to>
    <xdr:sp macro="" textlink="">
      <xdr:nvSpPr>
        <xdr:cNvPr id="293" name="フローチャート: 判断 292"/>
        <xdr:cNvSpPr/>
      </xdr:nvSpPr>
      <xdr:spPr>
        <a:xfrm>
          <a:off x="9588500" y="65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124286</xdr:rowOff>
    </xdr:from>
    <xdr:ext cx="378565" cy="259045"/>
    <xdr:sp macro="" textlink="">
      <xdr:nvSpPr>
        <xdr:cNvPr id="294" name="テキスト ボックス 293"/>
        <xdr:cNvSpPr txBox="1"/>
      </xdr:nvSpPr>
      <xdr:spPr>
        <a:xfrm>
          <a:off x="9450017" y="663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79121</xdr:rowOff>
    </xdr:from>
    <xdr:to>
      <xdr:col>45</xdr:col>
      <xdr:colOff>177800</xdr:colOff>
      <xdr:row>30</xdr:row>
      <xdr:rowOff>115316</xdr:rowOff>
    </xdr:to>
    <xdr:cxnSp macro="">
      <xdr:nvCxnSpPr>
        <xdr:cNvPr id="295" name="直線コネクタ 294"/>
        <xdr:cNvCxnSpPr/>
      </xdr:nvCxnSpPr>
      <xdr:spPr>
        <a:xfrm flipV="1">
          <a:off x="7861300" y="52226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27178</xdr:rowOff>
    </xdr:from>
    <xdr:to>
      <xdr:col>46</xdr:col>
      <xdr:colOff>38100</xdr:colOff>
      <xdr:row>38</xdr:row>
      <xdr:rowOff>128778</xdr:rowOff>
    </xdr:to>
    <xdr:sp macro="" textlink="">
      <xdr:nvSpPr>
        <xdr:cNvPr id="296" name="フローチャート: 判断 295"/>
        <xdr:cNvSpPr/>
      </xdr:nvSpPr>
      <xdr:spPr>
        <a:xfrm>
          <a:off x="8699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297" name="テキスト ボックス 296"/>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115316</xdr:rowOff>
    </xdr:from>
    <xdr:to>
      <xdr:col>41</xdr:col>
      <xdr:colOff>50800</xdr:colOff>
      <xdr:row>39</xdr:row>
      <xdr:rowOff>9779</xdr:rowOff>
    </xdr:to>
    <xdr:cxnSp macro="">
      <xdr:nvCxnSpPr>
        <xdr:cNvPr id="298" name="直線コネクタ 297"/>
        <xdr:cNvCxnSpPr/>
      </xdr:nvCxnSpPr>
      <xdr:spPr>
        <a:xfrm flipV="1">
          <a:off x="6972300" y="5258816"/>
          <a:ext cx="889000" cy="14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30035</xdr:rowOff>
    </xdr:from>
    <xdr:to>
      <xdr:col>41</xdr:col>
      <xdr:colOff>101600</xdr:colOff>
      <xdr:row>38</xdr:row>
      <xdr:rowOff>131635</xdr:rowOff>
    </xdr:to>
    <xdr:sp macro="" textlink="">
      <xdr:nvSpPr>
        <xdr:cNvPr id="299" name="フローチャート: 判断 298"/>
        <xdr:cNvSpPr/>
      </xdr:nvSpPr>
      <xdr:spPr>
        <a:xfrm>
          <a:off x="7810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122762</xdr:rowOff>
    </xdr:from>
    <xdr:ext cx="378565" cy="259045"/>
    <xdr:sp macro="" textlink="">
      <xdr:nvSpPr>
        <xdr:cNvPr id="300" name="テキスト ボックス 299"/>
        <xdr:cNvSpPr txBox="1"/>
      </xdr:nvSpPr>
      <xdr:spPr>
        <a:xfrm>
          <a:off x="7672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61278</xdr:rowOff>
    </xdr:from>
    <xdr:to>
      <xdr:col>36</xdr:col>
      <xdr:colOff>165100</xdr:colOff>
      <xdr:row>38</xdr:row>
      <xdr:rowOff>162878</xdr:rowOff>
    </xdr:to>
    <xdr:sp macro="" textlink="">
      <xdr:nvSpPr>
        <xdr:cNvPr id="301" name="フローチャート: 判断 300"/>
        <xdr:cNvSpPr/>
      </xdr:nvSpPr>
      <xdr:spPr>
        <a:xfrm>
          <a:off x="6921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7955</xdr:rowOff>
    </xdr:from>
    <xdr:ext cx="378565" cy="259045"/>
    <xdr:sp macro="" textlink="">
      <xdr:nvSpPr>
        <xdr:cNvPr id="302" name="テキスト ボックス 301"/>
        <xdr:cNvSpPr txBox="1"/>
      </xdr:nvSpPr>
      <xdr:spPr>
        <a:xfrm>
          <a:off x="6783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121856</xdr:rowOff>
    </xdr:from>
    <xdr:to>
      <xdr:col>55</xdr:col>
      <xdr:colOff>50800</xdr:colOff>
      <xdr:row>39</xdr:row>
      <xdr:rowOff>52006</xdr:rowOff>
    </xdr:to>
    <xdr:sp macro="" textlink="">
      <xdr:nvSpPr>
        <xdr:cNvPr id="308" name="楕円 307"/>
        <xdr:cNvSpPr/>
      </xdr:nvSpPr>
      <xdr:spPr>
        <a:xfrm>
          <a:off x="104267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64279</xdr:rowOff>
    </xdr:from>
    <xdr:ext cx="378565" cy="259045"/>
    <xdr:sp macro="" textlink="">
      <xdr:nvSpPr>
        <xdr:cNvPr id="309" name="労働費該当値テキスト"/>
        <xdr:cNvSpPr txBox="1"/>
      </xdr:nvSpPr>
      <xdr:spPr>
        <a:xfrm>
          <a:off x="10528300"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72898</xdr:rowOff>
    </xdr:from>
    <xdr:to>
      <xdr:col>50</xdr:col>
      <xdr:colOff>165100</xdr:colOff>
      <xdr:row>33</xdr:row>
      <xdr:rowOff>3048</xdr:rowOff>
    </xdr:to>
    <xdr:sp macro="" textlink="">
      <xdr:nvSpPr>
        <xdr:cNvPr id="310" name="楕円 309"/>
        <xdr:cNvSpPr/>
      </xdr:nvSpPr>
      <xdr:spPr>
        <a:xfrm>
          <a:off x="95885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19575</xdr:rowOff>
    </xdr:from>
    <xdr:ext cx="469744" cy="259045"/>
    <xdr:sp macro="" textlink="">
      <xdr:nvSpPr>
        <xdr:cNvPr id="311" name="テキスト ボックス 310"/>
        <xdr:cNvSpPr txBox="1"/>
      </xdr:nvSpPr>
      <xdr:spPr>
        <a:xfrm>
          <a:off x="9404428" y="53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28321</xdr:rowOff>
    </xdr:from>
    <xdr:to>
      <xdr:col>46</xdr:col>
      <xdr:colOff>38100</xdr:colOff>
      <xdr:row>30</xdr:row>
      <xdr:rowOff>129921</xdr:rowOff>
    </xdr:to>
    <xdr:sp macro="" textlink="">
      <xdr:nvSpPr>
        <xdr:cNvPr id="312" name="楕円 311"/>
        <xdr:cNvSpPr/>
      </xdr:nvSpPr>
      <xdr:spPr>
        <a:xfrm>
          <a:off x="8699500" y="51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146448</xdr:rowOff>
    </xdr:from>
    <xdr:ext cx="469744" cy="259045"/>
    <xdr:sp macro="" textlink="">
      <xdr:nvSpPr>
        <xdr:cNvPr id="313" name="テキスト ボックス 312"/>
        <xdr:cNvSpPr txBox="1"/>
      </xdr:nvSpPr>
      <xdr:spPr>
        <a:xfrm>
          <a:off x="8515428" y="494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64516</xdr:rowOff>
    </xdr:from>
    <xdr:to>
      <xdr:col>41</xdr:col>
      <xdr:colOff>101600</xdr:colOff>
      <xdr:row>30</xdr:row>
      <xdr:rowOff>166116</xdr:rowOff>
    </xdr:to>
    <xdr:sp macro="" textlink="">
      <xdr:nvSpPr>
        <xdr:cNvPr id="314" name="楕円 313"/>
        <xdr:cNvSpPr/>
      </xdr:nvSpPr>
      <xdr:spPr>
        <a:xfrm>
          <a:off x="7810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11193</xdr:rowOff>
    </xdr:from>
    <xdr:ext cx="469744" cy="259045"/>
    <xdr:sp macro="" textlink="">
      <xdr:nvSpPr>
        <xdr:cNvPr id="315" name="テキスト ボックス 314"/>
        <xdr:cNvSpPr txBox="1"/>
      </xdr:nvSpPr>
      <xdr:spPr>
        <a:xfrm>
          <a:off x="7626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16" name="楕円 315"/>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51706</xdr:rowOff>
    </xdr:from>
    <xdr:ext cx="378565" cy="259045"/>
    <xdr:sp macro="" textlink="">
      <xdr:nvSpPr>
        <xdr:cNvPr id="317" name="テキスト ボックス 316"/>
        <xdr:cNvSpPr txBox="1"/>
      </xdr:nvSpPr>
      <xdr:spPr>
        <a:xfrm>
          <a:off x="6783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46475</xdr:rowOff>
    </xdr:from>
    <xdr:to>
      <xdr:col>55</xdr:col>
      <xdr:colOff>0</xdr:colOff>
      <xdr:row>55</xdr:row>
      <xdr:rowOff>22602</xdr:rowOff>
    </xdr:to>
    <xdr:cxnSp macro="">
      <xdr:nvCxnSpPr>
        <xdr:cNvPr id="348" name="直線コネクタ 347"/>
        <xdr:cNvCxnSpPr/>
      </xdr:nvCxnSpPr>
      <xdr:spPr>
        <a:xfrm>
          <a:off x="9639300" y="9304775"/>
          <a:ext cx="838200" cy="1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93719</xdr:rowOff>
    </xdr:from>
    <xdr:to>
      <xdr:col>50</xdr:col>
      <xdr:colOff>114300</xdr:colOff>
      <xdr:row>54</xdr:row>
      <xdr:rowOff>46475</xdr:rowOff>
    </xdr:to>
    <xdr:cxnSp macro="">
      <xdr:nvCxnSpPr>
        <xdr:cNvPr id="351" name="直線コネクタ 350"/>
        <xdr:cNvCxnSpPr/>
      </xdr:nvCxnSpPr>
      <xdr:spPr>
        <a:xfrm>
          <a:off x="8750300" y="8837669"/>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6154</xdr:rowOff>
    </xdr:from>
    <xdr:to>
      <xdr:col>45</xdr:col>
      <xdr:colOff>177800</xdr:colOff>
      <xdr:row>51</xdr:row>
      <xdr:rowOff>93719</xdr:rowOff>
    </xdr:to>
    <xdr:cxnSp macro="">
      <xdr:nvCxnSpPr>
        <xdr:cNvPr id="354" name="直線コネクタ 353"/>
        <xdr:cNvCxnSpPr/>
      </xdr:nvCxnSpPr>
      <xdr:spPr>
        <a:xfrm>
          <a:off x="7861300" y="8578654"/>
          <a:ext cx="889000" cy="2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6154</xdr:rowOff>
    </xdr:from>
    <xdr:to>
      <xdr:col>41</xdr:col>
      <xdr:colOff>50800</xdr:colOff>
      <xdr:row>58</xdr:row>
      <xdr:rowOff>5501</xdr:rowOff>
    </xdr:to>
    <xdr:cxnSp macro="">
      <xdr:nvCxnSpPr>
        <xdr:cNvPr id="357" name="直線コネクタ 356"/>
        <xdr:cNvCxnSpPr/>
      </xdr:nvCxnSpPr>
      <xdr:spPr>
        <a:xfrm flipV="1">
          <a:off x="6972300" y="8578654"/>
          <a:ext cx="889000" cy="13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143252</xdr:rowOff>
    </xdr:from>
    <xdr:to>
      <xdr:col>55</xdr:col>
      <xdr:colOff>50800</xdr:colOff>
      <xdr:row>55</xdr:row>
      <xdr:rowOff>73402</xdr:rowOff>
    </xdr:to>
    <xdr:sp macro="" textlink="">
      <xdr:nvSpPr>
        <xdr:cNvPr id="367" name="楕円 366"/>
        <xdr:cNvSpPr/>
      </xdr:nvSpPr>
      <xdr:spPr>
        <a:xfrm>
          <a:off x="10426700" y="94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166129</xdr:rowOff>
    </xdr:from>
    <xdr:ext cx="534377" cy="259045"/>
    <xdr:sp macro="" textlink="">
      <xdr:nvSpPr>
        <xdr:cNvPr id="368" name="農林水産業費該当値テキスト"/>
        <xdr:cNvSpPr txBox="1"/>
      </xdr:nvSpPr>
      <xdr:spPr>
        <a:xfrm>
          <a:off x="10528300" y="92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167125</xdr:rowOff>
    </xdr:from>
    <xdr:to>
      <xdr:col>50</xdr:col>
      <xdr:colOff>165100</xdr:colOff>
      <xdr:row>54</xdr:row>
      <xdr:rowOff>97275</xdr:rowOff>
    </xdr:to>
    <xdr:sp macro="" textlink="">
      <xdr:nvSpPr>
        <xdr:cNvPr id="369" name="楕円 368"/>
        <xdr:cNvSpPr/>
      </xdr:nvSpPr>
      <xdr:spPr>
        <a:xfrm>
          <a:off x="9588500" y="92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113802</xdr:rowOff>
    </xdr:from>
    <xdr:ext cx="534377" cy="259045"/>
    <xdr:sp macro="" textlink="">
      <xdr:nvSpPr>
        <xdr:cNvPr id="370" name="テキスト ボックス 369"/>
        <xdr:cNvSpPr txBox="1"/>
      </xdr:nvSpPr>
      <xdr:spPr>
        <a:xfrm>
          <a:off x="9372111" y="9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42919</xdr:rowOff>
    </xdr:from>
    <xdr:to>
      <xdr:col>46</xdr:col>
      <xdr:colOff>38100</xdr:colOff>
      <xdr:row>51</xdr:row>
      <xdr:rowOff>144519</xdr:rowOff>
    </xdr:to>
    <xdr:sp macro="" textlink="">
      <xdr:nvSpPr>
        <xdr:cNvPr id="371" name="楕円 370"/>
        <xdr:cNvSpPr/>
      </xdr:nvSpPr>
      <xdr:spPr>
        <a:xfrm>
          <a:off x="8699500" y="87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161046</xdr:rowOff>
    </xdr:from>
    <xdr:ext cx="599010" cy="259045"/>
    <xdr:sp macro="" textlink="">
      <xdr:nvSpPr>
        <xdr:cNvPr id="372" name="テキスト ボックス 371"/>
        <xdr:cNvSpPr txBox="1"/>
      </xdr:nvSpPr>
      <xdr:spPr>
        <a:xfrm>
          <a:off x="8450795" y="8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126804</xdr:rowOff>
    </xdr:from>
    <xdr:to>
      <xdr:col>41</xdr:col>
      <xdr:colOff>101600</xdr:colOff>
      <xdr:row>50</xdr:row>
      <xdr:rowOff>56954</xdr:rowOff>
    </xdr:to>
    <xdr:sp macro="" textlink="">
      <xdr:nvSpPr>
        <xdr:cNvPr id="373" name="楕円 372"/>
        <xdr:cNvSpPr/>
      </xdr:nvSpPr>
      <xdr:spPr>
        <a:xfrm>
          <a:off x="7810500" y="85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73481</xdr:rowOff>
    </xdr:from>
    <xdr:ext cx="599010" cy="259045"/>
    <xdr:sp macro="" textlink="">
      <xdr:nvSpPr>
        <xdr:cNvPr id="374" name="テキスト ボックス 373"/>
        <xdr:cNvSpPr txBox="1"/>
      </xdr:nvSpPr>
      <xdr:spPr>
        <a:xfrm>
          <a:off x="7561795" y="83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126151</xdr:rowOff>
    </xdr:from>
    <xdr:to>
      <xdr:col>36</xdr:col>
      <xdr:colOff>165100</xdr:colOff>
      <xdr:row>58</xdr:row>
      <xdr:rowOff>56301</xdr:rowOff>
    </xdr:to>
    <xdr:sp macro="" textlink="">
      <xdr:nvSpPr>
        <xdr:cNvPr id="375" name="楕円 374"/>
        <xdr:cNvSpPr/>
      </xdr:nvSpPr>
      <xdr:spPr>
        <a:xfrm>
          <a:off x="6921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47428</xdr:rowOff>
    </xdr:from>
    <xdr:ext cx="534377" cy="259045"/>
    <xdr:sp macro="" textlink="">
      <xdr:nvSpPr>
        <xdr:cNvPr id="376" name="テキスト ボックス 375"/>
        <xdr:cNvSpPr txBox="1"/>
      </xdr:nvSpPr>
      <xdr:spPr>
        <a:xfrm>
          <a:off x="6705111" y="99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6638</xdr:rowOff>
    </xdr:from>
    <xdr:to>
      <xdr:col>55</xdr:col>
      <xdr:colOff>0</xdr:colOff>
      <xdr:row>77</xdr:row>
      <xdr:rowOff>44422</xdr:rowOff>
    </xdr:to>
    <xdr:cxnSp macro="">
      <xdr:nvCxnSpPr>
        <xdr:cNvPr id="407" name="直線コネクタ 406"/>
        <xdr:cNvCxnSpPr/>
      </xdr:nvCxnSpPr>
      <xdr:spPr>
        <a:xfrm>
          <a:off x="9639300" y="12865388"/>
          <a:ext cx="838200" cy="38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6638</xdr:rowOff>
    </xdr:from>
    <xdr:to>
      <xdr:col>50</xdr:col>
      <xdr:colOff>114300</xdr:colOff>
      <xdr:row>76</xdr:row>
      <xdr:rowOff>61959</xdr:rowOff>
    </xdr:to>
    <xdr:cxnSp macro="">
      <xdr:nvCxnSpPr>
        <xdr:cNvPr id="410" name="直線コネクタ 409"/>
        <xdr:cNvCxnSpPr/>
      </xdr:nvCxnSpPr>
      <xdr:spPr>
        <a:xfrm flipV="1">
          <a:off x="8750300" y="12865388"/>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61959</xdr:rowOff>
    </xdr:from>
    <xdr:to>
      <xdr:col>45</xdr:col>
      <xdr:colOff>177800</xdr:colOff>
      <xdr:row>77</xdr:row>
      <xdr:rowOff>143587</xdr:rowOff>
    </xdr:to>
    <xdr:cxnSp macro="">
      <xdr:nvCxnSpPr>
        <xdr:cNvPr id="413" name="直線コネクタ 412"/>
        <xdr:cNvCxnSpPr/>
      </xdr:nvCxnSpPr>
      <xdr:spPr>
        <a:xfrm flipV="1">
          <a:off x="7861300" y="13092159"/>
          <a:ext cx="889000" cy="2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143587</xdr:rowOff>
    </xdr:from>
    <xdr:to>
      <xdr:col>41</xdr:col>
      <xdr:colOff>50800</xdr:colOff>
      <xdr:row>78</xdr:row>
      <xdr:rowOff>31572</xdr:rowOff>
    </xdr:to>
    <xdr:cxnSp macro="">
      <xdr:nvCxnSpPr>
        <xdr:cNvPr id="416" name="直線コネクタ 415"/>
        <xdr:cNvCxnSpPr/>
      </xdr:nvCxnSpPr>
      <xdr:spPr>
        <a:xfrm flipV="1">
          <a:off x="6972300" y="133452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165072</xdr:rowOff>
    </xdr:from>
    <xdr:to>
      <xdr:col>55</xdr:col>
      <xdr:colOff>50800</xdr:colOff>
      <xdr:row>77</xdr:row>
      <xdr:rowOff>95222</xdr:rowOff>
    </xdr:to>
    <xdr:sp macro="" textlink="">
      <xdr:nvSpPr>
        <xdr:cNvPr id="426" name="楕円 425"/>
        <xdr:cNvSpPr/>
      </xdr:nvSpPr>
      <xdr:spPr>
        <a:xfrm>
          <a:off x="10426700" y="131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143499</xdr:rowOff>
    </xdr:from>
    <xdr:ext cx="534377" cy="259045"/>
    <xdr:sp macro="" textlink="">
      <xdr:nvSpPr>
        <xdr:cNvPr id="427" name="商工費該当値テキスト"/>
        <xdr:cNvSpPr txBox="1"/>
      </xdr:nvSpPr>
      <xdr:spPr>
        <a:xfrm>
          <a:off x="10528300" y="131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127288</xdr:rowOff>
    </xdr:from>
    <xdr:to>
      <xdr:col>50</xdr:col>
      <xdr:colOff>165100</xdr:colOff>
      <xdr:row>75</xdr:row>
      <xdr:rowOff>57438</xdr:rowOff>
    </xdr:to>
    <xdr:sp macro="" textlink="">
      <xdr:nvSpPr>
        <xdr:cNvPr id="428" name="楕円 427"/>
        <xdr:cNvSpPr/>
      </xdr:nvSpPr>
      <xdr:spPr>
        <a:xfrm>
          <a:off x="9588500" y="128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73965</xdr:rowOff>
    </xdr:from>
    <xdr:ext cx="534377" cy="259045"/>
    <xdr:sp macro="" textlink="">
      <xdr:nvSpPr>
        <xdr:cNvPr id="429" name="テキスト ボックス 428"/>
        <xdr:cNvSpPr txBox="1"/>
      </xdr:nvSpPr>
      <xdr:spPr>
        <a:xfrm>
          <a:off x="9372111" y="1258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11159</xdr:rowOff>
    </xdr:from>
    <xdr:to>
      <xdr:col>46</xdr:col>
      <xdr:colOff>38100</xdr:colOff>
      <xdr:row>76</xdr:row>
      <xdr:rowOff>112759</xdr:rowOff>
    </xdr:to>
    <xdr:sp macro="" textlink="">
      <xdr:nvSpPr>
        <xdr:cNvPr id="430" name="楕円 429"/>
        <xdr:cNvSpPr/>
      </xdr:nvSpPr>
      <xdr:spPr>
        <a:xfrm>
          <a:off x="8699500" y="130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129287</xdr:rowOff>
    </xdr:from>
    <xdr:ext cx="534377" cy="259045"/>
    <xdr:sp macro="" textlink="">
      <xdr:nvSpPr>
        <xdr:cNvPr id="431" name="テキスト ボックス 430"/>
        <xdr:cNvSpPr txBox="1"/>
      </xdr:nvSpPr>
      <xdr:spPr>
        <a:xfrm>
          <a:off x="8483111" y="128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92787</xdr:rowOff>
    </xdr:from>
    <xdr:to>
      <xdr:col>41</xdr:col>
      <xdr:colOff>101600</xdr:colOff>
      <xdr:row>78</xdr:row>
      <xdr:rowOff>22937</xdr:rowOff>
    </xdr:to>
    <xdr:sp macro="" textlink="">
      <xdr:nvSpPr>
        <xdr:cNvPr id="432" name="楕円 431"/>
        <xdr:cNvSpPr/>
      </xdr:nvSpPr>
      <xdr:spPr>
        <a:xfrm>
          <a:off x="7810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39464</xdr:rowOff>
    </xdr:from>
    <xdr:ext cx="534377" cy="259045"/>
    <xdr:sp macro="" textlink="">
      <xdr:nvSpPr>
        <xdr:cNvPr id="433" name="テキスト ボックス 432"/>
        <xdr:cNvSpPr txBox="1"/>
      </xdr:nvSpPr>
      <xdr:spPr>
        <a:xfrm>
          <a:off x="7594111" y="130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152222</xdr:rowOff>
    </xdr:from>
    <xdr:to>
      <xdr:col>36</xdr:col>
      <xdr:colOff>165100</xdr:colOff>
      <xdr:row>78</xdr:row>
      <xdr:rowOff>82372</xdr:rowOff>
    </xdr:to>
    <xdr:sp macro="" textlink="">
      <xdr:nvSpPr>
        <xdr:cNvPr id="434" name="楕円 433"/>
        <xdr:cNvSpPr/>
      </xdr:nvSpPr>
      <xdr:spPr>
        <a:xfrm>
          <a:off x="6921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73499</xdr:rowOff>
    </xdr:from>
    <xdr:ext cx="534377" cy="259045"/>
    <xdr:sp macro="" textlink="">
      <xdr:nvSpPr>
        <xdr:cNvPr id="435" name="テキスト ボックス 434"/>
        <xdr:cNvSpPr txBox="1"/>
      </xdr:nvSpPr>
      <xdr:spPr>
        <a:xfrm>
          <a:off x="6705111" y="134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110644</xdr:rowOff>
    </xdr:from>
    <xdr:to>
      <xdr:col>55</xdr:col>
      <xdr:colOff>0</xdr:colOff>
      <xdr:row>97</xdr:row>
      <xdr:rowOff>121568</xdr:rowOff>
    </xdr:to>
    <xdr:cxnSp macro="">
      <xdr:nvCxnSpPr>
        <xdr:cNvPr id="462" name="直線コネクタ 461"/>
        <xdr:cNvCxnSpPr/>
      </xdr:nvCxnSpPr>
      <xdr:spPr>
        <a:xfrm flipV="1">
          <a:off x="9639300" y="16741294"/>
          <a:ext cx="8382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120250</xdr:rowOff>
    </xdr:from>
    <xdr:to>
      <xdr:col>50</xdr:col>
      <xdr:colOff>114300</xdr:colOff>
      <xdr:row>97</xdr:row>
      <xdr:rowOff>121568</xdr:rowOff>
    </xdr:to>
    <xdr:cxnSp macro="">
      <xdr:nvCxnSpPr>
        <xdr:cNvPr id="465" name="直線コネクタ 464"/>
        <xdr:cNvCxnSpPr/>
      </xdr:nvCxnSpPr>
      <xdr:spPr>
        <a:xfrm>
          <a:off x="8750300" y="16750900"/>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143001</xdr:rowOff>
    </xdr:from>
    <xdr:to>
      <xdr:col>45</xdr:col>
      <xdr:colOff>177800</xdr:colOff>
      <xdr:row>97</xdr:row>
      <xdr:rowOff>120250</xdr:rowOff>
    </xdr:to>
    <xdr:cxnSp macro="">
      <xdr:nvCxnSpPr>
        <xdr:cNvPr id="468" name="直線コネクタ 467"/>
        <xdr:cNvCxnSpPr/>
      </xdr:nvCxnSpPr>
      <xdr:spPr>
        <a:xfrm>
          <a:off x="7861300" y="16602201"/>
          <a:ext cx="889000" cy="14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143001</xdr:rowOff>
    </xdr:from>
    <xdr:to>
      <xdr:col>41</xdr:col>
      <xdr:colOff>50800</xdr:colOff>
      <xdr:row>97</xdr:row>
      <xdr:rowOff>97820</xdr:rowOff>
    </xdr:to>
    <xdr:cxnSp macro="">
      <xdr:nvCxnSpPr>
        <xdr:cNvPr id="471" name="直線コネクタ 470"/>
        <xdr:cNvCxnSpPr/>
      </xdr:nvCxnSpPr>
      <xdr:spPr>
        <a:xfrm flipV="1">
          <a:off x="6972300" y="16602201"/>
          <a:ext cx="889000" cy="1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59844</xdr:rowOff>
    </xdr:from>
    <xdr:to>
      <xdr:col>55</xdr:col>
      <xdr:colOff>50800</xdr:colOff>
      <xdr:row>97</xdr:row>
      <xdr:rowOff>161444</xdr:rowOff>
    </xdr:to>
    <xdr:sp macro="" textlink="">
      <xdr:nvSpPr>
        <xdr:cNvPr id="481" name="楕円 480"/>
        <xdr:cNvSpPr/>
      </xdr:nvSpPr>
      <xdr:spPr>
        <a:xfrm>
          <a:off x="10426700" y="16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146221</xdr:rowOff>
    </xdr:from>
    <xdr:ext cx="534377" cy="259045"/>
    <xdr:sp macro="" textlink="">
      <xdr:nvSpPr>
        <xdr:cNvPr id="482" name="土木費該当値テキスト"/>
        <xdr:cNvSpPr txBox="1"/>
      </xdr:nvSpPr>
      <xdr:spPr>
        <a:xfrm>
          <a:off x="10528300" y="166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70768</xdr:rowOff>
    </xdr:from>
    <xdr:to>
      <xdr:col>50</xdr:col>
      <xdr:colOff>165100</xdr:colOff>
      <xdr:row>98</xdr:row>
      <xdr:rowOff>918</xdr:rowOff>
    </xdr:to>
    <xdr:sp macro="" textlink="">
      <xdr:nvSpPr>
        <xdr:cNvPr id="483" name="楕円 482"/>
        <xdr:cNvSpPr/>
      </xdr:nvSpPr>
      <xdr:spPr>
        <a:xfrm>
          <a:off x="9588500" y="167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163495</xdr:rowOff>
    </xdr:from>
    <xdr:ext cx="534377" cy="259045"/>
    <xdr:sp macro="" textlink="">
      <xdr:nvSpPr>
        <xdr:cNvPr id="484" name="テキスト ボックス 483"/>
        <xdr:cNvSpPr txBox="1"/>
      </xdr:nvSpPr>
      <xdr:spPr>
        <a:xfrm>
          <a:off x="9372111" y="167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69450</xdr:rowOff>
    </xdr:from>
    <xdr:to>
      <xdr:col>46</xdr:col>
      <xdr:colOff>38100</xdr:colOff>
      <xdr:row>97</xdr:row>
      <xdr:rowOff>171050</xdr:rowOff>
    </xdr:to>
    <xdr:sp macro="" textlink="">
      <xdr:nvSpPr>
        <xdr:cNvPr id="485" name="楕円 484"/>
        <xdr:cNvSpPr/>
      </xdr:nvSpPr>
      <xdr:spPr>
        <a:xfrm>
          <a:off x="8699500" y="167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162177</xdr:rowOff>
    </xdr:from>
    <xdr:ext cx="534377" cy="259045"/>
    <xdr:sp macro="" textlink="">
      <xdr:nvSpPr>
        <xdr:cNvPr id="486" name="テキスト ボックス 485"/>
        <xdr:cNvSpPr txBox="1"/>
      </xdr:nvSpPr>
      <xdr:spPr>
        <a:xfrm>
          <a:off x="8483111" y="167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92201</xdr:rowOff>
    </xdr:from>
    <xdr:to>
      <xdr:col>41</xdr:col>
      <xdr:colOff>101600</xdr:colOff>
      <xdr:row>97</xdr:row>
      <xdr:rowOff>22351</xdr:rowOff>
    </xdr:to>
    <xdr:sp macro="" textlink="">
      <xdr:nvSpPr>
        <xdr:cNvPr id="487" name="楕円 486"/>
        <xdr:cNvSpPr/>
      </xdr:nvSpPr>
      <xdr:spPr>
        <a:xfrm>
          <a:off x="7810500" y="165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13478</xdr:rowOff>
    </xdr:from>
    <xdr:ext cx="534377" cy="259045"/>
    <xdr:sp macro="" textlink="">
      <xdr:nvSpPr>
        <xdr:cNvPr id="488" name="テキスト ボックス 487"/>
        <xdr:cNvSpPr txBox="1"/>
      </xdr:nvSpPr>
      <xdr:spPr>
        <a:xfrm>
          <a:off x="7594111" y="1664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47020</xdr:rowOff>
    </xdr:from>
    <xdr:to>
      <xdr:col>36</xdr:col>
      <xdr:colOff>165100</xdr:colOff>
      <xdr:row>97</xdr:row>
      <xdr:rowOff>148620</xdr:rowOff>
    </xdr:to>
    <xdr:sp macro="" textlink="">
      <xdr:nvSpPr>
        <xdr:cNvPr id="489" name="楕円 488"/>
        <xdr:cNvSpPr/>
      </xdr:nvSpPr>
      <xdr:spPr>
        <a:xfrm>
          <a:off x="6921500" y="166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139747</xdr:rowOff>
    </xdr:from>
    <xdr:ext cx="534377" cy="259045"/>
    <xdr:sp macro="" textlink="">
      <xdr:nvSpPr>
        <xdr:cNvPr id="490" name="テキスト ボックス 489"/>
        <xdr:cNvSpPr txBox="1"/>
      </xdr:nvSpPr>
      <xdr:spPr>
        <a:xfrm>
          <a:off x="6705111" y="1677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76607</xdr:rowOff>
    </xdr:from>
    <xdr:to>
      <xdr:col>85</xdr:col>
      <xdr:colOff>127000</xdr:colOff>
      <xdr:row>37</xdr:row>
      <xdr:rowOff>92517</xdr:rowOff>
    </xdr:to>
    <xdr:cxnSp macro="">
      <xdr:nvCxnSpPr>
        <xdr:cNvPr id="518" name="直線コネクタ 517"/>
        <xdr:cNvCxnSpPr/>
      </xdr:nvCxnSpPr>
      <xdr:spPr>
        <a:xfrm flipV="1">
          <a:off x="15481300" y="6420257"/>
          <a:ext cx="8382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57084</xdr:rowOff>
    </xdr:from>
    <xdr:to>
      <xdr:col>81</xdr:col>
      <xdr:colOff>50800</xdr:colOff>
      <xdr:row>37</xdr:row>
      <xdr:rowOff>92517</xdr:rowOff>
    </xdr:to>
    <xdr:cxnSp macro="">
      <xdr:nvCxnSpPr>
        <xdr:cNvPr id="521" name="直線コネクタ 520"/>
        <xdr:cNvCxnSpPr/>
      </xdr:nvCxnSpPr>
      <xdr:spPr>
        <a:xfrm>
          <a:off x="14592300" y="6057834"/>
          <a:ext cx="889000" cy="3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57084</xdr:rowOff>
    </xdr:from>
    <xdr:to>
      <xdr:col>76</xdr:col>
      <xdr:colOff>114300</xdr:colOff>
      <xdr:row>37</xdr:row>
      <xdr:rowOff>5215</xdr:rowOff>
    </xdr:to>
    <xdr:cxnSp macro="">
      <xdr:nvCxnSpPr>
        <xdr:cNvPr id="524" name="直線コネクタ 523"/>
        <xdr:cNvCxnSpPr/>
      </xdr:nvCxnSpPr>
      <xdr:spPr>
        <a:xfrm flipV="1">
          <a:off x="13703300" y="6057834"/>
          <a:ext cx="889000" cy="2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69177</xdr:rowOff>
    </xdr:from>
    <xdr:to>
      <xdr:col>71</xdr:col>
      <xdr:colOff>177800</xdr:colOff>
      <xdr:row>37</xdr:row>
      <xdr:rowOff>5215</xdr:rowOff>
    </xdr:to>
    <xdr:cxnSp macro="">
      <xdr:nvCxnSpPr>
        <xdr:cNvPr id="527" name="直線コネクタ 526"/>
        <xdr:cNvCxnSpPr/>
      </xdr:nvCxnSpPr>
      <xdr:spPr>
        <a:xfrm>
          <a:off x="12814300" y="6069927"/>
          <a:ext cx="889000" cy="27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25807</xdr:rowOff>
    </xdr:from>
    <xdr:to>
      <xdr:col>85</xdr:col>
      <xdr:colOff>177800</xdr:colOff>
      <xdr:row>37</xdr:row>
      <xdr:rowOff>127407</xdr:rowOff>
    </xdr:to>
    <xdr:sp macro="" textlink="">
      <xdr:nvSpPr>
        <xdr:cNvPr id="537" name="楕円 536"/>
        <xdr:cNvSpPr/>
      </xdr:nvSpPr>
      <xdr:spPr>
        <a:xfrm>
          <a:off x="162687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48684</xdr:rowOff>
    </xdr:from>
    <xdr:ext cx="534377" cy="259045"/>
    <xdr:sp macro="" textlink="">
      <xdr:nvSpPr>
        <xdr:cNvPr id="538" name="消防費該当値テキスト"/>
        <xdr:cNvSpPr txBox="1"/>
      </xdr:nvSpPr>
      <xdr:spPr>
        <a:xfrm>
          <a:off x="16370300" y="62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41717</xdr:rowOff>
    </xdr:from>
    <xdr:to>
      <xdr:col>81</xdr:col>
      <xdr:colOff>101600</xdr:colOff>
      <xdr:row>37</xdr:row>
      <xdr:rowOff>143317</xdr:rowOff>
    </xdr:to>
    <xdr:sp macro="" textlink="">
      <xdr:nvSpPr>
        <xdr:cNvPr id="539" name="楕円 538"/>
        <xdr:cNvSpPr/>
      </xdr:nvSpPr>
      <xdr:spPr>
        <a:xfrm>
          <a:off x="15430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134444</xdr:rowOff>
    </xdr:from>
    <xdr:ext cx="534377" cy="259045"/>
    <xdr:sp macro="" textlink="">
      <xdr:nvSpPr>
        <xdr:cNvPr id="540" name="テキスト ボックス 539"/>
        <xdr:cNvSpPr txBox="1"/>
      </xdr:nvSpPr>
      <xdr:spPr>
        <a:xfrm>
          <a:off x="15214111" y="64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6284</xdr:rowOff>
    </xdr:from>
    <xdr:to>
      <xdr:col>76</xdr:col>
      <xdr:colOff>165100</xdr:colOff>
      <xdr:row>35</xdr:row>
      <xdr:rowOff>107884</xdr:rowOff>
    </xdr:to>
    <xdr:sp macro="" textlink="">
      <xdr:nvSpPr>
        <xdr:cNvPr id="541" name="楕円 540"/>
        <xdr:cNvSpPr/>
      </xdr:nvSpPr>
      <xdr:spPr>
        <a:xfrm>
          <a:off x="14541500" y="60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124411</xdr:rowOff>
    </xdr:from>
    <xdr:ext cx="534377" cy="259045"/>
    <xdr:sp macro="" textlink="">
      <xdr:nvSpPr>
        <xdr:cNvPr id="542" name="テキスト ボックス 541"/>
        <xdr:cNvSpPr txBox="1"/>
      </xdr:nvSpPr>
      <xdr:spPr>
        <a:xfrm>
          <a:off x="14325111" y="57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125865</xdr:rowOff>
    </xdr:from>
    <xdr:to>
      <xdr:col>72</xdr:col>
      <xdr:colOff>38100</xdr:colOff>
      <xdr:row>37</xdr:row>
      <xdr:rowOff>56015</xdr:rowOff>
    </xdr:to>
    <xdr:sp macro="" textlink="">
      <xdr:nvSpPr>
        <xdr:cNvPr id="543" name="楕円 542"/>
        <xdr:cNvSpPr/>
      </xdr:nvSpPr>
      <xdr:spPr>
        <a:xfrm>
          <a:off x="13652500" y="62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72542</xdr:rowOff>
    </xdr:from>
    <xdr:ext cx="534377" cy="259045"/>
    <xdr:sp macro="" textlink="">
      <xdr:nvSpPr>
        <xdr:cNvPr id="544" name="テキスト ボックス 543"/>
        <xdr:cNvSpPr txBox="1"/>
      </xdr:nvSpPr>
      <xdr:spPr>
        <a:xfrm>
          <a:off x="13436111" y="60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18377</xdr:rowOff>
    </xdr:from>
    <xdr:to>
      <xdr:col>67</xdr:col>
      <xdr:colOff>101600</xdr:colOff>
      <xdr:row>35</xdr:row>
      <xdr:rowOff>119977</xdr:rowOff>
    </xdr:to>
    <xdr:sp macro="" textlink="">
      <xdr:nvSpPr>
        <xdr:cNvPr id="545" name="楕円 544"/>
        <xdr:cNvSpPr/>
      </xdr:nvSpPr>
      <xdr:spPr>
        <a:xfrm>
          <a:off x="12763500" y="60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136504</xdr:rowOff>
    </xdr:from>
    <xdr:ext cx="534377" cy="259045"/>
    <xdr:sp macro="" textlink="">
      <xdr:nvSpPr>
        <xdr:cNvPr id="546" name="テキスト ボックス 545"/>
        <xdr:cNvSpPr txBox="1"/>
      </xdr:nvSpPr>
      <xdr:spPr>
        <a:xfrm>
          <a:off x="12547111" y="57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80992</xdr:rowOff>
    </xdr:from>
    <xdr:to>
      <xdr:col>85</xdr:col>
      <xdr:colOff>127000</xdr:colOff>
      <xdr:row>57</xdr:row>
      <xdr:rowOff>6575</xdr:rowOff>
    </xdr:to>
    <xdr:cxnSp macro="">
      <xdr:nvCxnSpPr>
        <xdr:cNvPr id="575" name="直線コネクタ 574"/>
        <xdr:cNvCxnSpPr/>
      </xdr:nvCxnSpPr>
      <xdr:spPr>
        <a:xfrm flipV="1">
          <a:off x="15481300" y="9682192"/>
          <a:ext cx="838200" cy="9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6575</xdr:rowOff>
    </xdr:from>
    <xdr:to>
      <xdr:col>81</xdr:col>
      <xdr:colOff>50800</xdr:colOff>
      <xdr:row>57</xdr:row>
      <xdr:rowOff>149633</xdr:rowOff>
    </xdr:to>
    <xdr:cxnSp macro="">
      <xdr:nvCxnSpPr>
        <xdr:cNvPr id="578" name="直線コネクタ 577"/>
        <xdr:cNvCxnSpPr/>
      </xdr:nvCxnSpPr>
      <xdr:spPr>
        <a:xfrm flipV="1">
          <a:off x="14592300" y="9779225"/>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125039</xdr:rowOff>
    </xdr:from>
    <xdr:to>
      <xdr:col>76</xdr:col>
      <xdr:colOff>114300</xdr:colOff>
      <xdr:row>57</xdr:row>
      <xdr:rowOff>149633</xdr:rowOff>
    </xdr:to>
    <xdr:cxnSp macro="">
      <xdr:nvCxnSpPr>
        <xdr:cNvPr id="581" name="直線コネクタ 580"/>
        <xdr:cNvCxnSpPr/>
      </xdr:nvCxnSpPr>
      <xdr:spPr>
        <a:xfrm>
          <a:off x="13703300" y="9897689"/>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125039</xdr:rowOff>
    </xdr:from>
    <xdr:to>
      <xdr:col>71</xdr:col>
      <xdr:colOff>177800</xdr:colOff>
      <xdr:row>58</xdr:row>
      <xdr:rowOff>9939</xdr:rowOff>
    </xdr:to>
    <xdr:cxnSp macro="">
      <xdr:nvCxnSpPr>
        <xdr:cNvPr id="584" name="直線コネクタ 583"/>
        <xdr:cNvCxnSpPr/>
      </xdr:nvCxnSpPr>
      <xdr:spPr>
        <a:xfrm flipV="1">
          <a:off x="12814300" y="989768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30192</xdr:rowOff>
    </xdr:from>
    <xdr:to>
      <xdr:col>85</xdr:col>
      <xdr:colOff>177800</xdr:colOff>
      <xdr:row>56</xdr:row>
      <xdr:rowOff>131792</xdr:rowOff>
    </xdr:to>
    <xdr:sp macro="" textlink="">
      <xdr:nvSpPr>
        <xdr:cNvPr id="594" name="楕円 593"/>
        <xdr:cNvSpPr/>
      </xdr:nvSpPr>
      <xdr:spPr>
        <a:xfrm>
          <a:off x="16268700" y="96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53069</xdr:rowOff>
    </xdr:from>
    <xdr:ext cx="599010" cy="259045"/>
    <xdr:sp macro="" textlink="">
      <xdr:nvSpPr>
        <xdr:cNvPr id="595" name="教育費該当値テキスト"/>
        <xdr:cNvSpPr txBox="1"/>
      </xdr:nvSpPr>
      <xdr:spPr>
        <a:xfrm>
          <a:off x="16370300" y="948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127225</xdr:rowOff>
    </xdr:from>
    <xdr:to>
      <xdr:col>81</xdr:col>
      <xdr:colOff>101600</xdr:colOff>
      <xdr:row>57</xdr:row>
      <xdr:rowOff>57375</xdr:rowOff>
    </xdr:to>
    <xdr:sp macro="" textlink="">
      <xdr:nvSpPr>
        <xdr:cNvPr id="596" name="楕円 595"/>
        <xdr:cNvSpPr/>
      </xdr:nvSpPr>
      <xdr:spPr>
        <a:xfrm>
          <a:off x="15430500" y="97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73902</xdr:rowOff>
    </xdr:from>
    <xdr:ext cx="534377" cy="259045"/>
    <xdr:sp macro="" textlink="">
      <xdr:nvSpPr>
        <xdr:cNvPr id="597" name="テキスト ボックス 596"/>
        <xdr:cNvSpPr txBox="1"/>
      </xdr:nvSpPr>
      <xdr:spPr>
        <a:xfrm>
          <a:off x="15214111" y="95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98833</xdr:rowOff>
    </xdr:from>
    <xdr:to>
      <xdr:col>76</xdr:col>
      <xdr:colOff>165100</xdr:colOff>
      <xdr:row>58</xdr:row>
      <xdr:rowOff>28983</xdr:rowOff>
    </xdr:to>
    <xdr:sp macro="" textlink="">
      <xdr:nvSpPr>
        <xdr:cNvPr id="598" name="楕円 597"/>
        <xdr:cNvSpPr/>
      </xdr:nvSpPr>
      <xdr:spPr>
        <a:xfrm>
          <a:off x="14541500" y="98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45510</xdr:rowOff>
    </xdr:from>
    <xdr:ext cx="534377" cy="259045"/>
    <xdr:sp macro="" textlink="">
      <xdr:nvSpPr>
        <xdr:cNvPr id="599" name="テキスト ボックス 598"/>
        <xdr:cNvSpPr txBox="1"/>
      </xdr:nvSpPr>
      <xdr:spPr>
        <a:xfrm>
          <a:off x="14325111" y="96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74239</xdr:rowOff>
    </xdr:from>
    <xdr:to>
      <xdr:col>72</xdr:col>
      <xdr:colOff>38100</xdr:colOff>
      <xdr:row>58</xdr:row>
      <xdr:rowOff>4389</xdr:rowOff>
    </xdr:to>
    <xdr:sp macro="" textlink="">
      <xdr:nvSpPr>
        <xdr:cNvPr id="600" name="楕円 599"/>
        <xdr:cNvSpPr/>
      </xdr:nvSpPr>
      <xdr:spPr>
        <a:xfrm>
          <a:off x="13652500" y="98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20916</xdr:rowOff>
    </xdr:from>
    <xdr:ext cx="534377" cy="259045"/>
    <xdr:sp macro="" textlink="">
      <xdr:nvSpPr>
        <xdr:cNvPr id="601" name="テキスト ボックス 600"/>
        <xdr:cNvSpPr txBox="1"/>
      </xdr:nvSpPr>
      <xdr:spPr>
        <a:xfrm>
          <a:off x="13436111" y="962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130589</xdr:rowOff>
    </xdr:from>
    <xdr:to>
      <xdr:col>67</xdr:col>
      <xdr:colOff>101600</xdr:colOff>
      <xdr:row>58</xdr:row>
      <xdr:rowOff>60739</xdr:rowOff>
    </xdr:to>
    <xdr:sp macro="" textlink="">
      <xdr:nvSpPr>
        <xdr:cNvPr id="602" name="楕円 601"/>
        <xdr:cNvSpPr/>
      </xdr:nvSpPr>
      <xdr:spPr>
        <a:xfrm>
          <a:off x="12763500" y="99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51866</xdr:rowOff>
    </xdr:from>
    <xdr:ext cx="534377" cy="259045"/>
    <xdr:sp macro="" textlink="">
      <xdr:nvSpPr>
        <xdr:cNvPr id="603" name="テキスト ボックス 602"/>
        <xdr:cNvSpPr txBox="1"/>
      </xdr:nvSpPr>
      <xdr:spPr>
        <a:xfrm>
          <a:off x="12547111" y="99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142061</xdr:rowOff>
    </xdr:from>
    <xdr:to>
      <xdr:col>85</xdr:col>
      <xdr:colOff>127000</xdr:colOff>
      <xdr:row>79</xdr:row>
      <xdr:rowOff>15639</xdr:rowOff>
    </xdr:to>
    <xdr:cxnSp macro="">
      <xdr:nvCxnSpPr>
        <xdr:cNvPr id="634" name="直線コネクタ 633"/>
        <xdr:cNvCxnSpPr/>
      </xdr:nvCxnSpPr>
      <xdr:spPr>
        <a:xfrm>
          <a:off x="15481300" y="13343711"/>
          <a:ext cx="838200" cy="2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142061</xdr:rowOff>
    </xdr:from>
    <xdr:to>
      <xdr:col>81</xdr:col>
      <xdr:colOff>50800</xdr:colOff>
      <xdr:row>78</xdr:row>
      <xdr:rowOff>16824</xdr:rowOff>
    </xdr:to>
    <xdr:cxnSp macro="">
      <xdr:nvCxnSpPr>
        <xdr:cNvPr id="637" name="直線コネクタ 636"/>
        <xdr:cNvCxnSpPr/>
      </xdr:nvCxnSpPr>
      <xdr:spPr>
        <a:xfrm flipV="1">
          <a:off x="14592300" y="13343711"/>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16824</xdr:rowOff>
    </xdr:from>
    <xdr:to>
      <xdr:col>76</xdr:col>
      <xdr:colOff>114300</xdr:colOff>
      <xdr:row>78</xdr:row>
      <xdr:rowOff>124194</xdr:rowOff>
    </xdr:to>
    <xdr:cxnSp macro="">
      <xdr:nvCxnSpPr>
        <xdr:cNvPr id="640" name="直線コネクタ 639"/>
        <xdr:cNvCxnSpPr/>
      </xdr:nvCxnSpPr>
      <xdr:spPr>
        <a:xfrm flipV="1">
          <a:off x="13703300" y="13389924"/>
          <a:ext cx="889000" cy="1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96634</xdr:rowOff>
    </xdr:from>
    <xdr:ext cx="534377" cy="259045"/>
    <xdr:sp macro="" textlink="">
      <xdr:nvSpPr>
        <xdr:cNvPr id="642" name="テキスト ボックス 641"/>
        <xdr:cNvSpPr txBox="1"/>
      </xdr:nvSpPr>
      <xdr:spPr>
        <a:xfrm>
          <a:off x="14325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124194</xdr:rowOff>
    </xdr:from>
    <xdr:to>
      <xdr:col>71</xdr:col>
      <xdr:colOff>177800</xdr:colOff>
      <xdr:row>79</xdr:row>
      <xdr:rowOff>51908</xdr:rowOff>
    </xdr:to>
    <xdr:cxnSp macro="">
      <xdr:nvCxnSpPr>
        <xdr:cNvPr id="643" name="直線コネクタ 642"/>
        <xdr:cNvCxnSpPr/>
      </xdr:nvCxnSpPr>
      <xdr:spPr>
        <a:xfrm flipV="1">
          <a:off x="12814300" y="13497294"/>
          <a:ext cx="889000" cy="9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110591</xdr:rowOff>
    </xdr:from>
    <xdr:ext cx="469744" cy="259045"/>
    <xdr:sp macro="" textlink="">
      <xdr:nvSpPr>
        <xdr:cNvPr id="645" name="テキスト ボックス 644"/>
        <xdr:cNvSpPr txBox="1"/>
      </xdr:nvSpPr>
      <xdr:spPr>
        <a:xfrm>
          <a:off x="13468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7" name="テキスト ボックス 646"/>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136289</xdr:rowOff>
    </xdr:from>
    <xdr:to>
      <xdr:col>85</xdr:col>
      <xdr:colOff>177800</xdr:colOff>
      <xdr:row>79</xdr:row>
      <xdr:rowOff>66439</xdr:rowOff>
    </xdr:to>
    <xdr:sp macro="" textlink="">
      <xdr:nvSpPr>
        <xdr:cNvPr id="653" name="楕円 652"/>
        <xdr:cNvSpPr/>
      </xdr:nvSpPr>
      <xdr:spPr>
        <a:xfrm>
          <a:off x="16268700" y="135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95666</xdr:rowOff>
    </xdr:from>
    <xdr:ext cx="534377" cy="259045"/>
    <xdr:sp macro="" textlink="">
      <xdr:nvSpPr>
        <xdr:cNvPr id="654" name="災害復旧費該当値テキスト"/>
        <xdr:cNvSpPr txBox="1"/>
      </xdr:nvSpPr>
      <xdr:spPr>
        <a:xfrm>
          <a:off x="16370300" y="132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91261</xdr:rowOff>
    </xdr:from>
    <xdr:to>
      <xdr:col>81</xdr:col>
      <xdr:colOff>101600</xdr:colOff>
      <xdr:row>78</xdr:row>
      <xdr:rowOff>21411</xdr:rowOff>
    </xdr:to>
    <xdr:sp macro="" textlink="">
      <xdr:nvSpPr>
        <xdr:cNvPr id="655" name="楕円 654"/>
        <xdr:cNvSpPr/>
      </xdr:nvSpPr>
      <xdr:spPr>
        <a:xfrm>
          <a:off x="15430500" y="132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37938</xdr:rowOff>
    </xdr:from>
    <xdr:ext cx="534377" cy="259045"/>
    <xdr:sp macro="" textlink="">
      <xdr:nvSpPr>
        <xdr:cNvPr id="656" name="テキスト ボックス 655"/>
        <xdr:cNvSpPr txBox="1"/>
      </xdr:nvSpPr>
      <xdr:spPr>
        <a:xfrm>
          <a:off x="15214111" y="130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137474</xdr:rowOff>
    </xdr:from>
    <xdr:to>
      <xdr:col>76</xdr:col>
      <xdr:colOff>165100</xdr:colOff>
      <xdr:row>78</xdr:row>
      <xdr:rowOff>67624</xdr:rowOff>
    </xdr:to>
    <xdr:sp macro="" textlink="">
      <xdr:nvSpPr>
        <xdr:cNvPr id="657" name="楕円 656"/>
        <xdr:cNvSpPr/>
      </xdr:nvSpPr>
      <xdr:spPr>
        <a:xfrm>
          <a:off x="14541500" y="133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84151</xdr:rowOff>
    </xdr:from>
    <xdr:ext cx="534377" cy="259045"/>
    <xdr:sp macro="" textlink="">
      <xdr:nvSpPr>
        <xdr:cNvPr id="658" name="テキスト ボックス 657"/>
        <xdr:cNvSpPr txBox="1"/>
      </xdr:nvSpPr>
      <xdr:spPr>
        <a:xfrm>
          <a:off x="14325111" y="1311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73394</xdr:rowOff>
    </xdr:from>
    <xdr:to>
      <xdr:col>72</xdr:col>
      <xdr:colOff>38100</xdr:colOff>
      <xdr:row>79</xdr:row>
      <xdr:rowOff>3544</xdr:rowOff>
    </xdr:to>
    <xdr:sp macro="" textlink="">
      <xdr:nvSpPr>
        <xdr:cNvPr id="659" name="楕円 658"/>
        <xdr:cNvSpPr/>
      </xdr:nvSpPr>
      <xdr:spPr>
        <a:xfrm>
          <a:off x="13652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20071</xdr:rowOff>
    </xdr:from>
    <xdr:ext cx="534377" cy="259045"/>
    <xdr:sp macro="" textlink="">
      <xdr:nvSpPr>
        <xdr:cNvPr id="660" name="テキスト ボックス 659"/>
        <xdr:cNvSpPr txBox="1"/>
      </xdr:nvSpPr>
      <xdr:spPr>
        <a:xfrm>
          <a:off x="13436111" y="13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1108</xdr:rowOff>
    </xdr:from>
    <xdr:to>
      <xdr:col>67</xdr:col>
      <xdr:colOff>101600</xdr:colOff>
      <xdr:row>79</xdr:row>
      <xdr:rowOff>102708</xdr:rowOff>
    </xdr:to>
    <xdr:sp macro="" textlink="">
      <xdr:nvSpPr>
        <xdr:cNvPr id="661" name="楕円 660"/>
        <xdr:cNvSpPr/>
      </xdr:nvSpPr>
      <xdr:spPr>
        <a:xfrm>
          <a:off x="12763500" y="135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119235</xdr:rowOff>
    </xdr:from>
    <xdr:ext cx="534377" cy="259045"/>
    <xdr:sp macro="" textlink="">
      <xdr:nvSpPr>
        <xdr:cNvPr id="662" name="テキスト ボックス 661"/>
        <xdr:cNvSpPr txBox="1"/>
      </xdr:nvSpPr>
      <xdr:spPr>
        <a:xfrm>
          <a:off x="12547111" y="133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22532</xdr:rowOff>
    </xdr:from>
    <xdr:to>
      <xdr:col>85</xdr:col>
      <xdr:colOff>127000</xdr:colOff>
      <xdr:row>97</xdr:row>
      <xdr:rowOff>140857</xdr:rowOff>
    </xdr:to>
    <xdr:cxnSp macro="">
      <xdr:nvCxnSpPr>
        <xdr:cNvPr id="693" name="直線コネクタ 692"/>
        <xdr:cNvCxnSpPr/>
      </xdr:nvCxnSpPr>
      <xdr:spPr>
        <a:xfrm flipV="1">
          <a:off x="15481300" y="16653182"/>
          <a:ext cx="838200" cy="1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140857</xdr:rowOff>
    </xdr:from>
    <xdr:to>
      <xdr:col>81</xdr:col>
      <xdr:colOff>50800</xdr:colOff>
      <xdr:row>97</xdr:row>
      <xdr:rowOff>171247</xdr:rowOff>
    </xdr:to>
    <xdr:cxnSp macro="">
      <xdr:nvCxnSpPr>
        <xdr:cNvPr id="696" name="直線コネクタ 695"/>
        <xdr:cNvCxnSpPr/>
      </xdr:nvCxnSpPr>
      <xdr:spPr>
        <a:xfrm flipV="1">
          <a:off x="14592300" y="16771507"/>
          <a:ext cx="8890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171247</xdr:rowOff>
    </xdr:from>
    <xdr:to>
      <xdr:col>76</xdr:col>
      <xdr:colOff>114300</xdr:colOff>
      <xdr:row>98</xdr:row>
      <xdr:rowOff>23487</xdr:rowOff>
    </xdr:to>
    <xdr:cxnSp macro="">
      <xdr:nvCxnSpPr>
        <xdr:cNvPr id="699" name="直線コネクタ 698"/>
        <xdr:cNvCxnSpPr/>
      </xdr:nvCxnSpPr>
      <xdr:spPr>
        <a:xfrm flipV="1">
          <a:off x="13703300" y="16801897"/>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23487</xdr:rowOff>
    </xdr:from>
    <xdr:to>
      <xdr:col>71</xdr:col>
      <xdr:colOff>177800</xdr:colOff>
      <xdr:row>98</xdr:row>
      <xdr:rowOff>37477</xdr:rowOff>
    </xdr:to>
    <xdr:cxnSp macro="">
      <xdr:nvCxnSpPr>
        <xdr:cNvPr id="702" name="直線コネクタ 701"/>
        <xdr:cNvCxnSpPr/>
      </xdr:nvCxnSpPr>
      <xdr:spPr>
        <a:xfrm flipV="1">
          <a:off x="12814300" y="16825587"/>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143182</xdr:rowOff>
    </xdr:from>
    <xdr:to>
      <xdr:col>85</xdr:col>
      <xdr:colOff>177800</xdr:colOff>
      <xdr:row>97</xdr:row>
      <xdr:rowOff>73332</xdr:rowOff>
    </xdr:to>
    <xdr:sp macro="" textlink="">
      <xdr:nvSpPr>
        <xdr:cNvPr id="712" name="楕円 711"/>
        <xdr:cNvSpPr/>
      </xdr:nvSpPr>
      <xdr:spPr>
        <a:xfrm>
          <a:off x="16268700" y="166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166059</xdr:rowOff>
    </xdr:from>
    <xdr:ext cx="534377" cy="259045"/>
    <xdr:sp macro="" textlink="">
      <xdr:nvSpPr>
        <xdr:cNvPr id="713" name="公債費該当値テキスト"/>
        <xdr:cNvSpPr txBox="1"/>
      </xdr:nvSpPr>
      <xdr:spPr>
        <a:xfrm>
          <a:off x="16370300" y="164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90057</xdr:rowOff>
    </xdr:from>
    <xdr:to>
      <xdr:col>81</xdr:col>
      <xdr:colOff>101600</xdr:colOff>
      <xdr:row>98</xdr:row>
      <xdr:rowOff>20207</xdr:rowOff>
    </xdr:to>
    <xdr:sp macro="" textlink="">
      <xdr:nvSpPr>
        <xdr:cNvPr id="714" name="楕円 713"/>
        <xdr:cNvSpPr/>
      </xdr:nvSpPr>
      <xdr:spPr>
        <a:xfrm>
          <a:off x="15430500" y="167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11334</xdr:rowOff>
    </xdr:from>
    <xdr:ext cx="534377" cy="259045"/>
    <xdr:sp macro="" textlink="">
      <xdr:nvSpPr>
        <xdr:cNvPr id="715" name="テキスト ボックス 714"/>
        <xdr:cNvSpPr txBox="1"/>
      </xdr:nvSpPr>
      <xdr:spPr>
        <a:xfrm>
          <a:off x="15214111" y="168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120447</xdr:rowOff>
    </xdr:from>
    <xdr:to>
      <xdr:col>76</xdr:col>
      <xdr:colOff>165100</xdr:colOff>
      <xdr:row>98</xdr:row>
      <xdr:rowOff>50597</xdr:rowOff>
    </xdr:to>
    <xdr:sp macro="" textlink="">
      <xdr:nvSpPr>
        <xdr:cNvPr id="716" name="楕円 715"/>
        <xdr:cNvSpPr/>
      </xdr:nvSpPr>
      <xdr:spPr>
        <a:xfrm>
          <a:off x="14541500" y="167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41724</xdr:rowOff>
    </xdr:from>
    <xdr:ext cx="534377" cy="259045"/>
    <xdr:sp macro="" textlink="">
      <xdr:nvSpPr>
        <xdr:cNvPr id="717" name="テキスト ボックス 716"/>
        <xdr:cNvSpPr txBox="1"/>
      </xdr:nvSpPr>
      <xdr:spPr>
        <a:xfrm>
          <a:off x="14325111" y="168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144137</xdr:rowOff>
    </xdr:from>
    <xdr:to>
      <xdr:col>72</xdr:col>
      <xdr:colOff>38100</xdr:colOff>
      <xdr:row>98</xdr:row>
      <xdr:rowOff>74287</xdr:rowOff>
    </xdr:to>
    <xdr:sp macro="" textlink="">
      <xdr:nvSpPr>
        <xdr:cNvPr id="718" name="楕円 717"/>
        <xdr:cNvSpPr/>
      </xdr:nvSpPr>
      <xdr:spPr>
        <a:xfrm>
          <a:off x="13652500" y="167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65414</xdr:rowOff>
    </xdr:from>
    <xdr:ext cx="534377" cy="259045"/>
    <xdr:sp macro="" textlink="">
      <xdr:nvSpPr>
        <xdr:cNvPr id="719" name="テキスト ボックス 718"/>
        <xdr:cNvSpPr txBox="1"/>
      </xdr:nvSpPr>
      <xdr:spPr>
        <a:xfrm>
          <a:off x="13436111" y="168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158127</xdr:rowOff>
    </xdr:from>
    <xdr:to>
      <xdr:col>67</xdr:col>
      <xdr:colOff>101600</xdr:colOff>
      <xdr:row>98</xdr:row>
      <xdr:rowOff>88277</xdr:rowOff>
    </xdr:to>
    <xdr:sp macro="" textlink="">
      <xdr:nvSpPr>
        <xdr:cNvPr id="720" name="楕円 719"/>
        <xdr:cNvSpPr/>
      </xdr:nvSpPr>
      <xdr:spPr>
        <a:xfrm>
          <a:off x="12763500" y="167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79404</xdr:rowOff>
    </xdr:from>
    <xdr:ext cx="534377" cy="259045"/>
    <xdr:sp macro="" textlink="">
      <xdr:nvSpPr>
        <xdr:cNvPr id="721" name="テキスト ボックス 720"/>
        <xdr:cNvSpPr txBox="1"/>
      </xdr:nvSpPr>
      <xdr:spPr>
        <a:xfrm>
          <a:off x="12547111" y="168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民生費</a:t>
          </a:r>
          <a:r>
            <a:rPr kumimoji="1" lang="ja-JP" altLang="ja-JP" sz="1000" b="0" i="0" u="none" strike="noStrike" kern="0" cap="none" spc="0" normalizeH="0" baseline="0" noProof="0">
              <a:ln>
                <a:noFill/>
              </a:ln>
              <a:solidFill>
                <a:prstClr val="black"/>
              </a:solidFill>
              <a:effectLst/>
              <a:uLnTx/>
              <a:uFillTx/>
              <a:latin typeface="+mn-lt"/>
              <a:ea typeface="+mn-ea"/>
              <a:cs typeface="+mn-cs"/>
            </a:rPr>
            <a:t>については、令和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95,550</a:t>
          </a:r>
          <a:r>
            <a:rPr kumimoji="1" lang="ja-JP" altLang="ja-JP" sz="1000" b="0" i="0" u="none" strike="noStrike" kern="0" cap="none" spc="0" normalizeH="0" baseline="0" noProof="0">
              <a:ln>
                <a:noFill/>
              </a:ln>
              <a:solidFill>
                <a:prstClr val="black"/>
              </a:solidFill>
              <a:effectLst/>
              <a:uLnTx/>
              <a:uFillTx/>
              <a:latin typeface="+mn-lt"/>
              <a:ea typeface="+mn-ea"/>
              <a:cs typeface="+mn-cs"/>
            </a:rPr>
            <a:t>円の減額となったがこれは、</a:t>
          </a:r>
          <a:r>
            <a:rPr kumimoji="1" lang="ja-JP" altLang="en-US"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年度実施の特別定額給付金の</a:t>
          </a:r>
          <a:r>
            <a:rPr kumimoji="1" lang="ja-JP" altLang="ja-JP" sz="1000" b="0" i="0" u="none" strike="noStrike" kern="0" cap="none" spc="0" normalizeH="0" baseline="0" noProof="0">
              <a:ln>
                <a:noFill/>
              </a:ln>
              <a:solidFill>
                <a:prstClr val="black"/>
              </a:solidFill>
              <a:effectLst/>
              <a:uLnTx/>
              <a:uFillTx/>
              <a:latin typeface="+mn-lt"/>
              <a:ea typeface="+mn-ea"/>
              <a:cs typeface="+mn-cs"/>
            </a:rPr>
            <a:t>支出額が皆減したことによるものである。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衛生費は、「新型コロナウイルスワクチン接種事業」や火葬場建設基金の積立により増加することになった。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労働費</a:t>
          </a:r>
          <a:r>
            <a:rPr kumimoji="1" lang="ja-JP" altLang="ja-JP" sz="1000" b="0" i="0" u="none" strike="noStrike" kern="0" cap="none" spc="0" normalizeH="0" baseline="0" noProof="0">
              <a:ln>
                <a:noFill/>
              </a:ln>
              <a:solidFill>
                <a:prstClr val="black"/>
              </a:solidFill>
              <a:effectLst/>
              <a:uLnTx/>
              <a:uFillTx/>
              <a:latin typeface="+mn-lt"/>
              <a:ea typeface="+mn-ea"/>
              <a:cs typeface="+mn-cs"/>
            </a:rPr>
            <a:t>は、「</a:t>
          </a:r>
          <a:r>
            <a:rPr kumimoji="1" lang="ja-JP" altLang="en-US" sz="1000" b="0" i="0" u="none" strike="noStrike" kern="0" cap="none" spc="0" normalizeH="0" baseline="0" noProof="0">
              <a:ln>
                <a:noFill/>
              </a:ln>
              <a:solidFill>
                <a:prstClr val="black"/>
              </a:solidFill>
              <a:effectLst/>
              <a:uLnTx/>
              <a:uFillTx/>
              <a:latin typeface="+mn-lt"/>
              <a:ea typeface="+mn-ea"/>
              <a:cs typeface="+mn-cs"/>
            </a:rPr>
            <a:t>旧避難区域パトロール事業」事業終了により支出が皆減したことにより減少した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商工費は、道の駅の改修事業</a:t>
          </a:r>
          <a:r>
            <a:rPr kumimoji="1" lang="ja-JP" altLang="en-US" sz="1000" b="0" i="0" u="none" strike="noStrike" kern="0" cap="none" spc="0" normalizeH="0" baseline="0" noProof="0">
              <a:ln>
                <a:noFill/>
              </a:ln>
              <a:solidFill>
                <a:prstClr val="black"/>
              </a:solidFill>
              <a:effectLst/>
              <a:uLnTx/>
              <a:uFillTx/>
              <a:latin typeface="+mn-lt"/>
              <a:ea typeface="+mn-ea"/>
              <a:cs typeface="+mn-cs"/>
            </a:rPr>
            <a:t>の完了や</a:t>
          </a:r>
          <a:r>
            <a:rPr kumimoji="1" lang="ja-JP" altLang="ja-JP" sz="1000" b="0" i="0" u="none" strike="noStrike" kern="0" cap="none" spc="0" normalizeH="0" baseline="0" noProof="0">
              <a:ln>
                <a:noFill/>
              </a:ln>
              <a:solidFill>
                <a:prstClr val="black"/>
              </a:solidFill>
              <a:effectLst/>
              <a:uLnTx/>
              <a:uFillTx/>
              <a:latin typeface="+mn-lt"/>
              <a:ea typeface="+mn-ea"/>
              <a:cs typeface="+mn-cs"/>
            </a:rPr>
            <a:t>新型コロナウイルス感染症の影響を受けた町内事業者に対する支援事業</a:t>
          </a:r>
          <a:r>
            <a:rPr kumimoji="1" lang="ja-JP" altLang="en-US" sz="1000" b="0" i="0" u="none" strike="noStrike" kern="0" cap="none" spc="0" normalizeH="0" baseline="0" noProof="0">
              <a:ln>
                <a:noFill/>
              </a:ln>
              <a:solidFill>
                <a:prstClr val="black"/>
              </a:solidFill>
              <a:effectLst/>
              <a:uLnTx/>
              <a:uFillTx/>
              <a:latin typeface="+mn-lt"/>
              <a:ea typeface="+mn-ea"/>
              <a:cs typeface="+mn-cs"/>
            </a:rPr>
            <a:t>の縮小により減少した。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災害復旧費は、令和元年東日本台風の災害復旧</a:t>
          </a:r>
          <a:r>
            <a:rPr kumimoji="1" lang="ja-JP" altLang="en-US" sz="1000" b="0" i="0" u="none" strike="noStrike" kern="0" cap="none" spc="0" normalizeH="0" baseline="0" noProof="0">
              <a:ln>
                <a:noFill/>
              </a:ln>
              <a:solidFill>
                <a:prstClr val="black"/>
              </a:solidFill>
              <a:effectLst/>
              <a:uLnTx/>
              <a:uFillTx/>
              <a:latin typeface="+mn-lt"/>
              <a:ea typeface="+mn-ea"/>
              <a:cs typeface="+mn-cs"/>
            </a:rPr>
            <a:t>の事業進捗により減少することとなった。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教育費は、町内小学校の再編</a:t>
          </a:r>
          <a:r>
            <a:rPr kumimoji="1" lang="ja-JP" altLang="en-US" sz="1000" b="0" i="0" u="none" strike="noStrike" kern="0" cap="none" spc="0" normalizeH="0" baseline="0" noProof="0">
              <a:ln>
                <a:noFill/>
              </a:ln>
              <a:solidFill>
                <a:prstClr val="black"/>
              </a:solidFill>
              <a:effectLst/>
              <a:uLnTx/>
              <a:uFillTx/>
              <a:latin typeface="+mn-lt"/>
              <a:ea typeface="+mn-ea"/>
              <a:cs typeface="+mn-cs"/>
            </a:rPr>
            <a:t>するための</a:t>
          </a:r>
          <a:r>
            <a:rPr kumimoji="1" lang="ja-JP" altLang="ja-JP" sz="1000" b="0" i="0" u="none" strike="noStrike" kern="0" cap="none" spc="0" normalizeH="0" baseline="0" noProof="0">
              <a:ln>
                <a:noFill/>
              </a:ln>
              <a:solidFill>
                <a:prstClr val="black"/>
              </a:solidFill>
              <a:effectLst/>
              <a:uLnTx/>
              <a:uFillTx/>
              <a:latin typeface="+mn-lt"/>
              <a:ea typeface="+mn-ea"/>
              <a:cs typeface="+mn-cs"/>
            </a:rPr>
            <a:t>小学校校舎改修や</a:t>
          </a:r>
          <a:r>
            <a:rPr kumimoji="1" lang="ja-JP" altLang="en-US" sz="1000" b="0" i="0" u="none" strike="noStrike" kern="0" cap="none" spc="0" normalizeH="0" baseline="0" noProof="0">
              <a:ln>
                <a:noFill/>
              </a:ln>
              <a:solidFill>
                <a:prstClr val="black"/>
              </a:solidFill>
              <a:effectLst/>
              <a:uLnTx/>
              <a:uFillTx/>
              <a:latin typeface="+mn-lt"/>
              <a:ea typeface="+mn-ea"/>
              <a:cs typeface="+mn-cs"/>
            </a:rPr>
            <a:t>中央公民館の耐震改修を</a:t>
          </a:r>
          <a:r>
            <a:rPr kumimoji="1" lang="ja-JP" altLang="ja-JP" sz="1000" b="0" i="0" u="none" strike="noStrike" kern="0" cap="none" spc="0" normalizeH="0" baseline="0" noProof="0">
              <a:ln>
                <a:noFill/>
              </a:ln>
              <a:solidFill>
                <a:prstClr val="black"/>
              </a:solidFill>
              <a:effectLst/>
              <a:uLnTx/>
              <a:uFillTx/>
              <a:latin typeface="+mn-lt"/>
              <a:ea typeface="+mn-ea"/>
              <a:cs typeface="+mn-cs"/>
            </a:rPr>
            <a:t>行っているため上昇したと考えられる。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実質収支比率が令和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年度と比較して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した要因としては分母となる標準財政規模が増加し、分子となる実質収支額</a:t>
          </a:r>
          <a:r>
            <a:rPr kumimoji="1" lang="ja-JP" altLang="en-US" sz="1100" b="0" i="0" u="none" strike="noStrike" kern="0" cap="none" spc="0" normalizeH="0" baseline="0" noProof="0">
              <a:ln>
                <a:noFill/>
              </a:ln>
              <a:solidFill>
                <a:prstClr val="black"/>
              </a:solidFill>
              <a:effectLst/>
              <a:uLnTx/>
              <a:uFillTx/>
              <a:latin typeface="+mn-lt"/>
              <a:ea typeface="+mn-ea"/>
              <a:cs typeface="+mn-cs"/>
            </a:rPr>
            <a:t>も増加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これは、新型コロナウイルス感染症対策に関連する国庫補助金の活用、</a:t>
          </a:r>
          <a:r>
            <a:rPr kumimoji="1" lang="ja-JP" altLang="en-US" sz="1100" b="0" i="0" u="none" strike="noStrike" kern="0" cap="none" spc="0" normalizeH="0" baseline="0" noProof="0">
              <a:ln>
                <a:noFill/>
              </a:ln>
              <a:solidFill>
                <a:prstClr val="black"/>
              </a:solidFill>
              <a:effectLst/>
              <a:uLnTx/>
              <a:uFillTx/>
              <a:latin typeface="+mn-lt"/>
              <a:ea typeface="+mn-ea"/>
              <a:cs typeface="+mn-cs"/>
            </a:rPr>
            <a:t>小学校再編事業や中央公民館耐震改修事業による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町債の発行額が増加したことによる歳入の割合が増えたことによるものであると考えられる。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の割合</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標準財政規模の減少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することとなった。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一般会計、特別会計、法適用企業会計、法非適用企業会計の全ての会計において実質収支が赤字決算にはならなかった。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G110" sqref="AG110"/>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80</v>
      </c>
      <c r="C2" s="179"/>
      <c r="D2" s="180"/>
    </row>
    <row r="3" spans="1:119" ht="18.75" customHeight="1" thickBot="1" x14ac:dyDescent="0.25">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9990207</v>
      </c>
      <c r="BO4" s="489"/>
      <c r="BP4" s="489"/>
      <c r="BQ4" s="489"/>
      <c r="BR4" s="489"/>
      <c r="BS4" s="489"/>
      <c r="BT4" s="489"/>
      <c r="BU4" s="490"/>
      <c r="BV4" s="488">
        <v>11828713</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14</v>
      </c>
      <c r="CU4" s="629"/>
      <c r="CV4" s="629"/>
      <c r="CW4" s="629"/>
      <c r="CX4" s="629"/>
      <c r="CY4" s="629"/>
      <c r="CZ4" s="629"/>
      <c r="DA4" s="630"/>
      <c r="DB4" s="628">
        <v>10.4</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9138320</v>
      </c>
      <c r="BO5" s="460"/>
      <c r="BP5" s="460"/>
      <c r="BQ5" s="460"/>
      <c r="BR5" s="460"/>
      <c r="BS5" s="460"/>
      <c r="BT5" s="460"/>
      <c r="BU5" s="461"/>
      <c r="BV5" s="459">
        <v>11061159</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81.7</v>
      </c>
      <c r="CU5" s="457"/>
      <c r="CV5" s="457"/>
      <c r="CW5" s="457"/>
      <c r="CX5" s="457"/>
      <c r="CY5" s="457"/>
      <c r="CZ5" s="457"/>
      <c r="DA5" s="458"/>
      <c r="DB5" s="456">
        <v>87.2</v>
      </c>
      <c r="DC5" s="457"/>
      <c r="DD5" s="457"/>
      <c r="DE5" s="457"/>
      <c r="DF5" s="457"/>
      <c r="DG5" s="457"/>
      <c r="DH5" s="457"/>
      <c r="DI5" s="458"/>
    </row>
    <row r="6" spans="1:119" ht="18.75" customHeight="1" x14ac:dyDescent="0.2">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851887</v>
      </c>
      <c r="BO6" s="460"/>
      <c r="BP6" s="460"/>
      <c r="BQ6" s="460"/>
      <c r="BR6" s="460"/>
      <c r="BS6" s="460"/>
      <c r="BT6" s="460"/>
      <c r="BU6" s="461"/>
      <c r="BV6" s="459">
        <v>767554</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85.5</v>
      </c>
      <c r="CU6" s="603"/>
      <c r="CV6" s="603"/>
      <c r="CW6" s="603"/>
      <c r="CX6" s="603"/>
      <c r="CY6" s="603"/>
      <c r="CZ6" s="603"/>
      <c r="DA6" s="604"/>
      <c r="DB6" s="602">
        <v>90.8</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197020</v>
      </c>
      <c r="BO7" s="460"/>
      <c r="BP7" s="460"/>
      <c r="BQ7" s="460"/>
      <c r="BR7" s="460"/>
      <c r="BS7" s="460"/>
      <c r="BT7" s="460"/>
      <c r="BU7" s="461"/>
      <c r="BV7" s="459">
        <v>314822</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4683511</v>
      </c>
      <c r="CU7" s="460"/>
      <c r="CV7" s="460"/>
      <c r="CW7" s="460"/>
      <c r="CX7" s="460"/>
      <c r="CY7" s="460"/>
      <c r="CZ7" s="460"/>
      <c r="DA7" s="461"/>
      <c r="DB7" s="459">
        <v>4340283</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654867</v>
      </c>
      <c r="BO8" s="460"/>
      <c r="BP8" s="460"/>
      <c r="BQ8" s="460"/>
      <c r="BR8" s="460"/>
      <c r="BS8" s="460"/>
      <c r="BT8" s="460"/>
      <c r="BU8" s="461"/>
      <c r="BV8" s="459">
        <v>452732</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0.36</v>
      </c>
      <c r="CU8" s="563"/>
      <c r="CV8" s="563"/>
      <c r="CW8" s="563"/>
      <c r="CX8" s="563"/>
      <c r="CY8" s="563"/>
      <c r="CZ8" s="563"/>
      <c r="DA8" s="564"/>
      <c r="DB8" s="562">
        <v>0.38</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12170</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202135</v>
      </c>
      <c r="BO9" s="460"/>
      <c r="BP9" s="460"/>
      <c r="BQ9" s="460"/>
      <c r="BR9" s="460"/>
      <c r="BS9" s="460"/>
      <c r="BT9" s="460"/>
      <c r="BU9" s="461"/>
      <c r="BV9" s="459">
        <v>-27919</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12.8</v>
      </c>
      <c r="CU9" s="457"/>
      <c r="CV9" s="457"/>
      <c r="CW9" s="457"/>
      <c r="CX9" s="457"/>
      <c r="CY9" s="457"/>
      <c r="CZ9" s="457"/>
      <c r="DA9" s="458"/>
      <c r="DB9" s="456">
        <v>9.5</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118</v>
      </c>
      <c r="M10" s="416"/>
      <c r="N10" s="416"/>
      <c r="O10" s="416"/>
      <c r="P10" s="416"/>
      <c r="Q10" s="417"/>
      <c r="R10" s="412">
        <v>14452</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36</v>
      </c>
      <c r="BO10" s="460"/>
      <c r="BP10" s="460"/>
      <c r="BQ10" s="460"/>
      <c r="BR10" s="460"/>
      <c r="BS10" s="460"/>
      <c r="BT10" s="460"/>
      <c r="BU10" s="461"/>
      <c r="BV10" s="459">
        <v>114</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164713</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2">
      <c r="A12" s="178"/>
      <c r="B12" s="565" t="s">
        <v>131</v>
      </c>
      <c r="C12" s="566"/>
      <c r="D12" s="566"/>
      <c r="E12" s="566"/>
      <c r="F12" s="566"/>
      <c r="G12" s="566"/>
      <c r="H12" s="566"/>
      <c r="I12" s="566"/>
      <c r="J12" s="566"/>
      <c r="K12" s="567"/>
      <c r="L12" s="574" t="s">
        <v>132</v>
      </c>
      <c r="M12" s="575"/>
      <c r="N12" s="575"/>
      <c r="O12" s="575"/>
      <c r="P12" s="575"/>
      <c r="Q12" s="576"/>
      <c r="R12" s="577">
        <v>12347</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115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189203</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130</v>
      </c>
      <c r="CU12" s="563"/>
      <c r="CV12" s="563"/>
      <c r="CW12" s="563"/>
      <c r="CX12" s="563"/>
      <c r="CY12" s="563"/>
      <c r="CZ12" s="563"/>
      <c r="DA12" s="564"/>
      <c r="DB12" s="562" t="s">
        <v>138</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139</v>
      </c>
      <c r="N13" s="544"/>
      <c r="O13" s="544"/>
      <c r="P13" s="544"/>
      <c r="Q13" s="545"/>
      <c r="R13" s="546">
        <v>12214</v>
      </c>
      <c r="S13" s="547"/>
      <c r="T13" s="547"/>
      <c r="U13" s="547"/>
      <c r="V13" s="548"/>
      <c r="W13" s="549" t="s">
        <v>140</v>
      </c>
      <c r="X13" s="445"/>
      <c r="Y13" s="445"/>
      <c r="Z13" s="445"/>
      <c r="AA13" s="445"/>
      <c r="AB13" s="446"/>
      <c r="AC13" s="412">
        <v>330</v>
      </c>
      <c r="AD13" s="413"/>
      <c r="AE13" s="413"/>
      <c r="AF13" s="413"/>
      <c r="AG13" s="414"/>
      <c r="AH13" s="412">
        <v>349</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366884</v>
      </c>
      <c r="BO13" s="460"/>
      <c r="BP13" s="460"/>
      <c r="BQ13" s="460"/>
      <c r="BR13" s="460"/>
      <c r="BS13" s="460"/>
      <c r="BT13" s="460"/>
      <c r="BU13" s="461"/>
      <c r="BV13" s="459">
        <v>-217008</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4.4000000000000004</v>
      </c>
      <c r="CU13" s="457"/>
      <c r="CV13" s="457"/>
      <c r="CW13" s="457"/>
      <c r="CX13" s="457"/>
      <c r="CY13" s="457"/>
      <c r="CZ13" s="457"/>
      <c r="DA13" s="458"/>
      <c r="DB13" s="456">
        <v>4.5</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145</v>
      </c>
      <c r="M14" s="586"/>
      <c r="N14" s="586"/>
      <c r="O14" s="586"/>
      <c r="P14" s="586"/>
      <c r="Q14" s="587"/>
      <c r="R14" s="546">
        <v>12632</v>
      </c>
      <c r="S14" s="547"/>
      <c r="T14" s="547"/>
      <c r="U14" s="547"/>
      <c r="V14" s="548"/>
      <c r="W14" s="550"/>
      <c r="X14" s="448"/>
      <c r="Y14" s="448"/>
      <c r="Z14" s="448"/>
      <c r="AA14" s="448"/>
      <c r="AB14" s="449"/>
      <c r="AC14" s="539">
        <v>6.1</v>
      </c>
      <c r="AD14" s="540"/>
      <c r="AE14" s="540"/>
      <c r="AF14" s="540"/>
      <c r="AG14" s="541"/>
      <c r="AH14" s="539">
        <v>5.0999999999999996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1.9</v>
      </c>
      <c r="CU14" s="557"/>
      <c r="CV14" s="557"/>
      <c r="CW14" s="557"/>
      <c r="CX14" s="557"/>
      <c r="CY14" s="557"/>
      <c r="CZ14" s="557"/>
      <c r="DA14" s="558"/>
      <c r="DB14" s="556">
        <v>16.8</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139</v>
      </c>
      <c r="N15" s="544"/>
      <c r="O15" s="544"/>
      <c r="P15" s="544"/>
      <c r="Q15" s="545"/>
      <c r="R15" s="546">
        <v>12494</v>
      </c>
      <c r="S15" s="547"/>
      <c r="T15" s="547"/>
      <c r="U15" s="547"/>
      <c r="V15" s="548"/>
      <c r="W15" s="549" t="s">
        <v>147</v>
      </c>
      <c r="X15" s="445"/>
      <c r="Y15" s="445"/>
      <c r="Z15" s="445"/>
      <c r="AA15" s="445"/>
      <c r="AB15" s="446"/>
      <c r="AC15" s="412">
        <v>2239</v>
      </c>
      <c r="AD15" s="413"/>
      <c r="AE15" s="413"/>
      <c r="AF15" s="413"/>
      <c r="AG15" s="414"/>
      <c r="AH15" s="412">
        <v>2971</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1355703</v>
      </c>
      <c r="BO15" s="489"/>
      <c r="BP15" s="489"/>
      <c r="BQ15" s="489"/>
      <c r="BR15" s="489"/>
      <c r="BS15" s="489"/>
      <c r="BT15" s="489"/>
      <c r="BU15" s="490"/>
      <c r="BV15" s="488">
        <v>1389684</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41.7</v>
      </c>
      <c r="AD16" s="540"/>
      <c r="AE16" s="540"/>
      <c r="AF16" s="540"/>
      <c r="AG16" s="541"/>
      <c r="AH16" s="539">
        <v>43.3</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4116067</v>
      </c>
      <c r="BO16" s="460"/>
      <c r="BP16" s="460"/>
      <c r="BQ16" s="460"/>
      <c r="BR16" s="460"/>
      <c r="BS16" s="460"/>
      <c r="BT16" s="460"/>
      <c r="BU16" s="461"/>
      <c r="BV16" s="459">
        <v>3843582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2803</v>
      </c>
      <c r="AD17" s="413"/>
      <c r="AE17" s="413"/>
      <c r="AF17" s="413"/>
      <c r="AG17" s="414"/>
      <c r="AH17" s="412">
        <v>3547</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1689987</v>
      </c>
      <c r="BO17" s="460"/>
      <c r="BP17" s="460"/>
      <c r="BQ17" s="460"/>
      <c r="BR17" s="460"/>
      <c r="BS17" s="460"/>
      <c r="BT17" s="460"/>
      <c r="BU17" s="461"/>
      <c r="BV17" s="459">
        <v>1723492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157</v>
      </c>
      <c r="C18" s="510"/>
      <c r="D18" s="510"/>
      <c r="E18" s="511"/>
      <c r="F18" s="511"/>
      <c r="G18" s="511"/>
      <c r="H18" s="511"/>
      <c r="I18" s="511"/>
      <c r="J18" s="511"/>
      <c r="K18" s="511"/>
      <c r="L18" s="512">
        <v>127.7</v>
      </c>
      <c r="M18" s="512"/>
      <c r="N18" s="512"/>
      <c r="O18" s="512"/>
      <c r="P18" s="512"/>
      <c r="Q18" s="512"/>
      <c r="R18" s="513"/>
      <c r="S18" s="513"/>
      <c r="T18" s="513"/>
      <c r="U18" s="513"/>
      <c r="V18" s="514"/>
      <c r="W18" s="530"/>
      <c r="X18" s="531"/>
      <c r="Y18" s="531"/>
      <c r="Z18" s="531"/>
      <c r="AA18" s="531"/>
      <c r="AB18" s="555"/>
      <c r="AC18" s="429">
        <v>52.2</v>
      </c>
      <c r="AD18" s="430"/>
      <c r="AE18" s="430"/>
      <c r="AF18" s="430"/>
      <c r="AG18" s="515"/>
      <c r="AH18" s="429">
        <v>51.7</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3875738</v>
      </c>
      <c r="BO18" s="460"/>
      <c r="BP18" s="460"/>
      <c r="BQ18" s="460"/>
      <c r="BR18" s="460"/>
      <c r="BS18" s="460"/>
      <c r="BT18" s="460"/>
      <c r="BU18" s="461"/>
      <c r="BV18" s="459">
        <v>3761921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159</v>
      </c>
      <c r="C19" s="510"/>
      <c r="D19" s="510"/>
      <c r="E19" s="511"/>
      <c r="F19" s="511"/>
      <c r="G19" s="511"/>
      <c r="H19" s="511"/>
      <c r="I19" s="511"/>
      <c r="J19" s="511"/>
      <c r="K19" s="511"/>
      <c r="L19" s="519">
        <v>95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6066715</v>
      </c>
      <c r="BO19" s="460"/>
      <c r="BP19" s="460"/>
      <c r="BQ19" s="460"/>
      <c r="BR19" s="460"/>
      <c r="BS19" s="460"/>
      <c r="BT19" s="460"/>
      <c r="BU19" s="461"/>
      <c r="BV19" s="459">
        <v>5988354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161</v>
      </c>
      <c r="C20" s="510"/>
      <c r="D20" s="510"/>
      <c r="E20" s="511"/>
      <c r="F20" s="511"/>
      <c r="G20" s="511"/>
      <c r="H20" s="511"/>
      <c r="I20" s="511"/>
      <c r="J20" s="511"/>
      <c r="K20" s="511"/>
      <c r="L20" s="519">
        <v>4780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8260669</v>
      </c>
      <c r="BO22" s="489"/>
      <c r="BP22" s="489"/>
      <c r="BQ22" s="489"/>
      <c r="BR22" s="489"/>
      <c r="BS22" s="489"/>
      <c r="BT22" s="489"/>
      <c r="BU22" s="490"/>
      <c r="BV22" s="488">
        <v>7898936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7261015</v>
      </c>
      <c r="BO23" s="460"/>
      <c r="BP23" s="460"/>
      <c r="BQ23" s="460"/>
      <c r="BR23" s="460"/>
      <c r="BS23" s="460"/>
      <c r="BT23" s="460"/>
      <c r="BU23" s="461"/>
      <c r="BV23" s="459">
        <v>7037144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171</v>
      </c>
      <c r="F24" s="416"/>
      <c r="G24" s="416"/>
      <c r="H24" s="416"/>
      <c r="I24" s="416"/>
      <c r="J24" s="416"/>
      <c r="K24" s="417"/>
      <c r="L24" s="412">
        <v>1</v>
      </c>
      <c r="M24" s="413"/>
      <c r="N24" s="413"/>
      <c r="O24" s="413"/>
      <c r="P24" s="414"/>
      <c r="Q24" s="412">
        <v>6768</v>
      </c>
      <c r="R24" s="413"/>
      <c r="S24" s="413"/>
      <c r="T24" s="413"/>
      <c r="U24" s="413"/>
      <c r="V24" s="414"/>
      <c r="W24" s="502"/>
      <c r="X24" s="439"/>
      <c r="Y24" s="440"/>
      <c r="Z24" s="415" t="s">
        <v>172</v>
      </c>
      <c r="AA24" s="416"/>
      <c r="AB24" s="416"/>
      <c r="AC24" s="416"/>
      <c r="AD24" s="416"/>
      <c r="AE24" s="416"/>
      <c r="AF24" s="416"/>
      <c r="AG24" s="417"/>
      <c r="AH24" s="412">
        <v>115</v>
      </c>
      <c r="AI24" s="413"/>
      <c r="AJ24" s="413"/>
      <c r="AK24" s="413"/>
      <c r="AL24" s="414"/>
      <c r="AM24" s="412">
        <v>346610</v>
      </c>
      <c r="AN24" s="413"/>
      <c r="AO24" s="413"/>
      <c r="AP24" s="413"/>
      <c r="AQ24" s="413"/>
      <c r="AR24" s="414"/>
      <c r="AS24" s="412">
        <v>3014</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5608090</v>
      </c>
      <c r="BO24" s="460"/>
      <c r="BP24" s="460"/>
      <c r="BQ24" s="460"/>
      <c r="BR24" s="460"/>
      <c r="BS24" s="460"/>
      <c r="BT24" s="460"/>
      <c r="BU24" s="461"/>
      <c r="BV24" s="459">
        <v>5191846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174</v>
      </c>
      <c r="F25" s="416"/>
      <c r="G25" s="416"/>
      <c r="H25" s="416"/>
      <c r="I25" s="416"/>
      <c r="J25" s="416"/>
      <c r="K25" s="417"/>
      <c r="L25" s="412">
        <v>1</v>
      </c>
      <c r="M25" s="413"/>
      <c r="N25" s="413"/>
      <c r="O25" s="413"/>
      <c r="P25" s="414"/>
      <c r="Q25" s="412">
        <v>6760</v>
      </c>
      <c r="R25" s="413"/>
      <c r="S25" s="413"/>
      <c r="T25" s="413"/>
      <c r="U25" s="413"/>
      <c r="V25" s="414"/>
      <c r="W25" s="502"/>
      <c r="X25" s="439"/>
      <c r="Y25" s="440"/>
      <c r="Z25" s="415" t="s">
        <v>175</v>
      </c>
      <c r="AA25" s="416"/>
      <c r="AB25" s="416"/>
      <c r="AC25" s="416"/>
      <c r="AD25" s="416"/>
      <c r="AE25" s="416"/>
      <c r="AF25" s="416"/>
      <c r="AG25" s="417"/>
      <c r="AH25" s="412" t="s">
        <v>129</v>
      </c>
      <c r="AI25" s="413"/>
      <c r="AJ25" s="413"/>
      <c r="AK25" s="413"/>
      <c r="AL25" s="414"/>
      <c r="AM25" s="412" t="s">
        <v>129</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148039</v>
      </c>
      <c r="BO25" s="489"/>
      <c r="BP25" s="489"/>
      <c r="BQ25" s="489"/>
      <c r="BR25" s="489"/>
      <c r="BS25" s="489"/>
      <c r="BT25" s="489"/>
      <c r="BU25" s="490"/>
      <c r="BV25" s="488">
        <v>55481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178</v>
      </c>
      <c r="F26" s="416"/>
      <c r="G26" s="416"/>
      <c r="H26" s="416"/>
      <c r="I26" s="416"/>
      <c r="J26" s="416"/>
      <c r="K26" s="417"/>
      <c r="L26" s="412">
        <v>1</v>
      </c>
      <c r="M26" s="413"/>
      <c r="N26" s="413"/>
      <c r="O26" s="413"/>
      <c r="P26" s="414"/>
      <c r="Q26" s="412">
        <v>6350</v>
      </c>
      <c r="R26" s="413"/>
      <c r="S26" s="413"/>
      <c r="T26" s="413"/>
      <c r="U26" s="413"/>
      <c r="V26" s="414"/>
      <c r="W26" s="502"/>
      <c r="X26" s="439"/>
      <c r="Y26" s="440"/>
      <c r="Z26" s="415" t="s">
        <v>179</v>
      </c>
      <c r="AA26" s="470"/>
      <c r="AB26" s="470"/>
      <c r="AC26" s="470"/>
      <c r="AD26" s="470"/>
      <c r="AE26" s="470"/>
      <c r="AF26" s="470"/>
      <c r="AG26" s="471"/>
      <c r="AH26" s="412" t="s">
        <v>180</v>
      </c>
      <c r="AI26" s="413"/>
      <c r="AJ26" s="413"/>
      <c r="AK26" s="413"/>
      <c r="AL26" s="414"/>
      <c r="AM26" s="412" t="s">
        <v>130</v>
      </c>
      <c r="AN26" s="413"/>
      <c r="AO26" s="413"/>
      <c r="AP26" s="413"/>
      <c r="AQ26" s="413"/>
      <c r="AR26" s="414"/>
      <c r="AS26" s="412" t="s">
        <v>180</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130</v>
      </c>
      <c r="BO26" s="460"/>
      <c r="BP26" s="460"/>
      <c r="BQ26" s="460"/>
      <c r="BR26" s="460"/>
      <c r="BS26" s="460"/>
      <c r="BT26" s="460"/>
      <c r="BU26" s="461"/>
      <c r="BV26" s="459" t="s">
        <v>129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182</v>
      </c>
      <c r="F27" s="416"/>
      <c r="G27" s="416"/>
      <c r="H27" s="416"/>
      <c r="I27" s="416"/>
      <c r="J27" s="416"/>
      <c r="K27" s="417"/>
      <c r="L27" s="412">
        <v>1</v>
      </c>
      <c r="M27" s="413"/>
      <c r="N27" s="413"/>
      <c r="O27" s="413"/>
      <c r="P27" s="414"/>
      <c r="Q27" s="412">
        <v>3380</v>
      </c>
      <c r="R27" s="413"/>
      <c r="S27" s="413"/>
      <c r="T27" s="413"/>
      <c r="U27" s="413"/>
      <c r="V27" s="414"/>
      <c r="W27" s="502"/>
      <c r="X27" s="439"/>
      <c r="Y27" s="440"/>
      <c r="Z27" s="415" t="s">
        <v>183</v>
      </c>
      <c r="AA27" s="416"/>
      <c r="AB27" s="416"/>
      <c r="AC27" s="416"/>
      <c r="AD27" s="416"/>
      <c r="AE27" s="416"/>
      <c r="AF27" s="416"/>
      <c r="AG27" s="417"/>
      <c r="AH27" s="412">
        <v>5</v>
      </c>
      <c r="AI27" s="413"/>
      <c r="AJ27" s="413"/>
      <c r="AK27" s="413"/>
      <c r="AL27" s="414"/>
      <c r="AM27" s="412">
        <v>14605</v>
      </c>
      <c r="AN27" s="413"/>
      <c r="AO27" s="413"/>
      <c r="AP27" s="413"/>
      <c r="AQ27" s="413"/>
      <c r="AR27" s="414"/>
      <c r="AS27" s="412">
        <v>2921</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343706</v>
      </c>
      <c r="BO27" s="494"/>
      <c r="BP27" s="494"/>
      <c r="BQ27" s="494"/>
      <c r="BR27" s="494"/>
      <c r="BS27" s="494"/>
      <c r="BT27" s="494"/>
      <c r="BU27" s="495"/>
      <c r="BV27" s="493">
        <v>343705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185</v>
      </c>
      <c r="F28" s="416"/>
      <c r="G28" s="416"/>
      <c r="H28" s="416"/>
      <c r="I28" s="416"/>
      <c r="J28" s="416"/>
      <c r="K28" s="417"/>
      <c r="L28" s="412">
        <v>1</v>
      </c>
      <c r="M28" s="413"/>
      <c r="N28" s="413"/>
      <c r="O28" s="413"/>
      <c r="P28" s="414"/>
      <c r="Q28" s="412">
        <v>2540</v>
      </c>
      <c r="R28" s="413"/>
      <c r="S28" s="413"/>
      <c r="T28" s="413"/>
      <c r="U28" s="413"/>
      <c r="V28" s="414"/>
      <c r="W28" s="502"/>
      <c r="X28" s="439"/>
      <c r="Y28" s="440"/>
      <c r="Z28" s="415" t="s">
        <v>186</v>
      </c>
      <c r="AA28" s="416"/>
      <c r="AB28" s="416"/>
      <c r="AC28" s="416"/>
      <c r="AD28" s="416"/>
      <c r="AE28" s="416"/>
      <c r="AF28" s="416"/>
      <c r="AG28" s="417"/>
      <c r="AH28" s="412" t="s">
        <v>130</v>
      </c>
      <c r="AI28" s="413"/>
      <c r="AJ28" s="413"/>
      <c r="AK28" s="413"/>
      <c r="AL28" s="414"/>
      <c r="AM28" s="412" t="s">
        <v>129</v>
      </c>
      <c r="AN28" s="413"/>
      <c r="AO28" s="413"/>
      <c r="AP28" s="413"/>
      <c r="AQ28" s="413"/>
      <c r="AR28" s="414"/>
      <c r="AS28" s="412" t="s">
        <v>130</v>
      </c>
      <c r="AT28" s="413"/>
      <c r="AU28" s="413"/>
      <c r="AV28" s="413"/>
      <c r="AW28" s="413"/>
      <c r="AX28" s="472"/>
      <c r="AY28" s="476" t="s">
        <v>187</v>
      </c>
      <c r="AZ28" s="477"/>
      <c r="BA28" s="477"/>
      <c r="BB28" s="478"/>
      <c r="BC28" s="485" t="s">
        <v>47</v>
      </c>
      <c r="BD28" s="486"/>
      <c r="BE28" s="486"/>
      <c r="BF28" s="486"/>
      <c r="BG28" s="486"/>
      <c r="BH28" s="486"/>
      <c r="BI28" s="486"/>
      <c r="BJ28" s="486"/>
      <c r="BK28" s="486"/>
      <c r="BL28" s="486"/>
      <c r="BM28" s="487"/>
      <c r="BN28" s="488">
        <v>1683518</v>
      </c>
      <c r="BO28" s="489"/>
      <c r="BP28" s="489"/>
      <c r="BQ28" s="489"/>
      <c r="BR28" s="489"/>
      <c r="BS28" s="489"/>
      <c r="BT28" s="489"/>
      <c r="BU28" s="490"/>
      <c r="BV28" s="488">
        <v>1457116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188</v>
      </c>
      <c r="F29" s="416"/>
      <c r="G29" s="416"/>
      <c r="H29" s="416"/>
      <c r="I29" s="416"/>
      <c r="J29" s="416"/>
      <c r="K29" s="417"/>
      <c r="L29" s="412">
        <v>10</v>
      </c>
      <c r="M29" s="413"/>
      <c r="N29" s="413"/>
      <c r="O29" s="413"/>
      <c r="P29" s="414"/>
      <c r="Q29" s="412">
        <v>2280</v>
      </c>
      <c r="R29" s="413"/>
      <c r="S29" s="413"/>
      <c r="T29" s="413"/>
      <c r="U29" s="413"/>
      <c r="V29" s="414"/>
      <c r="W29" s="503"/>
      <c r="X29" s="504"/>
      <c r="Y29" s="505"/>
      <c r="Z29" s="415" t="s">
        <v>189</v>
      </c>
      <c r="AA29" s="416"/>
      <c r="AB29" s="416"/>
      <c r="AC29" s="416"/>
      <c r="AD29" s="416"/>
      <c r="AE29" s="416"/>
      <c r="AF29" s="416"/>
      <c r="AG29" s="417"/>
      <c r="AH29" s="412">
        <v>120</v>
      </c>
      <c r="AI29" s="413"/>
      <c r="AJ29" s="413"/>
      <c r="AK29" s="413"/>
      <c r="AL29" s="414"/>
      <c r="AM29" s="412">
        <v>361215</v>
      </c>
      <c r="AN29" s="413"/>
      <c r="AO29" s="413"/>
      <c r="AP29" s="413"/>
      <c r="AQ29" s="413"/>
      <c r="AR29" s="414"/>
      <c r="AS29" s="412">
        <v>3010</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200006</v>
      </c>
      <c r="BO29" s="460"/>
      <c r="BP29" s="460"/>
      <c r="BQ29" s="460"/>
      <c r="BR29" s="460"/>
      <c r="BS29" s="460"/>
      <c r="BT29" s="460"/>
      <c r="BU29" s="461"/>
      <c r="BV29" s="459">
        <v>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99.2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658003</v>
      </c>
      <c r="BO30" s="494"/>
      <c r="BP30" s="494"/>
      <c r="BQ30" s="494"/>
      <c r="BR30" s="494"/>
      <c r="BS30" s="494"/>
      <c r="BT30" s="494"/>
      <c r="BU30" s="495"/>
      <c r="BV30" s="493">
        <v>457025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198</v>
      </c>
      <c r="D33" s="411"/>
      <c r="E33" s="410" t="s">
        <v>199</v>
      </c>
      <c r="F33" s="410"/>
      <c r="G33" s="410"/>
      <c r="H33" s="410"/>
      <c r="I33" s="410"/>
      <c r="J33" s="410"/>
      <c r="K33" s="410"/>
      <c r="L33" s="410"/>
      <c r="M33" s="410"/>
      <c r="N33" s="410"/>
      <c r="O33" s="410"/>
      <c r="P33" s="410"/>
      <c r="Q33" s="410"/>
      <c r="R33" s="410"/>
      <c r="S33" s="410"/>
      <c r="T33" s="203"/>
      <c r="U33" s="411" t="s">
        <v>200</v>
      </c>
      <c r="V33" s="411"/>
      <c r="W33" s="410" t="s">
        <v>201</v>
      </c>
      <c r="X33" s="410"/>
      <c r="Y33" s="410"/>
      <c r="Z33" s="410"/>
      <c r="AA33" s="410"/>
      <c r="AB33" s="410"/>
      <c r="AC33" s="410"/>
      <c r="AD33" s="410"/>
      <c r="AE33" s="410"/>
      <c r="AF33" s="410"/>
      <c r="AG33" s="410"/>
      <c r="AH33" s="410"/>
      <c r="AI33" s="410"/>
      <c r="AJ33" s="410"/>
      <c r="AK33" s="410"/>
      <c r="AL33" s="203"/>
      <c r="AM33" s="411" t="s">
        <v>202</v>
      </c>
      <c r="AN33" s="411"/>
      <c r="AO33" s="410" t="s">
        <v>201</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202</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川俣町国民健康保険（事業勘定）特別会計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川俣町水道事業会計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川俣町簡易水道事業特別会計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福島県市町村総合事務組合　一般会計</v>
      </c>
      <c r="BZ34" s="408"/>
      <c r="CA34" s="408"/>
      <c r="CB34" s="408"/>
      <c r="CC34" s="408"/>
      <c r="CD34" s="408"/>
      <c r="CE34" s="408"/>
      <c r="CF34" s="408"/>
      <c r="CG34" s="408"/>
      <c r="CH34" s="408"/>
      <c r="CI34" s="408"/>
      <c r="CJ34" s="408"/>
      <c r="CK34" s="408"/>
      <c r="CL34" s="408"/>
      <c r="CM34" s="408"/>
      <c r="CN34" s="178"/>
      <c r="CO34" s="407">
        <f>IF(CQ34="","",MAX(C34:D43,U34:V43,AM34:AN43,BE34:BF43,BW34:BX43)+1)</f>
        <v>19</v>
      </c>
      <c r="CP34" s="407"/>
      <c r="CQ34" s="408" t="str">
        <f>IF('各会計、関係団体の財政状況及び健全化判断比率'!BS7="","",'各会計、関係団体の財政状況及び健全化判断比率'!BS7)</f>
        <v>㈱川俣町農業振興公社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川俣町国民健康保険（施設勘定）特別会計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IF('各会計、関係団体の財政状況及び健全化判断比率'!B34="","",'各会計、関係団体の財政状況及び健全化判断比率'!B34)</f>
        <v>川俣町工業団地造成事業特別会計</v>
      </c>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福島県市町村総合事務組合　消防補償等特別会計</v>
      </c>
      <c r="BZ35" s="408"/>
      <c r="CA35" s="408"/>
      <c r="CB35" s="408"/>
      <c r="CC35" s="408"/>
      <c r="CD35" s="408"/>
      <c r="CE35" s="408"/>
      <c r="CF35" s="408"/>
      <c r="CG35" s="408"/>
      <c r="CH35" s="408"/>
      <c r="CI35" s="408"/>
      <c r="CJ35" s="408"/>
      <c r="CK35" s="408"/>
      <c r="CL35" s="408"/>
      <c r="CM35" s="408"/>
      <c r="CN35" s="178"/>
      <c r="CO35" s="407">
        <f t="shared" ref="CO35:CO43" si="3">IF(CQ35="","",CO34+1)</f>
        <v>20</v>
      </c>
      <c r="CP35" s="407"/>
      <c r="CQ35" s="408" t="str">
        <f>IF('各会計、関係団体の財政状況及び健全化判断比率'!BS8="","",'各会計、関係団体の財政状況及び健全化判断比率'!BS8)</f>
        <v>まちづくり川俣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川俣町介護保険特別会計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福島県市町村総合事務組合　消防賞じゅつ金特別会計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川俣町後期高齢者医療特別会計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福島県市町村総合事務組合　非常勤職員公務災害補償特別会計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福島県市町村総合事務組合　自治会館管理特別会計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福島地方水道用水供給企業団　福島地方水道用水供給事業会計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川俣方部衛生処理組合　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16</v>
      </c>
      <c r="BX41" s="407"/>
      <c r="BY41" s="408" t="str">
        <f>IF('各会計、関係団体の財政状況及び健全化判断比率'!B75="","",'各会計、関係団体の財政状況及び健全化判断比率'!B75)</f>
        <v>福島県後期高齢者医療広域連合　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17</v>
      </c>
      <c r="BX42" s="407"/>
      <c r="BY42" s="408" t="str">
        <f>IF('各会計、関係団体の財政状況及び健全化判断比率'!B76="","",'各会計、関係団体の財政状況及び健全化判断比率'!B76)</f>
        <v>福島県後期高齢者医療広域連合　後期高齢者医療特別会計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18</v>
      </c>
      <c r="BX43" s="407"/>
      <c r="BY43" s="408" t="str">
        <f>IF('各会計、関係団体の財政状況及び健全化判断比率'!B77="","",'各会計、関係団体の財政状況及び健全化判断比率'!B77)</f>
        <v>伊達地方消防組合　一般会計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597</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G110" sqref="AG11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480</v>
      </c>
      <c r="G33" s="29" t="s">
        <v>481</v>
      </c>
      <c r="H33" s="29" t="s">
        <v>482</v>
      </c>
      <c r="I33" s="29" t="s">
        <v>483</v>
      </c>
      <c r="J33" s="30" t="s">
        <v>484</v>
      </c>
      <c r="K33" s="22"/>
      <c r="L33" s="22"/>
      <c r="M33" s="22"/>
      <c r="N33" s="22"/>
      <c r="O33" s="22"/>
      <c r="P33" s="22"/>
    </row>
    <row r="34" spans="1:16" ht="39" customHeight="1" x14ac:dyDescent="0.2">
      <c r="A34" s="22"/>
      <c r="B34" s="31"/>
      <c r="C34" s="1216" t="s">
        <v>487</v>
      </c>
      <c r="D34" s="1216"/>
      <c r="E34" s="1217"/>
      <c r="F34" s="32">
        <v>6.92</v>
      </c>
      <c r="G34" s="33">
        <v>6.78</v>
      </c>
      <c r="H34" s="33">
        <v>11.74</v>
      </c>
      <c r="I34" s="33">
        <v>10.43</v>
      </c>
      <c r="J34" s="34">
        <v>13.98</v>
      </c>
      <c r="K34" s="22"/>
      <c r="L34" s="22"/>
      <c r="M34" s="22"/>
      <c r="N34" s="22"/>
      <c r="O34" s="22"/>
      <c r="P34" s="22"/>
    </row>
    <row r="35" spans="1:16" ht="39" customHeight="1" x14ac:dyDescent="0.2">
      <c r="A35" s="22"/>
      <c r="B35" s="35"/>
      <c r="C35" s="1210" t="s">
        <v>488</v>
      </c>
      <c r="D35" s="1211"/>
      <c r="E35" s="1212"/>
      <c r="F35" s="36">
        <v>23.82</v>
      </c>
      <c r="G35" s="37">
        <v>21.5</v>
      </c>
      <c r="H35" s="37">
        <v>19.350000000000001</v>
      </c>
      <c r="I35" s="37">
        <v>16.41</v>
      </c>
      <c r="J35" s="38">
        <v>13.68</v>
      </c>
      <c r="K35" s="22"/>
      <c r="L35" s="22"/>
      <c r="M35" s="22"/>
      <c r="N35" s="22"/>
      <c r="O35" s="22"/>
      <c r="P35" s="22"/>
    </row>
    <row r="36" spans="1:16" ht="39" customHeight="1" x14ac:dyDescent="0.2">
      <c r="A36" s="22"/>
      <c r="B36" s="35"/>
      <c r="C36" s="1210" t="s">
        <v>489</v>
      </c>
      <c r="D36" s="1211"/>
      <c r="E36" s="1212"/>
      <c r="F36" s="36">
        <v>6.26</v>
      </c>
      <c r="G36" s="37">
        <v>7.04</v>
      </c>
      <c r="H36" s="37">
        <v>7.49</v>
      </c>
      <c r="I36" s="37">
        <v>7.22</v>
      </c>
      <c r="J36" s="38">
        <v>7.02</v>
      </c>
      <c r="K36" s="22"/>
      <c r="L36" s="22"/>
      <c r="M36" s="22"/>
      <c r="N36" s="22"/>
      <c r="O36" s="22"/>
      <c r="P36" s="22"/>
    </row>
    <row r="37" spans="1:16" ht="39" customHeight="1" x14ac:dyDescent="0.2">
      <c r="A37" s="22"/>
      <c r="B37" s="35"/>
      <c r="C37" s="1210" t="s">
        <v>490</v>
      </c>
      <c r="D37" s="1211"/>
      <c r="E37" s="1212"/>
      <c r="F37" s="36">
        <v>1.56</v>
      </c>
      <c r="G37" s="37">
        <v>3.25</v>
      </c>
      <c r="H37" s="37">
        <v>2.27</v>
      </c>
      <c r="I37" s="37">
        <v>0.82</v>
      </c>
      <c r="J37" s="38">
        <v>1.88</v>
      </c>
      <c r="K37" s="22"/>
      <c r="L37" s="22"/>
      <c r="M37" s="22"/>
      <c r="N37" s="22"/>
      <c r="O37" s="22"/>
      <c r="P37" s="22"/>
    </row>
    <row r="38" spans="1:16" ht="39" customHeight="1" x14ac:dyDescent="0.2">
      <c r="A38" s="22"/>
      <c r="B38" s="35"/>
      <c r="C38" s="1210" t="s">
        <v>491</v>
      </c>
      <c r="D38" s="1211"/>
      <c r="E38" s="1212"/>
      <c r="F38" s="36">
        <v>4.42</v>
      </c>
      <c r="G38" s="37">
        <v>1.6</v>
      </c>
      <c r="H38" s="37">
        <v>1.62</v>
      </c>
      <c r="I38" s="37">
        <v>2.15</v>
      </c>
      <c r="J38" s="38">
        <v>1.2</v>
      </c>
      <c r="K38" s="22"/>
      <c r="L38" s="22"/>
      <c r="M38" s="22"/>
      <c r="N38" s="22"/>
      <c r="O38" s="22"/>
      <c r="P38" s="22"/>
    </row>
    <row r="39" spans="1:16" ht="39" customHeight="1" x14ac:dyDescent="0.2">
      <c r="A39" s="22"/>
      <c r="B39" s="35"/>
      <c r="C39" s="1210" t="s">
        <v>492</v>
      </c>
      <c r="D39" s="1211"/>
      <c r="E39" s="1212"/>
      <c r="F39" s="36">
        <v>0</v>
      </c>
      <c r="G39" s="37">
        <v>0</v>
      </c>
      <c r="H39" s="37">
        <v>0.03</v>
      </c>
      <c r="I39" s="37">
        <v>0.04</v>
      </c>
      <c r="J39" s="38">
        <v>0.06</v>
      </c>
      <c r="K39" s="22"/>
      <c r="L39" s="22"/>
      <c r="M39" s="22"/>
      <c r="N39" s="22"/>
      <c r="O39" s="22"/>
      <c r="P39" s="22"/>
    </row>
    <row r="40" spans="1:16" ht="39" customHeight="1" x14ac:dyDescent="0.2">
      <c r="A40" s="22"/>
      <c r="B40" s="35"/>
      <c r="C40" s="1210" t="s">
        <v>493</v>
      </c>
      <c r="D40" s="1211"/>
      <c r="E40" s="1212"/>
      <c r="F40" s="36">
        <v>0.02</v>
      </c>
      <c r="G40" s="37">
        <v>0.03</v>
      </c>
      <c r="H40" s="37">
        <v>2.2599999999999998</v>
      </c>
      <c r="I40" s="37">
        <v>0.09</v>
      </c>
      <c r="J40" s="38">
        <v>0.01</v>
      </c>
      <c r="K40" s="22"/>
      <c r="L40" s="22"/>
      <c r="M40" s="22"/>
      <c r="N40" s="22"/>
      <c r="O40" s="22"/>
      <c r="P40" s="22"/>
    </row>
    <row r="41" spans="1:16" ht="39" customHeight="1" x14ac:dyDescent="0.2">
      <c r="A41" s="22"/>
      <c r="B41" s="35"/>
      <c r="C41" s="1210" t="s">
        <v>494</v>
      </c>
      <c r="D41" s="1211"/>
      <c r="E41" s="1212"/>
      <c r="F41" s="36">
        <v>0</v>
      </c>
      <c r="G41" s="37">
        <v>0</v>
      </c>
      <c r="H41" s="37">
        <v>0</v>
      </c>
      <c r="I41" s="37">
        <v>0</v>
      </c>
      <c r="J41" s="38">
        <v>0</v>
      </c>
      <c r="K41" s="22"/>
      <c r="L41" s="22"/>
      <c r="M41" s="22"/>
      <c r="N41" s="22"/>
      <c r="O41" s="22"/>
      <c r="P41" s="22"/>
    </row>
    <row r="42" spans="1:16" ht="39" customHeight="1" x14ac:dyDescent="0.2">
      <c r="A42" s="22"/>
      <c r="B42" s="39"/>
      <c r="C42" s="1210" t="s">
        <v>495</v>
      </c>
      <c r="D42" s="1211"/>
      <c r="E42" s="1212"/>
      <c r="F42" s="36" t="s">
        <v>438</v>
      </c>
      <c r="G42" s="37" t="s">
        <v>438</v>
      </c>
      <c r="H42" s="37" t="s">
        <v>438</v>
      </c>
      <c r="I42" s="37" t="s">
        <v>438</v>
      </c>
      <c r="J42" s="38" t="s">
        <v>438</v>
      </c>
      <c r="K42" s="22"/>
      <c r="L42" s="22"/>
      <c r="M42" s="22"/>
      <c r="N42" s="22"/>
      <c r="O42" s="22"/>
      <c r="P42" s="22"/>
    </row>
    <row r="43" spans="1:16" ht="39" customHeight="1" thickBot="1" x14ac:dyDescent="0.25">
      <c r="A43" s="22"/>
      <c r="B43" s="40"/>
      <c r="C43" s="1213" t="s">
        <v>496</v>
      </c>
      <c r="D43" s="1214"/>
      <c r="E43" s="1215"/>
      <c r="F43" s="41" t="s">
        <v>438</v>
      </c>
      <c r="G43" s="42" t="s">
        <v>438</v>
      </c>
      <c r="H43" s="42" t="s">
        <v>438</v>
      </c>
      <c r="I43" s="42" t="s">
        <v>438</v>
      </c>
      <c r="J43" s="43" t="s">
        <v>438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wa9bd9jiMH9pItRpxoLRKkHTM2QUkEQwncg+tk7DFY9Kl7eFlwr8jpEy2erKQQrSjVsaTa1DB/BhiOsDAGsQA==" saltValue="QFHL9qrJqKzH7RHK9s6r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G110" sqref="AG11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480</v>
      </c>
      <c r="L44" s="56" t="s">
        <v>481</v>
      </c>
      <c r="M44" s="56" t="s">
        <v>482</v>
      </c>
      <c r="N44" s="56" t="s">
        <v>483</v>
      </c>
      <c r="O44" s="57" t="s">
        <v>484</v>
      </c>
      <c r="P44" s="48"/>
      <c r="Q44" s="48"/>
      <c r="R44" s="48"/>
      <c r="S44" s="48"/>
      <c r="T44" s="48"/>
      <c r="U44" s="48"/>
    </row>
    <row r="45" spans="1:21" ht="30.75" customHeight="1" x14ac:dyDescent="0.2">
      <c r="A45" s="48"/>
      <c r="B45" s="1236" t="s">
        <v>10</v>
      </c>
      <c r="C45" s="1237"/>
      <c r="D45" s="58"/>
      <c r="E45" s="1242" t="s">
        <v>11</v>
      </c>
      <c r="F45" s="1242"/>
      <c r="G45" s="1242"/>
      <c r="H45" s="1242"/>
      <c r="I45" s="1242"/>
      <c r="J45" s="1243"/>
      <c r="K45" s="59">
        <v>490</v>
      </c>
      <c r="L45" s="60">
        <v>505</v>
      </c>
      <c r="M45" s="60">
        <v>538</v>
      </c>
      <c r="N45" s="60">
        <v>582</v>
      </c>
      <c r="O45" s="61">
        <v>621</v>
      </c>
      <c r="P45" s="48"/>
      <c r="Q45" s="48"/>
      <c r="R45" s="48"/>
      <c r="S45" s="48"/>
      <c r="T45" s="48"/>
      <c r="U45" s="48"/>
    </row>
    <row r="46" spans="1:21" ht="30.75" customHeight="1" x14ac:dyDescent="0.2">
      <c r="A46" s="48"/>
      <c r="B46" s="1238"/>
      <c r="C46" s="1239"/>
      <c r="D46" s="62"/>
      <c r="E46" s="1220" t="s">
        <v>12</v>
      </c>
      <c r="F46" s="1220"/>
      <c r="G46" s="1220"/>
      <c r="H46" s="1220"/>
      <c r="I46" s="1220"/>
      <c r="J46" s="1221"/>
      <c r="K46" s="63" t="s">
        <v>438</v>
      </c>
      <c r="L46" s="64" t="s">
        <v>438</v>
      </c>
      <c r="M46" s="64" t="s">
        <v>438</v>
      </c>
      <c r="N46" s="64" t="s">
        <v>438</v>
      </c>
      <c r="O46" s="65" t="s">
        <v>438</v>
      </c>
      <c r="P46" s="48"/>
      <c r="Q46" s="48"/>
      <c r="R46" s="48"/>
      <c r="S46" s="48"/>
      <c r="T46" s="48"/>
      <c r="U46" s="48"/>
    </row>
    <row r="47" spans="1:21" ht="30.75" customHeight="1" x14ac:dyDescent="0.2">
      <c r="A47" s="48"/>
      <c r="B47" s="1238"/>
      <c r="C47" s="1239"/>
      <c r="D47" s="62"/>
      <c r="E47" s="1220" t="s">
        <v>13</v>
      </c>
      <c r="F47" s="1220"/>
      <c r="G47" s="1220"/>
      <c r="H47" s="1220"/>
      <c r="I47" s="1220"/>
      <c r="J47" s="1221"/>
      <c r="K47" s="63" t="s">
        <v>438</v>
      </c>
      <c r="L47" s="64" t="s">
        <v>438</v>
      </c>
      <c r="M47" s="64" t="s">
        <v>438</v>
      </c>
      <c r="N47" s="64" t="s">
        <v>438</v>
      </c>
      <c r="O47" s="65" t="s">
        <v>438</v>
      </c>
      <c r="P47" s="48"/>
      <c r="Q47" s="48"/>
      <c r="R47" s="48"/>
      <c r="S47" s="48"/>
      <c r="T47" s="48"/>
      <c r="U47" s="48"/>
    </row>
    <row r="48" spans="1:21" ht="30.75" customHeight="1" x14ac:dyDescent="0.2">
      <c r="A48" s="48"/>
      <c r="B48" s="1238"/>
      <c r="C48" s="1239"/>
      <c r="D48" s="62"/>
      <c r="E48" s="1220" t="s">
        <v>14</v>
      </c>
      <c r="F48" s="1220"/>
      <c r="G48" s="1220"/>
      <c r="H48" s="1220"/>
      <c r="I48" s="1220"/>
      <c r="J48" s="1221"/>
      <c r="K48" s="63">
        <v>1</v>
      </c>
      <c r="L48" s="64">
        <v>1</v>
      </c>
      <c r="M48" s="64">
        <v>1</v>
      </c>
      <c r="N48" s="64">
        <v>13</v>
      </c>
      <c r="O48" s="65">
        <v>1</v>
      </c>
      <c r="P48" s="48"/>
      <c r="Q48" s="48"/>
      <c r="R48" s="48"/>
      <c r="S48" s="48"/>
      <c r="T48" s="48"/>
      <c r="U48" s="48"/>
    </row>
    <row r="49" spans="1:21" ht="30.75" customHeight="1" x14ac:dyDescent="0.2">
      <c r="A49" s="48"/>
      <c r="B49" s="1238"/>
      <c r="C49" s="1239"/>
      <c r="D49" s="62"/>
      <c r="E49" s="1220" t="s">
        <v>15</v>
      </c>
      <c r="F49" s="1220"/>
      <c r="G49" s="1220"/>
      <c r="H49" s="1220"/>
      <c r="I49" s="1220"/>
      <c r="J49" s="1221"/>
      <c r="K49" s="63">
        <v>33</v>
      </c>
      <c r="L49" s="64">
        <v>37</v>
      </c>
      <c r="M49" s="64">
        <v>37</v>
      </c>
      <c r="N49" s="64">
        <v>37</v>
      </c>
      <c r="O49" s="65">
        <v>38</v>
      </c>
      <c r="P49" s="48"/>
      <c r="Q49" s="48"/>
      <c r="R49" s="48"/>
      <c r="S49" s="48"/>
      <c r="T49" s="48"/>
      <c r="U49" s="48"/>
    </row>
    <row r="50" spans="1:21" ht="30.75" customHeight="1" x14ac:dyDescent="0.2">
      <c r="A50" s="48"/>
      <c r="B50" s="1238"/>
      <c r="C50" s="1239"/>
      <c r="D50" s="62"/>
      <c r="E50" s="1220" t="s">
        <v>16</v>
      </c>
      <c r="F50" s="1220"/>
      <c r="G50" s="1220"/>
      <c r="H50" s="1220"/>
      <c r="I50" s="1220"/>
      <c r="J50" s="1221"/>
      <c r="K50" s="63">
        <v>41</v>
      </c>
      <c r="L50" s="64">
        <v>29</v>
      </c>
      <c r="M50" s="64" t="s">
        <v>438</v>
      </c>
      <c r="N50" s="64" t="s">
        <v>438</v>
      </c>
      <c r="O50" s="65" t="s">
        <v>438</v>
      </c>
      <c r="P50" s="48"/>
      <c r="Q50" s="48"/>
      <c r="R50" s="48"/>
      <c r="S50" s="48"/>
      <c r="T50" s="48"/>
      <c r="U50" s="48"/>
    </row>
    <row r="51" spans="1:21" ht="30.75" customHeight="1" x14ac:dyDescent="0.2">
      <c r="A51" s="48"/>
      <c r="B51" s="1240"/>
      <c r="C51" s="1241"/>
      <c r="D51" s="66"/>
      <c r="E51" s="1220" t="s">
        <v>17</v>
      </c>
      <c r="F51" s="1220"/>
      <c r="G51" s="1220"/>
      <c r="H51" s="1220"/>
      <c r="I51" s="1220"/>
      <c r="J51" s="1221"/>
      <c r="K51" s="63" t="s">
        <v>438</v>
      </c>
      <c r="L51" s="64" t="s">
        <v>438</v>
      </c>
      <c r="M51" s="64" t="s">
        <v>438</v>
      </c>
      <c r="N51" s="64" t="s">
        <v>438</v>
      </c>
      <c r="O51" s="65" t="s">
        <v>438</v>
      </c>
      <c r="P51" s="48"/>
      <c r="Q51" s="48"/>
      <c r="R51" s="48"/>
      <c r="S51" s="48"/>
      <c r="T51" s="48"/>
      <c r="U51" s="48"/>
    </row>
    <row r="52" spans="1:21" ht="30.75" customHeight="1" x14ac:dyDescent="0.2">
      <c r="A52" s="48"/>
      <c r="B52" s="1218" t="s">
        <v>18</v>
      </c>
      <c r="C52" s="1219"/>
      <c r="D52" s="66"/>
      <c r="E52" s="1220" t="s">
        <v>19</v>
      </c>
      <c r="F52" s="1220"/>
      <c r="G52" s="1220"/>
      <c r="H52" s="1220"/>
      <c r="I52" s="1220"/>
      <c r="J52" s="1221"/>
      <c r="K52" s="63">
        <v>419</v>
      </c>
      <c r="L52" s="64">
        <v>407</v>
      </c>
      <c r="M52" s="64">
        <v>404</v>
      </c>
      <c r="N52" s="64">
        <v>454</v>
      </c>
      <c r="O52" s="65">
        <v>490</v>
      </c>
      <c r="P52" s="48"/>
      <c r="Q52" s="48"/>
      <c r="R52" s="48"/>
      <c r="S52" s="48"/>
      <c r="T52" s="48"/>
      <c r="U52" s="48"/>
    </row>
    <row r="53" spans="1:21" ht="30.75" customHeight="1" thickBot="1" x14ac:dyDescent="0.25">
      <c r="A53" s="48"/>
      <c r="B53" s="1222" t="s">
        <v>20</v>
      </c>
      <c r="C53" s="1223"/>
      <c r="D53" s="67"/>
      <c r="E53" s="1224" t="s">
        <v>21</v>
      </c>
      <c r="F53" s="1224"/>
      <c r="G53" s="1224"/>
      <c r="H53" s="1224"/>
      <c r="I53" s="1224"/>
      <c r="J53" s="1225"/>
      <c r="K53" s="68">
        <v>146</v>
      </c>
      <c r="L53" s="69">
        <v>165</v>
      </c>
      <c r="M53" s="69">
        <v>172</v>
      </c>
      <c r="N53" s="69">
        <v>178</v>
      </c>
      <c r="O53" s="70">
        <v>170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497</v>
      </c>
      <c r="P55" s="48"/>
      <c r="Q55" s="48"/>
      <c r="R55" s="48"/>
      <c r="S55" s="48"/>
      <c r="T55" s="48"/>
      <c r="U55" s="48"/>
    </row>
    <row r="56" spans="1:21" ht="31.5" customHeight="1" thickBot="1" x14ac:dyDescent="0.25">
      <c r="A56" s="48"/>
      <c r="B56" s="76"/>
      <c r="C56" s="77"/>
      <c r="D56" s="77"/>
      <c r="E56" s="78"/>
      <c r="F56" s="78"/>
      <c r="G56" s="78"/>
      <c r="H56" s="78"/>
      <c r="I56" s="78"/>
      <c r="J56" s="79" t="s">
        <v>2</v>
      </c>
      <c r="K56" s="80" t="s">
        <v>498</v>
      </c>
      <c r="L56" s="81" t="s">
        <v>499</v>
      </c>
      <c r="M56" s="81" t="s">
        <v>500</v>
      </c>
      <c r="N56" s="81" t="s">
        <v>501</v>
      </c>
      <c r="O56" s="82" t="s">
        <v>502</v>
      </c>
      <c r="P56" s="48"/>
      <c r="Q56" s="48"/>
      <c r="R56" s="48"/>
      <c r="S56" s="48"/>
      <c r="T56" s="48"/>
      <c r="U56" s="48"/>
    </row>
    <row r="57" spans="1:21" ht="31.5" customHeight="1" x14ac:dyDescent="0.2">
      <c r="B57" s="1226" t="s">
        <v>24</v>
      </c>
      <c r="C57" s="1227"/>
      <c r="D57" s="1230" t="s">
        <v>25</v>
      </c>
      <c r="E57" s="1231"/>
      <c r="F57" s="1231"/>
      <c r="G57" s="1231"/>
      <c r="H57" s="1231"/>
      <c r="I57" s="1231"/>
      <c r="J57" s="1232"/>
      <c r="K57" s="83"/>
      <c r="L57" s="84"/>
      <c r="M57" s="84"/>
      <c r="N57" s="84"/>
      <c r="O57" s="85"/>
    </row>
    <row r="58" spans="1:21" ht="31.5" customHeight="1" thickBot="1" x14ac:dyDescent="0.25">
      <c r="B58" s="1228"/>
      <c r="C58" s="1229"/>
      <c r="D58" s="1233" t="s">
        <v>26</v>
      </c>
      <c r="E58" s="1234"/>
      <c r="F58" s="1234"/>
      <c r="G58" s="1234"/>
      <c r="H58" s="1234"/>
      <c r="I58" s="1234"/>
      <c r="J58" s="123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ybzXjrr3geR+op2GPDk3bCvztrPr1DVDAk6iSrAbXk4mYx2O4c1NPHGdmS7ZP6D9OdQcHLoc+FTJY8Qz+JzNw==" saltValue="XlFgM0XW1lm9YTrmxgyu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G110" sqref="AG11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480</v>
      </c>
      <c r="J40" s="100" t="s">
        <v>481</v>
      </c>
      <c r="K40" s="100" t="s">
        <v>482</v>
      </c>
      <c r="L40" s="100" t="s">
        <v>483</v>
      </c>
      <c r="M40" s="101" t="s">
        <v>484</v>
      </c>
    </row>
    <row r="41" spans="2:13" ht="27.75" customHeight="1" x14ac:dyDescent="0.2">
      <c r="B41" s="1256" t="s">
        <v>29</v>
      </c>
      <c r="C41" s="1257"/>
      <c r="D41" s="102"/>
      <c r="E41" s="1258" t="s">
        <v>30</v>
      </c>
      <c r="F41" s="1258"/>
      <c r="G41" s="1258"/>
      <c r="H41" s="1259"/>
      <c r="I41" s="351">
        <v>6667</v>
      </c>
      <c r="J41" s="352">
        <v>6696</v>
      </c>
      <c r="K41" s="352">
        <v>7071</v>
      </c>
      <c r="L41" s="352">
        <v>7899</v>
      </c>
      <c r="M41" s="353">
        <v>8261</v>
      </c>
    </row>
    <row r="42" spans="2:13" ht="27.75" customHeight="1" x14ac:dyDescent="0.2">
      <c r="B42" s="1246"/>
      <c r="C42" s="1247"/>
      <c r="D42" s="103"/>
      <c r="E42" s="1250" t="s">
        <v>31</v>
      </c>
      <c r="F42" s="1250"/>
      <c r="G42" s="1250"/>
      <c r="H42" s="1251"/>
      <c r="I42" s="354">
        <v>6</v>
      </c>
      <c r="J42" s="355">
        <v>6</v>
      </c>
      <c r="K42" s="355" t="s">
        <v>438</v>
      </c>
      <c r="L42" s="355" t="s">
        <v>438</v>
      </c>
      <c r="M42" s="356" t="s">
        <v>438</v>
      </c>
    </row>
    <row r="43" spans="2:13" ht="27.75" customHeight="1" x14ac:dyDescent="0.2">
      <c r="B43" s="1246"/>
      <c r="C43" s="1247"/>
      <c r="D43" s="103"/>
      <c r="E43" s="1250" t="s">
        <v>32</v>
      </c>
      <c r="F43" s="1250"/>
      <c r="G43" s="1250"/>
      <c r="H43" s="1251"/>
      <c r="I43" s="354">
        <v>89</v>
      </c>
      <c r="J43" s="355">
        <v>79</v>
      </c>
      <c r="K43" s="355">
        <v>15</v>
      </c>
      <c r="L43" s="355">
        <v>64</v>
      </c>
      <c r="M43" s="356">
        <v>64</v>
      </c>
    </row>
    <row r="44" spans="2:13" ht="27.75" customHeight="1" x14ac:dyDescent="0.2">
      <c r="B44" s="1246"/>
      <c r="C44" s="1247"/>
      <c r="D44" s="103"/>
      <c r="E44" s="1250" t="s">
        <v>33</v>
      </c>
      <c r="F44" s="1250"/>
      <c r="G44" s="1250"/>
      <c r="H44" s="1251"/>
      <c r="I44" s="354">
        <v>318</v>
      </c>
      <c r="J44" s="355">
        <v>286</v>
      </c>
      <c r="K44" s="355">
        <v>255</v>
      </c>
      <c r="L44" s="355">
        <v>249</v>
      </c>
      <c r="M44" s="356">
        <v>218</v>
      </c>
    </row>
    <row r="45" spans="2:13" ht="27.75" customHeight="1" x14ac:dyDescent="0.2">
      <c r="B45" s="1246"/>
      <c r="C45" s="1247"/>
      <c r="D45" s="103"/>
      <c r="E45" s="1250" t="s">
        <v>34</v>
      </c>
      <c r="F45" s="1250"/>
      <c r="G45" s="1250"/>
      <c r="H45" s="1251"/>
      <c r="I45" s="354">
        <v>942</v>
      </c>
      <c r="J45" s="355">
        <v>861</v>
      </c>
      <c r="K45" s="355">
        <v>840</v>
      </c>
      <c r="L45" s="355">
        <v>886</v>
      </c>
      <c r="M45" s="356">
        <v>885</v>
      </c>
    </row>
    <row r="46" spans="2:13" ht="27.75" customHeight="1" x14ac:dyDescent="0.2">
      <c r="B46" s="1246"/>
      <c r="C46" s="1247"/>
      <c r="D46" s="104"/>
      <c r="E46" s="1250" t="s">
        <v>35</v>
      </c>
      <c r="F46" s="1250"/>
      <c r="G46" s="1250"/>
      <c r="H46" s="1251"/>
      <c r="I46" s="354" t="s">
        <v>438</v>
      </c>
      <c r="J46" s="355" t="s">
        <v>438</v>
      </c>
      <c r="K46" s="355" t="s">
        <v>438</v>
      </c>
      <c r="L46" s="355" t="s">
        <v>438</v>
      </c>
      <c r="M46" s="356" t="s">
        <v>438</v>
      </c>
    </row>
    <row r="47" spans="2:13" ht="27.75" customHeight="1" x14ac:dyDescent="0.2">
      <c r="B47" s="1246"/>
      <c r="C47" s="1247"/>
      <c r="D47" s="105"/>
      <c r="E47" s="1260" t="s">
        <v>36</v>
      </c>
      <c r="F47" s="1261"/>
      <c r="G47" s="1261"/>
      <c r="H47" s="1262"/>
      <c r="I47" s="354" t="s">
        <v>438</v>
      </c>
      <c r="J47" s="355" t="s">
        <v>438</v>
      </c>
      <c r="K47" s="355" t="s">
        <v>438</v>
      </c>
      <c r="L47" s="355" t="s">
        <v>438</v>
      </c>
      <c r="M47" s="356" t="s">
        <v>438</v>
      </c>
    </row>
    <row r="48" spans="2:13" ht="27.75" customHeight="1" x14ac:dyDescent="0.2">
      <c r="B48" s="1246"/>
      <c r="C48" s="1247"/>
      <c r="D48" s="103"/>
      <c r="E48" s="1250" t="s">
        <v>37</v>
      </c>
      <c r="F48" s="1250"/>
      <c r="G48" s="1250"/>
      <c r="H48" s="1251"/>
      <c r="I48" s="354" t="s">
        <v>438</v>
      </c>
      <c r="J48" s="355" t="s">
        <v>438</v>
      </c>
      <c r="K48" s="355" t="s">
        <v>438</v>
      </c>
      <c r="L48" s="355" t="s">
        <v>438</v>
      </c>
      <c r="M48" s="356" t="s">
        <v>438</v>
      </c>
    </row>
    <row r="49" spans="2:13" ht="27.75" customHeight="1" x14ac:dyDescent="0.2">
      <c r="B49" s="1248"/>
      <c r="C49" s="1249"/>
      <c r="D49" s="103"/>
      <c r="E49" s="1250" t="s">
        <v>38</v>
      </c>
      <c r="F49" s="1250"/>
      <c r="G49" s="1250"/>
      <c r="H49" s="1251"/>
      <c r="I49" s="354" t="s">
        <v>438</v>
      </c>
      <c r="J49" s="355" t="s">
        <v>438</v>
      </c>
      <c r="K49" s="355" t="s">
        <v>438</v>
      </c>
      <c r="L49" s="355" t="s">
        <v>438</v>
      </c>
      <c r="M49" s="356" t="s">
        <v>438</v>
      </c>
    </row>
    <row r="50" spans="2:13" ht="27.75" customHeight="1" x14ac:dyDescent="0.2">
      <c r="B50" s="1244" t="s">
        <v>39</v>
      </c>
      <c r="C50" s="1245"/>
      <c r="D50" s="106"/>
      <c r="E50" s="1250" t="s">
        <v>40</v>
      </c>
      <c r="F50" s="1250"/>
      <c r="G50" s="1250"/>
      <c r="H50" s="1251"/>
      <c r="I50" s="354">
        <v>1978</v>
      </c>
      <c r="J50" s="355">
        <v>2319</v>
      </c>
      <c r="K50" s="355">
        <v>2173</v>
      </c>
      <c r="L50" s="355">
        <v>2375</v>
      </c>
      <c r="M50" s="356">
        <v>3058</v>
      </c>
    </row>
    <row r="51" spans="2:13" ht="27.75" customHeight="1" x14ac:dyDescent="0.2">
      <c r="B51" s="1246"/>
      <c r="C51" s="1247"/>
      <c r="D51" s="103"/>
      <c r="E51" s="1250" t="s">
        <v>41</v>
      </c>
      <c r="F51" s="1250"/>
      <c r="G51" s="1250"/>
      <c r="H51" s="1251"/>
      <c r="I51" s="354">
        <v>61</v>
      </c>
      <c r="J51" s="355">
        <v>46</v>
      </c>
      <c r="K51" s="355">
        <v>35</v>
      </c>
      <c r="L51" s="355">
        <v>28</v>
      </c>
      <c r="M51" s="356">
        <v>21</v>
      </c>
    </row>
    <row r="52" spans="2:13" ht="27.75" customHeight="1" x14ac:dyDescent="0.2">
      <c r="B52" s="1248"/>
      <c r="C52" s="1249"/>
      <c r="D52" s="103"/>
      <c r="E52" s="1250" t="s">
        <v>42</v>
      </c>
      <c r="F52" s="1250"/>
      <c r="G52" s="1250"/>
      <c r="H52" s="1251"/>
      <c r="I52" s="354">
        <v>3823</v>
      </c>
      <c r="J52" s="355">
        <v>4166</v>
      </c>
      <c r="K52" s="355">
        <v>5343</v>
      </c>
      <c r="L52" s="355">
        <v>6038</v>
      </c>
      <c r="M52" s="356">
        <v>6265</v>
      </c>
    </row>
    <row r="53" spans="2:13" ht="27.75" customHeight="1" thickBot="1" x14ac:dyDescent="0.25">
      <c r="B53" s="1252" t="s">
        <v>43</v>
      </c>
      <c r="C53" s="1253"/>
      <c r="D53" s="107"/>
      <c r="E53" s="1254" t="s">
        <v>44</v>
      </c>
      <c r="F53" s="1254"/>
      <c r="G53" s="1254"/>
      <c r="H53" s="1255"/>
      <c r="I53" s="357">
        <v>2161</v>
      </c>
      <c r="J53" s="358">
        <v>1396</v>
      </c>
      <c r="K53" s="358">
        <v>629</v>
      </c>
      <c r="L53" s="358">
        <v>657</v>
      </c>
      <c r="M53" s="359">
        <v>84</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6ZfycUruaYY3YJIv5o/Dj6Usd8mceZ6X++hOgtZxoOnFpJ/VmxEMRwfsTR9K8gfccSxO3XJJHe0jeSAv1kEk/w==" saltValue="22drEuIlsLuAU3ep1wTS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G110" sqref="AG11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482</v>
      </c>
      <c r="G54" s="116" t="s">
        <v>483</v>
      </c>
      <c r="H54" s="117" t="s">
        <v>484</v>
      </c>
    </row>
    <row r="55" spans="2:8" ht="52.5" customHeight="1" x14ac:dyDescent="0.2">
      <c r="B55" s="118"/>
      <c r="C55" s="1271" t="s">
        <v>47</v>
      </c>
      <c r="D55" s="1271"/>
      <c r="E55" s="1272"/>
      <c r="F55" s="119">
        <v>1406</v>
      </c>
      <c r="G55" s="119">
        <v>1457</v>
      </c>
      <c r="H55" s="120">
        <v>1684</v>
      </c>
    </row>
    <row r="56" spans="2:8" ht="52.5" customHeight="1" x14ac:dyDescent="0.2">
      <c r="B56" s="121"/>
      <c r="C56" s="1273" t="s">
        <v>48</v>
      </c>
      <c r="D56" s="1273"/>
      <c r="E56" s="1274"/>
      <c r="F56" s="122">
        <v>0</v>
      </c>
      <c r="G56" s="122">
        <v>0</v>
      </c>
      <c r="H56" s="123">
        <v>200</v>
      </c>
    </row>
    <row r="57" spans="2:8" ht="53.25" customHeight="1" x14ac:dyDescent="0.2">
      <c r="B57" s="121"/>
      <c r="C57" s="1275" t="s">
        <v>49</v>
      </c>
      <c r="D57" s="1275"/>
      <c r="E57" s="1276"/>
      <c r="F57" s="124">
        <v>747</v>
      </c>
      <c r="G57" s="124">
        <v>457</v>
      </c>
      <c r="H57" s="125">
        <v>658</v>
      </c>
    </row>
    <row r="58" spans="2:8" ht="45.75" customHeight="1" x14ac:dyDescent="0.2">
      <c r="B58" s="126"/>
      <c r="C58" s="1263" t="s">
        <v>503</v>
      </c>
      <c r="D58" s="1264"/>
      <c r="E58" s="1265"/>
      <c r="F58" s="127">
        <v>200</v>
      </c>
      <c r="G58" s="127">
        <v>200</v>
      </c>
      <c r="H58" s="128">
        <v>400</v>
      </c>
    </row>
    <row r="59" spans="2:8" ht="45.75" customHeight="1" x14ac:dyDescent="0.2">
      <c r="B59" s="126"/>
      <c r="C59" s="1263" t="s">
        <v>504</v>
      </c>
      <c r="D59" s="1264"/>
      <c r="E59" s="1265"/>
      <c r="F59" s="127">
        <v>185</v>
      </c>
      <c r="G59" s="127">
        <v>183</v>
      </c>
      <c r="H59" s="128">
        <v>182</v>
      </c>
    </row>
    <row r="60" spans="2:8" ht="45.75" customHeight="1" x14ac:dyDescent="0.2">
      <c r="B60" s="126"/>
      <c r="C60" s="1263" t="s">
        <v>505</v>
      </c>
      <c r="D60" s="1264"/>
      <c r="E60" s="1265"/>
      <c r="F60" s="127">
        <v>19</v>
      </c>
      <c r="G60" s="127">
        <v>25</v>
      </c>
      <c r="H60" s="128">
        <v>25</v>
      </c>
    </row>
    <row r="61" spans="2:8" ht="45.75" customHeight="1" x14ac:dyDescent="0.2">
      <c r="B61" s="126"/>
      <c r="C61" s="1263" t="s">
        <v>506</v>
      </c>
      <c r="D61" s="1264"/>
      <c r="E61" s="1265"/>
      <c r="F61" s="127">
        <v>13</v>
      </c>
      <c r="G61" s="127">
        <v>14</v>
      </c>
      <c r="H61" s="128">
        <v>14</v>
      </c>
    </row>
    <row r="62" spans="2:8" ht="45.75" customHeight="1" thickBot="1" x14ac:dyDescent="0.25">
      <c r="B62" s="129"/>
      <c r="C62" s="1266" t="s">
        <v>507</v>
      </c>
      <c r="D62" s="1267"/>
      <c r="E62" s="1268"/>
      <c r="F62" s="130">
        <v>8</v>
      </c>
      <c r="G62" s="130">
        <v>8</v>
      </c>
      <c r="H62" s="131">
        <v>8</v>
      </c>
    </row>
    <row r="63" spans="2:8" ht="52.5" customHeight="1" thickBot="1" x14ac:dyDescent="0.25">
      <c r="B63" s="132"/>
      <c r="C63" s="1269" t="s">
        <v>50</v>
      </c>
      <c r="D63" s="1269"/>
      <c r="E63" s="1270"/>
      <c r="F63" s="133">
        <v>2153</v>
      </c>
      <c r="G63" s="133">
        <v>1914</v>
      </c>
      <c r="H63" s="134">
        <v>2542</v>
      </c>
    </row>
    <row r="64" spans="2:8" ht="13.2" x14ac:dyDescent="0.2"/>
  </sheetData>
  <sheetProtection algorithmName="SHA-512" hashValue="+grymdqdkFxBbrGKzJdUOnIXIeTgbi1bySihhc49HTyUUXeB7ZMoRP2gFjaWR7NhQhPm9/S/babCd3F6rPh4Tw==" saltValue="GAlQDB2M4P9GduNL617i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G110" sqref="AG110"/>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8" t="s">
        <v>610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7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7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7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7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600</v>
      </c>
    </row>
    <row r="50" spans="1:109" ht="13.2" x14ac:dyDescent="0.2">
      <c r="B50" s="376"/>
      <c r="G50" s="1287"/>
      <c r="H50" s="1287"/>
      <c r="I50" s="1287"/>
      <c r="J50" s="1287"/>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480</v>
      </c>
      <c r="BQ50" s="1291"/>
      <c r="BR50" s="1291"/>
      <c r="BS50" s="1291"/>
      <c r="BT50" s="1291"/>
      <c r="BU50" s="1291"/>
      <c r="BV50" s="1291"/>
      <c r="BW50" s="1291"/>
      <c r="BX50" s="1291" t="s">
        <v>481</v>
      </c>
      <c r="BY50" s="1291"/>
      <c r="BZ50" s="1291"/>
      <c r="CA50" s="1291"/>
      <c r="CB50" s="1291"/>
      <c r="CC50" s="1291"/>
      <c r="CD50" s="1291"/>
      <c r="CE50" s="1291"/>
      <c r="CF50" s="1291" t="s">
        <v>482</v>
      </c>
      <c r="CG50" s="1291"/>
      <c r="CH50" s="1291"/>
      <c r="CI50" s="1291"/>
      <c r="CJ50" s="1291"/>
      <c r="CK50" s="1291"/>
      <c r="CL50" s="1291"/>
      <c r="CM50" s="1291"/>
      <c r="CN50" s="1291" t="s">
        <v>483</v>
      </c>
      <c r="CO50" s="1291"/>
      <c r="CP50" s="1291"/>
      <c r="CQ50" s="1291"/>
      <c r="CR50" s="1291"/>
      <c r="CS50" s="1291"/>
      <c r="CT50" s="1291"/>
      <c r="CU50" s="1291"/>
      <c r="CV50" s="1291" t="s">
        <v>484</v>
      </c>
      <c r="CW50" s="1291"/>
      <c r="CX50" s="1291"/>
      <c r="CY50" s="1291"/>
      <c r="CZ50" s="1291"/>
      <c r="DA50" s="1291"/>
      <c r="DB50" s="1291"/>
      <c r="DC50" s="1291"/>
    </row>
    <row r="51" spans="1:109" ht="13.5" customHeight="1" x14ac:dyDescent="0.2">
      <c r="B51" s="376"/>
      <c r="G51" s="1292"/>
      <c r="H51" s="1292"/>
      <c r="I51" s="1295"/>
      <c r="J51" s="1295"/>
      <c r="K51" s="1293"/>
      <c r="L51" s="1293"/>
      <c r="M51" s="1293"/>
      <c r="N51" s="1293"/>
      <c r="AM51" s="385"/>
      <c r="AN51" s="1294" t="s">
        <v>601</v>
      </c>
      <c r="AO51" s="1294"/>
      <c r="AP51" s="1294"/>
      <c r="AQ51" s="1294"/>
      <c r="AR51" s="1294"/>
      <c r="AS51" s="1294"/>
      <c r="AT51" s="1294"/>
      <c r="AU51" s="1294"/>
      <c r="AV51" s="1294"/>
      <c r="AW51" s="1294"/>
      <c r="AX51" s="1294"/>
      <c r="AY51" s="1294"/>
      <c r="AZ51" s="1294"/>
      <c r="BA51" s="1294"/>
      <c r="BB51" s="1294" t="s">
        <v>602</v>
      </c>
      <c r="BC51" s="1294"/>
      <c r="BD51" s="1294"/>
      <c r="BE51" s="1294"/>
      <c r="BF51" s="1294"/>
      <c r="BG51" s="1294"/>
      <c r="BH51" s="1294"/>
      <c r="BI51" s="1294"/>
      <c r="BJ51" s="1294"/>
      <c r="BK51" s="1294"/>
      <c r="BL51" s="1294"/>
      <c r="BM51" s="1294"/>
      <c r="BN51" s="1294"/>
      <c r="BO51" s="1294"/>
      <c r="BP51" s="1277">
        <v>58.7</v>
      </c>
      <c r="BQ51" s="1277"/>
      <c r="BR51" s="1277"/>
      <c r="BS51" s="1277"/>
      <c r="BT51" s="1277"/>
      <c r="BU51" s="1277"/>
      <c r="BV51" s="1277"/>
      <c r="BW51" s="1277"/>
      <c r="BX51" s="1277">
        <v>37.799999999999997</v>
      </c>
      <c r="BY51" s="1277"/>
      <c r="BZ51" s="1277"/>
      <c r="CA51" s="1277"/>
      <c r="CB51" s="1277"/>
      <c r="CC51" s="1277"/>
      <c r="CD51" s="1277"/>
      <c r="CE51" s="1277"/>
      <c r="CF51" s="1277">
        <v>16.899999999999999</v>
      </c>
      <c r="CG51" s="1277"/>
      <c r="CH51" s="1277"/>
      <c r="CI51" s="1277"/>
      <c r="CJ51" s="1277"/>
      <c r="CK51" s="1277"/>
      <c r="CL51" s="1277"/>
      <c r="CM51" s="1277"/>
      <c r="CN51" s="1277">
        <v>16.8</v>
      </c>
      <c r="CO51" s="1277"/>
      <c r="CP51" s="1277"/>
      <c r="CQ51" s="1277"/>
      <c r="CR51" s="1277"/>
      <c r="CS51" s="1277"/>
      <c r="CT51" s="1277"/>
      <c r="CU51" s="1277"/>
      <c r="CV51" s="1277">
        <v>1.9</v>
      </c>
      <c r="CW51" s="1277"/>
      <c r="CX51" s="1277"/>
      <c r="CY51" s="1277"/>
      <c r="CZ51" s="1277"/>
      <c r="DA51" s="1277"/>
      <c r="DB51" s="1277"/>
      <c r="DC51" s="1277"/>
    </row>
    <row r="52" spans="1:109" ht="13.2" x14ac:dyDescent="0.2">
      <c r="B52" s="376"/>
      <c r="G52" s="1292"/>
      <c r="H52" s="1292"/>
      <c r="I52" s="1295"/>
      <c r="J52" s="1295"/>
      <c r="K52" s="1293"/>
      <c r="L52" s="1293"/>
      <c r="M52" s="1293"/>
      <c r="N52" s="1293"/>
      <c r="AM52" s="385"/>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92"/>
      <c r="H53" s="1292"/>
      <c r="I53" s="1287"/>
      <c r="J53" s="1287"/>
      <c r="K53" s="1293"/>
      <c r="L53" s="1293"/>
      <c r="M53" s="1293"/>
      <c r="N53" s="1293"/>
      <c r="AM53" s="385"/>
      <c r="AN53" s="1294"/>
      <c r="AO53" s="1294"/>
      <c r="AP53" s="1294"/>
      <c r="AQ53" s="1294"/>
      <c r="AR53" s="1294"/>
      <c r="AS53" s="1294"/>
      <c r="AT53" s="1294"/>
      <c r="AU53" s="1294"/>
      <c r="AV53" s="1294"/>
      <c r="AW53" s="1294"/>
      <c r="AX53" s="1294"/>
      <c r="AY53" s="1294"/>
      <c r="AZ53" s="1294"/>
      <c r="BA53" s="1294"/>
      <c r="BB53" s="1294" t="s">
        <v>604</v>
      </c>
      <c r="BC53" s="1294"/>
      <c r="BD53" s="1294"/>
      <c r="BE53" s="1294"/>
      <c r="BF53" s="1294"/>
      <c r="BG53" s="1294"/>
      <c r="BH53" s="1294"/>
      <c r="BI53" s="1294"/>
      <c r="BJ53" s="1294"/>
      <c r="BK53" s="1294"/>
      <c r="BL53" s="1294"/>
      <c r="BM53" s="1294"/>
      <c r="BN53" s="1294"/>
      <c r="BO53" s="1294"/>
      <c r="BP53" s="1277">
        <v>48.1</v>
      </c>
      <c r="BQ53" s="1277"/>
      <c r="BR53" s="1277"/>
      <c r="BS53" s="1277"/>
      <c r="BT53" s="1277"/>
      <c r="BU53" s="1277"/>
      <c r="BV53" s="1277"/>
      <c r="BW53" s="1277"/>
      <c r="BX53" s="1277">
        <v>47.7</v>
      </c>
      <c r="BY53" s="1277"/>
      <c r="BZ53" s="1277"/>
      <c r="CA53" s="1277"/>
      <c r="CB53" s="1277"/>
      <c r="CC53" s="1277"/>
      <c r="CD53" s="1277"/>
      <c r="CE53" s="1277"/>
      <c r="CF53" s="1277">
        <v>47.4</v>
      </c>
      <c r="CG53" s="1277"/>
      <c r="CH53" s="1277"/>
      <c r="CI53" s="1277"/>
      <c r="CJ53" s="1277"/>
      <c r="CK53" s="1277"/>
      <c r="CL53" s="1277"/>
      <c r="CM53" s="1277"/>
      <c r="CN53" s="1277">
        <v>49.8</v>
      </c>
      <c r="CO53" s="1277"/>
      <c r="CP53" s="1277"/>
      <c r="CQ53" s="1277"/>
      <c r="CR53" s="1277"/>
      <c r="CS53" s="1277"/>
      <c r="CT53" s="1277"/>
      <c r="CU53" s="1277"/>
      <c r="CV53" s="1277">
        <v>51</v>
      </c>
      <c r="CW53" s="1277"/>
      <c r="CX53" s="1277"/>
      <c r="CY53" s="1277"/>
      <c r="CZ53" s="1277"/>
      <c r="DA53" s="1277"/>
      <c r="DB53" s="1277"/>
      <c r="DC53" s="1277"/>
    </row>
    <row r="54" spans="1:109" ht="13.2" x14ac:dyDescent="0.2">
      <c r="A54" s="384"/>
      <c r="B54" s="376"/>
      <c r="G54" s="1292"/>
      <c r="H54" s="1292"/>
      <c r="I54" s="1287"/>
      <c r="J54" s="1287"/>
      <c r="K54" s="1293"/>
      <c r="L54" s="1293"/>
      <c r="M54" s="1293"/>
      <c r="N54" s="1293"/>
      <c r="AM54" s="385"/>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7"/>
      <c r="H55" s="1287"/>
      <c r="I55" s="1287"/>
      <c r="J55" s="1287"/>
      <c r="K55" s="1293"/>
      <c r="L55" s="1293"/>
      <c r="M55" s="1293"/>
      <c r="N55" s="1293"/>
      <c r="AN55" s="1291" t="s">
        <v>605</v>
      </c>
      <c r="AO55" s="1291"/>
      <c r="AP55" s="1291"/>
      <c r="AQ55" s="1291"/>
      <c r="AR55" s="1291"/>
      <c r="AS55" s="1291"/>
      <c r="AT55" s="1291"/>
      <c r="AU55" s="1291"/>
      <c r="AV55" s="1291"/>
      <c r="AW55" s="1291"/>
      <c r="AX55" s="1291"/>
      <c r="AY55" s="1291"/>
      <c r="AZ55" s="1291"/>
      <c r="BA55" s="1291"/>
      <c r="BB55" s="1294" t="s">
        <v>602</v>
      </c>
      <c r="BC55" s="1294"/>
      <c r="BD55" s="1294"/>
      <c r="BE55" s="1294"/>
      <c r="BF55" s="1294"/>
      <c r="BG55" s="1294"/>
      <c r="BH55" s="1294"/>
      <c r="BI55" s="1294"/>
      <c r="BJ55" s="1294"/>
      <c r="BK55" s="1294"/>
      <c r="BL55" s="1294"/>
      <c r="BM55" s="1294"/>
      <c r="BN55" s="1294"/>
      <c r="BO55" s="1294"/>
      <c r="BP55" s="1277">
        <v>32.799999999999997</v>
      </c>
      <c r="BQ55" s="1277"/>
      <c r="BR55" s="1277"/>
      <c r="BS55" s="1277"/>
      <c r="BT55" s="1277"/>
      <c r="BU55" s="1277"/>
      <c r="BV55" s="1277"/>
      <c r="BW55" s="1277"/>
      <c r="BX55" s="1277">
        <v>20.9</v>
      </c>
      <c r="BY55" s="1277"/>
      <c r="BZ55" s="1277"/>
      <c r="CA55" s="1277"/>
      <c r="CB55" s="1277"/>
      <c r="CC55" s="1277"/>
      <c r="CD55" s="1277"/>
      <c r="CE55" s="1277"/>
      <c r="CF55" s="1277">
        <v>21</v>
      </c>
      <c r="CG55" s="1277"/>
      <c r="CH55" s="1277"/>
      <c r="CI55" s="1277"/>
      <c r="CJ55" s="1277"/>
      <c r="CK55" s="1277"/>
      <c r="CL55" s="1277"/>
      <c r="CM55" s="1277"/>
      <c r="CN55" s="1277">
        <v>23.5</v>
      </c>
      <c r="CO55" s="1277"/>
      <c r="CP55" s="1277"/>
      <c r="CQ55" s="1277"/>
      <c r="CR55" s="1277"/>
      <c r="CS55" s="1277"/>
      <c r="CT55" s="1277"/>
      <c r="CU55" s="1277"/>
      <c r="CV55" s="1277">
        <v>8.5</v>
      </c>
      <c r="CW55" s="1277"/>
      <c r="CX55" s="1277"/>
      <c r="CY55" s="1277"/>
      <c r="CZ55" s="1277"/>
      <c r="DA55" s="1277"/>
      <c r="DB55" s="1277"/>
      <c r="DC55" s="1277"/>
    </row>
    <row r="56" spans="1:109" ht="13.2" x14ac:dyDescent="0.2">
      <c r="A56" s="384"/>
      <c r="B56" s="376"/>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7"/>
      <c r="H57" s="1287"/>
      <c r="I57" s="1296"/>
      <c r="J57" s="1296"/>
      <c r="K57" s="1293"/>
      <c r="L57" s="1293"/>
      <c r="M57" s="1293"/>
      <c r="N57" s="1293"/>
      <c r="AM57" s="370"/>
      <c r="AN57" s="1291"/>
      <c r="AO57" s="1291"/>
      <c r="AP57" s="1291"/>
      <c r="AQ57" s="1291"/>
      <c r="AR57" s="1291"/>
      <c r="AS57" s="1291"/>
      <c r="AT57" s="1291"/>
      <c r="AU57" s="1291"/>
      <c r="AV57" s="1291"/>
      <c r="AW57" s="1291"/>
      <c r="AX57" s="1291"/>
      <c r="AY57" s="1291"/>
      <c r="AZ57" s="1291"/>
      <c r="BA57" s="1291"/>
      <c r="BB57" s="1294" t="s">
        <v>603</v>
      </c>
      <c r="BC57" s="1294"/>
      <c r="BD57" s="1294"/>
      <c r="BE57" s="1294"/>
      <c r="BF57" s="1294"/>
      <c r="BG57" s="1294"/>
      <c r="BH57" s="1294"/>
      <c r="BI57" s="1294"/>
      <c r="BJ57" s="1294"/>
      <c r="BK57" s="1294"/>
      <c r="BL57" s="1294"/>
      <c r="BM57" s="1294"/>
      <c r="BN57" s="1294"/>
      <c r="BO57" s="1294"/>
      <c r="BP57" s="1277">
        <v>58.9</v>
      </c>
      <c r="BQ57" s="1277"/>
      <c r="BR57" s="1277"/>
      <c r="BS57" s="1277"/>
      <c r="BT57" s="1277"/>
      <c r="BU57" s="1277"/>
      <c r="BV57" s="1277"/>
      <c r="BW57" s="1277"/>
      <c r="BX57" s="1277">
        <v>60.5</v>
      </c>
      <c r="BY57" s="1277"/>
      <c r="BZ57" s="1277"/>
      <c r="CA57" s="1277"/>
      <c r="CB57" s="1277"/>
      <c r="CC57" s="1277"/>
      <c r="CD57" s="1277"/>
      <c r="CE57" s="1277"/>
      <c r="CF57" s="1277">
        <v>61.5</v>
      </c>
      <c r="CG57" s="1277"/>
      <c r="CH57" s="1277"/>
      <c r="CI57" s="1277"/>
      <c r="CJ57" s="1277"/>
      <c r="CK57" s="1277"/>
      <c r="CL57" s="1277"/>
      <c r="CM57" s="1277"/>
      <c r="CN57" s="1277">
        <v>61.9</v>
      </c>
      <c r="CO57" s="1277"/>
      <c r="CP57" s="1277"/>
      <c r="CQ57" s="1277"/>
      <c r="CR57" s="1277"/>
      <c r="CS57" s="1277"/>
      <c r="CT57" s="1277"/>
      <c r="CU57" s="1277"/>
      <c r="CV57" s="1277">
        <v>62.1</v>
      </c>
      <c r="CW57" s="1277"/>
      <c r="CX57" s="1277"/>
      <c r="CY57" s="1277"/>
      <c r="CZ57" s="1277"/>
      <c r="DA57" s="1277"/>
      <c r="DB57" s="1277"/>
      <c r="DC57" s="1277"/>
      <c r="DD57" s="389"/>
      <c r="DE57" s="388"/>
    </row>
    <row r="58" spans="1:109" s="384" customFormat="1" ht="13.2" x14ac:dyDescent="0.2">
      <c r="A58" s="370"/>
      <c r="B58" s="388"/>
      <c r="G58" s="1287"/>
      <c r="H58" s="1287"/>
      <c r="I58" s="1296"/>
      <c r="J58" s="1296"/>
      <c r="K58" s="1293"/>
      <c r="L58" s="1293"/>
      <c r="M58" s="1293"/>
      <c r="N58" s="1293"/>
      <c r="AM58" s="370"/>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606</v>
      </c>
    </row>
    <row r="64" spans="1:109" ht="13.2" x14ac:dyDescent="0.2">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8" t="s">
        <v>611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7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7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7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7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600</v>
      </c>
    </row>
    <row r="72" spans="2:107" ht="13.2" x14ac:dyDescent="0.2">
      <c r="B72" s="376"/>
      <c r="G72" s="1287"/>
      <c r="H72" s="1287"/>
      <c r="I72" s="1287"/>
      <c r="J72" s="1287"/>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480</v>
      </c>
      <c r="BQ72" s="1291"/>
      <c r="BR72" s="1291"/>
      <c r="BS72" s="1291"/>
      <c r="BT72" s="1291"/>
      <c r="BU72" s="1291"/>
      <c r="BV72" s="1291"/>
      <c r="BW72" s="1291"/>
      <c r="BX72" s="1291" t="s">
        <v>481</v>
      </c>
      <c r="BY72" s="1291"/>
      <c r="BZ72" s="1291"/>
      <c r="CA72" s="1291"/>
      <c r="CB72" s="1291"/>
      <c r="CC72" s="1291"/>
      <c r="CD72" s="1291"/>
      <c r="CE72" s="1291"/>
      <c r="CF72" s="1291" t="s">
        <v>482</v>
      </c>
      <c r="CG72" s="1291"/>
      <c r="CH72" s="1291"/>
      <c r="CI72" s="1291"/>
      <c r="CJ72" s="1291"/>
      <c r="CK72" s="1291"/>
      <c r="CL72" s="1291"/>
      <c r="CM72" s="1291"/>
      <c r="CN72" s="1291" t="s">
        <v>483</v>
      </c>
      <c r="CO72" s="1291"/>
      <c r="CP72" s="1291"/>
      <c r="CQ72" s="1291"/>
      <c r="CR72" s="1291"/>
      <c r="CS72" s="1291"/>
      <c r="CT72" s="1291"/>
      <c r="CU72" s="1291"/>
      <c r="CV72" s="1291" t="s">
        <v>484</v>
      </c>
      <c r="CW72" s="1291"/>
      <c r="CX72" s="1291"/>
      <c r="CY72" s="1291"/>
      <c r="CZ72" s="1291"/>
      <c r="DA72" s="1291"/>
      <c r="DB72" s="1291"/>
      <c r="DC72" s="1291"/>
    </row>
    <row r="73" spans="2:107" ht="13.2" x14ac:dyDescent="0.2">
      <c r="B73" s="376"/>
      <c r="G73" s="1292"/>
      <c r="H73" s="1292"/>
      <c r="I73" s="1292"/>
      <c r="J73" s="1292"/>
      <c r="K73" s="1297"/>
      <c r="L73" s="1297"/>
      <c r="M73" s="1297"/>
      <c r="N73" s="1297"/>
      <c r="AM73" s="385"/>
      <c r="AN73" s="1294" t="s">
        <v>601</v>
      </c>
      <c r="AO73" s="1294"/>
      <c r="AP73" s="1294"/>
      <c r="AQ73" s="1294"/>
      <c r="AR73" s="1294"/>
      <c r="AS73" s="1294"/>
      <c r="AT73" s="1294"/>
      <c r="AU73" s="1294"/>
      <c r="AV73" s="1294"/>
      <c r="AW73" s="1294"/>
      <c r="AX73" s="1294"/>
      <c r="AY73" s="1294"/>
      <c r="AZ73" s="1294"/>
      <c r="BA73" s="1294"/>
      <c r="BB73" s="1294" t="s">
        <v>607</v>
      </c>
      <c r="BC73" s="1294"/>
      <c r="BD73" s="1294"/>
      <c r="BE73" s="1294"/>
      <c r="BF73" s="1294"/>
      <c r="BG73" s="1294"/>
      <c r="BH73" s="1294"/>
      <c r="BI73" s="1294"/>
      <c r="BJ73" s="1294"/>
      <c r="BK73" s="1294"/>
      <c r="BL73" s="1294"/>
      <c r="BM73" s="1294"/>
      <c r="BN73" s="1294"/>
      <c r="BO73" s="1294"/>
      <c r="BP73" s="1277">
        <v>58.7</v>
      </c>
      <c r="BQ73" s="1277"/>
      <c r="BR73" s="1277"/>
      <c r="BS73" s="1277"/>
      <c r="BT73" s="1277"/>
      <c r="BU73" s="1277"/>
      <c r="BV73" s="1277"/>
      <c r="BW73" s="1277"/>
      <c r="BX73" s="1277">
        <v>37.799999999999997</v>
      </c>
      <c r="BY73" s="1277"/>
      <c r="BZ73" s="1277"/>
      <c r="CA73" s="1277"/>
      <c r="CB73" s="1277"/>
      <c r="CC73" s="1277"/>
      <c r="CD73" s="1277"/>
      <c r="CE73" s="1277"/>
      <c r="CF73" s="1277">
        <v>16.899999999999999</v>
      </c>
      <c r="CG73" s="1277"/>
      <c r="CH73" s="1277"/>
      <c r="CI73" s="1277"/>
      <c r="CJ73" s="1277"/>
      <c r="CK73" s="1277"/>
      <c r="CL73" s="1277"/>
      <c r="CM73" s="1277"/>
      <c r="CN73" s="1277">
        <v>16.8</v>
      </c>
      <c r="CO73" s="1277"/>
      <c r="CP73" s="1277"/>
      <c r="CQ73" s="1277"/>
      <c r="CR73" s="1277"/>
      <c r="CS73" s="1277"/>
      <c r="CT73" s="1277"/>
      <c r="CU73" s="1277"/>
      <c r="CV73" s="1277">
        <v>1.9</v>
      </c>
      <c r="CW73" s="1277"/>
      <c r="CX73" s="1277"/>
      <c r="CY73" s="1277"/>
      <c r="CZ73" s="1277"/>
      <c r="DA73" s="1277"/>
      <c r="DB73" s="1277"/>
      <c r="DC73" s="1277"/>
    </row>
    <row r="74" spans="2:107" ht="13.2" x14ac:dyDescent="0.2">
      <c r="B74" s="376"/>
      <c r="G74" s="1292"/>
      <c r="H74" s="1292"/>
      <c r="I74" s="1292"/>
      <c r="J74" s="1292"/>
      <c r="K74" s="1297"/>
      <c r="L74" s="1297"/>
      <c r="M74" s="1297"/>
      <c r="N74" s="1297"/>
      <c r="AM74" s="385"/>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92"/>
      <c r="H75" s="1292"/>
      <c r="I75" s="1287"/>
      <c r="J75" s="1287"/>
      <c r="K75" s="1293"/>
      <c r="L75" s="1293"/>
      <c r="M75" s="1293"/>
      <c r="N75" s="1293"/>
      <c r="AM75" s="385"/>
      <c r="AN75" s="1294"/>
      <c r="AO75" s="1294"/>
      <c r="AP75" s="1294"/>
      <c r="AQ75" s="1294"/>
      <c r="AR75" s="1294"/>
      <c r="AS75" s="1294"/>
      <c r="AT75" s="1294"/>
      <c r="AU75" s="1294"/>
      <c r="AV75" s="1294"/>
      <c r="AW75" s="1294"/>
      <c r="AX75" s="1294"/>
      <c r="AY75" s="1294"/>
      <c r="AZ75" s="1294"/>
      <c r="BA75" s="1294"/>
      <c r="BB75" s="1294" t="s">
        <v>608</v>
      </c>
      <c r="BC75" s="1294"/>
      <c r="BD75" s="1294"/>
      <c r="BE75" s="1294"/>
      <c r="BF75" s="1294"/>
      <c r="BG75" s="1294"/>
      <c r="BH75" s="1294"/>
      <c r="BI75" s="1294"/>
      <c r="BJ75" s="1294"/>
      <c r="BK75" s="1294"/>
      <c r="BL75" s="1294"/>
      <c r="BM75" s="1294"/>
      <c r="BN75" s="1294"/>
      <c r="BO75" s="1294"/>
      <c r="BP75" s="1277">
        <v>3.1</v>
      </c>
      <c r="BQ75" s="1277"/>
      <c r="BR75" s="1277"/>
      <c r="BS75" s="1277"/>
      <c r="BT75" s="1277"/>
      <c r="BU75" s="1277"/>
      <c r="BV75" s="1277"/>
      <c r="BW75" s="1277"/>
      <c r="BX75" s="1277">
        <v>3.9</v>
      </c>
      <c r="BY75" s="1277"/>
      <c r="BZ75" s="1277"/>
      <c r="CA75" s="1277"/>
      <c r="CB75" s="1277"/>
      <c r="CC75" s="1277"/>
      <c r="CD75" s="1277"/>
      <c r="CE75" s="1277"/>
      <c r="CF75" s="1277">
        <v>4.3</v>
      </c>
      <c r="CG75" s="1277"/>
      <c r="CH75" s="1277"/>
      <c r="CI75" s="1277"/>
      <c r="CJ75" s="1277"/>
      <c r="CK75" s="1277"/>
      <c r="CL75" s="1277"/>
      <c r="CM75" s="1277"/>
      <c r="CN75" s="1277">
        <v>4.5</v>
      </c>
      <c r="CO75" s="1277"/>
      <c r="CP75" s="1277"/>
      <c r="CQ75" s="1277"/>
      <c r="CR75" s="1277"/>
      <c r="CS75" s="1277"/>
      <c r="CT75" s="1277"/>
      <c r="CU75" s="1277"/>
      <c r="CV75" s="1277">
        <v>4.4000000000000004</v>
      </c>
      <c r="CW75" s="1277"/>
      <c r="CX75" s="1277"/>
      <c r="CY75" s="1277"/>
      <c r="CZ75" s="1277"/>
      <c r="DA75" s="1277"/>
      <c r="DB75" s="1277"/>
      <c r="DC75" s="1277"/>
    </row>
    <row r="76" spans="2:107" ht="13.2" x14ac:dyDescent="0.2">
      <c r="B76" s="376"/>
      <c r="G76" s="1292"/>
      <c r="H76" s="1292"/>
      <c r="I76" s="1287"/>
      <c r="J76" s="1287"/>
      <c r="K76" s="1293"/>
      <c r="L76" s="1293"/>
      <c r="M76" s="1293"/>
      <c r="N76" s="1293"/>
      <c r="AM76" s="385"/>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7"/>
      <c r="H77" s="1287"/>
      <c r="I77" s="1287"/>
      <c r="J77" s="1287"/>
      <c r="K77" s="1297"/>
      <c r="L77" s="1297"/>
      <c r="M77" s="1297"/>
      <c r="N77" s="1297"/>
      <c r="AN77" s="1291" t="s">
        <v>605</v>
      </c>
      <c r="AO77" s="1291"/>
      <c r="AP77" s="1291"/>
      <c r="AQ77" s="1291"/>
      <c r="AR77" s="1291"/>
      <c r="AS77" s="1291"/>
      <c r="AT77" s="1291"/>
      <c r="AU77" s="1291"/>
      <c r="AV77" s="1291"/>
      <c r="AW77" s="1291"/>
      <c r="AX77" s="1291"/>
      <c r="AY77" s="1291"/>
      <c r="AZ77" s="1291"/>
      <c r="BA77" s="1291"/>
      <c r="BB77" s="1294" t="s">
        <v>607</v>
      </c>
      <c r="BC77" s="1294"/>
      <c r="BD77" s="1294"/>
      <c r="BE77" s="1294"/>
      <c r="BF77" s="1294"/>
      <c r="BG77" s="1294"/>
      <c r="BH77" s="1294"/>
      <c r="BI77" s="1294"/>
      <c r="BJ77" s="1294"/>
      <c r="BK77" s="1294"/>
      <c r="BL77" s="1294"/>
      <c r="BM77" s="1294"/>
      <c r="BN77" s="1294"/>
      <c r="BO77" s="1294"/>
      <c r="BP77" s="1277">
        <v>32.799999999999997</v>
      </c>
      <c r="BQ77" s="1277"/>
      <c r="BR77" s="1277"/>
      <c r="BS77" s="1277"/>
      <c r="BT77" s="1277"/>
      <c r="BU77" s="1277"/>
      <c r="BV77" s="1277"/>
      <c r="BW77" s="1277"/>
      <c r="BX77" s="1277">
        <v>20.9</v>
      </c>
      <c r="BY77" s="1277"/>
      <c r="BZ77" s="1277"/>
      <c r="CA77" s="1277"/>
      <c r="CB77" s="1277"/>
      <c r="CC77" s="1277"/>
      <c r="CD77" s="1277"/>
      <c r="CE77" s="1277"/>
      <c r="CF77" s="1277">
        <v>21</v>
      </c>
      <c r="CG77" s="1277"/>
      <c r="CH77" s="1277"/>
      <c r="CI77" s="1277"/>
      <c r="CJ77" s="1277"/>
      <c r="CK77" s="1277"/>
      <c r="CL77" s="1277"/>
      <c r="CM77" s="1277"/>
      <c r="CN77" s="1277">
        <v>23.5</v>
      </c>
      <c r="CO77" s="1277"/>
      <c r="CP77" s="1277"/>
      <c r="CQ77" s="1277"/>
      <c r="CR77" s="1277"/>
      <c r="CS77" s="1277"/>
      <c r="CT77" s="1277"/>
      <c r="CU77" s="1277"/>
      <c r="CV77" s="1277">
        <v>8.5</v>
      </c>
      <c r="CW77" s="1277"/>
      <c r="CX77" s="1277"/>
      <c r="CY77" s="1277"/>
      <c r="CZ77" s="1277"/>
      <c r="DA77" s="1277"/>
      <c r="DB77" s="1277"/>
      <c r="DC77" s="1277"/>
    </row>
    <row r="78" spans="2:107" ht="13.2" x14ac:dyDescent="0.2">
      <c r="B78" s="376"/>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608</v>
      </c>
      <c r="BC79" s="1294"/>
      <c r="BD79" s="1294"/>
      <c r="BE79" s="1294"/>
      <c r="BF79" s="1294"/>
      <c r="BG79" s="1294"/>
      <c r="BH79" s="1294"/>
      <c r="BI79" s="1294"/>
      <c r="BJ79" s="1294"/>
      <c r="BK79" s="1294"/>
      <c r="BL79" s="1294"/>
      <c r="BM79" s="1294"/>
      <c r="BN79" s="1294"/>
      <c r="BO79" s="1294"/>
      <c r="BP79" s="1277">
        <v>9.1</v>
      </c>
      <c r="BQ79" s="1277"/>
      <c r="BR79" s="1277"/>
      <c r="BS79" s="1277"/>
      <c r="BT79" s="1277"/>
      <c r="BU79" s="1277"/>
      <c r="BV79" s="1277"/>
      <c r="BW79" s="1277"/>
      <c r="BX79" s="1277">
        <v>9.1</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ht="13.2" x14ac:dyDescent="0.2">
      <c r="B80" s="376"/>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gGkhwdWbSihWLyRL270Z3vf9EYLUZ6bXf0QTBei5Zsh5ddfsoZnLrAGOErrKOzYWAnHVBf18xoRgAdykwV9CuA==" saltValue="GFcIL3mYhGpIazbzlkil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G110" sqref="AG11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609</v>
      </c>
    </row>
  </sheetData>
  <sheetProtection algorithmName="SHA-512" hashValue="jSVb4oaQKmUNuPxX6/L/CL+NjTXxKM+ahklOkuimu5bUoDSTc+GvQASLbqe3xJfZ6JgEfQ/Mg34pgHRNYyzTag==" saltValue="jqDY5JDoFd5zvfd7KSX3n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G110" sqref="AG11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427</v>
      </c>
    </row>
  </sheetData>
  <sheetProtection algorithmName="SHA-512" hashValue="JR6dvBS5j/0MvAAVp9RuoquuMsTsPcREo6Boyzuk6AwJSWPfkIZj/JPOVcSo8592eA7x/vLEwbkU6f828is6Nw==" saltValue="jSbEsxsMDaUm2JNPUnR70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477</v>
      </c>
      <c r="G2" s="148"/>
      <c r="H2" s="149"/>
    </row>
    <row r="3" spans="1:8" x14ac:dyDescent="0.2">
      <c r="A3" s="145" t="s">
        <v>470</v>
      </c>
      <c r="B3" s="150"/>
      <c r="C3" s="151"/>
      <c r="D3" s="152">
        <v>278062</v>
      </c>
      <c r="E3" s="153"/>
      <c r="F3" s="154">
        <v>82993</v>
      </c>
      <c r="G3" s="155"/>
      <c r="H3" s="156"/>
    </row>
    <row r="4" spans="1:8" x14ac:dyDescent="0.2">
      <c r="A4" s="157"/>
      <c r="B4" s="158"/>
      <c r="C4" s="159"/>
      <c r="D4" s="160">
        <v>56155</v>
      </c>
      <c r="E4" s="161"/>
      <c r="F4" s="162">
        <v>46787</v>
      </c>
      <c r="G4" s="163"/>
      <c r="H4" s="164"/>
    </row>
    <row r="5" spans="1:8" x14ac:dyDescent="0.2">
      <c r="A5" s="145" t="s">
        <v>472</v>
      </c>
      <c r="B5" s="150"/>
      <c r="C5" s="151"/>
      <c r="D5" s="152">
        <v>269886</v>
      </c>
      <c r="E5" s="153"/>
      <c r="F5" s="154">
        <v>108252</v>
      </c>
      <c r="G5" s="155"/>
      <c r="H5" s="156"/>
    </row>
    <row r="6" spans="1:8" x14ac:dyDescent="0.2">
      <c r="A6" s="157"/>
      <c r="B6" s="158"/>
      <c r="C6" s="159"/>
      <c r="D6" s="160">
        <v>39520</v>
      </c>
      <c r="E6" s="161"/>
      <c r="F6" s="162">
        <v>50321</v>
      </c>
      <c r="G6" s="163"/>
      <c r="H6" s="164"/>
    </row>
    <row r="7" spans="1:8" x14ac:dyDescent="0.2">
      <c r="A7" s="145" t="s">
        <v>473</v>
      </c>
      <c r="B7" s="150"/>
      <c r="C7" s="151"/>
      <c r="D7" s="152">
        <v>206333</v>
      </c>
      <c r="E7" s="153"/>
      <c r="F7" s="154">
        <v>93492</v>
      </c>
      <c r="G7" s="155"/>
      <c r="H7" s="156"/>
    </row>
    <row r="8" spans="1:8" x14ac:dyDescent="0.2">
      <c r="A8" s="157"/>
      <c r="B8" s="158"/>
      <c r="C8" s="159"/>
      <c r="D8" s="160">
        <v>44694</v>
      </c>
      <c r="E8" s="161"/>
      <c r="F8" s="162">
        <v>53316</v>
      </c>
      <c r="G8" s="163"/>
      <c r="H8" s="164"/>
    </row>
    <row r="9" spans="1:8" x14ac:dyDescent="0.2">
      <c r="A9" s="145" t="s">
        <v>474</v>
      </c>
      <c r="B9" s="150"/>
      <c r="C9" s="151"/>
      <c r="D9" s="152">
        <v>170585</v>
      </c>
      <c r="E9" s="153"/>
      <c r="F9" s="154">
        <v>94796</v>
      </c>
      <c r="G9" s="155"/>
      <c r="H9" s="156"/>
    </row>
    <row r="10" spans="1:8" x14ac:dyDescent="0.2">
      <c r="A10" s="157"/>
      <c r="B10" s="158"/>
      <c r="C10" s="159"/>
      <c r="D10" s="160">
        <v>41230</v>
      </c>
      <c r="E10" s="161"/>
      <c r="F10" s="162">
        <v>55781</v>
      </c>
      <c r="G10" s="163"/>
      <c r="H10" s="164"/>
    </row>
    <row r="11" spans="1:8" x14ac:dyDescent="0.2">
      <c r="A11" s="145" t="s">
        <v>475</v>
      </c>
      <c r="B11" s="150"/>
      <c r="C11" s="151"/>
      <c r="D11" s="152">
        <v>165291</v>
      </c>
      <c r="E11" s="153"/>
      <c r="F11" s="154">
        <v>85942</v>
      </c>
      <c r="G11" s="155"/>
      <c r="H11" s="156"/>
    </row>
    <row r="12" spans="1:8" x14ac:dyDescent="0.2">
      <c r="A12" s="157"/>
      <c r="B12" s="158"/>
      <c r="C12" s="165"/>
      <c r="D12" s="160">
        <v>65624</v>
      </c>
      <c r="E12" s="161"/>
      <c r="F12" s="162">
        <v>48630</v>
      </c>
      <c r="G12" s="163"/>
      <c r="H12" s="164"/>
    </row>
    <row r="13" spans="1:8" x14ac:dyDescent="0.2">
      <c r="A13" s="145"/>
      <c r="B13" s="150"/>
      <c r="C13" s="166"/>
      <c r="D13" s="167">
        <v>218031</v>
      </c>
      <c r="E13" s="168"/>
      <c r="F13" s="169">
        <v>93095</v>
      </c>
      <c r="G13" s="170"/>
      <c r="H13" s="156"/>
    </row>
    <row r="14" spans="1:8" x14ac:dyDescent="0.2">
      <c r="A14" s="157"/>
      <c r="B14" s="158"/>
      <c r="C14" s="159"/>
      <c r="D14" s="160">
        <v>49445</v>
      </c>
      <c r="E14" s="161"/>
      <c r="F14" s="162">
        <v>50967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6.92</v>
      </c>
      <c r="C19" s="171">
        <f>ROUND(VALUE(SUBSTITUTE(実質収支比率等に係る経年分析!G$48,"▲","-")),2)</f>
        <v>6.78</v>
      </c>
      <c r="D19" s="171">
        <f>ROUND(VALUE(SUBSTITUTE(実質収支比率等に係る経年分析!H$48,"▲","-")),2)</f>
        <v>11.75</v>
      </c>
      <c r="E19" s="171">
        <f>ROUND(VALUE(SUBSTITUTE(実質収支比率等に係る経年分析!I$48,"▲","-")),2)</f>
        <v>10.43</v>
      </c>
      <c r="F19" s="171">
        <f>ROUND(VALUE(SUBSTITUTE(実質収支比率等に係る経年分析!J$48,"▲","-")),2)</f>
        <v>13.98</v>
      </c>
    </row>
    <row r="20" spans="1:11" x14ac:dyDescent="0.2">
      <c r="A20" s="171" t="s">
        <v>54</v>
      </c>
      <c r="B20" s="171">
        <f>ROUND(VALUE(SUBSTITUTE(実質収支比率等に係る経年分析!F$47,"▲","-")),2)</f>
        <v>32.17</v>
      </c>
      <c r="C20" s="171">
        <f>ROUND(VALUE(SUBSTITUTE(実質収支比率等に係る経年分析!G$47,"▲","-")),2)</f>
        <v>38.72</v>
      </c>
      <c r="D20" s="171">
        <f>ROUND(VALUE(SUBSTITUTE(実質収支比率等に係る経年分析!H$47,"▲","-")),2)</f>
        <v>34.36</v>
      </c>
      <c r="E20" s="171">
        <f>ROUND(VALUE(SUBSTITUTE(実質収支比率等に係る経年分析!I$47,"▲","-")),2)</f>
        <v>33.57</v>
      </c>
      <c r="F20" s="171">
        <f>ROUND(VALUE(SUBSTITUTE(実質収支比率等に係る経年分析!J$47,"▲","-")),2)</f>
        <v>35.950000000000003</v>
      </c>
    </row>
    <row r="21" spans="1:11" x14ac:dyDescent="0.2">
      <c r="A21" s="171" t="s">
        <v>55</v>
      </c>
      <c r="B21" s="171">
        <f>IF(ISNUMBER(VALUE(SUBSTITUTE(実質収支比率等に係る経年分析!F$49,"▲","-"))),ROUND(VALUE(SUBSTITUTE(実質収支比率等に係る経年分析!F$49,"▲","-")),2),NA())</f>
        <v>6.66</v>
      </c>
      <c r="C21" s="171">
        <f>IF(ISNUMBER(VALUE(SUBSTITUTE(実質収支比率等に係る経年分析!G$49,"▲","-"))),ROUND(VALUE(SUBSTITUTE(実質収支比率等に係る経年分析!G$49,"▲","-")),2),NA())</f>
        <v>2.96</v>
      </c>
      <c r="D21" s="171">
        <f>IF(ISNUMBER(VALUE(SUBSTITUTE(実質収支比率等に係る経年分析!H$49,"▲","-"))),ROUND(VALUE(SUBSTITUTE(実質収支比率等に係る経年分析!H$49,"▲","-")),2),NA())</f>
        <v>-2.65</v>
      </c>
      <c r="E21" s="171">
        <f>IF(ISNUMBER(VALUE(SUBSTITUTE(実質収支比率等に係る経年分析!I$49,"▲","-"))),ROUND(VALUE(SUBSTITUTE(実質収支比率等に係る経年分析!I$49,"▲","-")),2),NA())</f>
        <v>-5</v>
      </c>
      <c r="F21" s="171">
        <f>IF(ISNUMBER(VALUE(SUBSTITUTE(実質収支比率等に係る経年分析!J$49,"▲","-"))),ROUND(VALUE(SUBSTITUTE(実質収支比率等に係る経年分析!J$49,"▲","-")),2),NA())</f>
        <v>7.83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川俣町国民健康保険（施設勘定）特別会計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川俣町簡易水道事業特別会計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2.2599999999999998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川俣町後期高齢者医療特別会計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2">
      <c r="A32" s="172" t="str">
        <f>IF(連結実質赤字比率に係る赤字・黒字の構成分析!C$38="",NA(),連結実質赤字比率に係る赤字・黒字の構成分析!C$38)</f>
        <v>川俣町国民健康保険（事業勘定）特別会計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4.42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v>
      </c>
    </row>
    <row r="33" spans="1:16" x14ac:dyDescent="0.2">
      <c r="A33" s="172" t="str">
        <f>IF(連結実質赤字比率に係る赤字・黒字の構成分析!C$37="",NA(),連結実質赤字比率に係る赤字・黒字の構成分析!C$37)</f>
        <v>川俣町介護保険特別会計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1.88</v>
      </c>
    </row>
    <row r="34" spans="1:16" x14ac:dyDescent="0.2">
      <c r="A34" s="172" t="str">
        <f>IF(連結実質赤字比率に係る赤字・黒字の構成分析!C$36="",NA(),連結実質赤字比率に係る赤字・黒字の構成分析!C$36)</f>
        <v>川俣町水道事業会計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7.02</v>
      </c>
    </row>
    <row r="35" spans="1:16" x14ac:dyDescent="0.2">
      <c r="A35" s="172" t="str">
        <f>IF(連結実質赤字比率に係る赤字・黒字の構成分析!C$35="",NA(),連結実質赤字比率に係る赤字・黒字の構成分析!C$35)</f>
        <v>川俣町工業団地造成事業特別会計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19.350000000000001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13.98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419</v>
      </c>
      <c r="E42" s="173"/>
      <c r="F42" s="173"/>
      <c r="G42" s="173">
        <f>'実質公債費比率（分子）の構造'!L$52</f>
        <v>407</v>
      </c>
      <c r="H42" s="173"/>
      <c r="I42" s="173"/>
      <c r="J42" s="173">
        <f>'実質公債費比率（分子）の構造'!M$52</f>
        <v>404</v>
      </c>
      <c r="K42" s="173"/>
      <c r="L42" s="173"/>
      <c r="M42" s="173">
        <f>'実質公債費比率（分子）の構造'!N$52</f>
        <v>454</v>
      </c>
      <c r="N42" s="173"/>
      <c r="O42" s="173"/>
      <c r="P42" s="173">
        <f>'実質公債費比率（分子）の構造'!O$52</f>
        <v>490</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41</v>
      </c>
      <c r="C44" s="173"/>
      <c r="D44" s="173"/>
      <c r="E44" s="173">
        <f>'実質公債費比率（分子）の構造'!L$50</f>
        <v>29</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33</v>
      </c>
      <c r="C45" s="173"/>
      <c r="D45" s="173"/>
      <c r="E45" s="173">
        <f>'実質公債費比率（分子）の構造'!L$49</f>
        <v>37</v>
      </c>
      <c r="F45" s="173"/>
      <c r="G45" s="173"/>
      <c r="H45" s="173">
        <f>'実質公債費比率（分子）の構造'!M$49</f>
        <v>37</v>
      </c>
      <c r="I45" s="173"/>
      <c r="J45" s="173"/>
      <c r="K45" s="173">
        <f>'実質公債費比率（分子）の構造'!N$49</f>
        <v>37</v>
      </c>
      <c r="L45" s="173"/>
      <c r="M45" s="173"/>
      <c r="N45" s="173">
        <f>'実質公債費比率（分子）の構造'!O$49</f>
        <v>38</v>
      </c>
      <c r="O45" s="173"/>
      <c r="P45" s="173"/>
    </row>
    <row r="46" spans="1:16" x14ac:dyDescent="0.2">
      <c r="A46" s="173" t="s">
        <v>66</v>
      </c>
      <c r="B46" s="173">
        <f>'実質公債費比率（分子）の構造'!K$48</f>
        <v>1</v>
      </c>
      <c r="C46" s="173"/>
      <c r="D46" s="173"/>
      <c r="E46" s="173">
        <f>'実質公債費比率（分子）の構造'!L$48</f>
        <v>1</v>
      </c>
      <c r="F46" s="173"/>
      <c r="G46" s="173"/>
      <c r="H46" s="173">
        <f>'実質公債費比率（分子）の構造'!M$48</f>
        <v>1</v>
      </c>
      <c r="I46" s="173"/>
      <c r="J46" s="173"/>
      <c r="K46" s="173">
        <f>'実質公債費比率（分子）の構造'!N$48</f>
        <v>13</v>
      </c>
      <c r="L46" s="173"/>
      <c r="M46" s="173"/>
      <c r="N46" s="173">
        <f>'実質公債費比率（分子）の構造'!O$48</f>
        <v>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490</v>
      </c>
      <c r="C49" s="173"/>
      <c r="D49" s="173"/>
      <c r="E49" s="173">
        <f>'実質公債費比率（分子）の構造'!L$45</f>
        <v>505</v>
      </c>
      <c r="F49" s="173"/>
      <c r="G49" s="173"/>
      <c r="H49" s="173">
        <f>'実質公債費比率（分子）の構造'!M$45</f>
        <v>538</v>
      </c>
      <c r="I49" s="173"/>
      <c r="J49" s="173"/>
      <c r="K49" s="173">
        <f>'実質公債費比率（分子）の構造'!N$45</f>
        <v>582</v>
      </c>
      <c r="L49" s="173"/>
      <c r="M49" s="173"/>
      <c r="N49" s="173">
        <f>'実質公債費比率（分子）の構造'!O$45</f>
        <v>621</v>
      </c>
      <c r="O49" s="173"/>
      <c r="P49" s="173"/>
    </row>
    <row r="50" spans="1:16" x14ac:dyDescent="0.2">
      <c r="A50" s="173" t="s">
        <v>70</v>
      </c>
      <c r="B50" s="173" t="e">
        <f>NA()</f>
        <v>#N/A</v>
      </c>
      <c r="C50" s="173">
        <f>IF(ISNUMBER('実質公債費比率（分子）の構造'!K$53),'実質公債費比率（分子）の構造'!K$53,NA())</f>
        <v>146</v>
      </c>
      <c r="D50" s="173" t="e">
        <f>NA()</f>
        <v>#N/A</v>
      </c>
      <c r="E50" s="173" t="e">
        <f>NA()</f>
        <v>#N/A</v>
      </c>
      <c r="F50" s="173">
        <f>IF(ISNUMBER('実質公債費比率（分子）の構造'!L$53),'実質公債費比率（分子）の構造'!L$53,NA())</f>
        <v>165</v>
      </c>
      <c r="G50" s="173" t="e">
        <f>NA()</f>
        <v>#N/A</v>
      </c>
      <c r="H50" s="173" t="e">
        <f>NA()</f>
        <v>#N/A</v>
      </c>
      <c r="I50" s="173">
        <f>IF(ISNUMBER('実質公債費比率（分子）の構造'!M$53),'実質公債費比率（分子）の構造'!M$53,NA())</f>
        <v>172</v>
      </c>
      <c r="J50" s="173" t="e">
        <f>NA()</f>
        <v>#N/A</v>
      </c>
      <c r="K50" s="173" t="e">
        <f>NA()</f>
        <v>#N/A</v>
      </c>
      <c r="L50" s="173">
        <f>IF(ISNUMBER('実質公債費比率（分子）の構造'!N$53),'実質公債費比率（分子）の構造'!N$53,NA())</f>
        <v>178</v>
      </c>
      <c r="M50" s="173" t="e">
        <f>NA()</f>
        <v>#N/A</v>
      </c>
      <c r="N50" s="173" t="e">
        <f>NA()</f>
        <v>#N/A</v>
      </c>
      <c r="O50" s="173">
        <f>IF(ISNUMBER('実質公債費比率（分子）の構造'!O$53),'実質公債費比率（分子）の構造'!O$53,NA())</f>
        <v>170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3823</v>
      </c>
      <c r="E56" s="172"/>
      <c r="F56" s="172"/>
      <c r="G56" s="172">
        <f>'将来負担比率（分子）の構造'!J$52</f>
        <v>4166</v>
      </c>
      <c r="H56" s="172"/>
      <c r="I56" s="172"/>
      <c r="J56" s="172">
        <f>'将来負担比率（分子）の構造'!K$52</f>
        <v>5343</v>
      </c>
      <c r="K56" s="172"/>
      <c r="L56" s="172"/>
      <c r="M56" s="172">
        <f>'将来負担比率（分子）の構造'!L$52</f>
        <v>6038</v>
      </c>
      <c r="N56" s="172"/>
      <c r="O56" s="172"/>
      <c r="P56" s="172">
        <f>'将来負担比率（分子）の構造'!M$52</f>
        <v>6265</v>
      </c>
    </row>
    <row r="57" spans="1:16" x14ac:dyDescent="0.2">
      <c r="A57" s="172" t="s">
        <v>41</v>
      </c>
      <c r="B57" s="172"/>
      <c r="C57" s="172"/>
      <c r="D57" s="172">
        <f>'将来負担比率（分子）の構造'!I$51</f>
        <v>61</v>
      </c>
      <c r="E57" s="172"/>
      <c r="F57" s="172"/>
      <c r="G57" s="172">
        <f>'将来負担比率（分子）の構造'!J$51</f>
        <v>46</v>
      </c>
      <c r="H57" s="172"/>
      <c r="I57" s="172"/>
      <c r="J57" s="172">
        <f>'将来負担比率（分子）の構造'!K$51</f>
        <v>35</v>
      </c>
      <c r="K57" s="172"/>
      <c r="L57" s="172"/>
      <c r="M57" s="172">
        <f>'将来負担比率（分子）の構造'!L$51</f>
        <v>28</v>
      </c>
      <c r="N57" s="172"/>
      <c r="O57" s="172"/>
      <c r="P57" s="172">
        <f>'将来負担比率（分子）の構造'!M$51</f>
        <v>21</v>
      </c>
    </row>
    <row r="58" spans="1:16" x14ac:dyDescent="0.2">
      <c r="A58" s="172" t="s">
        <v>40</v>
      </c>
      <c r="B58" s="172"/>
      <c r="C58" s="172"/>
      <c r="D58" s="172">
        <f>'将来負担比率（分子）の構造'!I$50</f>
        <v>1978</v>
      </c>
      <c r="E58" s="172"/>
      <c r="F58" s="172"/>
      <c r="G58" s="172">
        <f>'将来負担比率（分子）の構造'!J$50</f>
        <v>2319</v>
      </c>
      <c r="H58" s="172"/>
      <c r="I58" s="172"/>
      <c r="J58" s="172">
        <f>'将来負担比率（分子）の構造'!K$50</f>
        <v>2173</v>
      </c>
      <c r="K58" s="172"/>
      <c r="L58" s="172"/>
      <c r="M58" s="172">
        <f>'将来負担比率（分子）の構造'!L$50</f>
        <v>2375</v>
      </c>
      <c r="N58" s="172"/>
      <c r="O58" s="172"/>
      <c r="P58" s="172">
        <f>'将来負担比率（分子）の構造'!M$50</f>
        <v>3058</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942</v>
      </c>
      <c r="C62" s="172"/>
      <c r="D62" s="172"/>
      <c r="E62" s="172">
        <f>'将来負担比率（分子）の構造'!J$45</f>
        <v>861</v>
      </c>
      <c r="F62" s="172"/>
      <c r="G62" s="172"/>
      <c r="H62" s="172">
        <f>'将来負担比率（分子）の構造'!K$45</f>
        <v>840</v>
      </c>
      <c r="I62" s="172"/>
      <c r="J62" s="172"/>
      <c r="K62" s="172">
        <f>'将来負担比率（分子）の構造'!L$45</f>
        <v>886</v>
      </c>
      <c r="L62" s="172"/>
      <c r="M62" s="172"/>
      <c r="N62" s="172">
        <f>'将来負担比率（分子）の構造'!M$45</f>
        <v>885</v>
      </c>
      <c r="O62" s="172"/>
      <c r="P62" s="172"/>
    </row>
    <row r="63" spans="1:16" x14ac:dyDescent="0.2">
      <c r="A63" s="172" t="s">
        <v>33</v>
      </c>
      <c r="B63" s="172">
        <f>'将来負担比率（分子）の構造'!I$44</f>
        <v>318</v>
      </c>
      <c r="C63" s="172"/>
      <c r="D63" s="172"/>
      <c r="E63" s="172">
        <f>'将来負担比率（分子）の構造'!J$44</f>
        <v>286</v>
      </c>
      <c r="F63" s="172"/>
      <c r="G63" s="172"/>
      <c r="H63" s="172">
        <f>'将来負担比率（分子）の構造'!K$44</f>
        <v>255</v>
      </c>
      <c r="I63" s="172"/>
      <c r="J63" s="172"/>
      <c r="K63" s="172">
        <f>'将来負担比率（分子）の構造'!L$44</f>
        <v>249</v>
      </c>
      <c r="L63" s="172"/>
      <c r="M63" s="172"/>
      <c r="N63" s="172">
        <f>'将来負担比率（分子）の構造'!M$44</f>
        <v>218</v>
      </c>
      <c r="O63" s="172"/>
      <c r="P63" s="172"/>
    </row>
    <row r="64" spans="1:16" x14ac:dyDescent="0.2">
      <c r="A64" s="172" t="s">
        <v>32</v>
      </c>
      <c r="B64" s="172">
        <f>'将来負担比率（分子）の構造'!I$43</f>
        <v>89</v>
      </c>
      <c r="C64" s="172"/>
      <c r="D64" s="172"/>
      <c r="E64" s="172">
        <f>'将来負担比率（分子）の構造'!J$43</f>
        <v>79</v>
      </c>
      <c r="F64" s="172"/>
      <c r="G64" s="172"/>
      <c r="H64" s="172">
        <f>'将来負担比率（分子）の構造'!K$43</f>
        <v>15</v>
      </c>
      <c r="I64" s="172"/>
      <c r="J64" s="172"/>
      <c r="K64" s="172">
        <f>'将来負担比率（分子）の構造'!L$43</f>
        <v>64</v>
      </c>
      <c r="L64" s="172"/>
      <c r="M64" s="172"/>
      <c r="N64" s="172">
        <f>'将来負担比率（分子）の構造'!M$43</f>
        <v>64</v>
      </c>
      <c r="O64" s="172"/>
      <c r="P64" s="172"/>
    </row>
    <row r="65" spans="1:16" x14ac:dyDescent="0.2">
      <c r="A65" s="172" t="s">
        <v>31</v>
      </c>
      <c r="B65" s="172">
        <f>'将来負担比率（分子）の構造'!I$42</f>
        <v>6</v>
      </c>
      <c r="C65" s="172"/>
      <c r="D65" s="172"/>
      <c r="E65" s="172">
        <f>'将来負担比率（分子）の構造'!J$42</f>
        <v>6</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6667</v>
      </c>
      <c r="C66" s="172"/>
      <c r="D66" s="172"/>
      <c r="E66" s="172">
        <f>'将来負担比率（分子）の構造'!J$41</f>
        <v>6696</v>
      </c>
      <c r="F66" s="172"/>
      <c r="G66" s="172"/>
      <c r="H66" s="172">
        <f>'将来負担比率（分子）の構造'!K$41</f>
        <v>7071</v>
      </c>
      <c r="I66" s="172"/>
      <c r="J66" s="172"/>
      <c r="K66" s="172">
        <f>'将来負担比率（分子）の構造'!L$41</f>
        <v>7899</v>
      </c>
      <c r="L66" s="172"/>
      <c r="M66" s="172"/>
      <c r="N66" s="172">
        <f>'将来負担比率（分子）の構造'!M$41</f>
        <v>8261</v>
      </c>
      <c r="O66" s="172"/>
      <c r="P66" s="172"/>
    </row>
    <row r="67" spans="1:16" x14ac:dyDescent="0.2">
      <c r="A67" s="172" t="s">
        <v>74</v>
      </c>
      <c r="B67" s="172" t="e">
        <f>NA()</f>
        <v>#N/A</v>
      </c>
      <c r="C67" s="172">
        <f>IF(ISNUMBER('将来負担比率（分子）の構造'!I$53), IF('将来負担比率（分子）の構造'!I$53 &lt; 0, 0, '将来負担比率（分子）の構造'!I$53), NA())</f>
        <v>2161</v>
      </c>
      <c r="D67" s="172" t="e">
        <f>NA()</f>
        <v>#N/A</v>
      </c>
      <c r="E67" s="172" t="e">
        <f>NA()</f>
        <v>#N/A</v>
      </c>
      <c r="F67" s="172">
        <f>IF(ISNUMBER('将来負担比率（分子）の構造'!J$53), IF('将来負担比率（分子）の構造'!J$53 &lt; 0, 0, '将来負担比率（分子）の構造'!J$53), NA())</f>
        <v>1396</v>
      </c>
      <c r="G67" s="172" t="e">
        <f>NA()</f>
        <v>#N/A</v>
      </c>
      <c r="H67" s="172" t="e">
        <f>NA()</f>
        <v>#N/A</v>
      </c>
      <c r="I67" s="172">
        <f>IF(ISNUMBER('将来負担比率（分子）の構造'!K$53), IF('将来負担比率（分子）の構造'!K$53 &lt; 0, 0, '将来負担比率（分子）の構造'!K$53), NA())</f>
        <v>629</v>
      </c>
      <c r="J67" s="172" t="e">
        <f>NA()</f>
        <v>#N/A</v>
      </c>
      <c r="K67" s="172" t="e">
        <f>NA()</f>
        <v>#N/A</v>
      </c>
      <c r="L67" s="172">
        <f>IF(ISNUMBER('将来負担比率（分子）の構造'!L$53), IF('将来負担比率（分子）の構造'!L$53 &lt; 0, 0, '将来負担比率（分子）の構造'!L$53), NA())</f>
        <v>657</v>
      </c>
      <c r="M67" s="172" t="e">
        <f>NA()</f>
        <v>#N/A</v>
      </c>
      <c r="N67" s="172" t="e">
        <f>NA()</f>
        <v>#N/A</v>
      </c>
      <c r="O67" s="172">
        <f>IF(ISNUMBER('将来負担比率（分子）の構造'!M$53), IF('将来負担比率（分子）の構造'!M$53 &lt; 0, 0, '将来負担比率（分子）の構造'!M$53), NA())</f>
        <v>84</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1406</v>
      </c>
      <c r="C72" s="176">
        <f>基金残高に係る経年分析!G55</f>
        <v>1457</v>
      </c>
      <c r="D72" s="176">
        <f>基金残高に係る経年分析!H55</f>
        <v>1684</v>
      </c>
    </row>
    <row r="73" spans="1:16" x14ac:dyDescent="0.2">
      <c r="A73" s="175" t="s">
        <v>77</v>
      </c>
      <c r="B73" s="176">
        <f>基金残高に係る経年分析!F56</f>
        <v>0</v>
      </c>
      <c r="C73" s="176">
        <f>基金残高に係る経年分析!G56</f>
        <v>0</v>
      </c>
      <c r="D73" s="176">
        <f>基金残高に係る経年分析!H56</f>
        <v>200</v>
      </c>
    </row>
    <row r="74" spans="1:16" x14ac:dyDescent="0.2">
      <c r="A74" s="175" t="s">
        <v>78</v>
      </c>
      <c r="B74" s="176">
        <f>基金残高に係る経年分析!F57</f>
        <v>747</v>
      </c>
      <c r="C74" s="176">
        <f>基金残高に係る経年分析!G57</f>
        <v>457</v>
      </c>
      <c r="D74" s="176">
        <f>基金残高に係る経年分析!H57</f>
        <v>658</v>
      </c>
    </row>
  </sheetData>
  <sheetProtection algorithmName="SHA-512" hashValue="JOM6ugcRIeRZsDNWNEE1hnXJb0ECnB70usTsy6hG44At2dSKHFCFrHed5Gz7DdclFa4dpmGOpLsZNYDL9ooHow==" saltValue="d94D2QJxZfg7ehTVkeDgt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G110" sqref="AG110"/>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596</v>
      </c>
      <c r="DI1" s="783"/>
      <c r="DJ1" s="783"/>
      <c r="DK1" s="783"/>
      <c r="DL1" s="783"/>
      <c r="DM1" s="783"/>
      <c r="DN1" s="784"/>
      <c r="DO1" s="212"/>
      <c r="DP1" s="782" t="s">
        <v>595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18" t="s">
        <v>217</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8" t="s">
        <v>218</v>
      </c>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20"/>
      <c r="CD3" s="767" t="s">
        <v>594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18" t="s">
        <v>1</v>
      </c>
      <c r="C4" s="719"/>
      <c r="D4" s="719"/>
      <c r="E4" s="719"/>
      <c r="F4" s="719"/>
      <c r="G4" s="719"/>
      <c r="H4" s="719"/>
      <c r="I4" s="719"/>
      <c r="J4" s="719"/>
      <c r="K4" s="719"/>
      <c r="L4" s="719"/>
      <c r="M4" s="719"/>
      <c r="N4" s="719"/>
      <c r="O4" s="719"/>
      <c r="P4" s="719"/>
      <c r="Q4" s="720"/>
      <c r="R4" s="718" t="s">
        <v>219</v>
      </c>
      <c r="S4" s="719"/>
      <c r="T4" s="719"/>
      <c r="U4" s="719"/>
      <c r="V4" s="719"/>
      <c r="W4" s="719"/>
      <c r="X4" s="719"/>
      <c r="Y4" s="720"/>
      <c r="Z4" s="718" t="s">
        <v>220</v>
      </c>
      <c r="AA4" s="719"/>
      <c r="AB4" s="719"/>
      <c r="AC4" s="720"/>
      <c r="AD4" s="718" t="s">
        <v>221</v>
      </c>
      <c r="AE4" s="719"/>
      <c r="AF4" s="719"/>
      <c r="AG4" s="719"/>
      <c r="AH4" s="719"/>
      <c r="AI4" s="719"/>
      <c r="AJ4" s="719"/>
      <c r="AK4" s="720"/>
      <c r="AL4" s="718" t="s">
        <v>220</v>
      </c>
      <c r="AM4" s="719"/>
      <c r="AN4" s="719"/>
      <c r="AO4" s="720"/>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593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225</v>
      </c>
      <c r="C5" s="732"/>
      <c r="D5" s="732"/>
      <c r="E5" s="732"/>
      <c r="F5" s="732"/>
      <c r="G5" s="732"/>
      <c r="H5" s="732"/>
      <c r="I5" s="732"/>
      <c r="J5" s="732"/>
      <c r="K5" s="732"/>
      <c r="L5" s="732"/>
      <c r="M5" s="732"/>
      <c r="N5" s="732"/>
      <c r="O5" s="732"/>
      <c r="P5" s="732"/>
      <c r="Q5" s="733"/>
      <c r="R5" s="721">
        <v>1235071</v>
      </c>
      <c r="S5" s="722"/>
      <c r="T5" s="722"/>
      <c r="U5" s="722"/>
      <c r="V5" s="722"/>
      <c r="W5" s="722"/>
      <c r="X5" s="722"/>
      <c r="Y5" s="765"/>
      <c r="Z5" s="780">
        <v>12.4</v>
      </c>
      <c r="AA5" s="780"/>
      <c r="AB5" s="780"/>
      <c r="AC5" s="780"/>
      <c r="AD5" s="781">
        <v>1235071</v>
      </c>
      <c r="AE5" s="781"/>
      <c r="AF5" s="781"/>
      <c r="AG5" s="781"/>
      <c r="AH5" s="781"/>
      <c r="AI5" s="781"/>
      <c r="AJ5" s="781"/>
      <c r="AK5" s="781"/>
      <c r="AL5" s="761">
        <v>27.2</v>
      </c>
      <c r="AM5" s="736"/>
      <c r="AN5" s="736"/>
      <c r="AO5" s="762"/>
      <c r="AP5" s="731" t="s">
        <v>226</v>
      </c>
      <c r="AQ5" s="732"/>
      <c r="AR5" s="732"/>
      <c r="AS5" s="732"/>
      <c r="AT5" s="732"/>
      <c r="AU5" s="732"/>
      <c r="AV5" s="732"/>
      <c r="AW5" s="732"/>
      <c r="AX5" s="732"/>
      <c r="AY5" s="732"/>
      <c r="AZ5" s="732"/>
      <c r="BA5" s="732"/>
      <c r="BB5" s="732"/>
      <c r="BC5" s="732"/>
      <c r="BD5" s="732"/>
      <c r="BE5" s="732"/>
      <c r="BF5" s="733"/>
      <c r="BG5" s="665">
        <v>1235071</v>
      </c>
      <c r="BH5" s="675"/>
      <c r="BI5" s="675"/>
      <c r="BJ5" s="675"/>
      <c r="BK5" s="675"/>
      <c r="BL5" s="675"/>
      <c r="BM5" s="675"/>
      <c r="BN5" s="676"/>
      <c r="BO5" s="679">
        <v>100</v>
      </c>
      <c r="BP5" s="679"/>
      <c r="BQ5" s="679"/>
      <c r="BR5" s="679"/>
      <c r="BS5" s="680" t="s">
        <v>524</v>
      </c>
      <c r="BT5" s="680"/>
      <c r="BU5" s="680"/>
      <c r="BV5" s="680"/>
      <c r="BW5" s="680"/>
      <c r="BX5" s="680"/>
      <c r="BY5" s="680"/>
      <c r="BZ5" s="680"/>
      <c r="CA5" s="680"/>
      <c r="CB5" s="751"/>
      <c r="CD5" s="767" t="s">
        <v>222</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220</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2">
      <c r="B6" s="646" t="s">
        <v>592</v>
      </c>
      <c r="C6" s="647"/>
      <c r="D6" s="647"/>
      <c r="E6" s="647"/>
      <c r="F6" s="647"/>
      <c r="G6" s="647"/>
      <c r="H6" s="647"/>
      <c r="I6" s="647"/>
      <c r="J6" s="647"/>
      <c r="K6" s="647"/>
      <c r="L6" s="647"/>
      <c r="M6" s="647"/>
      <c r="N6" s="647"/>
      <c r="O6" s="647"/>
      <c r="P6" s="647"/>
      <c r="Q6" s="648"/>
      <c r="R6" s="665">
        <v>87616</v>
      </c>
      <c r="S6" s="675"/>
      <c r="T6" s="675"/>
      <c r="U6" s="675"/>
      <c r="V6" s="675"/>
      <c r="W6" s="675"/>
      <c r="X6" s="675"/>
      <c r="Y6" s="676"/>
      <c r="Z6" s="679">
        <v>0.9</v>
      </c>
      <c r="AA6" s="679"/>
      <c r="AB6" s="679"/>
      <c r="AC6" s="679"/>
      <c r="AD6" s="680">
        <v>87616</v>
      </c>
      <c r="AE6" s="680"/>
      <c r="AF6" s="680"/>
      <c r="AG6" s="680"/>
      <c r="AH6" s="680"/>
      <c r="AI6" s="680"/>
      <c r="AJ6" s="680"/>
      <c r="AK6" s="680"/>
      <c r="AL6" s="668">
        <v>1.9</v>
      </c>
      <c r="AM6" s="677"/>
      <c r="AN6" s="677"/>
      <c r="AO6" s="681"/>
      <c r="AP6" s="646" t="s">
        <v>591</v>
      </c>
      <c r="AQ6" s="647"/>
      <c r="AR6" s="647"/>
      <c r="AS6" s="647"/>
      <c r="AT6" s="647"/>
      <c r="AU6" s="647"/>
      <c r="AV6" s="647"/>
      <c r="AW6" s="647"/>
      <c r="AX6" s="647"/>
      <c r="AY6" s="647"/>
      <c r="AZ6" s="647"/>
      <c r="BA6" s="647"/>
      <c r="BB6" s="647"/>
      <c r="BC6" s="647"/>
      <c r="BD6" s="647"/>
      <c r="BE6" s="647"/>
      <c r="BF6" s="648"/>
      <c r="BG6" s="665">
        <v>1235071</v>
      </c>
      <c r="BH6" s="675"/>
      <c r="BI6" s="675"/>
      <c r="BJ6" s="675"/>
      <c r="BK6" s="675"/>
      <c r="BL6" s="675"/>
      <c r="BM6" s="675"/>
      <c r="BN6" s="676"/>
      <c r="BO6" s="679">
        <v>100</v>
      </c>
      <c r="BP6" s="679"/>
      <c r="BQ6" s="679"/>
      <c r="BR6" s="679"/>
      <c r="BS6" s="680" t="s">
        <v>524</v>
      </c>
      <c r="BT6" s="680"/>
      <c r="BU6" s="680"/>
      <c r="BV6" s="680"/>
      <c r="BW6" s="680"/>
      <c r="BX6" s="680"/>
      <c r="BY6" s="680"/>
      <c r="BZ6" s="680"/>
      <c r="CA6" s="680"/>
      <c r="CB6" s="751"/>
      <c r="CD6" s="724" t="s">
        <v>230</v>
      </c>
      <c r="CE6" s="725"/>
      <c r="CF6" s="725"/>
      <c r="CG6" s="725"/>
      <c r="CH6" s="725"/>
      <c r="CI6" s="725"/>
      <c r="CJ6" s="725"/>
      <c r="CK6" s="725"/>
      <c r="CL6" s="725"/>
      <c r="CM6" s="725"/>
      <c r="CN6" s="725"/>
      <c r="CO6" s="725"/>
      <c r="CP6" s="725"/>
      <c r="CQ6" s="726"/>
      <c r="CR6" s="665">
        <v>92378</v>
      </c>
      <c r="CS6" s="675"/>
      <c r="CT6" s="675"/>
      <c r="CU6" s="675"/>
      <c r="CV6" s="675"/>
      <c r="CW6" s="675"/>
      <c r="CX6" s="675"/>
      <c r="CY6" s="676"/>
      <c r="CZ6" s="761">
        <v>1</v>
      </c>
      <c r="DA6" s="736"/>
      <c r="DB6" s="736"/>
      <c r="DC6" s="766"/>
      <c r="DD6" s="671" t="s">
        <v>524</v>
      </c>
      <c r="DE6" s="675"/>
      <c r="DF6" s="675"/>
      <c r="DG6" s="675"/>
      <c r="DH6" s="675"/>
      <c r="DI6" s="675"/>
      <c r="DJ6" s="675"/>
      <c r="DK6" s="675"/>
      <c r="DL6" s="675"/>
      <c r="DM6" s="675"/>
      <c r="DN6" s="675"/>
      <c r="DO6" s="675"/>
      <c r="DP6" s="676"/>
      <c r="DQ6" s="671">
        <v>92378</v>
      </c>
      <c r="DR6" s="675"/>
      <c r="DS6" s="675"/>
      <c r="DT6" s="675"/>
      <c r="DU6" s="675"/>
      <c r="DV6" s="675"/>
      <c r="DW6" s="675"/>
      <c r="DX6" s="675"/>
      <c r="DY6" s="675"/>
      <c r="DZ6" s="675"/>
      <c r="EA6" s="675"/>
      <c r="EB6" s="675"/>
      <c r="EC6" s="692"/>
    </row>
    <row r="7" spans="2:143" ht="11.25" customHeight="1" x14ac:dyDescent="0.2">
      <c r="B7" s="646" t="s">
        <v>231</v>
      </c>
      <c r="C7" s="647"/>
      <c r="D7" s="647"/>
      <c r="E7" s="647"/>
      <c r="F7" s="647"/>
      <c r="G7" s="647"/>
      <c r="H7" s="647"/>
      <c r="I7" s="647"/>
      <c r="J7" s="647"/>
      <c r="K7" s="647"/>
      <c r="L7" s="647"/>
      <c r="M7" s="647"/>
      <c r="N7" s="647"/>
      <c r="O7" s="647"/>
      <c r="P7" s="647"/>
      <c r="Q7" s="648"/>
      <c r="R7" s="665">
        <v>802</v>
      </c>
      <c r="S7" s="675"/>
      <c r="T7" s="675"/>
      <c r="U7" s="675"/>
      <c r="V7" s="675"/>
      <c r="W7" s="675"/>
      <c r="X7" s="675"/>
      <c r="Y7" s="676"/>
      <c r="Z7" s="679">
        <v>0</v>
      </c>
      <c r="AA7" s="679"/>
      <c r="AB7" s="679"/>
      <c r="AC7" s="679"/>
      <c r="AD7" s="680">
        <v>802</v>
      </c>
      <c r="AE7" s="680"/>
      <c r="AF7" s="680"/>
      <c r="AG7" s="680"/>
      <c r="AH7" s="680"/>
      <c r="AI7" s="680"/>
      <c r="AJ7" s="680"/>
      <c r="AK7" s="680"/>
      <c r="AL7" s="668">
        <v>0</v>
      </c>
      <c r="AM7" s="677"/>
      <c r="AN7" s="677"/>
      <c r="AO7" s="681"/>
      <c r="AP7" s="646" t="s">
        <v>590</v>
      </c>
      <c r="AQ7" s="647"/>
      <c r="AR7" s="647"/>
      <c r="AS7" s="647"/>
      <c r="AT7" s="647"/>
      <c r="AU7" s="647"/>
      <c r="AV7" s="647"/>
      <c r="AW7" s="647"/>
      <c r="AX7" s="647"/>
      <c r="AY7" s="647"/>
      <c r="AZ7" s="647"/>
      <c r="BA7" s="647"/>
      <c r="BB7" s="647"/>
      <c r="BC7" s="647"/>
      <c r="BD7" s="647"/>
      <c r="BE7" s="647"/>
      <c r="BF7" s="648"/>
      <c r="BG7" s="665">
        <v>548017</v>
      </c>
      <c r="BH7" s="675"/>
      <c r="BI7" s="675"/>
      <c r="BJ7" s="675"/>
      <c r="BK7" s="675"/>
      <c r="BL7" s="675"/>
      <c r="BM7" s="675"/>
      <c r="BN7" s="676"/>
      <c r="BO7" s="679">
        <v>44.4</v>
      </c>
      <c r="BP7" s="679"/>
      <c r="BQ7" s="679"/>
      <c r="BR7" s="679"/>
      <c r="BS7" s="680" t="s">
        <v>524</v>
      </c>
      <c r="BT7" s="680"/>
      <c r="BU7" s="680"/>
      <c r="BV7" s="680"/>
      <c r="BW7" s="680"/>
      <c r="BX7" s="680"/>
      <c r="BY7" s="680"/>
      <c r="BZ7" s="680"/>
      <c r="CA7" s="680"/>
      <c r="CB7" s="751"/>
      <c r="CD7" s="693" t="s">
        <v>232</v>
      </c>
      <c r="CE7" s="690"/>
      <c r="CF7" s="690"/>
      <c r="CG7" s="690"/>
      <c r="CH7" s="690"/>
      <c r="CI7" s="690"/>
      <c r="CJ7" s="690"/>
      <c r="CK7" s="690"/>
      <c r="CL7" s="690"/>
      <c r="CM7" s="690"/>
      <c r="CN7" s="690"/>
      <c r="CO7" s="690"/>
      <c r="CP7" s="690"/>
      <c r="CQ7" s="691"/>
      <c r="CR7" s="665">
        <v>1172412</v>
      </c>
      <c r="CS7" s="675"/>
      <c r="CT7" s="675"/>
      <c r="CU7" s="675"/>
      <c r="CV7" s="675"/>
      <c r="CW7" s="675"/>
      <c r="CX7" s="675"/>
      <c r="CY7" s="676"/>
      <c r="CZ7" s="679">
        <v>12.8</v>
      </c>
      <c r="DA7" s="679"/>
      <c r="DB7" s="679"/>
      <c r="DC7" s="679"/>
      <c r="DD7" s="671">
        <v>29845</v>
      </c>
      <c r="DE7" s="675"/>
      <c r="DF7" s="675"/>
      <c r="DG7" s="675"/>
      <c r="DH7" s="675"/>
      <c r="DI7" s="675"/>
      <c r="DJ7" s="675"/>
      <c r="DK7" s="675"/>
      <c r="DL7" s="675"/>
      <c r="DM7" s="675"/>
      <c r="DN7" s="675"/>
      <c r="DO7" s="675"/>
      <c r="DP7" s="676"/>
      <c r="DQ7" s="671">
        <v>956607</v>
      </c>
      <c r="DR7" s="675"/>
      <c r="DS7" s="675"/>
      <c r="DT7" s="675"/>
      <c r="DU7" s="675"/>
      <c r="DV7" s="675"/>
      <c r="DW7" s="675"/>
      <c r="DX7" s="675"/>
      <c r="DY7" s="675"/>
      <c r="DZ7" s="675"/>
      <c r="EA7" s="675"/>
      <c r="EB7" s="675"/>
      <c r="EC7" s="692"/>
    </row>
    <row r="8" spans="2:143" ht="11.25" customHeight="1" x14ac:dyDescent="0.2">
      <c r="B8" s="646" t="s">
        <v>233</v>
      </c>
      <c r="C8" s="647"/>
      <c r="D8" s="647"/>
      <c r="E8" s="647"/>
      <c r="F8" s="647"/>
      <c r="G8" s="647"/>
      <c r="H8" s="647"/>
      <c r="I8" s="647"/>
      <c r="J8" s="647"/>
      <c r="K8" s="647"/>
      <c r="L8" s="647"/>
      <c r="M8" s="647"/>
      <c r="N8" s="647"/>
      <c r="O8" s="647"/>
      <c r="P8" s="647"/>
      <c r="Q8" s="648"/>
      <c r="R8" s="665">
        <v>5563</v>
      </c>
      <c r="S8" s="675"/>
      <c r="T8" s="675"/>
      <c r="U8" s="675"/>
      <c r="V8" s="675"/>
      <c r="W8" s="675"/>
      <c r="X8" s="675"/>
      <c r="Y8" s="676"/>
      <c r="Z8" s="679">
        <v>0.1</v>
      </c>
      <c r="AA8" s="679"/>
      <c r="AB8" s="679"/>
      <c r="AC8" s="679"/>
      <c r="AD8" s="680">
        <v>5563</v>
      </c>
      <c r="AE8" s="680"/>
      <c r="AF8" s="680"/>
      <c r="AG8" s="680"/>
      <c r="AH8" s="680"/>
      <c r="AI8" s="680"/>
      <c r="AJ8" s="680"/>
      <c r="AK8" s="680"/>
      <c r="AL8" s="668">
        <v>0.1</v>
      </c>
      <c r="AM8" s="677"/>
      <c r="AN8" s="677"/>
      <c r="AO8" s="681"/>
      <c r="AP8" s="646" t="s">
        <v>589</v>
      </c>
      <c r="AQ8" s="647"/>
      <c r="AR8" s="647"/>
      <c r="AS8" s="647"/>
      <c r="AT8" s="647"/>
      <c r="AU8" s="647"/>
      <c r="AV8" s="647"/>
      <c r="AW8" s="647"/>
      <c r="AX8" s="647"/>
      <c r="AY8" s="647"/>
      <c r="AZ8" s="647"/>
      <c r="BA8" s="647"/>
      <c r="BB8" s="647"/>
      <c r="BC8" s="647"/>
      <c r="BD8" s="647"/>
      <c r="BE8" s="647"/>
      <c r="BF8" s="648"/>
      <c r="BG8" s="665">
        <v>22041</v>
      </c>
      <c r="BH8" s="675"/>
      <c r="BI8" s="675"/>
      <c r="BJ8" s="675"/>
      <c r="BK8" s="675"/>
      <c r="BL8" s="675"/>
      <c r="BM8" s="675"/>
      <c r="BN8" s="676"/>
      <c r="BO8" s="679">
        <v>1.8</v>
      </c>
      <c r="BP8" s="679"/>
      <c r="BQ8" s="679"/>
      <c r="BR8" s="679"/>
      <c r="BS8" s="680" t="s">
        <v>524</v>
      </c>
      <c r="BT8" s="680"/>
      <c r="BU8" s="680"/>
      <c r="BV8" s="680"/>
      <c r="BW8" s="680"/>
      <c r="BX8" s="680"/>
      <c r="BY8" s="680"/>
      <c r="BZ8" s="680"/>
      <c r="CA8" s="680"/>
      <c r="CB8" s="751"/>
      <c r="CD8" s="693" t="s">
        <v>234</v>
      </c>
      <c r="CE8" s="690"/>
      <c r="CF8" s="690"/>
      <c r="CG8" s="690"/>
      <c r="CH8" s="690"/>
      <c r="CI8" s="690"/>
      <c r="CJ8" s="690"/>
      <c r="CK8" s="690"/>
      <c r="CL8" s="690"/>
      <c r="CM8" s="690"/>
      <c r="CN8" s="690"/>
      <c r="CO8" s="690"/>
      <c r="CP8" s="690"/>
      <c r="CQ8" s="691"/>
      <c r="CR8" s="665">
        <v>2424169</v>
      </c>
      <c r="CS8" s="675"/>
      <c r="CT8" s="675"/>
      <c r="CU8" s="675"/>
      <c r="CV8" s="675"/>
      <c r="CW8" s="675"/>
      <c r="CX8" s="675"/>
      <c r="CY8" s="676"/>
      <c r="CZ8" s="679">
        <v>26.5</v>
      </c>
      <c r="DA8" s="679"/>
      <c r="DB8" s="679"/>
      <c r="DC8" s="679"/>
      <c r="DD8" s="671">
        <v>185365</v>
      </c>
      <c r="DE8" s="675"/>
      <c r="DF8" s="675"/>
      <c r="DG8" s="675"/>
      <c r="DH8" s="675"/>
      <c r="DI8" s="675"/>
      <c r="DJ8" s="675"/>
      <c r="DK8" s="675"/>
      <c r="DL8" s="675"/>
      <c r="DM8" s="675"/>
      <c r="DN8" s="675"/>
      <c r="DO8" s="675"/>
      <c r="DP8" s="676"/>
      <c r="DQ8" s="671">
        <v>1195949</v>
      </c>
      <c r="DR8" s="675"/>
      <c r="DS8" s="675"/>
      <c r="DT8" s="675"/>
      <c r="DU8" s="675"/>
      <c r="DV8" s="675"/>
      <c r="DW8" s="675"/>
      <c r="DX8" s="675"/>
      <c r="DY8" s="675"/>
      <c r="DZ8" s="675"/>
      <c r="EA8" s="675"/>
      <c r="EB8" s="675"/>
      <c r="EC8" s="692"/>
    </row>
    <row r="9" spans="2:143" ht="11.25" customHeight="1" x14ac:dyDescent="0.2">
      <c r="B9" s="646" t="s">
        <v>235</v>
      </c>
      <c r="C9" s="647"/>
      <c r="D9" s="647"/>
      <c r="E9" s="647"/>
      <c r="F9" s="647"/>
      <c r="G9" s="647"/>
      <c r="H9" s="647"/>
      <c r="I9" s="647"/>
      <c r="J9" s="647"/>
      <c r="K9" s="647"/>
      <c r="L9" s="647"/>
      <c r="M9" s="647"/>
      <c r="N9" s="647"/>
      <c r="O9" s="647"/>
      <c r="P9" s="647"/>
      <c r="Q9" s="648"/>
      <c r="R9" s="665">
        <v>5872</v>
      </c>
      <c r="S9" s="675"/>
      <c r="T9" s="675"/>
      <c r="U9" s="675"/>
      <c r="V9" s="675"/>
      <c r="W9" s="675"/>
      <c r="X9" s="675"/>
      <c r="Y9" s="676"/>
      <c r="Z9" s="679">
        <v>0.1</v>
      </c>
      <c r="AA9" s="679"/>
      <c r="AB9" s="679"/>
      <c r="AC9" s="679"/>
      <c r="AD9" s="680">
        <v>5872</v>
      </c>
      <c r="AE9" s="680"/>
      <c r="AF9" s="680"/>
      <c r="AG9" s="680"/>
      <c r="AH9" s="680"/>
      <c r="AI9" s="680"/>
      <c r="AJ9" s="680"/>
      <c r="AK9" s="680"/>
      <c r="AL9" s="668">
        <v>0.1</v>
      </c>
      <c r="AM9" s="677"/>
      <c r="AN9" s="677"/>
      <c r="AO9" s="681"/>
      <c r="AP9" s="646" t="s">
        <v>588</v>
      </c>
      <c r="AQ9" s="647"/>
      <c r="AR9" s="647"/>
      <c r="AS9" s="647"/>
      <c r="AT9" s="647"/>
      <c r="AU9" s="647"/>
      <c r="AV9" s="647"/>
      <c r="AW9" s="647"/>
      <c r="AX9" s="647"/>
      <c r="AY9" s="647"/>
      <c r="AZ9" s="647"/>
      <c r="BA9" s="647"/>
      <c r="BB9" s="647"/>
      <c r="BC9" s="647"/>
      <c r="BD9" s="647"/>
      <c r="BE9" s="647"/>
      <c r="BF9" s="648"/>
      <c r="BG9" s="665">
        <v>457114</v>
      </c>
      <c r="BH9" s="675"/>
      <c r="BI9" s="675"/>
      <c r="BJ9" s="675"/>
      <c r="BK9" s="675"/>
      <c r="BL9" s="675"/>
      <c r="BM9" s="675"/>
      <c r="BN9" s="676"/>
      <c r="BO9" s="679">
        <v>37</v>
      </c>
      <c r="BP9" s="679"/>
      <c r="BQ9" s="679"/>
      <c r="BR9" s="679"/>
      <c r="BS9" s="680" t="s">
        <v>524</v>
      </c>
      <c r="BT9" s="680"/>
      <c r="BU9" s="680"/>
      <c r="BV9" s="680"/>
      <c r="BW9" s="680"/>
      <c r="BX9" s="680"/>
      <c r="BY9" s="680"/>
      <c r="BZ9" s="680"/>
      <c r="CA9" s="680"/>
      <c r="CB9" s="751"/>
      <c r="CD9" s="693" t="s">
        <v>236</v>
      </c>
      <c r="CE9" s="690"/>
      <c r="CF9" s="690"/>
      <c r="CG9" s="690"/>
      <c r="CH9" s="690"/>
      <c r="CI9" s="690"/>
      <c r="CJ9" s="690"/>
      <c r="CK9" s="690"/>
      <c r="CL9" s="690"/>
      <c r="CM9" s="690"/>
      <c r="CN9" s="690"/>
      <c r="CO9" s="690"/>
      <c r="CP9" s="690"/>
      <c r="CQ9" s="691"/>
      <c r="CR9" s="665">
        <v>710936</v>
      </c>
      <c r="CS9" s="675"/>
      <c r="CT9" s="675"/>
      <c r="CU9" s="675"/>
      <c r="CV9" s="675"/>
      <c r="CW9" s="675"/>
      <c r="CX9" s="675"/>
      <c r="CY9" s="676"/>
      <c r="CZ9" s="679">
        <v>7.8</v>
      </c>
      <c r="DA9" s="679"/>
      <c r="DB9" s="679"/>
      <c r="DC9" s="679"/>
      <c r="DD9" s="671">
        <v>25049</v>
      </c>
      <c r="DE9" s="675"/>
      <c r="DF9" s="675"/>
      <c r="DG9" s="675"/>
      <c r="DH9" s="675"/>
      <c r="DI9" s="675"/>
      <c r="DJ9" s="675"/>
      <c r="DK9" s="675"/>
      <c r="DL9" s="675"/>
      <c r="DM9" s="675"/>
      <c r="DN9" s="675"/>
      <c r="DO9" s="675"/>
      <c r="DP9" s="676"/>
      <c r="DQ9" s="671">
        <v>561731</v>
      </c>
      <c r="DR9" s="675"/>
      <c r="DS9" s="675"/>
      <c r="DT9" s="675"/>
      <c r="DU9" s="675"/>
      <c r="DV9" s="675"/>
      <c r="DW9" s="675"/>
      <c r="DX9" s="675"/>
      <c r="DY9" s="675"/>
      <c r="DZ9" s="675"/>
      <c r="EA9" s="675"/>
      <c r="EB9" s="675"/>
      <c r="EC9" s="692"/>
    </row>
    <row r="10" spans="2:143" ht="11.25" customHeight="1" x14ac:dyDescent="0.2">
      <c r="B10" s="646" t="s">
        <v>587</v>
      </c>
      <c r="C10" s="647"/>
      <c r="D10" s="647"/>
      <c r="E10" s="647"/>
      <c r="F10" s="647"/>
      <c r="G10" s="647"/>
      <c r="H10" s="647"/>
      <c r="I10" s="647"/>
      <c r="J10" s="647"/>
      <c r="K10" s="647"/>
      <c r="L10" s="647"/>
      <c r="M10" s="647"/>
      <c r="N10" s="647"/>
      <c r="O10" s="647"/>
      <c r="P10" s="647"/>
      <c r="Q10" s="648"/>
      <c r="R10" s="665" t="s">
        <v>524</v>
      </c>
      <c r="S10" s="675"/>
      <c r="T10" s="675"/>
      <c r="U10" s="675"/>
      <c r="V10" s="675"/>
      <c r="W10" s="675"/>
      <c r="X10" s="675"/>
      <c r="Y10" s="676"/>
      <c r="Z10" s="679" t="s">
        <v>524</v>
      </c>
      <c r="AA10" s="679"/>
      <c r="AB10" s="679"/>
      <c r="AC10" s="679"/>
      <c r="AD10" s="680" t="s">
        <v>524</v>
      </c>
      <c r="AE10" s="680"/>
      <c r="AF10" s="680"/>
      <c r="AG10" s="680"/>
      <c r="AH10" s="680"/>
      <c r="AI10" s="680"/>
      <c r="AJ10" s="680"/>
      <c r="AK10" s="680"/>
      <c r="AL10" s="668" t="s">
        <v>524</v>
      </c>
      <c r="AM10" s="677"/>
      <c r="AN10" s="677"/>
      <c r="AO10" s="681"/>
      <c r="AP10" s="646" t="s">
        <v>586</v>
      </c>
      <c r="AQ10" s="647"/>
      <c r="AR10" s="647"/>
      <c r="AS10" s="647"/>
      <c r="AT10" s="647"/>
      <c r="AU10" s="647"/>
      <c r="AV10" s="647"/>
      <c r="AW10" s="647"/>
      <c r="AX10" s="647"/>
      <c r="AY10" s="647"/>
      <c r="AZ10" s="647"/>
      <c r="BA10" s="647"/>
      <c r="BB10" s="647"/>
      <c r="BC10" s="647"/>
      <c r="BD10" s="647"/>
      <c r="BE10" s="647"/>
      <c r="BF10" s="648"/>
      <c r="BG10" s="665">
        <v>34603</v>
      </c>
      <c r="BH10" s="675"/>
      <c r="BI10" s="675"/>
      <c r="BJ10" s="675"/>
      <c r="BK10" s="675"/>
      <c r="BL10" s="675"/>
      <c r="BM10" s="675"/>
      <c r="BN10" s="676"/>
      <c r="BO10" s="679">
        <v>2.8</v>
      </c>
      <c r="BP10" s="679"/>
      <c r="BQ10" s="679"/>
      <c r="BR10" s="679"/>
      <c r="BS10" s="680" t="s">
        <v>524</v>
      </c>
      <c r="BT10" s="680"/>
      <c r="BU10" s="680"/>
      <c r="BV10" s="680"/>
      <c r="BW10" s="680"/>
      <c r="BX10" s="680"/>
      <c r="BY10" s="680"/>
      <c r="BZ10" s="680"/>
      <c r="CA10" s="680"/>
      <c r="CB10" s="751"/>
      <c r="CD10" s="693" t="s">
        <v>237</v>
      </c>
      <c r="CE10" s="690"/>
      <c r="CF10" s="690"/>
      <c r="CG10" s="690"/>
      <c r="CH10" s="690"/>
      <c r="CI10" s="690"/>
      <c r="CJ10" s="690"/>
      <c r="CK10" s="690"/>
      <c r="CL10" s="690"/>
      <c r="CM10" s="690"/>
      <c r="CN10" s="690"/>
      <c r="CO10" s="690"/>
      <c r="CP10" s="690"/>
      <c r="CQ10" s="691"/>
      <c r="CR10" s="665">
        <v>2803</v>
      </c>
      <c r="CS10" s="675"/>
      <c r="CT10" s="675"/>
      <c r="CU10" s="675"/>
      <c r="CV10" s="675"/>
      <c r="CW10" s="675"/>
      <c r="CX10" s="675"/>
      <c r="CY10" s="676"/>
      <c r="CZ10" s="679">
        <v>0</v>
      </c>
      <c r="DA10" s="679"/>
      <c r="DB10" s="679"/>
      <c r="DC10" s="679"/>
      <c r="DD10" s="671" t="s">
        <v>524</v>
      </c>
      <c r="DE10" s="675"/>
      <c r="DF10" s="675"/>
      <c r="DG10" s="675"/>
      <c r="DH10" s="675"/>
      <c r="DI10" s="675"/>
      <c r="DJ10" s="675"/>
      <c r="DK10" s="675"/>
      <c r="DL10" s="675"/>
      <c r="DM10" s="675"/>
      <c r="DN10" s="675"/>
      <c r="DO10" s="675"/>
      <c r="DP10" s="676"/>
      <c r="DQ10" s="671">
        <v>2803</v>
      </c>
      <c r="DR10" s="675"/>
      <c r="DS10" s="675"/>
      <c r="DT10" s="675"/>
      <c r="DU10" s="675"/>
      <c r="DV10" s="675"/>
      <c r="DW10" s="675"/>
      <c r="DX10" s="675"/>
      <c r="DY10" s="675"/>
      <c r="DZ10" s="675"/>
      <c r="EA10" s="675"/>
      <c r="EB10" s="675"/>
      <c r="EC10" s="692"/>
    </row>
    <row r="11" spans="2:143" ht="11.25" customHeight="1" x14ac:dyDescent="0.2">
      <c r="B11" s="646" t="s">
        <v>238</v>
      </c>
      <c r="C11" s="647"/>
      <c r="D11" s="647"/>
      <c r="E11" s="647"/>
      <c r="F11" s="647"/>
      <c r="G11" s="647"/>
      <c r="H11" s="647"/>
      <c r="I11" s="647"/>
      <c r="J11" s="647"/>
      <c r="K11" s="647"/>
      <c r="L11" s="647"/>
      <c r="M11" s="647"/>
      <c r="N11" s="647"/>
      <c r="O11" s="647"/>
      <c r="P11" s="647"/>
      <c r="Q11" s="648"/>
      <c r="R11" s="665">
        <v>339443</v>
      </c>
      <c r="S11" s="675"/>
      <c r="T11" s="675"/>
      <c r="U11" s="675"/>
      <c r="V11" s="675"/>
      <c r="W11" s="675"/>
      <c r="X11" s="675"/>
      <c r="Y11" s="676"/>
      <c r="Z11" s="668">
        <v>3.4</v>
      </c>
      <c r="AA11" s="677"/>
      <c r="AB11" s="677"/>
      <c r="AC11" s="678"/>
      <c r="AD11" s="671">
        <v>339443</v>
      </c>
      <c r="AE11" s="675"/>
      <c r="AF11" s="675"/>
      <c r="AG11" s="675"/>
      <c r="AH11" s="675"/>
      <c r="AI11" s="675"/>
      <c r="AJ11" s="675"/>
      <c r="AK11" s="676"/>
      <c r="AL11" s="668">
        <v>7.5</v>
      </c>
      <c r="AM11" s="677"/>
      <c r="AN11" s="677"/>
      <c r="AO11" s="681"/>
      <c r="AP11" s="646" t="s">
        <v>585</v>
      </c>
      <c r="AQ11" s="647"/>
      <c r="AR11" s="647"/>
      <c r="AS11" s="647"/>
      <c r="AT11" s="647"/>
      <c r="AU11" s="647"/>
      <c r="AV11" s="647"/>
      <c r="AW11" s="647"/>
      <c r="AX11" s="647"/>
      <c r="AY11" s="647"/>
      <c r="AZ11" s="647"/>
      <c r="BA11" s="647"/>
      <c r="BB11" s="647"/>
      <c r="BC11" s="647"/>
      <c r="BD11" s="647"/>
      <c r="BE11" s="647"/>
      <c r="BF11" s="648"/>
      <c r="BG11" s="665">
        <v>34259</v>
      </c>
      <c r="BH11" s="675"/>
      <c r="BI11" s="675"/>
      <c r="BJ11" s="675"/>
      <c r="BK11" s="675"/>
      <c r="BL11" s="675"/>
      <c r="BM11" s="675"/>
      <c r="BN11" s="676"/>
      <c r="BO11" s="679">
        <v>2.8</v>
      </c>
      <c r="BP11" s="679"/>
      <c r="BQ11" s="679"/>
      <c r="BR11" s="679"/>
      <c r="BS11" s="680" t="s">
        <v>524</v>
      </c>
      <c r="BT11" s="680"/>
      <c r="BU11" s="680"/>
      <c r="BV11" s="680"/>
      <c r="BW11" s="680"/>
      <c r="BX11" s="680"/>
      <c r="BY11" s="680"/>
      <c r="BZ11" s="680"/>
      <c r="CA11" s="680"/>
      <c r="CB11" s="751"/>
      <c r="CD11" s="693" t="s">
        <v>239</v>
      </c>
      <c r="CE11" s="690"/>
      <c r="CF11" s="690"/>
      <c r="CG11" s="690"/>
      <c r="CH11" s="690"/>
      <c r="CI11" s="690"/>
      <c r="CJ11" s="690"/>
      <c r="CK11" s="690"/>
      <c r="CL11" s="690"/>
      <c r="CM11" s="690"/>
      <c r="CN11" s="690"/>
      <c r="CO11" s="690"/>
      <c r="CP11" s="690"/>
      <c r="CQ11" s="691"/>
      <c r="CR11" s="665">
        <v>864375</v>
      </c>
      <c r="CS11" s="675"/>
      <c r="CT11" s="675"/>
      <c r="CU11" s="675"/>
      <c r="CV11" s="675"/>
      <c r="CW11" s="675"/>
      <c r="CX11" s="675"/>
      <c r="CY11" s="676"/>
      <c r="CZ11" s="679">
        <v>9.5</v>
      </c>
      <c r="DA11" s="679"/>
      <c r="DB11" s="679"/>
      <c r="DC11" s="679"/>
      <c r="DD11" s="671">
        <v>542644</v>
      </c>
      <c r="DE11" s="675"/>
      <c r="DF11" s="675"/>
      <c r="DG11" s="675"/>
      <c r="DH11" s="675"/>
      <c r="DI11" s="675"/>
      <c r="DJ11" s="675"/>
      <c r="DK11" s="675"/>
      <c r="DL11" s="675"/>
      <c r="DM11" s="675"/>
      <c r="DN11" s="675"/>
      <c r="DO11" s="675"/>
      <c r="DP11" s="676"/>
      <c r="DQ11" s="671">
        <v>226817</v>
      </c>
      <c r="DR11" s="675"/>
      <c r="DS11" s="675"/>
      <c r="DT11" s="675"/>
      <c r="DU11" s="675"/>
      <c r="DV11" s="675"/>
      <c r="DW11" s="675"/>
      <c r="DX11" s="675"/>
      <c r="DY11" s="675"/>
      <c r="DZ11" s="675"/>
      <c r="EA11" s="675"/>
      <c r="EB11" s="675"/>
      <c r="EC11" s="692"/>
    </row>
    <row r="12" spans="2:143" ht="11.25" customHeight="1" x14ac:dyDescent="0.2">
      <c r="B12" s="646" t="s">
        <v>240</v>
      </c>
      <c r="C12" s="647"/>
      <c r="D12" s="647"/>
      <c r="E12" s="647"/>
      <c r="F12" s="647"/>
      <c r="G12" s="647"/>
      <c r="H12" s="647"/>
      <c r="I12" s="647"/>
      <c r="J12" s="647"/>
      <c r="K12" s="647"/>
      <c r="L12" s="647"/>
      <c r="M12" s="647"/>
      <c r="N12" s="647"/>
      <c r="O12" s="647"/>
      <c r="P12" s="647"/>
      <c r="Q12" s="648"/>
      <c r="R12" s="665" t="s">
        <v>524</v>
      </c>
      <c r="S12" s="675"/>
      <c r="T12" s="675"/>
      <c r="U12" s="675"/>
      <c r="V12" s="675"/>
      <c r="W12" s="675"/>
      <c r="X12" s="675"/>
      <c r="Y12" s="676"/>
      <c r="Z12" s="679" t="s">
        <v>524</v>
      </c>
      <c r="AA12" s="679"/>
      <c r="AB12" s="679"/>
      <c r="AC12" s="679"/>
      <c r="AD12" s="680" t="s">
        <v>524</v>
      </c>
      <c r="AE12" s="680"/>
      <c r="AF12" s="680"/>
      <c r="AG12" s="680"/>
      <c r="AH12" s="680"/>
      <c r="AI12" s="680"/>
      <c r="AJ12" s="680"/>
      <c r="AK12" s="680"/>
      <c r="AL12" s="668" t="s">
        <v>524</v>
      </c>
      <c r="AM12" s="677"/>
      <c r="AN12" s="677"/>
      <c r="AO12" s="681"/>
      <c r="AP12" s="646" t="s">
        <v>584</v>
      </c>
      <c r="AQ12" s="647"/>
      <c r="AR12" s="647"/>
      <c r="AS12" s="647"/>
      <c r="AT12" s="647"/>
      <c r="AU12" s="647"/>
      <c r="AV12" s="647"/>
      <c r="AW12" s="647"/>
      <c r="AX12" s="647"/>
      <c r="AY12" s="647"/>
      <c r="AZ12" s="647"/>
      <c r="BA12" s="647"/>
      <c r="BB12" s="647"/>
      <c r="BC12" s="647"/>
      <c r="BD12" s="647"/>
      <c r="BE12" s="647"/>
      <c r="BF12" s="648"/>
      <c r="BG12" s="665">
        <v>545715</v>
      </c>
      <c r="BH12" s="675"/>
      <c r="BI12" s="675"/>
      <c r="BJ12" s="675"/>
      <c r="BK12" s="675"/>
      <c r="BL12" s="675"/>
      <c r="BM12" s="675"/>
      <c r="BN12" s="676"/>
      <c r="BO12" s="679">
        <v>44.2</v>
      </c>
      <c r="BP12" s="679"/>
      <c r="BQ12" s="679"/>
      <c r="BR12" s="679"/>
      <c r="BS12" s="680" t="s">
        <v>524</v>
      </c>
      <c r="BT12" s="680"/>
      <c r="BU12" s="680"/>
      <c r="BV12" s="680"/>
      <c r="BW12" s="680"/>
      <c r="BX12" s="680"/>
      <c r="BY12" s="680"/>
      <c r="BZ12" s="680"/>
      <c r="CA12" s="680"/>
      <c r="CB12" s="751"/>
      <c r="CD12" s="693" t="s">
        <v>241</v>
      </c>
      <c r="CE12" s="690"/>
      <c r="CF12" s="690"/>
      <c r="CG12" s="690"/>
      <c r="CH12" s="690"/>
      <c r="CI12" s="690"/>
      <c r="CJ12" s="690"/>
      <c r="CK12" s="690"/>
      <c r="CL12" s="690"/>
      <c r="CM12" s="690"/>
      <c r="CN12" s="690"/>
      <c r="CO12" s="690"/>
      <c r="CP12" s="690"/>
      <c r="CQ12" s="691"/>
      <c r="CR12" s="665">
        <v>300470</v>
      </c>
      <c r="CS12" s="675"/>
      <c r="CT12" s="675"/>
      <c r="CU12" s="675"/>
      <c r="CV12" s="675"/>
      <c r="CW12" s="675"/>
      <c r="CX12" s="675"/>
      <c r="CY12" s="676"/>
      <c r="CZ12" s="679">
        <v>3.3</v>
      </c>
      <c r="DA12" s="679"/>
      <c r="DB12" s="679"/>
      <c r="DC12" s="679"/>
      <c r="DD12" s="671">
        <v>2708</v>
      </c>
      <c r="DE12" s="675"/>
      <c r="DF12" s="675"/>
      <c r="DG12" s="675"/>
      <c r="DH12" s="675"/>
      <c r="DI12" s="675"/>
      <c r="DJ12" s="675"/>
      <c r="DK12" s="675"/>
      <c r="DL12" s="675"/>
      <c r="DM12" s="675"/>
      <c r="DN12" s="675"/>
      <c r="DO12" s="675"/>
      <c r="DP12" s="676"/>
      <c r="DQ12" s="671">
        <v>163255</v>
      </c>
      <c r="DR12" s="675"/>
      <c r="DS12" s="675"/>
      <c r="DT12" s="675"/>
      <c r="DU12" s="675"/>
      <c r="DV12" s="675"/>
      <c r="DW12" s="675"/>
      <c r="DX12" s="675"/>
      <c r="DY12" s="675"/>
      <c r="DZ12" s="675"/>
      <c r="EA12" s="675"/>
      <c r="EB12" s="675"/>
      <c r="EC12" s="692"/>
    </row>
    <row r="13" spans="2:143" ht="11.25" customHeight="1" x14ac:dyDescent="0.2">
      <c r="B13" s="646" t="s">
        <v>242</v>
      </c>
      <c r="C13" s="647"/>
      <c r="D13" s="647"/>
      <c r="E13" s="647"/>
      <c r="F13" s="647"/>
      <c r="G13" s="647"/>
      <c r="H13" s="647"/>
      <c r="I13" s="647"/>
      <c r="J13" s="647"/>
      <c r="K13" s="647"/>
      <c r="L13" s="647"/>
      <c r="M13" s="647"/>
      <c r="N13" s="647"/>
      <c r="O13" s="647"/>
      <c r="P13" s="647"/>
      <c r="Q13" s="648"/>
      <c r="R13" s="665" t="s">
        <v>524</v>
      </c>
      <c r="S13" s="675"/>
      <c r="T13" s="675"/>
      <c r="U13" s="675"/>
      <c r="V13" s="675"/>
      <c r="W13" s="675"/>
      <c r="X13" s="675"/>
      <c r="Y13" s="676"/>
      <c r="Z13" s="679" t="s">
        <v>524</v>
      </c>
      <c r="AA13" s="679"/>
      <c r="AB13" s="679"/>
      <c r="AC13" s="679"/>
      <c r="AD13" s="680" t="s">
        <v>524</v>
      </c>
      <c r="AE13" s="680"/>
      <c r="AF13" s="680"/>
      <c r="AG13" s="680"/>
      <c r="AH13" s="680"/>
      <c r="AI13" s="680"/>
      <c r="AJ13" s="680"/>
      <c r="AK13" s="680"/>
      <c r="AL13" s="668" t="s">
        <v>524</v>
      </c>
      <c r="AM13" s="677"/>
      <c r="AN13" s="677"/>
      <c r="AO13" s="681"/>
      <c r="AP13" s="646" t="s">
        <v>583</v>
      </c>
      <c r="AQ13" s="647"/>
      <c r="AR13" s="647"/>
      <c r="AS13" s="647"/>
      <c r="AT13" s="647"/>
      <c r="AU13" s="647"/>
      <c r="AV13" s="647"/>
      <c r="AW13" s="647"/>
      <c r="AX13" s="647"/>
      <c r="AY13" s="647"/>
      <c r="AZ13" s="647"/>
      <c r="BA13" s="647"/>
      <c r="BB13" s="647"/>
      <c r="BC13" s="647"/>
      <c r="BD13" s="647"/>
      <c r="BE13" s="647"/>
      <c r="BF13" s="648"/>
      <c r="BG13" s="665">
        <v>542989</v>
      </c>
      <c r="BH13" s="675"/>
      <c r="BI13" s="675"/>
      <c r="BJ13" s="675"/>
      <c r="BK13" s="675"/>
      <c r="BL13" s="675"/>
      <c r="BM13" s="675"/>
      <c r="BN13" s="676"/>
      <c r="BO13" s="679">
        <v>44</v>
      </c>
      <c r="BP13" s="679"/>
      <c r="BQ13" s="679"/>
      <c r="BR13" s="679"/>
      <c r="BS13" s="680" t="s">
        <v>524</v>
      </c>
      <c r="BT13" s="680"/>
      <c r="BU13" s="680"/>
      <c r="BV13" s="680"/>
      <c r="BW13" s="680"/>
      <c r="BX13" s="680"/>
      <c r="BY13" s="680"/>
      <c r="BZ13" s="680"/>
      <c r="CA13" s="680"/>
      <c r="CB13" s="751"/>
      <c r="CD13" s="693" t="s">
        <v>243</v>
      </c>
      <c r="CE13" s="690"/>
      <c r="CF13" s="690"/>
      <c r="CG13" s="690"/>
      <c r="CH13" s="690"/>
      <c r="CI13" s="690"/>
      <c r="CJ13" s="690"/>
      <c r="CK13" s="690"/>
      <c r="CL13" s="690"/>
      <c r="CM13" s="690"/>
      <c r="CN13" s="690"/>
      <c r="CO13" s="690"/>
      <c r="CP13" s="690"/>
      <c r="CQ13" s="691"/>
      <c r="CR13" s="665">
        <v>541479</v>
      </c>
      <c r="CS13" s="675"/>
      <c r="CT13" s="675"/>
      <c r="CU13" s="675"/>
      <c r="CV13" s="675"/>
      <c r="CW13" s="675"/>
      <c r="CX13" s="675"/>
      <c r="CY13" s="676"/>
      <c r="CZ13" s="679">
        <v>5.9</v>
      </c>
      <c r="DA13" s="679"/>
      <c r="DB13" s="679"/>
      <c r="DC13" s="679"/>
      <c r="DD13" s="671">
        <v>358934</v>
      </c>
      <c r="DE13" s="675"/>
      <c r="DF13" s="675"/>
      <c r="DG13" s="675"/>
      <c r="DH13" s="675"/>
      <c r="DI13" s="675"/>
      <c r="DJ13" s="675"/>
      <c r="DK13" s="675"/>
      <c r="DL13" s="675"/>
      <c r="DM13" s="675"/>
      <c r="DN13" s="675"/>
      <c r="DO13" s="675"/>
      <c r="DP13" s="676"/>
      <c r="DQ13" s="671">
        <v>209231</v>
      </c>
      <c r="DR13" s="675"/>
      <c r="DS13" s="675"/>
      <c r="DT13" s="675"/>
      <c r="DU13" s="675"/>
      <c r="DV13" s="675"/>
      <c r="DW13" s="675"/>
      <c r="DX13" s="675"/>
      <c r="DY13" s="675"/>
      <c r="DZ13" s="675"/>
      <c r="EA13" s="675"/>
      <c r="EB13" s="675"/>
      <c r="EC13" s="692"/>
    </row>
    <row r="14" spans="2:143" ht="11.25" customHeight="1" x14ac:dyDescent="0.2">
      <c r="B14" s="646" t="s">
        <v>244</v>
      </c>
      <c r="C14" s="647"/>
      <c r="D14" s="647"/>
      <c r="E14" s="647"/>
      <c r="F14" s="647"/>
      <c r="G14" s="647"/>
      <c r="H14" s="647"/>
      <c r="I14" s="647"/>
      <c r="J14" s="647"/>
      <c r="K14" s="647"/>
      <c r="L14" s="647"/>
      <c r="M14" s="647"/>
      <c r="N14" s="647"/>
      <c r="O14" s="647"/>
      <c r="P14" s="647"/>
      <c r="Q14" s="648"/>
      <c r="R14" s="665">
        <v>126</v>
      </c>
      <c r="S14" s="675"/>
      <c r="T14" s="675"/>
      <c r="U14" s="675"/>
      <c r="V14" s="675"/>
      <c r="W14" s="675"/>
      <c r="X14" s="675"/>
      <c r="Y14" s="676"/>
      <c r="Z14" s="679">
        <v>0</v>
      </c>
      <c r="AA14" s="679"/>
      <c r="AB14" s="679"/>
      <c r="AC14" s="679"/>
      <c r="AD14" s="680">
        <v>126</v>
      </c>
      <c r="AE14" s="680"/>
      <c r="AF14" s="680"/>
      <c r="AG14" s="680"/>
      <c r="AH14" s="680"/>
      <c r="AI14" s="680"/>
      <c r="AJ14" s="680"/>
      <c r="AK14" s="680"/>
      <c r="AL14" s="668">
        <v>0</v>
      </c>
      <c r="AM14" s="677"/>
      <c r="AN14" s="677"/>
      <c r="AO14" s="681"/>
      <c r="AP14" s="646" t="s">
        <v>582</v>
      </c>
      <c r="AQ14" s="647"/>
      <c r="AR14" s="647"/>
      <c r="AS14" s="647"/>
      <c r="AT14" s="647"/>
      <c r="AU14" s="647"/>
      <c r="AV14" s="647"/>
      <c r="AW14" s="647"/>
      <c r="AX14" s="647"/>
      <c r="AY14" s="647"/>
      <c r="AZ14" s="647"/>
      <c r="BA14" s="647"/>
      <c r="BB14" s="647"/>
      <c r="BC14" s="647"/>
      <c r="BD14" s="647"/>
      <c r="BE14" s="647"/>
      <c r="BF14" s="648"/>
      <c r="BG14" s="665">
        <v>51760</v>
      </c>
      <c r="BH14" s="675"/>
      <c r="BI14" s="675"/>
      <c r="BJ14" s="675"/>
      <c r="BK14" s="675"/>
      <c r="BL14" s="675"/>
      <c r="BM14" s="675"/>
      <c r="BN14" s="676"/>
      <c r="BO14" s="679">
        <v>4.2</v>
      </c>
      <c r="BP14" s="679"/>
      <c r="BQ14" s="679"/>
      <c r="BR14" s="679"/>
      <c r="BS14" s="680" t="s">
        <v>524</v>
      </c>
      <c r="BT14" s="680"/>
      <c r="BU14" s="680"/>
      <c r="BV14" s="680"/>
      <c r="BW14" s="680"/>
      <c r="BX14" s="680"/>
      <c r="BY14" s="680"/>
      <c r="BZ14" s="680"/>
      <c r="CA14" s="680"/>
      <c r="CB14" s="751"/>
      <c r="CD14" s="693" t="s">
        <v>245</v>
      </c>
      <c r="CE14" s="690"/>
      <c r="CF14" s="690"/>
      <c r="CG14" s="690"/>
      <c r="CH14" s="690"/>
      <c r="CI14" s="690"/>
      <c r="CJ14" s="690"/>
      <c r="CK14" s="690"/>
      <c r="CL14" s="690"/>
      <c r="CM14" s="690"/>
      <c r="CN14" s="690"/>
      <c r="CO14" s="690"/>
      <c r="CP14" s="690"/>
      <c r="CQ14" s="691"/>
      <c r="CR14" s="665">
        <v>373624</v>
      </c>
      <c r="CS14" s="675"/>
      <c r="CT14" s="675"/>
      <c r="CU14" s="675"/>
      <c r="CV14" s="675"/>
      <c r="CW14" s="675"/>
      <c r="CX14" s="675"/>
      <c r="CY14" s="676"/>
      <c r="CZ14" s="679">
        <v>4.0999999999999996</v>
      </c>
      <c r="DA14" s="679"/>
      <c r="DB14" s="679"/>
      <c r="DC14" s="679"/>
      <c r="DD14" s="671">
        <v>36360</v>
      </c>
      <c r="DE14" s="675"/>
      <c r="DF14" s="675"/>
      <c r="DG14" s="675"/>
      <c r="DH14" s="675"/>
      <c r="DI14" s="675"/>
      <c r="DJ14" s="675"/>
      <c r="DK14" s="675"/>
      <c r="DL14" s="675"/>
      <c r="DM14" s="675"/>
      <c r="DN14" s="675"/>
      <c r="DO14" s="675"/>
      <c r="DP14" s="676"/>
      <c r="DQ14" s="671">
        <v>331816</v>
      </c>
      <c r="DR14" s="675"/>
      <c r="DS14" s="675"/>
      <c r="DT14" s="675"/>
      <c r="DU14" s="675"/>
      <c r="DV14" s="675"/>
      <c r="DW14" s="675"/>
      <c r="DX14" s="675"/>
      <c r="DY14" s="675"/>
      <c r="DZ14" s="675"/>
      <c r="EA14" s="675"/>
      <c r="EB14" s="675"/>
      <c r="EC14" s="692"/>
    </row>
    <row r="15" spans="2:143" ht="11.25" customHeight="1" x14ac:dyDescent="0.2">
      <c r="B15" s="646" t="s">
        <v>246</v>
      </c>
      <c r="C15" s="647"/>
      <c r="D15" s="647"/>
      <c r="E15" s="647"/>
      <c r="F15" s="647"/>
      <c r="G15" s="647"/>
      <c r="H15" s="647"/>
      <c r="I15" s="647"/>
      <c r="J15" s="647"/>
      <c r="K15" s="647"/>
      <c r="L15" s="647"/>
      <c r="M15" s="647"/>
      <c r="N15" s="647"/>
      <c r="O15" s="647"/>
      <c r="P15" s="647"/>
      <c r="Q15" s="648"/>
      <c r="R15" s="665" t="s">
        <v>524</v>
      </c>
      <c r="S15" s="675"/>
      <c r="T15" s="675"/>
      <c r="U15" s="675"/>
      <c r="V15" s="675"/>
      <c r="W15" s="675"/>
      <c r="X15" s="675"/>
      <c r="Y15" s="676"/>
      <c r="Z15" s="679" t="s">
        <v>524</v>
      </c>
      <c r="AA15" s="679"/>
      <c r="AB15" s="679"/>
      <c r="AC15" s="679"/>
      <c r="AD15" s="680" t="s">
        <v>524</v>
      </c>
      <c r="AE15" s="680"/>
      <c r="AF15" s="680"/>
      <c r="AG15" s="680"/>
      <c r="AH15" s="680"/>
      <c r="AI15" s="680"/>
      <c r="AJ15" s="680"/>
      <c r="AK15" s="680"/>
      <c r="AL15" s="668" t="s">
        <v>524</v>
      </c>
      <c r="AM15" s="677"/>
      <c r="AN15" s="677"/>
      <c r="AO15" s="681"/>
      <c r="AP15" s="646" t="s">
        <v>581</v>
      </c>
      <c r="AQ15" s="647"/>
      <c r="AR15" s="647"/>
      <c r="AS15" s="647"/>
      <c r="AT15" s="647"/>
      <c r="AU15" s="647"/>
      <c r="AV15" s="647"/>
      <c r="AW15" s="647"/>
      <c r="AX15" s="647"/>
      <c r="AY15" s="647"/>
      <c r="AZ15" s="647"/>
      <c r="BA15" s="647"/>
      <c r="BB15" s="647"/>
      <c r="BC15" s="647"/>
      <c r="BD15" s="647"/>
      <c r="BE15" s="647"/>
      <c r="BF15" s="648"/>
      <c r="BG15" s="665">
        <v>89579</v>
      </c>
      <c r="BH15" s="675"/>
      <c r="BI15" s="675"/>
      <c r="BJ15" s="675"/>
      <c r="BK15" s="675"/>
      <c r="BL15" s="675"/>
      <c r="BM15" s="675"/>
      <c r="BN15" s="676"/>
      <c r="BO15" s="679">
        <v>7.3</v>
      </c>
      <c r="BP15" s="679"/>
      <c r="BQ15" s="679"/>
      <c r="BR15" s="679"/>
      <c r="BS15" s="680" t="s">
        <v>524</v>
      </c>
      <c r="BT15" s="680"/>
      <c r="BU15" s="680"/>
      <c r="BV15" s="680"/>
      <c r="BW15" s="680"/>
      <c r="BX15" s="680"/>
      <c r="BY15" s="680"/>
      <c r="BZ15" s="680"/>
      <c r="CA15" s="680"/>
      <c r="CB15" s="751"/>
      <c r="CD15" s="693" t="s">
        <v>247</v>
      </c>
      <c r="CE15" s="690"/>
      <c r="CF15" s="690"/>
      <c r="CG15" s="690"/>
      <c r="CH15" s="690"/>
      <c r="CI15" s="690"/>
      <c r="CJ15" s="690"/>
      <c r="CK15" s="690"/>
      <c r="CL15" s="690"/>
      <c r="CM15" s="690"/>
      <c r="CN15" s="690"/>
      <c r="CO15" s="690"/>
      <c r="CP15" s="690"/>
      <c r="CQ15" s="691"/>
      <c r="CR15" s="665">
        <v>1548424</v>
      </c>
      <c r="CS15" s="675"/>
      <c r="CT15" s="675"/>
      <c r="CU15" s="675"/>
      <c r="CV15" s="675"/>
      <c r="CW15" s="675"/>
      <c r="CX15" s="675"/>
      <c r="CY15" s="676"/>
      <c r="CZ15" s="679">
        <v>16.899999999999999</v>
      </c>
      <c r="DA15" s="679"/>
      <c r="DB15" s="679"/>
      <c r="DC15" s="679"/>
      <c r="DD15" s="671">
        <v>859937</v>
      </c>
      <c r="DE15" s="675"/>
      <c r="DF15" s="675"/>
      <c r="DG15" s="675"/>
      <c r="DH15" s="675"/>
      <c r="DI15" s="675"/>
      <c r="DJ15" s="675"/>
      <c r="DK15" s="675"/>
      <c r="DL15" s="675"/>
      <c r="DM15" s="675"/>
      <c r="DN15" s="675"/>
      <c r="DO15" s="675"/>
      <c r="DP15" s="676"/>
      <c r="DQ15" s="671">
        <v>668729</v>
      </c>
      <c r="DR15" s="675"/>
      <c r="DS15" s="675"/>
      <c r="DT15" s="675"/>
      <c r="DU15" s="675"/>
      <c r="DV15" s="675"/>
      <c r="DW15" s="675"/>
      <c r="DX15" s="675"/>
      <c r="DY15" s="675"/>
      <c r="DZ15" s="675"/>
      <c r="EA15" s="675"/>
      <c r="EB15" s="675"/>
      <c r="EC15" s="692"/>
    </row>
    <row r="16" spans="2:143" ht="11.25" customHeight="1" x14ac:dyDescent="0.2">
      <c r="B16" s="646" t="s">
        <v>580</v>
      </c>
      <c r="C16" s="647"/>
      <c r="D16" s="647"/>
      <c r="E16" s="647"/>
      <c r="F16" s="647"/>
      <c r="G16" s="647"/>
      <c r="H16" s="647"/>
      <c r="I16" s="647"/>
      <c r="J16" s="647"/>
      <c r="K16" s="647"/>
      <c r="L16" s="647"/>
      <c r="M16" s="647"/>
      <c r="N16" s="647"/>
      <c r="O16" s="647"/>
      <c r="P16" s="647"/>
      <c r="Q16" s="648"/>
      <c r="R16" s="665">
        <v>5124</v>
      </c>
      <c r="S16" s="675"/>
      <c r="T16" s="675"/>
      <c r="U16" s="675"/>
      <c r="V16" s="675"/>
      <c r="W16" s="675"/>
      <c r="X16" s="675"/>
      <c r="Y16" s="676"/>
      <c r="Z16" s="679">
        <v>0.1</v>
      </c>
      <c r="AA16" s="679"/>
      <c r="AB16" s="679"/>
      <c r="AC16" s="679"/>
      <c r="AD16" s="680">
        <v>5124</v>
      </c>
      <c r="AE16" s="680"/>
      <c r="AF16" s="680"/>
      <c r="AG16" s="680"/>
      <c r="AH16" s="680"/>
      <c r="AI16" s="680"/>
      <c r="AJ16" s="680"/>
      <c r="AK16" s="680"/>
      <c r="AL16" s="668">
        <v>0.1</v>
      </c>
      <c r="AM16" s="677"/>
      <c r="AN16" s="677"/>
      <c r="AO16" s="681"/>
      <c r="AP16" s="646" t="s">
        <v>579</v>
      </c>
      <c r="AQ16" s="647"/>
      <c r="AR16" s="647"/>
      <c r="AS16" s="647"/>
      <c r="AT16" s="647"/>
      <c r="AU16" s="647"/>
      <c r="AV16" s="647"/>
      <c r="AW16" s="647"/>
      <c r="AX16" s="647"/>
      <c r="AY16" s="647"/>
      <c r="AZ16" s="647"/>
      <c r="BA16" s="647"/>
      <c r="BB16" s="647"/>
      <c r="BC16" s="647"/>
      <c r="BD16" s="647"/>
      <c r="BE16" s="647"/>
      <c r="BF16" s="648"/>
      <c r="BG16" s="665" t="s">
        <v>524</v>
      </c>
      <c r="BH16" s="675"/>
      <c r="BI16" s="675"/>
      <c r="BJ16" s="675"/>
      <c r="BK16" s="675"/>
      <c r="BL16" s="675"/>
      <c r="BM16" s="675"/>
      <c r="BN16" s="676"/>
      <c r="BO16" s="679" t="s">
        <v>524</v>
      </c>
      <c r="BP16" s="679"/>
      <c r="BQ16" s="679"/>
      <c r="BR16" s="679"/>
      <c r="BS16" s="680" t="s">
        <v>524</v>
      </c>
      <c r="BT16" s="680"/>
      <c r="BU16" s="680"/>
      <c r="BV16" s="680"/>
      <c r="BW16" s="680"/>
      <c r="BX16" s="680"/>
      <c r="BY16" s="680"/>
      <c r="BZ16" s="680"/>
      <c r="CA16" s="680"/>
      <c r="CB16" s="751"/>
      <c r="CD16" s="693" t="s">
        <v>248</v>
      </c>
      <c r="CE16" s="690"/>
      <c r="CF16" s="690"/>
      <c r="CG16" s="690"/>
      <c r="CH16" s="690"/>
      <c r="CI16" s="690"/>
      <c r="CJ16" s="690"/>
      <c r="CK16" s="690"/>
      <c r="CL16" s="690"/>
      <c r="CM16" s="690"/>
      <c r="CN16" s="690"/>
      <c r="CO16" s="690"/>
      <c r="CP16" s="690"/>
      <c r="CQ16" s="691"/>
      <c r="CR16" s="665">
        <v>314713</v>
      </c>
      <c r="CS16" s="675"/>
      <c r="CT16" s="675"/>
      <c r="CU16" s="675"/>
      <c r="CV16" s="675"/>
      <c r="CW16" s="675"/>
      <c r="CX16" s="675"/>
      <c r="CY16" s="676"/>
      <c r="CZ16" s="679">
        <v>3.4</v>
      </c>
      <c r="DA16" s="679"/>
      <c r="DB16" s="679"/>
      <c r="DC16" s="679"/>
      <c r="DD16" s="671" t="s">
        <v>524</v>
      </c>
      <c r="DE16" s="675"/>
      <c r="DF16" s="675"/>
      <c r="DG16" s="675"/>
      <c r="DH16" s="675"/>
      <c r="DI16" s="675"/>
      <c r="DJ16" s="675"/>
      <c r="DK16" s="675"/>
      <c r="DL16" s="675"/>
      <c r="DM16" s="675"/>
      <c r="DN16" s="675"/>
      <c r="DO16" s="675"/>
      <c r="DP16" s="676"/>
      <c r="DQ16" s="671">
        <v>24663</v>
      </c>
      <c r="DR16" s="675"/>
      <c r="DS16" s="675"/>
      <c r="DT16" s="675"/>
      <c r="DU16" s="675"/>
      <c r="DV16" s="675"/>
      <c r="DW16" s="675"/>
      <c r="DX16" s="675"/>
      <c r="DY16" s="675"/>
      <c r="DZ16" s="675"/>
      <c r="EA16" s="675"/>
      <c r="EB16" s="675"/>
      <c r="EC16" s="692"/>
    </row>
    <row r="17" spans="2:133" ht="11.25" customHeight="1" x14ac:dyDescent="0.2">
      <c r="B17" s="646" t="s">
        <v>578</v>
      </c>
      <c r="C17" s="647"/>
      <c r="D17" s="647"/>
      <c r="E17" s="647"/>
      <c r="F17" s="647"/>
      <c r="G17" s="647"/>
      <c r="H17" s="647"/>
      <c r="I17" s="647"/>
      <c r="J17" s="647"/>
      <c r="K17" s="647"/>
      <c r="L17" s="647"/>
      <c r="M17" s="647"/>
      <c r="N17" s="647"/>
      <c r="O17" s="647"/>
      <c r="P17" s="647"/>
      <c r="Q17" s="648"/>
      <c r="R17" s="665">
        <v>20018</v>
      </c>
      <c r="S17" s="675"/>
      <c r="T17" s="675"/>
      <c r="U17" s="675"/>
      <c r="V17" s="675"/>
      <c r="W17" s="675"/>
      <c r="X17" s="675"/>
      <c r="Y17" s="676"/>
      <c r="Z17" s="679">
        <v>0.2</v>
      </c>
      <c r="AA17" s="679"/>
      <c r="AB17" s="679"/>
      <c r="AC17" s="679"/>
      <c r="AD17" s="680">
        <v>20018</v>
      </c>
      <c r="AE17" s="680"/>
      <c r="AF17" s="680"/>
      <c r="AG17" s="680"/>
      <c r="AH17" s="680"/>
      <c r="AI17" s="680"/>
      <c r="AJ17" s="680"/>
      <c r="AK17" s="680"/>
      <c r="AL17" s="668">
        <v>0.4</v>
      </c>
      <c r="AM17" s="677"/>
      <c r="AN17" s="677"/>
      <c r="AO17" s="681"/>
      <c r="AP17" s="646" t="s">
        <v>577</v>
      </c>
      <c r="AQ17" s="647"/>
      <c r="AR17" s="647"/>
      <c r="AS17" s="647"/>
      <c r="AT17" s="647"/>
      <c r="AU17" s="647"/>
      <c r="AV17" s="647"/>
      <c r="AW17" s="647"/>
      <c r="AX17" s="647"/>
      <c r="AY17" s="647"/>
      <c r="AZ17" s="647"/>
      <c r="BA17" s="647"/>
      <c r="BB17" s="647"/>
      <c r="BC17" s="647"/>
      <c r="BD17" s="647"/>
      <c r="BE17" s="647"/>
      <c r="BF17" s="648"/>
      <c r="BG17" s="665" t="s">
        <v>524</v>
      </c>
      <c r="BH17" s="675"/>
      <c r="BI17" s="675"/>
      <c r="BJ17" s="675"/>
      <c r="BK17" s="675"/>
      <c r="BL17" s="675"/>
      <c r="BM17" s="675"/>
      <c r="BN17" s="676"/>
      <c r="BO17" s="679" t="s">
        <v>524</v>
      </c>
      <c r="BP17" s="679"/>
      <c r="BQ17" s="679"/>
      <c r="BR17" s="679"/>
      <c r="BS17" s="680" t="s">
        <v>524</v>
      </c>
      <c r="BT17" s="680"/>
      <c r="BU17" s="680"/>
      <c r="BV17" s="680"/>
      <c r="BW17" s="680"/>
      <c r="BX17" s="680"/>
      <c r="BY17" s="680"/>
      <c r="BZ17" s="680"/>
      <c r="CA17" s="680"/>
      <c r="CB17" s="751"/>
      <c r="CD17" s="693" t="s">
        <v>249</v>
      </c>
      <c r="CE17" s="690"/>
      <c r="CF17" s="690"/>
      <c r="CG17" s="690"/>
      <c r="CH17" s="690"/>
      <c r="CI17" s="690"/>
      <c r="CJ17" s="690"/>
      <c r="CK17" s="690"/>
      <c r="CL17" s="690"/>
      <c r="CM17" s="690"/>
      <c r="CN17" s="690"/>
      <c r="CO17" s="690"/>
      <c r="CP17" s="690"/>
      <c r="CQ17" s="691"/>
      <c r="CR17" s="665">
        <v>792537</v>
      </c>
      <c r="CS17" s="675"/>
      <c r="CT17" s="675"/>
      <c r="CU17" s="675"/>
      <c r="CV17" s="675"/>
      <c r="CW17" s="675"/>
      <c r="CX17" s="675"/>
      <c r="CY17" s="676"/>
      <c r="CZ17" s="679">
        <v>8.6999999999999993</v>
      </c>
      <c r="DA17" s="679"/>
      <c r="DB17" s="679"/>
      <c r="DC17" s="679"/>
      <c r="DD17" s="671" t="s">
        <v>524</v>
      </c>
      <c r="DE17" s="675"/>
      <c r="DF17" s="675"/>
      <c r="DG17" s="675"/>
      <c r="DH17" s="675"/>
      <c r="DI17" s="675"/>
      <c r="DJ17" s="675"/>
      <c r="DK17" s="675"/>
      <c r="DL17" s="675"/>
      <c r="DM17" s="675"/>
      <c r="DN17" s="675"/>
      <c r="DO17" s="675"/>
      <c r="DP17" s="676"/>
      <c r="DQ17" s="671">
        <v>780849</v>
      </c>
      <c r="DR17" s="675"/>
      <c r="DS17" s="675"/>
      <c r="DT17" s="675"/>
      <c r="DU17" s="675"/>
      <c r="DV17" s="675"/>
      <c r="DW17" s="675"/>
      <c r="DX17" s="675"/>
      <c r="DY17" s="675"/>
      <c r="DZ17" s="675"/>
      <c r="EA17" s="675"/>
      <c r="EB17" s="675"/>
      <c r="EC17" s="692"/>
    </row>
    <row r="18" spans="2:133" ht="11.25" customHeight="1" x14ac:dyDescent="0.2">
      <c r="B18" s="646" t="s">
        <v>250</v>
      </c>
      <c r="C18" s="647"/>
      <c r="D18" s="647"/>
      <c r="E18" s="647"/>
      <c r="F18" s="647"/>
      <c r="G18" s="647"/>
      <c r="H18" s="647"/>
      <c r="I18" s="647"/>
      <c r="J18" s="647"/>
      <c r="K18" s="647"/>
      <c r="L18" s="647"/>
      <c r="M18" s="647"/>
      <c r="N18" s="647"/>
      <c r="O18" s="647"/>
      <c r="P18" s="647"/>
      <c r="Q18" s="648"/>
      <c r="R18" s="665">
        <v>27227</v>
      </c>
      <c r="S18" s="675"/>
      <c r="T18" s="675"/>
      <c r="U18" s="675"/>
      <c r="V18" s="675"/>
      <c r="W18" s="675"/>
      <c r="X18" s="675"/>
      <c r="Y18" s="676"/>
      <c r="Z18" s="679">
        <v>0.3</v>
      </c>
      <c r="AA18" s="679"/>
      <c r="AB18" s="679"/>
      <c r="AC18" s="679"/>
      <c r="AD18" s="680">
        <v>27227</v>
      </c>
      <c r="AE18" s="680"/>
      <c r="AF18" s="680"/>
      <c r="AG18" s="680"/>
      <c r="AH18" s="680"/>
      <c r="AI18" s="680"/>
      <c r="AJ18" s="680"/>
      <c r="AK18" s="680"/>
      <c r="AL18" s="668">
        <v>0.60000002384185791</v>
      </c>
      <c r="AM18" s="677"/>
      <c r="AN18" s="677"/>
      <c r="AO18" s="681"/>
      <c r="AP18" s="646" t="s">
        <v>576</v>
      </c>
      <c r="AQ18" s="647"/>
      <c r="AR18" s="647"/>
      <c r="AS18" s="647"/>
      <c r="AT18" s="647"/>
      <c r="AU18" s="647"/>
      <c r="AV18" s="647"/>
      <c r="AW18" s="647"/>
      <c r="AX18" s="647"/>
      <c r="AY18" s="647"/>
      <c r="AZ18" s="647"/>
      <c r="BA18" s="647"/>
      <c r="BB18" s="647"/>
      <c r="BC18" s="647"/>
      <c r="BD18" s="647"/>
      <c r="BE18" s="647"/>
      <c r="BF18" s="648"/>
      <c r="BG18" s="665" t="s">
        <v>524</v>
      </c>
      <c r="BH18" s="675"/>
      <c r="BI18" s="675"/>
      <c r="BJ18" s="675"/>
      <c r="BK18" s="675"/>
      <c r="BL18" s="675"/>
      <c r="BM18" s="675"/>
      <c r="BN18" s="676"/>
      <c r="BO18" s="679" t="s">
        <v>524</v>
      </c>
      <c r="BP18" s="679"/>
      <c r="BQ18" s="679"/>
      <c r="BR18" s="679"/>
      <c r="BS18" s="680" t="s">
        <v>524</v>
      </c>
      <c r="BT18" s="680"/>
      <c r="BU18" s="680"/>
      <c r="BV18" s="680"/>
      <c r="BW18" s="680"/>
      <c r="BX18" s="680"/>
      <c r="BY18" s="680"/>
      <c r="BZ18" s="680"/>
      <c r="CA18" s="680"/>
      <c r="CB18" s="751"/>
      <c r="CD18" s="693" t="s">
        <v>251</v>
      </c>
      <c r="CE18" s="690"/>
      <c r="CF18" s="690"/>
      <c r="CG18" s="690"/>
      <c r="CH18" s="690"/>
      <c r="CI18" s="690"/>
      <c r="CJ18" s="690"/>
      <c r="CK18" s="690"/>
      <c r="CL18" s="690"/>
      <c r="CM18" s="690"/>
      <c r="CN18" s="690"/>
      <c r="CO18" s="690"/>
      <c r="CP18" s="690"/>
      <c r="CQ18" s="691"/>
      <c r="CR18" s="665" t="s">
        <v>524</v>
      </c>
      <c r="CS18" s="675"/>
      <c r="CT18" s="675"/>
      <c r="CU18" s="675"/>
      <c r="CV18" s="675"/>
      <c r="CW18" s="675"/>
      <c r="CX18" s="675"/>
      <c r="CY18" s="676"/>
      <c r="CZ18" s="679" t="s">
        <v>524</v>
      </c>
      <c r="DA18" s="679"/>
      <c r="DB18" s="679"/>
      <c r="DC18" s="679"/>
      <c r="DD18" s="671" t="s">
        <v>524</v>
      </c>
      <c r="DE18" s="675"/>
      <c r="DF18" s="675"/>
      <c r="DG18" s="675"/>
      <c r="DH18" s="675"/>
      <c r="DI18" s="675"/>
      <c r="DJ18" s="675"/>
      <c r="DK18" s="675"/>
      <c r="DL18" s="675"/>
      <c r="DM18" s="675"/>
      <c r="DN18" s="675"/>
      <c r="DO18" s="675"/>
      <c r="DP18" s="676"/>
      <c r="DQ18" s="671" t="s">
        <v>524</v>
      </c>
      <c r="DR18" s="675"/>
      <c r="DS18" s="675"/>
      <c r="DT18" s="675"/>
      <c r="DU18" s="675"/>
      <c r="DV18" s="675"/>
      <c r="DW18" s="675"/>
      <c r="DX18" s="675"/>
      <c r="DY18" s="675"/>
      <c r="DZ18" s="675"/>
      <c r="EA18" s="675"/>
      <c r="EB18" s="675"/>
      <c r="EC18" s="692"/>
    </row>
    <row r="19" spans="2:133" ht="11.25" customHeight="1" x14ac:dyDescent="0.2">
      <c r="B19" s="646" t="s">
        <v>575</v>
      </c>
      <c r="C19" s="647"/>
      <c r="D19" s="647"/>
      <c r="E19" s="647"/>
      <c r="F19" s="647"/>
      <c r="G19" s="647"/>
      <c r="H19" s="647"/>
      <c r="I19" s="647"/>
      <c r="J19" s="647"/>
      <c r="K19" s="647"/>
      <c r="L19" s="647"/>
      <c r="M19" s="647"/>
      <c r="N19" s="647"/>
      <c r="O19" s="647"/>
      <c r="P19" s="647"/>
      <c r="Q19" s="648"/>
      <c r="R19" s="665">
        <v>3780</v>
      </c>
      <c r="S19" s="675"/>
      <c r="T19" s="675"/>
      <c r="U19" s="675"/>
      <c r="V19" s="675"/>
      <c r="W19" s="675"/>
      <c r="X19" s="675"/>
      <c r="Y19" s="676"/>
      <c r="Z19" s="679">
        <v>0</v>
      </c>
      <c r="AA19" s="679"/>
      <c r="AB19" s="679"/>
      <c r="AC19" s="679"/>
      <c r="AD19" s="680">
        <v>3780</v>
      </c>
      <c r="AE19" s="680"/>
      <c r="AF19" s="680"/>
      <c r="AG19" s="680"/>
      <c r="AH19" s="680"/>
      <c r="AI19" s="680"/>
      <c r="AJ19" s="680"/>
      <c r="AK19" s="680"/>
      <c r="AL19" s="668">
        <v>0.1</v>
      </c>
      <c r="AM19" s="677"/>
      <c r="AN19" s="677"/>
      <c r="AO19" s="681"/>
      <c r="AP19" s="646" t="s">
        <v>252</v>
      </c>
      <c r="AQ19" s="647"/>
      <c r="AR19" s="647"/>
      <c r="AS19" s="647"/>
      <c r="AT19" s="647"/>
      <c r="AU19" s="647"/>
      <c r="AV19" s="647"/>
      <c r="AW19" s="647"/>
      <c r="AX19" s="647"/>
      <c r="AY19" s="647"/>
      <c r="AZ19" s="647"/>
      <c r="BA19" s="647"/>
      <c r="BB19" s="647"/>
      <c r="BC19" s="647"/>
      <c r="BD19" s="647"/>
      <c r="BE19" s="647"/>
      <c r="BF19" s="648"/>
      <c r="BG19" s="665" t="s">
        <v>524</v>
      </c>
      <c r="BH19" s="675"/>
      <c r="BI19" s="675"/>
      <c r="BJ19" s="675"/>
      <c r="BK19" s="675"/>
      <c r="BL19" s="675"/>
      <c r="BM19" s="675"/>
      <c r="BN19" s="676"/>
      <c r="BO19" s="679" t="s">
        <v>524</v>
      </c>
      <c r="BP19" s="679"/>
      <c r="BQ19" s="679"/>
      <c r="BR19" s="679"/>
      <c r="BS19" s="680" t="s">
        <v>524</v>
      </c>
      <c r="BT19" s="680"/>
      <c r="BU19" s="680"/>
      <c r="BV19" s="680"/>
      <c r="BW19" s="680"/>
      <c r="BX19" s="680"/>
      <c r="BY19" s="680"/>
      <c r="BZ19" s="680"/>
      <c r="CA19" s="680"/>
      <c r="CB19" s="751"/>
      <c r="CD19" s="693" t="s">
        <v>574</v>
      </c>
      <c r="CE19" s="690"/>
      <c r="CF19" s="690"/>
      <c r="CG19" s="690"/>
      <c r="CH19" s="690"/>
      <c r="CI19" s="690"/>
      <c r="CJ19" s="690"/>
      <c r="CK19" s="690"/>
      <c r="CL19" s="690"/>
      <c r="CM19" s="690"/>
      <c r="CN19" s="690"/>
      <c r="CO19" s="690"/>
      <c r="CP19" s="690"/>
      <c r="CQ19" s="691"/>
      <c r="CR19" s="665" t="s">
        <v>524</v>
      </c>
      <c r="CS19" s="675"/>
      <c r="CT19" s="675"/>
      <c r="CU19" s="675"/>
      <c r="CV19" s="675"/>
      <c r="CW19" s="675"/>
      <c r="CX19" s="675"/>
      <c r="CY19" s="676"/>
      <c r="CZ19" s="679" t="s">
        <v>524</v>
      </c>
      <c r="DA19" s="679"/>
      <c r="DB19" s="679"/>
      <c r="DC19" s="679"/>
      <c r="DD19" s="671" t="s">
        <v>524</v>
      </c>
      <c r="DE19" s="675"/>
      <c r="DF19" s="675"/>
      <c r="DG19" s="675"/>
      <c r="DH19" s="675"/>
      <c r="DI19" s="675"/>
      <c r="DJ19" s="675"/>
      <c r="DK19" s="675"/>
      <c r="DL19" s="675"/>
      <c r="DM19" s="675"/>
      <c r="DN19" s="675"/>
      <c r="DO19" s="675"/>
      <c r="DP19" s="676"/>
      <c r="DQ19" s="671" t="s">
        <v>524</v>
      </c>
      <c r="DR19" s="675"/>
      <c r="DS19" s="675"/>
      <c r="DT19" s="675"/>
      <c r="DU19" s="675"/>
      <c r="DV19" s="675"/>
      <c r="DW19" s="675"/>
      <c r="DX19" s="675"/>
      <c r="DY19" s="675"/>
      <c r="DZ19" s="675"/>
      <c r="EA19" s="675"/>
      <c r="EB19" s="675"/>
      <c r="EC19" s="692"/>
    </row>
    <row r="20" spans="2:133" ht="11.25" customHeight="1" x14ac:dyDescent="0.2">
      <c r="B20" s="646" t="s">
        <v>253</v>
      </c>
      <c r="C20" s="647"/>
      <c r="D20" s="647"/>
      <c r="E20" s="647"/>
      <c r="F20" s="647"/>
      <c r="G20" s="647"/>
      <c r="H20" s="647"/>
      <c r="I20" s="647"/>
      <c r="J20" s="647"/>
      <c r="K20" s="647"/>
      <c r="L20" s="647"/>
      <c r="M20" s="647"/>
      <c r="N20" s="647"/>
      <c r="O20" s="647"/>
      <c r="P20" s="647"/>
      <c r="Q20" s="648"/>
      <c r="R20" s="665">
        <v>1476</v>
      </c>
      <c r="S20" s="675"/>
      <c r="T20" s="675"/>
      <c r="U20" s="675"/>
      <c r="V20" s="675"/>
      <c r="W20" s="675"/>
      <c r="X20" s="675"/>
      <c r="Y20" s="676"/>
      <c r="Z20" s="679">
        <v>0</v>
      </c>
      <c r="AA20" s="679"/>
      <c r="AB20" s="679"/>
      <c r="AC20" s="679"/>
      <c r="AD20" s="680">
        <v>1476</v>
      </c>
      <c r="AE20" s="680"/>
      <c r="AF20" s="680"/>
      <c r="AG20" s="680"/>
      <c r="AH20" s="680"/>
      <c r="AI20" s="680"/>
      <c r="AJ20" s="680"/>
      <c r="AK20" s="680"/>
      <c r="AL20" s="668">
        <v>0</v>
      </c>
      <c r="AM20" s="677"/>
      <c r="AN20" s="677"/>
      <c r="AO20" s="681"/>
      <c r="AP20" s="646" t="s">
        <v>573</v>
      </c>
      <c r="AQ20" s="647"/>
      <c r="AR20" s="647"/>
      <c r="AS20" s="647"/>
      <c r="AT20" s="647"/>
      <c r="AU20" s="647"/>
      <c r="AV20" s="647"/>
      <c r="AW20" s="647"/>
      <c r="AX20" s="647"/>
      <c r="AY20" s="647"/>
      <c r="AZ20" s="647"/>
      <c r="BA20" s="647"/>
      <c r="BB20" s="647"/>
      <c r="BC20" s="647"/>
      <c r="BD20" s="647"/>
      <c r="BE20" s="647"/>
      <c r="BF20" s="648"/>
      <c r="BG20" s="665" t="s">
        <v>524</v>
      </c>
      <c r="BH20" s="675"/>
      <c r="BI20" s="675"/>
      <c r="BJ20" s="675"/>
      <c r="BK20" s="675"/>
      <c r="BL20" s="675"/>
      <c r="BM20" s="675"/>
      <c r="BN20" s="676"/>
      <c r="BO20" s="679" t="s">
        <v>524</v>
      </c>
      <c r="BP20" s="679"/>
      <c r="BQ20" s="679"/>
      <c r="BR20" s="679"/>
      <c r="BS20" s="680" t="s">
        <v>524</v>
      </c>
      <c r="BT20" s="680"/>
      <c r="BU20" s="680"/>
      <c r="BV20" s="680"/>
      <c r="BW20" s="680"/>
      <c r="BX20" s="680"/>
      <c r="BY20" s="680"/>
      <c r="BZ20" s="680"/>
      <c r="CA20" s="680"/>
      <c r="CB20" s="751"/>
      <c r="CD20" s="693" t="s">
        <v>254</v>
      </c>
      <c r="CE20" s="690"/>
      <c r="CF20" s="690"/>
      <c r="CG20" s="690"/>
      <c r="CH20" s="690"/>
      <c r="CI20" s="690"/>
      <c r="CJ20" s="690"/>
      <c r="CK20" s="690"/>
      <c r="CL20" s="690"/>
      <c r="CM20" s="690"/>
      <c r="CN20" s="690"/>
      <c r="CO20" s="690"/>
      <c r="CP20" s="690"/>
      <c r="CQ20" s="691"/>
      <c r="CR20" s="665">
        <v>9138320</v>
      </c>
      <c r="CS20" s="675"/>
      <c r="CT20" s="675"/>
      <c r="CU20" s="675"/>
      <c r="CV20" s="675"/>
      <c r="CW20" s="675"/>
      <c r="CX20" s="675"/>
      <c r="CY20" s="676"/>
      <c r="CZ20" s="679">
        <v>100</v>
      </c>
      <c r="DA20" s="679"/>
      <c r="DB20" s="679"/>
      <c r="DC20" s="679"/>
      <c r="DD20" s="671">
        <v>2040842</v>
      </c>
      <c r="DE20" s="675"/>
      <c r="DF20" s="675"/>
      <c r="DG20" s="675"/>
      <c r="DH20" s="675"/>
      <c r="DI20" s="675"/>
      <c r="DJ20" s="675"/>
      <c r="DK20" s="675"/>
      <c r="DL20" s="675"/>
      <c r="DM20" s="675"/>
      <c r="DN20" s="675"/>
      <c r="DO20" s="675"/>
      <c r="DP20" s="676"/>
      <c r="DQ20" s="671">
        <v>5214828</v>
      </c>
      <c r="DR20" s="675"/>
      <c r="DS20" s="675"/>
      <c r="DT20" s="675"/>
      <c r="DU20" s="675"/>
      <c r="DV20" s="675"/>
      <c r="DW20" s="675"/>
      <c r="DX20" s="675"/>
      <c r="DY20" s="675"/>
      <c r="DZ20" s="675"/>
      <c r="EA20" s="675"/>
      <c r="EB20" s="675"/>
      <c r="EC20" s="692"/>
    </row>
    <row r="21" spans="2:133" ht="11.25" customHeight="1" x14ac:dyDescent="0.2">
      <c r="B21" s="646" t="s">
        <v>255</v>
      </c>
      <c r="C21" s="647"/>
      <c r="D21" s="647"/>
      <c r="E21" s="647"/>
      <c r="F21" s="647"/>
      <c r="G21" s="647"/>
      <c r="H21" s="647"/>
      <c r="I21" s="647"/>
      <c r="J21" s="647"/>
      <c r="K21" s="647"/>
      <c r="L21" s="647"/>
      <c r="M21" s="647"/>
      <c r="N21" s="647"/>
      <c r="O21" s="647"/>
      <c r="P21" s="647"/>
      <c r="Q21" s="648"/>
      <c r="R21" s="665">
        <v>843</v>
      </c>
      <c r="S21" s="675"/>
      <c r="T21" s="675"/>
      <c r="U21" s="675"/>
      <c r="V21" s="675"/>
      <c r="W21" s="675"/>
      <c r="X21" s="675"/>
      <c r="Y21" s="676"/>
      <c r="Z21" s="679">
        <v>0</v>
      </c>
      <c r="AA21" s="679"/>
      <c r="AB21" s="679"/>
      <c r="AC21" s="679"/>
      <c r="AD21" s="680">
        <v>843</v>
      </c>
      <c r="AE21" s="680"/>
      <c r="AF21" s="680"/>
      <c r="AG21" s="680"/>
      <c r="AH21" s="680"/>
      <c r="AI21" s="680"/>
      <c r="AJ21" s="680"/>
      <c r="AK21" s="680"/>
      <c r="AL21" s="668">
        <v>0</v>
      </c>
      <c r="AM21" s="677"/>
      <c r="AN21" s="677"/>
      <c r="AO21" s="681"/>
      <c r="AP21" s="758" t="s">
        <v>572</v>
      </c>
      <c r="AQ21" s="763"/>
      <c r="AR21" s="763"/>
      <c r="AS21" s="763"/>
      <c r="AT21" s="763"/>
      <c r="AU21" s="763"/>
      <c r="AV21" s="763"/>
      <c r="AW21" s="763"/>
      <c r="AX21" s="763"/>
      <c r="AY21" s="763"/>
      <c r="AZ21" s="763"/>
      <c r="BA21" s="763"/>
      <c r="BB21" s="763"/>
      <c r="BC21" s="763"/>
      <c r="BD21" s="763"/>
      <c r="BE21" s="763"/>
      <c r="BF21" s="760"/>
      <c r="BG21" s="665" t="s">
        <v>524</v>
      </c>
      <c r="BH21" s="675"/>
      <c r="BI21" s="675"/>
      <c r="BJ21" s="675"/>
      <c r="BK21" s="675"/>
      <c r="BL21" s="675"/>
      <c r="BM21" s="675"/>
      <c r="BN21" s="676"/>
      <c r="BO21" s="679" t="s">
        <v>524</v>
      </c>
      <c r="BP21" s="679"/>
      <c r="BQ21" s="679"/>
      <c r="BR21" s="679"/>
      <c r="BS21" s="680" t="s">
        <v>524</v>
      </c>
      <c r="BT21" s="680"/>
      <c r="BU21" s="680"/>
      <c r="BV21" s="680"/>
      <c r="BW21" s="680"/>
      <c r="BX21" s="680"/>
      <c r="BY21" s="680"/>
      <c r="BZ21" s="680"/>
      <c r="CA21" s="680"/>
      <c r="CB21" s="751"/>
      <c r="CD21" s="776"/>
      <c r="CE21" s="684"/>
      <c r="CF21" s="684"/>
      <c r="CG21" s="684"/>
      <c r="CH21" s="684"/>
      <c r="CI21" s="684"/>
      <c r="CJ21" s="684"/>
      <c r="CK21" s="684"/>
      <c r="CL21" s="684"/>
      <c r="CM21" s="684"/>
      <c r="CN21" s="684"/>
      <c r="CO21" s="684"/>
      <c r="CP21" s="684"/>
      <c r="CQ21" s="685"/>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2">
      <c r="B22" s="727" t="s">
        <v>571</v>
      </c>
      <c r="C22" s="728"/>
      <c r="D22" s="728"/>
      <c r="E22" s="728"/>
      <c r="F22" s="728"/>
      <c r="G22" s="728"/>
      <c r="H22" s="728"/>
      <c r="I22" s="728"/>
      <c r="J22" s="728"/>
      <c r="K22" s="728"/>
      <c r="L22" s="728"/>
      <c r="M22" s="728"/>
      <c r="N22" s="728"/>
      <c r="O22" s="728"/>
      <c r="P22" s="728"/>
      <c r="Q22" s="729"/>
      <c r="R22" s="665">
        <v>21128</v>
      </c>
      <c r="S22" s="675"/>
      <c r="T22" s="675"/>
      <c r="U22" s="675"/>
      <c r="V22" s="675"/>
      <c r="W22" s="675"/>
      <c r="X22" s="675"/>
      <c r="Y22" s="676"/>
      <c r="Z22" s="679">
        <v>0.2</v>
      </c>
      <c r="AA22" s="679"/>
      <c r="AB22" s="679"/>
      <c r="AC22" s="679"/>
      <c r="AD22" s="680">
        <v>21128</v>
      </c>
      <c r="AE22" s="680"/>
      <c r="AF22" s="680"/>
      <c r="AG22" s="680"/>
      <c r="AH22" s="680"/>
      <c r="AI22" s="680"/>
      <c r="AJ22" s="680"/>
      <c r="AK22" s="680"/>
      <c r="AL22" s="668">
        <v>0.5</v>
      </c>
      <c r="AM22" s="677"/>
      <c r="AN22" s="677"/>
      <c r="AO22" s="681"/>
      <c r="AP22" s="758" t="s">
        <v>570</v>
      </c>
      <c r="AQ22" s="763"/>
      <c r="AR22" s="763"/>
      <c r="AS22" s="763"/>
      <c r="AT22" s="763"/>
      <c r="AU22" s="763"/>
      <c r="AV22" s="763"/>
      <c r="AW22" s="763"/>
      <c r="AX22" s="763"/>
      <c r="AY22" s="763"/>
      <c r="AZ22" s="763"/>
      <c r="BA22" s="763"/>
      <c r="BB22" s="763"/>
      <c r="BC22" s="763"/>
      <c r="BD22" s="763"/>
      <c r="BE22" s="763"/>
      <c r="BF22" s="760"/>
      <c r="BG22" s="665" t="s">
        <v>524</v>
      </c>
      <c r="BH22" s="675"/>
      <c r="BI22" s="675"/>
      <c r="BJ22" s="675"/>
      <c r="BK22" s="675"/>
      <c r="BL22" s="675"/>
      <c r="BM22" s="675"/>
      <c r="BN22" s="676"/>
      <c r="BO22" s="679" t="s">
        <v>524</v>
      </c>
      <c r="BP22" s="679"/>
      <c r="BQ22" s="679"/>
      <c r="BR22" s="679"/>
      <c r="BS22" s="680" t="s">
        <v>524</v>
      </c>
      <c r="BT22" s="680"/>
      <c r="BU22" s="680"/>
      <c r="BV22" s="680"/>
      <c r="BW22" s="680"/>
      <c r="BX22" s="680"/>
      <c r="BY22" s="680"/>
      <c r="BZ22" s="680"/>
      <c r="CA22" s="680"/>
      <c r="CB22" s="751"/>
      <c r="CD22" s="767" t="s">
        <v>256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46" t="s">
        <v>257</v>
      </c>
      <c r="C23" s="647"/>
      <c r="D23" s="647"/>
      <c r="E23" s="647"/>
      <c r="F23" s="647"/>
      <c r="G23" s="647"/>
      <c r="H23" s="647"/>
      <c r="I23" s="647"/>
      <c r="J23" s="647"/>
      <c r="K23" s="647"/>
      <c r="L23" s="647"/>
      <c r="M23" s="647"/>
      <c r="N23" s="647"/>
      <c r="O23" s="647"/>
      <c r="P23" s="647"/>
      <c r="Q23" s="648"/>
      <c r="R23" s="665">
        <v>3423934</v>
      </c>
      <c r="S23" s="675"/>
      <c r="T23" s="675"/>
      <c r="U23" s="675"/>
      <c r="V23" s="675"/>
      <c r="W23" s="675"/>
      <c r="X23" s="675"/>
      <c r="Y23" s="676"/>
      <c r="Z23" s="679">
        <v>34.299999999999997</v>
      </c>
      <c r="AA23" s="679"/>
      <c r="AB23" s="679"/>
      <c r="AC23" s="679"/>
      <c r="AD23" s="680">
        <v>2782905</v>
      </c>
      <c r="AE23" s="680"/>
      <c r="AF23" s="680"/>
      <c r="AG23" s="680"/>
      <c r="AH23" s="680"/>
      <c r="AI23" s="680"/>
      <c r="AJ23" s="680"/>
      <c r="AK23" s="680"/>
      <c r="AL23" s="668">
        <v>61.4</v>
      </c>
      <c r="AM23" s="677"/>
      <c r="AN23" s="677"/>
      <c r="AO23" s="681"/>
      <c r="AP23" s="758" t="s">
        <v>569</v>
      </c>
      <c r="AQ23" s="763"/>
      <c r="AR23" s="763"/>
      <c r="AS23" s="763"/>
      <c r="AT23" s="763"/>
      <c r="AU23" s="763"/>
      <c r="AV23" s="763"/>
      <c r="AW23" s="763"/>
      <c r="AX23" s="763"/>
      <c r="AY23" s="763"/>
      <c r="AZ23" s="763"/>
      <c r="BA23" s="763"/>
      <c r="BB23" s="763"/>
      <c r="BC23" s="763"/>
      <c r="BD23" s="763"/>
      <c r="BE23" s="763"/>
      <c r="BF23" s="760"/>
      <c r="BG23" s="665" t="s">
        <v>524</v>
      </c>
      <c r="BH23" s="675"/>
      <c r="BI23" s="675"/>
      <c r="BJ23" s="675"/>
      <c r="BK23" s="675"/>
      <c r="BL23" s="675"/>
      <c r="BM23" s="675"/>
      <c r="BN23" s="676"/>
      <c r="BO23" s="679" t="s">
        <v>524</v>
      </c>
      <c r="BP23" s="679"/>
      <c r="BQ23" s="679"/>
      <c r="BR23" s="679"/>
      <c r="BS23" s="680" t="s">
        <v>524</v>
      </c>
      <c r="BT23" s="680"/>
      <c r="BU23" s="680"/>
      <c r="BV23" s="680"/>
      <c r="BW23" s="680"/>
      <c r="BX23" s="680"/>
      <c r="BY23" s="680"/>
      <c r="BZ23" s="680"/>
      <c r="CA23" s="680"/>
      <c r="CB23" s="751"/>
      <c r="CD23" s="767" t="s">
        <v>222</v>
      </c>
      <c r="CE23" s="768"/>
      <c r="CF23" s="768"/>
      <c r="CG23" s="768"/>
      <c r="CH23" s="768"/>
      <c r="CI23" s="768"/>
      <c r="CJ23" s="768"/>
      <c r="CK23" s="768"/>
      <c r="CL23" s="768"/>
      <c r="CM23" s="768"/>
      <c r="CN23" s="768"/>
      <c r="CO23" s="768"/>
      <c r="CP23" s="768"/>
      <c r="CQ23" s="769"/>
      <c r="CR23" s="767" t="s">
        <v>258</v>
      </c>
      <c r="CS23" s="768"/>
      <c r="CT23" s="768"/>
      <c r="CU23" s="768"/>
      <c r="CV23" s="768"/>
      <c r="CW23" s="768"/>
      <c r="CX23" s="768"/>
      <c r="CY23" s="769"/>
      <c r="CZ23" s="767" t="s">
        <v>568</v>
      </c>
      <c r="DA23" s="768"/>
      <c r="DB23" s="768"/>
      <c r="DC23" s="769"/>
      <c r="DD23" s="767" t="s">
        <v>567</v>
      </c>
      <c r="DE23" s="768"/>
      <c r="DF23" s="768"/>
      <c r="DG23" s="768"/>
      <c r="DH23" s="768"/>
      <c r="DI23" s="768"/>
      <c r="DJ23" s="768"/>
      <c r="DK23" s="769"/>
      <c r="DL23" s="770" t="s">
        <v>259</v>
      </c>
      <c r="DM23" s="771"/>
      <c r="DN23" s="771"/>
      <c r="DO23" s="771"/>
      <c r="DP23" s="771"/>
      <c r="DQ23" s="771"/>
      <c r="DR23" s="771"/>
      <c r="DS23" s="771"/>
      <c r="DT23" s="771"/>
      <c r="DU23" s="771"/>
      <c r="DV23" s="772"/>
      <c r="DW23" s="767" t="s">
        <v>260</v>
      </c>
      <c r="DX23" s="768"/>
      <c r="DY23" s="768"/>
      <c r="DZ23" s="768"/>
      <c r="EA23" s="768"/>
      <c r="EB23" s="768"/>
      <c r="EC23" s="769"/>
    </row>
    <row r="24" spans="2:133" ht="11.25" customHeight="1" x14ac:dyDescent="0.2">
      <c r="B24" s="646" t="s">
        <v>566</v>
      </c>
      <c r="C24" s="647"/>
      <c r="D24" s="647"/>
      <c r="E24" s="647"/>
      <c r="F24" s="647"/>
      <c r="G24" s="647"/>
      <c r="H24" s="647"/>
      <c r="I24" s="647"/>
      <c r="J24" s="647"/>
      <c r="K24" s="647"/>
      <c r="L24" s="647"/>
      <c r="M24" s="647"/>
      <c r="N24" s="647"/>
      <c r="O24" s="647"/>
      <c r="P24" s="647"/>
      <c r="Q24" s="648"/>
      <c r="R24" s="665">
        <v>2782905</v>
      </c>
      <c r="S24" s="675"/>
      <c r="T24" s="675"/>
      <c r="U24" s="675"/>
      <c r="V24" s="675"/>
      <c r="W24" s="675"/>
      <c r="X24" s="675"/>
      <c r="Y24" s="676"/>
      <c r="Z24" s="679">
        <v>27.9</v>
      </c>
      <c r="AA24" s="679"/>
      <c r="AB24" s="679"/>
      <c r="AC24" s="679"/>
      <c r="AD24" s="680">
        <v>2782905</v>
      </c>
      <c r="AE24" s="680"/>
      <c r="AF24" s="680"/>
      <c r="AG24" s="680"/>
      <c r="AH24" s="680"/>
      <c r="AI24" s="680"/>
      <c r="AJ24" s="680"/>
      <c r="AK24" s="680"/>
      <c r="AL24" s="668">
        <v>61.4</v>
      </c>
      <c r="AM24" s="677"/>
      <c r="AN24" s="677"/>
      <c r="AO24" s="681"/>
      <c r="AP24" s="758" t="s">
        <v>565</v>
      </c>
      <c r="AQ24" s="763"/>
      <c r="AR24" s="763"/>
      <c r="AS24" s="763"/>
      <c r="AT24" s="763"/>
      <c r="AU24" s="763"/>
      <c r="AV24" s="763"/>
      <c r="AW24" s="763"/>
      <c r="AX24" s="763"/>
      <c r="AY24" s="763"/>
      <c r="AZ24" s="763"/>
      <c r="BA24" s="763"/>
      <c r="BB24" s="763"/>
      <c r="BC24" s="763"/>
      <c r="BD24" s="763"/>
      <c r="BE24" s="763"/>
      <c r="BF24" s="760"/>
      <c r="BG24" s="665" t="s">
        <v>524</v>
      </c>
      <c r="BH24" s="675"/>
      <c r="BI24" s="675"/>
      <c r="BJ24" s="675"/>
      <c r="BK24" s="675"/>
      <c r="BL24" s="675"/>
      <c r="BM24" s="675"/>
      <c r="BN24" s="676"/>
      <c r="BO24" s="679" t="s">
        <v>524</v>
      </c>
      <c r="BP24" s="679"/>
      <c r="BQ24" s="679"/>
      <c r="BR24" s="679"/>
      <c r="BS24" s="680" t="s">
        <v>524</v>
      </c>
      <c r="BT24" s="680"/>
      <c r="BU24" s="680"/>
      <c r="BV24" s="680"/>
      <c r="BW24" s="680"/>
      <c r="BX24" s="680"/>
      <c r="BY24" s="680"/>
      <c r="BZ24" s="680"/>
      <c r="CA24" s="680"/>
      <c r="CB24" s="751"/>
      <c r="CD24" s="724" t="s">
        <v>261</v>
      </c>
      <c r="CE24" s="725"/>
      <c r="CF24" s="725"/>
      <c r="CG24" s="725"/>
      <c r="CH24" s="725"/>
      <c r="CI24" s="725"/>
      <c r="CJ24" s="725"/>
      <c r="CK24" s="725"/>
      <c r="CL24" s="725"/>
      <c r="CM24" s="725"/>
      <c r="CN24" s="725"/>
      <c r="CO24" s="725"/>
      <c r="CP24" s="725"/>
      <c r="CQ24" s="726"/>
      <c r="CR24" s="721">
        <v>2735274</v>
      </c>
      <c r="CS24" s="722"/>
      <c r="CT24" s="722"/>
      <c r="CU24" s="722"/>
      <c r="CV24" s="722"/>
      <c r="CW24" s="722"/>
      <c r="CX24" s="722"/>
      <c r="CY24" s="765"/>
      <c r="CZ24" s="761">
        <v>29.9</v>
      </c>
      <c r="DA24" s="736"/>
      <c r="DB24" s="736"/>
      <c r="DC24" s="766"/>
      <c r="DD24" s="764">
        <v>1979564</v>
      </c>
      <c r="DE24" s="722"/>
      <c r="DF24" s="722"/>
      <c r="DG24" s="722"/>
      <c r="DH24" s="722"/>
      <c r="DI24" s="722"/>
      <c r="DJ24" s="722"/>
      <c r="DK24" s="765"/>
      <c r="DL24" s="764">
        <v>1713269</v>
      </c>
      <c r="DM24" s="722"/>
      <c r="DN24" s="722"/>
      <c r="DO24" s="722"/>
      <c r="DP24" s="722"/>
      <c r="DQ24" s="722"/>
      <c r="DR24" s="722"/>
      <c r="DS24" s="722"/>
      <c r="DT24" s="722"/>
      <c r="DU24" s="722"/>
      <c r="DV24" s="765"/>
      <c r="DW24" s="761">
        <v>36.1</v>
      </c>
      <c r="DX24" s="736"/>
      <c r="DY24" s="736"/>
      <c r="DZ24" s="736"/>
      <c r="EA24" s="736"/>
      <c r="EB24" s="736"/>
      <c r="EC24" s="762"/>
    </row>
    <row r="25" spans="2:133" ht="11.25" customHeight="1" x14ac:dyDescent="0.2">
      <c r="B25" s="646" t="s">
        <v>564</v>
      </c>
      <c r="C25" s="647"/>
      <c r="D25" s="647"/>
      <c r="E25" s="647"/>
      <c r="F25" s="647"/>
      <c r="G25" s="647"/>
      <c r="H25" s="647"/>
      <c r="I25" s="647"/>
      <c r="J25" s="647"/>
      <c r="K25" s="647"/>
      <c r="L25" s="647"/>
      <c r="M25" s="647"/>
      <c r="N25" s="647"/>
      <c r="O25" s="647"/>
      <c r="P25" s="647"/>
      <c r="Q25" s="648"/>
      <c r="R25" s="665">
        <v>285280</v>
      </c>
      <c r="S25" s="675"/>
      <c r="T25" s="675"/>
      <c r="U25" s="675"/>
      <c r="V25" s="675"/>
      <c r="W25" s="675"/>
      <c r="X25" s="675"/>
      <c r="Y25" s="676"/>
      <c r="Z25" s="679">
        <v>2.9</v>
      </c>
      <c r="AA25" s="679"/>
      <c r="AB25" s="679"/>
      <c r="AC25" s="679"/>
      <c r="AD25" s="680" t="s">
        <v>524</v>
      </c>
      <c r="AE25" s="680"/>
      <c r="AF25" s="680"/>
      <c r="AG25" s="680"/>
      <c r="AH25" s="680"/>
      <c r="AI25" s="680"/>
      <c r="AJ25" s="680"/>
      <c r="AK25" s="680"/>
      <c r="AL25" s="668" t="s">
        <v>524</v>
      </c>
      <c r="AM25" s="677"/>
      <c r="AN25" s="677"/>
      <c r="AO25" s="681"/>
      <c r="AP25" s="758" t="s">
        <v>563</v>
      </c>
      <c r="AQ25" s="763"/>
      <c r="AR25" s="763"/>
      <c r="AS25" s="763"/>
      <c r="AT25" s="763"/>
      <c r="AU25" s="763"/>
      <c r="AV25" s="763"/>
      <c r="AW25" s="763"/>
      <c r="AX25" s="763"/>
      <c r="AY25" s="763"/>
      <c r="AZ25" s="763"/>
      <c r="BA25" s="763"/>
      <c r="BB25" s="763"/>
      <c r="BC25" s="763"/>
      <c r="BD25" s="763"/>
      <c r="BE25" s="763"/>
      <c r="BF25" s="760"/>
      <c r="BG25" s="665" t="s">
        <v>524</v>
      </c>
      <c r="BH25" s="675"/>
      <c r="BI25" s="675"/>
      <c r="BJ25" s="675"/>
      <c r="BK25" s="675"/>
      <c r="BL25" s="675"/>
      <c r="BM25" s="675"/>
      <c r="BN25" s="676"/>
      <c r="BO25" s="679" t="s">
        <v>524</v>
      </c>
      <c r="BP25" s="679"/>
      <c r="BQ25" s="679"/>
      <c r="BR25" s="679"/>
      <c r="BS25" s="680" t="s">
        <v>524</v>
      </c>
      <c r="BT25" s="680"/>
      <c r="BU25" s="680"/>
      <c r="BV25" s="680"/>
      <c r="BW25" s="680"/>
      <c r="BX25" s="680"/>
      <c r="BY25" s="680"/>
      <c r="BZ25" s="680"/>
      <c r="CA25" s="680"/>
      <c r="CB25" s="751"/>
      <c r="CD25" s="693" t="s">
        <v>562</v>
      </c>
      <c r="CE25" s="690"/>
      <c r="CF25" s="690"/>
      <c r="CG25" s="690"/>
      <c r="CH25" s="690"/>
      <c r="CI25" s="690"/>
      <c r="CJ25" s="690"/>
      <c r="CK25" s="690"/>
      <c r="CL25" s="690"/>
      <c r="CM25" s="690"/>
      <c r="CN25" s="690"/>
      <c r="CO25" s="690"/>
      <c r="CP25" s="690"/>
      <c r="CQ25" s="691"/>
      <c r="CR25" s="665">
        <v>1087668</v>
      </c>
      <c r="CS25" s="666"/>
      <c r="CT25" s="666"/>
      <c r="CU25" s="666"/>
      <c r="CV25" s="666"/>
      <c r="CW25" s="666"/>
      <c r="CX25" s="666"/>
      <c r="CY25" s="667"/>
      <c r="CZ25" s="668">
        <v>11.9</v>
      </c>
      <c r="DA25" s="669"/>
      <c r="DB25" s="669"/>
      <c r="DC25" s="670"/>
      <c r="DD25" s="671">
        <v>1025568</v>
      </c>
      <c r="DE25" s="666"/>
      <c r="DF25" s="666"/>
      <c r="DG25" s="666"/>
      <c r="DH25" s="666"/>
      <c r="DI25" s="666"/>
      <c r="DJ25" s="666"/>
      <c r="DK25" s="667"/>
      <c r="DL25" s="671">
        <v>967604</v>
      </c>
      <c r="DM25" s="666"/>
      <c r="DN25" s="666"/>
      <c r="DO25" s="666"/>
      <c r="DP25" s="666"/>
      <c r="DQ25" s="666"/>
      <c r="DR25" s="666"/>
      <c r="DS25" s="666"/>
      <c r="DT25" s="666"/>
      <c r="DU25" s="666"/>
      <c r="DV25" s="667"/>
      <c r="DW25" s="668">
        <v>20.399999999999999</v>
      </c>
      <c r="DX25" s="669"/>
      <c r="DY25" s="669"/>
      <c r="DZ25" s="669"/>
      <c r="EA25" s="669"/>
      <c r="EB25" s="669"/>
      <c r="EC25" s="706"/>
    </row>
    <row r="26" spans="2:133" ht="11.25" customHeight="1" x14ac:dyDescent="0.2">
      <c r="B26" s="646" t="s">
        <v>561</v>
      </c>
      <c r="C26" s="647"/>
      <c r="D26" s="647"/>
      <c r="E26" s="647"/>
      <c r="F26" s="647"/>
      <c r="G26" s="647"/>
      <c r="H26" s="647"/>
      <c r="I26" s="647"/>
      <c r="J26" s="647"/>
      <c r="K26" s="647"/>
      <c r="L26" s="647"/>
      <c r="M26" s="647"/>
      <c r="N26" s="647"/>
      <c r="O26" s="647"/>
      <c r="P26" s="647"/>
      <c r="Q26" s="648"/>
      <c r="R26" s="665">
        <v>355749</v>
      </c>
      <c r="S26" s="675"/>
      <c r="T26" s="675"/>
      <c r="U26" s="675"/>
      <c r="V26" s="675"/>
      <c r="W26" s="675"/>
      <c r="X26" s="675"/>
      <c r="Y26" s="676"/>
      <c r="Z26" s="679">
        <v>3.6</v>
      </c>
      <c r="AA26" s="679"/>
      <c r="AB26" s="679"/>
      <c r="AC26" s="679"/>
      <c r="AD26" s="680" t="s">
        <v>524</v>
      </c>
      <c r="AE26" s="680"/>
      <c r="AF26" s="680"/>
      <c r="AG26" s="680"/>
      <c r="AH26" s="680"/>
      <c r="AI26" s="680"/>
      <c r="AJ26" s="680"/>
      <c r="AK26" s="680"/>
      <c r="AL26" s="668" t="s">
        <v>524</v>
      </c>
      <c r="AM26" s="677"/>
      <c r="AN26" s="677"/>
      <c r="AO26" s="681"/>
      <c r="AP26" s="758" t="s">
        <v>262</v>
      </c>
      <c r="AQ26" s="759"/>
      <c r="AR26" s="759"/>
      <c r="AS26" s="759"/>
      <c r="AT26" s="759"/>
      <c r="AU26" s="759"/>
      <c r="AV26" s="759"/>
      <c r="AW26" s="759"/>
      <c r="AX26" s="759"/>
      <c r="AY26" s="759"/>
      <c r="AZ26" s="759"/>
      <c r="BA26" s="759"/>
      <c r="BB26" s="759"/>
      <c r="BC26" s="759"/>
      <c r="BD26" s="759"/>
      <c r="BE26" s="759"/>
      <c r="BF26" s="760"/>
      <c r="BG26" s="665" t="s">
        <v>524</v>
      </c>
      <c r="BH26" s="675"/>
      <c r="BI26" s="675"/>
      <c r="BJ26" s="675"/>
      <c r="BK26" s="675"/>
      <c r="BL26" s="675"/>
      <c r="BM26" s="675"/>
      <c r="BN26" s="676"/>
      <c r="BO26" s="679" t="s">
        <v>524</v>
      </c>
      <c r="BP26" s="679"/>
      <c r="BQ26" s="679"/>
      <c r="BR26" s="679"/>
      <c r="BS26" s="680" t="s">
        <v>524</v>
      </c>
      <c r="BT26" s="680"/>
      <c r="BU26" s="680"/>
      <c r="BV26" s="680"/>
      <c r="BW26" s="680"/>
      <c r="BX26" s="680"/>
      <c r="BY26" s="680"/>
      <c r="BZ26" s="680"/>
      <c r="CA26" s="680"/>
      <c r="CB26" s="751"/>
      <c r="CD26" s="693" t="s">
        <v>263</v>
      </c>
      <c r="CE26" s="690"/>
      <c r="CF26" s="690"/>
      <c r="CG26" s="690"/>
      <c r="CH26" s="690"/>
      <c r="CI26" s="690"/>
      <c r="CJ26" s="690"/>
      <c r="CK26" s="690"/>
      <c r="CL26" s="690"/>
      <c r="CM26" s="690"/>
      <c r="CN26" s="690"/>
      <c r="CO26" s="690"/>
      <c r="CP26" s="690"/>
      <c r="CQ26" s="691"/>
      <c r="CR26" s="665">
        <v>642040</v>
      </c>
      <c r="CS26" s="675"/>
      <c r="CT26" s="675"/>
      <c r="CU26" s="675"/>
      <c r="CV26" s="675"/>
      <c r="CW26" s="675"/>
      <c r="CX26" s="675"/>
      <c r="CY26" s="676"/>
      <c r="CZ26" s="668">
        <v>7</v>
      </c>
      <c r="DA26" s="669"/>
      <c r="DB26" s="669"/>
      <c r="DC26" s="670"/>
      <c r="DD26" s="671">
        <v>579940</v>
      </c>
      <c r="DE26" s="675"/>
      <c r="DF26" s="675"/>
      <c r="DG26" s="675"/>
      <c r="DH26" s="675"/>
      <c r="DI26" s="675"/>
      <c r="DJ26" s="675"/>
      <c r="DK26" s="676"/>
      <c r="DL26" s="671" t="s">
        <v>524</v>
      </c>
      <c r="DM26" s="675"/>
      <c r="DN26" s="675"/>
      <c r="DO26" s="675"/>
      <c r="DP26" s="675"/>
      <c r="DQ26" s="675"/>
      <c r="DR26" s="675"/>
      <c r="DS26" s="675"/>
      <c r="DT26" s="675"/>
      <c r="DU26" s="675"/>
      <c r="DV26" s="676"/>
      <c r="DW26" s="668" t="s">
        <v>524</v>
      </c>
      <c r="DX26" s="669"/>
      <c r="DY26" s="669"/>
      <c r="DZ26" s="669"/>
      <c r="EA26" s="669"/>
      <c r="EB26" s="669"/>
      <c r="EC26" s="706"/>
    </row>
    <row r="27" spans="2:133" ht="11.25" customHeight="1" x14ac:dyDescent="0.2">
      <c r="B27" s="646" t="s">
        <v>560</v>
      </c>
      <c r="C27" s="647"/>
      <c r="D27" s="647"/>
      <c r="E27" s="647"/>
      <c r="F27" s="647"/>
      <c r="G27" s="647"/>
      <c r="H27" s="647"/>
      <c r="I27" s="647"/>
      <c r="J27" s="647"/>
      <c r="K27" s="647"/>
      <c r="L27" s="647"/>
      <c r="M27" s="647"/>
      <c r="N27" s="647"/>
      <c r="O27" s="647"/>
      <c r="P27" s="647"/>
      <c r="Q27" s="648"/>
      <c r="R27" s="665">
        <v>5150796</v>
      </c>
      <c r="S27" s="675"/>
      <c r="T27" s="675"/>
      <c r="U27" s="675"/>
      <c r="V27" s="675"/>
      <c r="W27" s="675"/>
      <c r="X27" s="675"/>
      <c r="Y27" s="676"/>
      <c r="Z27" s="679">
        <v>51.6</v>
      </c>
      <c r="AA27" s="679"/>
      <c r="AB27" s="679"/>
      <c r="AC27" s="679"/>
      <c r="AD27" s="680">
        <v>4509767</v>
      </c>
      <c r="AE27" s="680"/>
      <c r="AF27" s="680"/>
      <c r="AG27" s="680"/>
      <c r="AH27" s="680"/>
      <c r="AI27" s="680"/>
      <c r="AJ27" s="680"/>
      <c r="AK27" s="680"/>
      <c r="AL27" s="668">
        <v>99.5</v>
      </c>
      <c r="AM27" s="677"/>
      <c r="AN27" s="677"/>
      <c r="AO27" s="681"/>
      <c r="AP27" s="646" t="s">
        <v>264</v>
      </c>
      <c r="AQ27" s="647"/>
      <c r="AR27" s="647"/>
      <c r="AS27" s="647"/>
      <c r="AT27" s="647"/>
      <c r="AU27" s="647"/>
      <c r="AV27" s="647"/>
      <c r="AW27" s="647"/>
      <c r="AX27" s="647"/>
      <c r="AY27" s="647"/>
      <c r="AZ27" s="647"/>
      <c r="BA27" s="647"/>
      <c r="BB27" s="647"/>
      <c r="BC27" s="647"/>
      <c r="BD27" s="647"/>
      <c r="BE27" s="647"/>
      <c r="BF27" s="648"/>
      <c r="BG27" s="665">
        <v>1235071</v>
      </c>
      <c r="BH27" s="675"/>
      <c r="BI27" s="675"/>
      <c r="BJ27" s="675"/>
      <c r="BK27" s="675"/>
      <c r="BL27" s="675"/>
      <c r="BM27" s="675"/>
      <c r="BN27" s="676"/>
      <c r="BO27" s="679">
        <v>100</v>
      </c>
      <c r="BP27" s="679"/>
      <c r="BQ27" s="679"/>
      <c r="BR27" s="679"/>
      <c r="BS27" s="680" t="s">
        <v>524</v>
      </c>
      <c r="BT27" s="680"/>
      <c r="BU27" s="680"/>
      <c r="BV27" s="680"/>
      <c r="BW27" s="680"/>
      <c r="BX27" s="680"/>
      <c r="BY27" s="680"/>
      <c r="BZ27" s="680"/>
      <c r="CA27" s="680"/>
      <c r="CB27" s="751"/>
      <c r="CD27" s="693" t="s">
        <v>559</v>
      </c>
      <c r="CE27" s="690"/>
      <c r="CF27" s="690"/>
      <c r="CG27" s="690"/>
      <c r="CH27" s="690"/>
      <c r="CI27" s="690"/>
      <c r="CJ27" s="690"/>
      <c r="CK27" s="690"/>
      <c r="CL27" s="690"/>
      <c r="CM27" s="690"/>
      <c r="CN27" s="690"/>
      <c r="CO27" s="690"/>
      <c r="CP27" s="690"/>
      <c r="CQ27" s="691"/>
      <c r="CR27" s="665">
        <v>861660</v>
      </c>
      <c r="CS27" s="666"/>
      <c r="CT27" s="666"/>
      <c r="CU27" s="666"/>
      <c r="CV27" s="666"/>
      <c r="CW27" s="666"/>
      <c r="CX27" s="666"/>
      <c r="CY27" s="667"/>
      <c r="CZ27" s="668">
        <v>9.4</v>
      </c>
      <c r="DA27" s="669"/>
      <c r="DB27" s="669"/>
      <c r="DC27" s="670"/>
      <c r="DD27" s="671">
        <v>179738</v>
      </c>
      <c r="DE27" s="666"/>
      <c r="DF27" s="666"/>
      <c r="DG27" s="666"/>
      <c r="DH27" s="666"/>
      <c r="DI27" s="666"/>
      <c r="DJ27" s="666"/>
      <c r="DK27" s="667"/>
      <c r="DL27" s="671">
        <v>136120</v>
      </c>
      <c r="DM27" s="666"/>
      <c r="DN27" s="666"/>
      <c r="DO27" s="666"/>
      <c r="DP27" s="666"/>
      <c r="DQ27" s="666"/>
      <c r="DR27" s="666"/>
      <c r="DS27" s="666"/>
      <c r="DT27" s="666"/>
      <c r="DU27" s="666"/>
      <c r="DV27" s="667"/>
      <c r="DW27" s="668">
        <v>2.9</v>
      </c>
      <c r="DX27" s="669"/>
      <c r="DY27" s="669"/>
      <c r="DZ27" s="669"/>
      <c r="EA27" s="669"/>
      <c r="EB27" s="669"/>
      <c r="EC27" s="706"/>
    </row>
    <row r="28" spans="2:133" ht="11.25" customHeight="1" x14ac:dyDescent="0.2">
      <c r="B28" s="646" t="s">
        <v>558</v>
      </c>
      <c r="C28" s="647"/>
      <c r="D28" s="647"/>
      <c r="E28" s="647"/>
      <c r="F28" s="647"/>
      <c r="G28" s="647"/>
      <c r="H28" s="647"/>
      <c r="I28" s="647"/>
      <c r="J28" s="647"/>
      <c r="K28" s="647"/>
      <c r="L28" s="647"/>
      <c r="M28" s="647"/>
      <c r="N28" s="647"/>
      <c r="O28" s="647"/>
      <c r="P28" s="647"/>
      <c r="Q28" s="648"/>
      <c r="R28" s="665">
        <v>1430</v>
      </c>
      <c r="S28" s="675"/>
      <c r="T28" s="675"/>
      <c r="U28" s="675"/>
      <c r="V28" s="675"/>
      <c r="W28" s="675"/>
      <c r="X28" s="675"/>
      <c r="Y28" s="676"/>
      <c r="Z28" s="679">
        <v>0</v>
      </c>
      <c r="AA28" s="679"/>
      <c r="AB28" s="679"/>
      <c r="AC28" s="679"/>
      <c r="AD28" s="680">
        <v>1430</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557</v>
      </c>
      <c r="CE28" s="690"/>
      <c r="CF28" s="690"/>
      <c r="CG28" s="690"/>
      <c r="CH28" s="690"/>
      <c r="CI28" s="690"/>
      <c r="CJ28" s="690"/>
      <c r="CK28" s="690"/>
      <c r="CL28" s="690"/>
      <c r="CM28" s="690"/>
      <c r="CN28" s="690"/>
      <c r="CO28" s="690"/>
      <c r="CP28" s="690"/>
      <c r="CQ28" s="691"/>
      <c r="CR28" s="665">
        <v>785946</v>
      </c>
      <c r="CS28" s="675"/>
      <c r="CT28" s="675"/>
      <c r="CU28" s="675"/>
      <c r="CV28" s="675"/>
      <c r="CW28" s="675"/>
      <c r="CX28" s="675"/>
      <c r="CY28" s="676"/>
      <c r="CZ28" s="668">
        <v>8.6</v>
      </c>
      <c r="DA28" s="669"/>
      <c r="DB28" s="669"/>
      <c r="DC28" s="670"/>
      <c r="DD28" s="671">
        <v>774258</v>
      </c>
      <c r="DE28" s="675"/>
      <c r="DF28" s="675"/>
      <c r="DG28" s="675"/>
      <c r="DH28" s="675"/>
      <c r="DI28" s="675"/>
      <c r="DJ28" s="675"/>
      <c r="DK28" s="676"/>
      <c r="DL28" s="671">
        <v>609545</v>
      </c>
      <c r="DM28" s="675"/>
      <c r="DN28" s="675"/>
      <c r="DO28" s="675"/>
      <c r="DP28" s="675"/>
      <c r="DQ28" s="675"/>
      <c r="DR28" s="675"/>
      <c r="DS28" s="675"/>
      <c r="DT28" s="675"/>
      <c r="DU28" s="675"/>
      <c r="DV28" s="676"/>
      <c r="DW28" s="668">
        <v>12.9</v>
      </c>
      <c r="DX28" s="669"/>
      <c r="DY28" s="669"/>
      <c r="DZ28" s="669"/>
      <c r="EA28" s="669"/>
      <c r="EB28" s="669"/>
      <c r="EC28" s="706"/>
    </row>
    <row r="29" spans="2:133" ht="11.25" customHeight="1" x14ac:dyDescent="0.2">
      <c r="B29" s="646" t="s">
        <v>265</v>
      </c>
      <c r="C29" s="647"/>
      <c r="D29" s="647"/>
      <c r="E29" s="647"/>
      <c r="F29" s="647"/>
      <c r="G29" s="647"/>
      <c r="H29" s="647"/>
      <c r="I29" s="647"/>
      <c r="J29" s="647"/>
      <c r="K29" s="647"/>
      <c r="L29" s="647"/>
      <c r="M29" s="647"/>
      <c r="N29" s="647"/>
      <c r="O29" s="647"/>
      <c r="P29" s="647"/>
      <c r="Q29" s="648"/>
      <c r="R29" s="665">
        <v>32438</v>
      </c>
      <c r="S29" s="675"/>
      <c r="T29" s="675"/>
      <c r="U29" s="675"/>
      <c r="V29" s="675"/>
      <c r="W29" s="675"/>
      <c r="X29" s="675"/>
      <c r="Y29" s="676"/>
      <c r="Z29" s="679">
        <v>0.3</v>
      </c>
      <c r="AA29" s="679"/>
      <c r="AB29" s="679"/>
      <c r="AC29" s="679"/>
      <c r="AD29" s="680" t="s">
        <v>524</v>
      </c>
      <c r="AE29" s="680"/>
      <c r="AF29" s="680"/>
      <c r="AG29" s="680"/>
      <c r="AH29" s="680"/>
      <c r="AI29" s="680"/>
      <c r="AJ29" s="680"/>
      <c r="AK29" s="680"/>
      <c r="AL29" s="668" t="s">
        <v>524</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266</v>
      </c>
      <c r="CE29" s="753"/>
      <c r="CF29" s="693" t="s">
        <v>556</v>
      </c>
      <c r="CG29" s="690"/>
      <c r="CH29" s="690"/>
      <c r="CI29" s="690"/>
      <c r="CJ29" s="690"/>
      <c r="CK29" s="690"/>
      <c r="CL29" s="690"/>
      <c r="CM29" s="690"/>
      <c r="CN29" s="690"/>
      <c r="CO29" s="690"/>
      <c r="CP29" s="690"/>
      <c r="CQ29" s="691"/>
      <c r="CR29" s="665">
        <v>785946</v>
      </c>
      <c r="CS29" s="666"/>
      <c r="CT29" s="666"/>
      <c r="CU29" s="666"/>
      <c r="CV29" s="666"/>
      <c r="CW29" s="666"/>
      <c r="CX29" s="666"/>
      <c r="CY29" s="667"/>
      <c r="CZ29" s="668">
        <v>8.6</v>
      </c>
      <c r="DA29" s="669"/>
      <c r="DB29" s="669"/>
      <c r="DC29" s="670"/>
      <c r="DD29" s="671">
        <v>774258</v>
      </c>
      <c r="DE29" s="666"/>
      <c r="DF29" s="666"/>
      <c r="DG29" s="666"/>
      <c r="DH29" s="666"/>
      <c r="DI29" s="666"/>
      <c r="DJ29" s="666"/>
      <c r="DK29" s="667"/>
      <c r="DL29" s="671">
        <v>609545</v>
      </c>
      <c r="DM29" s="666"/>
      <c r="DN29" s="666"/>
      <c r="DO29" s="666"/>
      <c r="DP29" s="666"/>
      <c r="DQ29" s="666"/>
      <c r="DR29" s="666"/>
      <c r="DS29" s="666"/>
      <c r="DT29" s="666"/>
      <c r="DU29" s="666"/>
      <c r="DV29" s="667"/>
      <c r="DW29" s="668">
        <v>12.9</v>
      </c>
      <c r="DX29" s="669"/>
      <c r="DY29" s="669"/>
      <c r="DZ29" s="669"/>
      <c r="EA29" s="669"/>
      <c r="EB29" s="669"/>
      <c r="EC29" s="706"/>
    </row>
    <row r="30" spans="2:133" ht="11.25" customHeight="1" x14ac:dyDescent="0.2">
      <c r="B30" s="646" t="s">
        <v>267</v>
      </c>
      <c r="C30" s="647"/>
      <c r="D30" s="647"/>
      <c r="E30" s="647"/>
      <c r="F30" s="647"/>
      <c r="G30" s="647"/>
      <c r="H30" s="647"/>
      <c r="I30" s="647"/>
      <c r="J30" s="647"/>
      <c r="K30" s="647"/>
      <c r="L30" s="647"/>
      <c r="M30" s="647"/>
      <c r="N30" s="647"/>
      <c r="O30" s="647"/>
      <c r="P30" s="647"/>
      <c r="Q30" s="648"/>
      <c r="R30" s="665">
        <v>79218</v>
      </c>
      <c r="S30" s="675"/>
      <c r="T30" s="675"/>
      <c r="U30" s="675"/>
      <c r="V30" s="675"/>
      <c r="W30" s="675"/>
      <c r="X30" s="675"/>
      <c r="Y30" s="676"/>
      <c r="Z30" s="679">
        <v>0.8</v>
      </c>
      <c r="AA30" s="679"/>
      <c r="AB30" s="679"/>
      <c r="AC30" s="679"/>
      <c r="AD30" s="680">
        <v>8580</v>
      </c>
      <c r="AE30" s="680"/>
      <c r="AF30" s="680"/>
      <c r="AG30" s="680"/>
      <c r="AH30" s="680"/>
      <c r="AI30" s="680"/>
      <c r="AJ30" s="680"/>
      <c r="AK30" s="680"/>
      <c r="AL30" s="668">
        <v>0.2</v>
      </c>
      <c r="AM30" s="677"/>
      <c r="AN30" s="677"/>
      <c r="AO30" s="681"/>
      <c r="AP30" s="718" t="s">
        <v>222</v>
      </c>
      <c r="AQ30" s="719"/>
      <c r="AR30" s="719"/>
      <c r="AS30" s="719"/>
      <c r="AT30" s="719"/>
      <c r="AU30" s="719"/>
      <c r="AV30" s="719"/>
      <c r="AW30" s="719"/>
      <c r="AX30" s="719"/>
      <c r="AY30" s="719"/>
      <c r="AZ30" s="719"/>
      <c r="BA30" s="719"/>
      <c r="BB30" s="719"/>
      <c r="BC30" s="719"/>
      <c r="BD30" s="719"/>
      <c r="BE30" s="719"/>
      <c r="BF30" s="720"/>
      <c r="BG30" s="718" t="s">
        <v>268</v>
      </c>
      <c r="BH30" s="749"/>
      <c r="BI30" s="749"/>
      <c r="BJ30" s="749"/>
      <c r="BK30" s="749"/>
      <c r="BL30" s="749"/>
      <c r="BM30" s="749"/>
      <c r="BN30" s="749"/>
      <c r="BO30" s="749"/>
      <c r="BP30" s="749"/>
      <c r="BQ30" s="750"/>
      <c r="BR30" s="718" t="s">
        <v>269</v>
      </c>
      <c r="BS30" s="749"/>
      <c r="BT30" s="749"/>
      <c r="BU30" s="749"/>
      <c r="BV30" s="749"/>
      <c r="BW30" s="749"/>
      <c r="BX30" s="749"/>
      <c r="BY30" s="749"/>
      <c r="BZ30" s="749"/>
      <c r="CA30" s="749"/>
      <c r="CB30" s="750"/>
      <c r="CD30" s="754"/>
      <c r="CE30" s="755"/>
      <c r="CF30" s="693" t="s">
        <v>555</v>
      </c>
      <c r="CG30" s="690"/>
      <c r="CH30" s="690"/>
      <c r="CI30" s="690"/>
      <c r="CJ30" s="690"/>
      <c r="CK30" s="690"/>
      <c r="CL30" s="690"/>
      <c r="CM30" s="690"/>
      <c r="CN30" s="690"/>
      <c r="CO30" s="690"/>
      <c r="CP30" s="690"/>
      <c r="CQ30" s="691"/>
      <c r="CR30" s="665">
        <v>759986</v>
      </c>
      <c r="CS30" s="675"/>
      <c r="CT30" s="675"/>
      <c r="CU30" s="675"/>
      <c r="CV30" s="675"/>
      <c r="CW30" s="675"/>
      <c r="CX30" s="675"/>
      <c r="CY30" s="676"/>
      <c r="CZ30" s="668">
        <v>8.3000000000000007</v>
      </c>
      <c r="DA30" s="669"/>
      <c r="DB30" s="669"/>
      <c r="DC30" s="670"/>
      <c r="DD30" s="671">
        <v>748464</v>
      </c>
      <c r="DE30" s="675"/>
      <c r="DF30" s="675"/>
      <c r="DG30" s="675"/>
      <c r="DH30" s="675"/>
      <c r="DI30" s="675"/>
      <c r="DJ30" s="675"/>
      <c r="DK30" s="676"/>
      <c r="DL30" s="671">
        <v>583914</v>
      </c>
      <c r="DM30" s="675"/>
      <c r="DN30" s="675"/>
      <c r="DO30" s="675"/>
      <c r="DP30" s="675"/>
      <c r="DQ30" s="675"/>
      <c r="DR30" s="675"/>
      <c r="DS30" s="675"/>
      <c r="DT30" s="675"/>
      <c r="DU30" s="675"/>
      <c r="DV30" s="676"/>
      <c r="DW30" s="668">
        <v>12.3</v>
      </c>
      <c r="DX30" s="669"/>
      <c r="DY30" s="669"/>
      <c r="DZ30" s="669"/>
      <c r="EA30" s="669"/>
      <c r="EB30" s="669"/>
      <c r="EC30" s="706"/>
    </row>
    <row r="31" spans="2:133" ht="11.25" customHeight="1" x14ac:dyDescent="0.2">
      <c r="B31" s="646" t="s">
        <v>270</v>
      </c>
      <c r="C31" s="647"/>
      <c r="D31" s="647"/>
      <c r="E31" s="647"/>
      <c r="F31" s="647"/>
      <c r="G31" s="647"/>
      <c r="H31" s="647"/>
      <c r="I31" s="647"/>
      <c r="J31" s="647"/>
      <c r="K31" s="647"/>
      <c r="L31" s="647"/>
      <c r="M31" s="647"/>
      <c r="N31" s="647"/>
      <c r="O31" s="647"/>
      <c r="P31" s="647"/>
      <c r="Q31" s="648"/>
      <c r="R31" s="665">
        <v>9494</v>
      </c>
      <c r="S31" s="675"/>
      <c r="T31" s="675"/>
      <c r="U31" s="675"/>
      <c r="V31" s="675"/>
      <c r="W31" s="675"/>
      <c r="X31" s="675"/>
      <c r="Y31" s="676"/>
      <c r="Z31" s="679">
        <v>0.1</v>
      </c>
      <c r="AA31" s="679"/>
      <c r="AB31" s="679"/>
      <c r="AC31" s="679"/>
      <c r="AD31" s="680">
        <v>296</v>
      </c>
      <c r="AE31" s="680"/>
      <c r="AF31" s="680"/>
      <c r="AG31" s="680"/>
      <c r="AH31" s="680"/>
      <c r="AI31" s="680"/>
      <c r="AJ31" s="680"/>
      <c r="AK31" s="680"/>
      <c r="AL31" s="668">
        <v>0</v>
      </c>
      <c r="AM31" s="677"/>
      <c r="AN31" s="677"/>
      <c r="AO31" s="681"/>
      <c r="AP31" s="738" t="s">
        <v>271</v>
      </c>
      <c r="AQ31" s="739"/>
      <c r="AR31" s="739"/>
      <c r="AS31" s="739"/>
      <c r="AT31" s="744" t="s">
        <v>272</v>
      </c>
      <c r="AU31" s="366"/>
      <c r="AV31" s="366"/>
      <c r="AW31" s="366"/>
      <c r="AX31" s="731" t="s">
        <v>189</v>
      </c>
      <c r="AY31" s="732"/>
      <c r="AZ31" s="732"/>
      <c r="BA31" s="732"/>
      <c r="BB31" s="732"/>
      <c r="BC31" s="732"/>
      <c r="BD31" s="732"/>
      <c r="BE31" s="732"/>
      <c r="BF31" s="733"/>
      <c r="BG31" s="734">
        <v>98.8</v>
      </c>
      <c r="BH31" s="735"/>
      <c r="BI31" s="735"/>
      <c r="BJ31" s="735"/>
      <c r="BK31" s="735"/>
      <c r="BL31" s="735"/>
      <c r="BM31" s="736">
        <v>95.8</v>
      </c>
      <c r="BN31" s="735"/>
      <c r="BO31" s="735"/>
      <c r="BP31" s="735"/>
      <c r="BQ31" s="737"/>
      <c r="BR31" s="734">
        <v>98.7</v>
      </c>
      <c r="BS31" s="735"/>
      <c r="BT31" s="735"/>
      <c r="BU31" s="735"/>
      <c r="BV31" s="735"/>
      <c r="BW31" s="735"/>
      <c r="BX31" s="736">
        <v>95.7</v>
      </c>
      <c r="BY31" s="735"/>
      <c r="BZ31" s="735"/>
      <c r="CA31" s="735"/>
      <c r="CB31" s="737"/>
      <c r="CD31" s="754"/>
      <c r="CE31" s="755"/>
      <c r="CF31" s="693" t="s">
        <v>554</v>
      </c>
      <c r="CG31" s="690"/>
      <c r="CH31" s="690"/>
      <c r="CI31" s="690"/>
      <c r="CJ31" s="690"/>
      <c r="CK31" s="690"/>
      <c r="CL31" s="690"/>
      <c r="CM31" s="690"/>
      <c r="CN31" s="690"/>
      <c r="CO31" s="690"/>
      <c r="CP31" s="690"/>
      <c r="CQ31" s="691"/>
      <c r="CR31" s="665">
        <v>25960</v>
      </c>
      <c r="CS31" s="666"/>
      <c r="CT31" s="666"/>
      <c r="CU31" s="666"/>
      <c r="CV31" s="666"/>
      <c r="CW31" s="666"/>
      <c r="CX31" s="666"/>
      <c r="CY31" s="667"/>
      <c r="CZ31" s="668">
        <v>0.3</v>
      </c>
      <c r="DA31" s="669"/>
      <c r="DB31" s="669"/>
      <c r="DC31" s="670"/>
      <c r="DD31" s="671">
        <v>25794</v>
      </c>
      <c r="DE31" s="666"/>
      <c r="DF31" s="666"/>
      <c r="DG31" s="666"/>
      <c r="DH31" s="666"/>
      <c r="DI31" s="666"/>
      <c r="DJ31" s="666"/>
      <c r="DK31" s="667"/>
      <c r="DL31" s="671">
        <v>25631</v>
      </c>
      <c r="DM31" s="666"/>
      <c r="DN31" s="666"/>
      <c r="DO31" s="666"/>
      <c r="DP31" s="666"/>
      <c r="DQ31" s="666"/>
      <c r="DR31" s="666"/>
      <c r="DS31" s="666"/>
      <c r="DT31" s="666"/>
      <c r="DU31" s="666"/>
      <c r="DV31" s="667"/>
      <c r="DW31" s="668">
        <v>0.5</v>
      </c>
      <c r="DX31" s="669"/>
      <c r="DY31" s="669"/>
      <c r="DZ31" s="669"/>
      <c r="EA31" s="669"/>
      <c r="EB31" s="669"/>
      <c r="EC31" s="706"/>
    </row>
    <row r="32" spans="2:133" ht="11.25" customHeight="1" x14ac:dyDescent="0.2">
      <c r="B32" s="646" t="s">
        <v>273</v>
      </c>
      <c r="C32" s="647"/>
      <c r="D32" s="647"/>
      <c r="E32" s="647"/>
      <c r="F32" s="647"/>
      <c r="G32" s="647"/>
      <c r="H32" s="647"/>
      <c r="I32" s="647"/>
      <c r="J32" s="647"/>
      <c r="K32" s="647"/>
      <c r="L32" s="647"/>
      <c r="M32" s="647"/>
      <c r="N32" s="647"/>
      <c r="O32" s="647"/>
      <c r="P32" s="647"/>
      <c r="Q32" s="648"/>
      <c r="R32" s="665">
        <v>1489661</v>
      </c>
      <c r="S32" s="675"/>
      <c r="T32" s="675"/>
      <c r="U32" s="675"/>
      <c r="V32" s="675"/>
      <c r="W32" s="675"/>
      <c r="X32" s="675"/>
      <c r="Y32" s="676"/>
      <c r="Z32" s="679">
        <v>14.9</v>
      </c>
      <c r="AA32" s="679"/>
      <c r="AB32" s="679"/>
      <c r="AC32" s="679"/>
      <c r="AD32" s="680" t="s">
        <v>524</v>
      </c>
      <c r="AE32" s="680"/>
      <c r="AF32" s="680"/>
      <c r="AG32" s="680"/>
      <c r="AH32" s="680"/>
      <c r="AI32" s="680"/>
      <c r="AJ32" s="680"/>
      <c r="AK32" s="680"/>
      <c r="AL32" s="668" t="s">
        <v>524</v>
      </c>
      <c r="AM32" s="677"/>
      <c r="AN32" s="677"/>
      <c r="AO32" s="681"/>
      <c r="AP32" s="740"/>
      <c r="AQ32" s="741"/>
      <c r="AR32" s="741"/>
      <c r="AS32" s="741"/>
      <c r="AT32" s="745"/>
      <c r="AU32" s="362" t="s">
        <v>553</v>
      </c>
      <c r="AV32" s="362"/>
      <c r="AW32" s="362"/>
      <c r="AX32" s="646" t="s">
        <v>274</v>
      </c>
      <c r="AY32" s="647"/>
      <c r="AZ32" s="647"/>
      <c r="BA32" s="647"/>
      <c r="BB32" s="647"/>
      <c r="BC32" s="647"/>
      <c r="BD32" s="647"/>
      <c r="BE32" s="647"/>
      <c r="BF32" s="648"/>
      <c r="BG32" s="747">
        <v>99</v>
      </c>
      <c r="BH32" s="666"/>
      <c r="BI32" s="666"/>
      <c r="BJ32" s="666"/>
      <c r="BK32" s="666"/>
      <c r="BL32" s="666"/>
      <c r="BM32" s="677">
        <v>96.3</v>
      </c>
      <c r="BN32" s="748"/>
      <c r="BO32" s="748"/>
      <c r="BP32" s="748"/>
      <c r="BQ32" s="689"/>
      <c r="BR32" s="747">
        <v>98.7</v>
      </c>
      <c r="BS32" s="666"/>
      <c r="BT32" s="666"/>
      <c r="BU32" s="666"/>
      <c r="BV32" s="666"/>
      <c r="BW32" s="666"/>
      <c r="BX32" s="677">
        <v>95.7</v>
      </c>
      <c r="BY32" s="748"/>
      <c r="BZ32" s="748"/>
      <c r="CA32" s="748"/>
      <c r="CB32" s="689"/>
      <c r="CD32" s="756"/>
      <c r="CE32" s="757"/>
      <c r="CF32" s="693" t="s">
        <v>552</v>
      </c>
      <c r="CG32" s="690"/>
      <c r="CH32" s="690"/>
      <c r="CI32" s="690"/>
      <c r="CJ32" s="690"/>
      <c r="CK32" s="690"/>
      <c r="CL32" s="690"/>
      <c r="CM32" s="690"/>
      <c r="CN32" s="690"/>
      <c r="CO32" s="690"/>
      <c r="CP32" s="690"/>
      <c r="CQ32" s="691"/>
      <c r="CR32" s="665" t="s">
        <v>524</v>
      </c>
      <c r="CS32" s="675"/>
      <c r="CT32" s="675"/>
      <c r="CU32" s="675"/>
      <c r="CV32" s="675"/>
      <c r="CW32" s="675"/>
      <c r="CX32" s="675"/>
      <c r="CY32" s="676"/>
      <c r="CZ32" s="668" t="s">
        <v>524</v>
      </c>
      <c r="DA32" s="669"/>
      <c r="DB32" s="669"/>
      <c r="DC32" s="670"/>
      <c r="DD32" s="671" t="s">
        <v>524</v>
      </c>
      <c r="DE32" s="675"/>
      <c r="DF32" s="675"/>
      <c r="DG32" s="675"/>
      <c r="DH32" s="675"/>
      <c r="DI32" s="675"/>
      <c r="DJ32" s="675"/>
      <c r="DK32" s="676"/>
      <c r="DL32" s="671" t="s">
        <v>524</v>
      </c>
      <c r="DM32" s="675"/>
      <c r="DN32" s="675"/>
      <c r="DO32" s="675"/>
      <c r="DP32" s="675"/>
      <c r="DQ32" s="675"/>
      <c r="DR32" s="675"/>
      <c r="DS32" s="675"/>
      <c r="DT32" s="675"/>
      <c r="DU32" s="675"/>
      <c r="DV32" s="676"/>
      <c r="DW32" s="668" t="s">
        <v>524</v>
      </c>
      <c r="DX32" s="669"/>
      <c r="DY32" s="669"/>
      <c r="DZ32" s="669"/>
      <c r="EA32" s="669"/>
      <c r="EB32" s="669"/>
      <c r="EC32" s="706"/>
    </row>
    <row r="33" spans="2:133" ht="11.25" customHeight="1" x14ac:dyDescent="0.2">
      <c r="B33" s="727" t="s">
        <v>275</v>
      </c>
      <c r="C33" s="728"/>
      <c r="D33" s="728"/>
      <c r="E33" s="728"/>
      <c r="F33" s="728"/>
      <c r="G33" s="728"/>
      <c r="H33" s="728"/>
      <c r="I33" s="728"/>
      <c r="J33" s="728"/>
      <c r="K33" s="728"/>
      <c r="L33" s="728"/>
      <c r="M33" s="728"/>
      <c r="N33" s="728"/>
      <c r="O33" s="728"/>
      <c r="P33" s="728"/>
      <c r="Q33" s="729"/>
      <c r="R33" s="665" t="s">
        <v>524</v>
      </c>
      <c r="S33" s="675"/>
      <c r="T33" s="675"/>
      <c r="U33" s="675"/>
      <c r="V33" s="675"/>
      <c r="W33" s="675"/>
      <c r="X33" s="675"/>
      <c r="Y33" s="676"/>
      <c r="Z33" s="679" t="s">
        <v>524</v>
      </c>
      <c r="AA33" s="679"/>
      <c r="AB33" s="679"/>
      <c r="AC33" s="679"/>
      <c r="AD33" s="680" t="s">
        <v>524</v>
      </c>
      <c r="AE33" s="680"/>
      <c r="AF33" s="680"/>
      <c r="AG33" s="680"/>
      <c r="AH33" s="680"/>
      <c r="AI33" s="680"/>
      <c r="AJ33" s="680"/>
      <c r="AK33" s="680"/>
      <c r="AL33" s="668" t="s">
        <v>524</v>
      </c>
      <c r="AM33" s="677"/>
      <c r="AN33" s="677"/>
      <c r="AO33" s="681"/>
      <c r="AP33" s="742"/>
      <c r="AQ33" s="743"/>
      <c r="AR33" s="743"/>
      <c r="AS33" s="743"/>
      <c r="AT33" s="746"/>
      <c r="AU33" s="360"/>
      <c r="AV33" s="360"/>
      <c r="AW33" s="360"/>
      <c r="AX33" s="649" t="s">
        <v>276</v>
      </c>
      <c r="AY33" s="650"/>
      <c r="AZ33" s="650"/>
      <c r="BA33" s="650"/>
      <c r="BB33" s="650"/>
      <c r="BC33" s="650"/>
      <c r="BD33" s="650"/>
      <c r="BE33" s="650"/>
      <c r="BF33" s="651"/>
      <c r="BG33" s="730">
        <v>98.3</v>
      </c>
      <c r="BH33" s="653"/>
      <c r="BI33" s="653"/>
      <c r="BJ33" s="653"/>
      <c r="BK33" s="653"/>
      <c r="BL33" s="653"/>
      <c r="BM33" s="697">
        <v>94.8</v>
      </c>
      <c r="BN33" s="653"/>
      <c r="BO33" s="653"/>
      <c r="BP33" s="653"/>
      <c r="BQ33" s="683"/>
      <c r="BR33" s="730">
        <v>98.5</v>
      </c>
      <c r="BS33" s="653"/>
      <c r="BT33" s="653"/>
      <c r="BU33" s="653"/>
      <c r="BV33" s="653"/>
      <c r="BW33" s="653"/>
      <c r="BX33" s="697">
        <v>95.3</v>
      </c>
      <c r="BY33" s="653"/>
      <c r="BZ33" s="653"/>
      <c r="CA33" s="653"/>
      <c r="CB33" s="683"/>
      <c r="CD33" s="693" t="s">
        <v>277</v>
      </c>
      <c r="CE33" s="690"/>
      <c r="CF33" s="690"/>
      <c r="CG33" s="690"/>
      <c r="CH33" s="690"/>
      <c r="CI33" s="690"/>
      <c r="CJ33" s="690"/>
      <c r="CK33" s="690"/>
      <c r="CL33" s="690"/>
      <c r="CM33" s="690"/>
      <c r="CN33" s="690"/>
      <c r="CO33" s="690"/>
      <c r="CP33" s="690"/>
      <c r="CQ33" s="691"/>
      <c r="CR33" s="665">
        <v>4047492</v>
      </c>
      <c r="CS33" s="666"/>
      <c r="CT33" s="666"/>
      <c r="CU33" s="666"/>
      <c r="CV33" s="666"/>
      <c r="CW33" s="666"/>
      <c r="CX33" s="666"/>
      <c r="CY33" s="667"/>
      <c r="CZ33" s="668">
        <v>44.3</v>
      </c>
      <c r="DA33" s="669"/>
      <c r="DB33" s="669"/>
      <c r="DC33" s="670"/>
      <c r="DD33" s="671">
        <v>2868201</v>
      </c>
      <c r="DE33" s="666"/>
      <c r="DF33" s="666"/>
      <c r="DG33" s="666"/>
      <c r="DH33" s="666"/>
      <c r="DI33" s="666"/>
      <c r="DJ33" s="666"/>
      <c r="DK33" s="667"/>
      <c r="DL33" s="671">
        <v>2162469</v>
      </c>
      <c r="DM33" s="666"/>
      <c r="DN33" s="666"/>
      <c r="DO33" s="666"/>
      <c r="DP33" s="666"/>
      <c r="DQ33" s="666"/>
      <c r="DR33" s="666"/>
      <c r="DS33" s="666"/>
      <c r="DT33" s="666"/>
      <c r="DU33" s="666"/>
      <c r="DV33" s="667"/>
      <c r="DW33" s="668">
        <v>45.6</v>
      </c>
      <c r="DX33" s="669"/>
      <c r="DY33" s="669"/>
      <c r="DZ33" s="669"/>
      <c r="EA33" s="669"/>
      <c r="EB33" s="669"/>
      <c r="EC33" s="706"/>
    </row>
    <row r="34" spans="2:133" ht="11.25" customHeight="1" x14ac:dyDescent="0.2">
      <c r="B34" s="646" t="s">
        <v>278</v>
      </c>
      <c r="C34" s="647"/>
      <c r="D34" s="647"/>
      <c r="E34" s="647"/>
      <c r="F34" s="647"/>
      <c r="G34" s="647"/>
      <c r="H34" s="647"/>
      <c r="I34" s="647"/>
      <c r="J34" s="647"/>
      <c r="K34" s="647"/>
      <c r="L34" s="647"/>
      <c r="M34" s="647"/>
      <c r="N34" s="647"/>
      <c r="O34" s="647"/>
      <c r="P34" s="647"/>
      <c r="Q34" s="648"/>
      <c r="R34" s="665">
        <v>1228505</v>
      </c>
      <c r="S34" s="675"/>
      <c r="T34" s="675"/>
      <c r="U34" s="675"/>
      <c r="V34" s="675"/>
      <c r="W34" s="675"/>
      <c r="X34" s="675"/>
      <c r="Y34" s="676"/>
      <c r="Z34" s="679">
        <v>12.3</v>
      </c>
      <c r="AA34" s="679"/>
      <c r="AB34" s="679"/>
      <c r="AC34" s="679"/>
      <c r="AD34" s="680" t="s">
        <v>524</v>
      </c>
      <c r="AE34" s="680"/>
      <c r="AF34" s="680"/>
      <c r="AG34" s="680"/>
      <c r="AH34" s="680"/>
      <c r="AI34" s="680"/>
      <c r="AJ34" s="680"/>
      <c r="AK34" s="680"/>
      <c r="AL34" s="668" t="s">
        <v>524</v>
      </c>
      <c r="AM34" s="677"/>
      <c r="AN34" s="677"/>
      <c r="AO34" s="68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551</v>
      </c>
      <c r="CE34" s="690"/>
      <c r="CF34" s="690"/>
      <c r="CG34" s="690"/>
      <c r="CH34" s="690"/>
      <c r="CI34" s="690"/>
      <c r="CJ34" s="690"/>
      <c r="CK34" s="690"/>
      <c r="CL34" s="690"/>
      <c r="CM34" s="690"/>
      <c r="CN34" s="690"/>
      <c r="CO34" s="690"/>
      <c r="CP34" s="690"/>
      <c r="CQ34" s="691"/>
      <c r="CR34" s="665">
        <v>1626963</v>
      </c>
      <c r="CS34" s="675"/>
      <c r="CT34" s="675"/>
      <c r="CU34" s="675"/>
      <c r="CV34" s="675"/>
      <c r="CW34" s="675"/>
      <c r="CX34" s="675"/>
      <c r="CY34" s="676"/>
      <c r="CZ34" s="668">
        <v>17.8</v>
      </c>
      <c r="DA34" s="669"/>
      <c r="DB34" s="669"/>
      <c r="DC34" s="670"/>
      <c r="DD34" s="671">
        <v>1041719</v>
      </c>
      <c r="DE34" s="675"/>
      <c r="DF34" s="675"/>
      <c r="DG34" s="675"/>
      <c r="DH34" s="675"/>
      <c r="DI34" s="675"/>
      <c r="DJ34" s="675"/>
      <c r="DK34" s="676"/>
      <c r="DL34" s="671">
        <v>950626</v>
      </c>
      <c r="DM34" s="675"/>
      <c r="DN34" s="675"/>
      <c r="DO34" s="675"/>
      <c r="DP34" s="675"/>
      <c r="DQ34" s="675"/>
      <c r="DR34" s="675"/>
      <c r="DS34" s="675"/>
      <c r="DT34" s="675"/>
      <c r="DU34" s="675"/>
      <c r="DV34" s="676"/>
      <c r="DW34" s="668">
        <v>20</v>
      </c>
      <c r="DX34" s="669"/>
      <c r="DY34" s="669"/>
      <c r="DZ34" s="669"/>
      <c r="EA34" s="669"/>
      <c r="EB34" s="669"/>
      <c r="EC34" s="706"/>
    </row>
    <row r="35" spans="2:133" ht="11.25" customHeight="1" x14ac:dyDescent="0.2">
      <c r="B35" s="646" t="s">
        <v>279</v>
      </c>
      <c r="C35" s="647"/>
      <c r="D35" s="647"/>
      <c r="E35" s="647"/>
      <c r="F35" s="647"/>
      <c r="G35" s="647"/>
      <c r="H35" s="647"/>
      <c r="I35" s="647"/>
      <c r="J35" s="647"/>
      <c r="K35" s="647"/>
      <c r="L35" s="647"/>
      <c r="M35" s="647"/>
      <c r="N35" s="647"/>
      <c r="O35" s="647"/>
      <c r="P35" s="647"/>
      <c r="Q35" s="648"/>
      <c r="R35" s="665">
        <v>21400</v>
      </c>
      <c r="S35" s="675"/>
      <c r="T35" s="675"/>
      <c r="U35" s="675"/>
      <c r="V35" s="675"/>
      <c r="W35" s="675"/>
      <c r="X35" s="675"/>
      <c r="Y35" s="676"/>
      <c r="Z35" s="679">
        <v>0.2</v>
      </c>
      <c r="AA35" s="679"/>
      <c r="AB35" s="679"/>
      <c r="AC35" s="679"/>
      <c r="AD35" s="680">
        <v>9308</v>
      </c>
      <c r="AE35" s="680"/>
      <c r="AF35" s="680"/>
      <c r="AG35" s="680"/>
      <c r="AH35" s="680"/>
      <c r="AI35" s="680"/>
      <c r="AJ35" s="680"/>
      <c r="AK35" s="680"/>
      <c r="AL35" s="668">
        <v>0.2</v>
      </c>
      <c r="AM35" s="677"/>
      <c r="AN35" s="677"/>
      <c r="AO35" s="681"/>
      <c r="AP35" s="218"/>
      <c r="AQ35" s="718" t="s">
        <v>280</v>
      </c>
      <c r="AR35" s="719"/>
      <c r="AS35" s="719"/>
      <c r="AT35" s="719"/>
      <c r="AU35" s="719"/>
      <c r="AV35" s="719"/>
      <c r="AW35" s="719"/>
      <c r="AX35" s="719"/>
      <c r="AY35" s="719"/>
      <c r="AZ35" s="719"/>
      <c r="BA35" s="719"/>
      <c r="BB35" s="719"/>
      <c r="BC35" s="719"/>
      <c r="BD35" s="719"/>
      <c r="BE35" s="719"/>
      <c r="BF35" s="720"/>
      <c r="BG35" s="718" t="s">
        <v>281</v>
      </c>
      <c r="BH35" s="719"/>
      <c r="BI35" s="719"/>
      <c r="BJ35" s="719"/>
      <c r="BK35" s="719"/>
      <c r="BL35" s="719"/>
      <c r="BM35" s="719"/>
      <c r="BN35" s="719"/>
      <c r="BO35" s="719"/>
      <c r="BP35" s="719"/>
      <c r="BQ35" s="719"/>
      <c r="BR35" s="719"/>
      <c r="BS35" s="719"/>
      <c r="BT35" s="719"/>
      <c r="BU35" s="719"/>
      <c r="BV35" s="719"/>
      <c r="BW35" s="719"/>
      <c r="BX35" s="719"/>
      <c r="BY35" s="719"/>
      <c r="BZ35" s="719"/>
      <c r="CA35" s="719"/>
      <c r="CB35" s="720"/>
      <c r="CD35" s="693" t="s">
        <v>550</v>
      </c>
      <c r="CE35" s="690"/>
      <c r="CF35" s="690"/>
      <c r="CG35" s="690"/>
      <c r="CH35" s="690"/>
      <c r="CI35" s="690"/>
      <c r="CJ35" s="690"/>
      <c r="CK35" s="690"/>
      <c r="CL35" s="690"/>
      <c r="CM35" s="690"/>
      <c r="CN35" s="690"/>
      <c r="CO35" s="690"/>
      <c r="CP35" s="690"/>
      <c r="CQ35" s="691"/>
      <c r="CR35" s="665">
        <v>99535</v>
      </c>
      <c r="CS35" s="666"/>
      <c r="CT35" s="666"/>
      <c r="CU35" s="666"/>
      <c r="CV35" s="666"/>
      <c r="CW35" s="666"/>
      <c r="CX35" s="666"/>
      <c r="CY35" s="667"/>
      <c r="CZ35" s="668">
        <v>1.1000000000000001</v>
      </c>
      <c r="DA35" s="669"/>
      <c r="DB35" s="669"/>
      <c r="DC35" s="670"/>
      <c r="DD35" s="671">
        <v>59391</v>
      </c>
      <c r="DE35" s="666"/>
      <c r="DF35" s="666"/>
      <c r="DG35" s="666"/>
      <c r="DH35" s="666"/>
      <c r="DI35" s="666"/>
      <c r="DJ35" s="666"/>
      <c r="DK35" s="667"/>
      <c r="DL35" s="671">
        <v>59391</v>
      </c>
      <c r="DM35" s="666"/>
      <c r="DN35" s="666"/>
      <c r="DO35" s="666"/>
      <c r="DP35" s="666"/>
      <c r="DQ35" s="666"/>
      <c r="DR35" s="666"/>
      <c r="DS35" s="666"/>
      <c r="DT35" s="666"/>
      <c r="DU35" s="666"/>
      <c r="DV35" s="667"/>
      <c r="DW35" s="668">
        <v>1.3</v>
      </c>
      <c r="DX35" s="669"/>
      <c r="DY35" s="669"/>
      <c r="DZ35" s="669"/>
      <c r="EA35" s="669"/>
      <c r="EB35" s="669"/>
      <c r="EC35" s="706"/>
    </row>
    <row r="36" spans="2:133" ht="11.25" customHeight="1" x14ac:dyDescent="0.2">
      <c r="B36" s="646" t="s">
        <v>282</v>
      </c>
      <c r="C36" s="647"/>
      <c r="D36" s="647"/>
      <c r="E36" s="647"/>
      <c r="F36" s="647"/>
      <c r="G36" s="647"/>
      <c r="H36" s="647"/>
      <c r="I36" s="647"/>
      <c r="J36" s="647"/>
      <c r="K36" s="647"/>
      <c r="L36" s="647"/>
      <c r="M36" s="647"/>
      <c r="N36" s="647"/>
      <c r="O36" s="647"/>
      <c r="P36" s="647"/>
      <c r="Q36" s="648"/>
      <c r="R36" s="665">
        <v>52075</v>
      </c>
      <c r="S36" s="675"/>
      <c r="T36" s="675"/>
      <c r="U36" s="675"/>
      <c r="V36" s="675"/>
      <c r="W36" s="675"/>
      <c r="X36" s="675"/>
      <c r="Y36" s="676"/>
      <c r="Z36" s="679">
        <v>0.5</v>
      </c>
      <c r="AA36" s="679"/>
      <c r="AB36" s="679"/>
      <c r="AC36" s="679"/>
      <c r="AD36" s="680" t="s">
        <v>524</v>
      </c>
      <c r="AE36" s="680"/>
      <c r="AF36" s="680"/>
      <c r="AG36" s="680"/>
      <c r="AH36" s="680"/>
      <c r="AI36" s="680"/>
      <c r="AJ36" s="680"/>
      <c r="AK36" s="680"/>
      <c r="AL36" s="668" t="s">
        <v>524</v>
      </c>
      <c r="AM36" s="677"/>
      <c r="AN36" s="677"/>
      <c r="AO36" s="681"/>
      <c r="AP36" s="218"/>
      <c r="AQ36" s="715" t="s">
        <v>549</v>
      </c>
      <c r="AR36" s="716"/>
      <c r="AS36" s="716"/>
      <c r="AT36" s="716"/>
      <c r="AU36" s="716"/>
      <c r="AV36" s="716"/>
      <c r="AW36" s="716"/>
      <c r="AX36" s="716"/>
      <c r="AY36" s="717"/>
      <c r="AZ36" s="721">
        <v>732111</v>
      </c>
      <c r="BA36" s="722"/>
      <c r="BB36" s="722"/>
      <c r="BC36" s="722"/>
      <c r="BD36" s="722"/>
      <c r="BE36" s="722"/>
      <c r="BF36" s="723"/>
      <c r="BG36" s="724" t="s">
        <v>283</v>
      </c>
      <c r="BH36" s="725"/>
      <c r="BI36" s="725"/>
      <c r="BJ36" s="725"/>
      <c r="BK36" s="725"/>
      <c r="BL36" s="725"/>
      <c r="BM36" s="725"/>
      <c r="BN36" s="725"/>
      <c r="BO36" s="725"/>
      <c r="BP36" s="725"/>
      <c r="BQ36" s="725"/>
      <c r="BR36" s="725"/>
      <c r="BS36" s="725"/>
      <c r="BT36" s="725"/>
      <c r="BU36" s="726"/>
      <c r="BV36" s="721">
        <v>56472</v>
      </c>
      <c r="BW36" s="722"/>
      <c r="BX36" s="722"/>
      <c r="BY36" s="722"/>
      <c r="BZ36" s="722"/>
      <c r="CA36" s="722"/>
      <c r="CB36" s="723"/>
      <c r="CD36" s="693" t="s">
        <v>284</v>
      </c>
      <c r="CE36" s="690"/>
      <c r="CF36" s="690"/>
      <c r="CG36" s="690"/>
      <c r="CH36" s="690"/>
      <c r="CI36" s="690"/>
      <c r="CJ36" s="690"/>
      <c r="CK36" s="690"/>
      <c r="CL36" s="690"/>
      <c r="CM36" s="690"/>
      <c r="CN36" s="690"/>
      <c r="CO36" s="690"/>
      <c r="CP36" s="690"/>
      <c r="CQ36" s="691"/>
      <c r="CR36" s="665">
        <v>1074741</v>
      </c>
      <c r="CS36" s="675"/>
      <c r="CT36" s="675"/>
      <c r="CU36" s="675"/>
      <c r="CV36" s="675"/>
      <c r="CW36" s="675"/>
      <c r="CX36" s="675"/>
      <c r="CY36" s="676"/>
      <c r="CZ36" s="668">
        <v>11.8</v>
      </c>
      <c r="DA36" s="669"/>
      <c r="DB36" s="669"/>
      <c r="DC36" s="670"/>
      <c r="DD36" s="671">
        <v>759994</v>
      </c>
      <c r="DE36" s="675"/>
      <c r="DF36" s="675"/>
      <c r="DG36" s="675"/>
      <c r="DH36" s="675"/>
      <c r="DI36" s="675"/>
      <c r="DJ36" s="675"/>
      <c r="DK36" s="676"/>
      <c r="DL36" s="671">
        <v>584949</v>
      </c>
      <c r="DM36" s="675"/>
      <c r="DN36" s="675"/>
      <c r="DO36" s="675"/>
      <c r="DP36" s="675"/>
      <c r="DQ36" s="675"/>
      <c r="DR36" s="675"/>
      <c r="DS36" s="675"/>
      <c r="DT36" s="675"/>
      <c r="DU36" s="675"/>
      <c r="DV36" s="676"/>
      <c r="DW36" s="668">
        <v>12.3</v>
      </c>
      <c r="DX36" s="669"/>
      <c r="DY36" s="669"/>
      <c r="DZ36" s="669"/>
      <c r="EA36" s="669"/>
      <c r="EB36" s="669"/>
      <c r="EC36" s="706"/>
    </row>
    <row r="37" spans="2:133" ht="11.25" customHeight="1" x14ac:dyDescent="0.2">
      <c r="B37" s="646" t="s">
        <v>285</v>
      </c>
      <c r="C37" s="647"/>
      <c r="D37" s="647"/>
      <c r="E37" s="647"/>
      <c r="F37" s="647"/>
      <c r="G37" s="647"/>
      <c r="H37" s="647"/>
      <c r="I37" s="647"/>
      <c r="J37" s="647"/>
      <c r="K37" s="647"/>
      <c r="L37" s="647"/>
      <c r="M37" s="647"/>
      <c r="N37" s="647"/>
      <c r="O37" s="647"/>
      <c r="P37" s="647"/>
      <c r="Q37" s="648"/>
      <c r="R37" s="665">
        <v>22601</v>
      </c>
      <c r="S37" s="675"/>
      <c r="T37" s="675"/>
      <c r="U37" s="675"/>
      <c r="V37" s="675"/>
      <c r="W37" s="675"/>
      <c r="X37" s="675"/>
      <c r="Y37" s="676"/>
      <c r="Z37" s="679">
        <v>0.2</v>
      </c>
      <c r="AA37" s="679"/>
      <c r="AB37" s="679"/>
      <c r="AC37" s="679"/>
      <c r="AD37" s="680" t="s">
        <v>524</v>
      </c>
      <c r="AE37" s="680"/>
      <c r="AF37" s="680"/>
      <c r="AG37" s="680"/>
      <c r="AH37" s="680"/>
      <c r="AI37" s="680"/>
      <c r="AJ37" s="680"/>
      <c r="AK37" s="680"/>
      <c r="AL37" s="668" t="s">
        <v>524</v>
      </c>
      <c r="AM37" s="677"/>
      <c r="AN37" s="677"/>
      <c r="AO37" s="681"/>
      <c r="AQ37" s="686" t="s">
        <v>548</v>
      </c>
      <c r="AR37" s="687"/>
      <c r="AS37" s="687"/>
      <c r="AT37" s="687"/>
      <c r="AU37" s="687"/>
      <c r="AV37" s="687"/>
      <c r="AW37" s="687"/>
      <c r="AX37" s="687"/>
      <c r="AY37" s="688"/>
      <c r="AZ37" s="665">
        <v>22402</v>
      </c>
      <c r="BA37" s="675"/>
      <c r="BB37" s="675"/>
      <c r="BC37" s="675"/>
      <c r="BD37" s="666"/>
      <c r="BE37" s="666"/>
      <c r="BF37" s="689"/>
      <c r="BG37" s="693" t="s">
        <v>286</v>
      </c>
      <c r="BH37" s="690"/>
      <c r="BI37" s="690"/>
      <c r="BJ37" s="690"/>
      <c r="BK37" s="690"/>
      <c r="BL37" s="690"/>
      <c r="BM37" s="690"/>
      <c r="BN37" s="690"/>
      <c r="BO37" s="690"/>
      <c r="BP37" s="690"/>
      <c r="BQ37" s="690"/>
      <c r="BR37" s="690"/>
      <c r="BS37" s="690"/>
      <c r="BT37" s="690"/>
      <c r="BU37" s="691"/>
      <c r="BV37" s="665">
        <v>48543</v>
      </c>
      <c r="BW37" s="675"/>
      <c r="BX37" s="675"/>
      <c r="BY37" s="675"/>
      <c r="BZ37" s="675"/>
      <c r="CA37" s="675"/>
      <c r="CB37" s="692"/>
      <c r="CD37" s="693" t="s">
        <v>547</v>
      </c>
      <c r="CE37" s="690"/>
      <c r="CF37" s="690"/>
      <c r="CG37" s="690"/>
      <c r="CH37" s="690"/>
      <c r="CI37" s="690"/>
      <c r="CJ37" s="690"/>
      <c r="CK37" s="690"/>
      <c r="CL37" s="690"/>
      <c r="CM37" s="690"/>
      <c r="CN37" s="690"/>
      <c r="CO37" s="690"/>
      <c r="CP37" s="690"/>
      <c r="CQ37" s="691"/>
      <c r="CR37" s="665">
        <v>365469</v>
      </c>
      <c r="CS37" s="666"/>
      <c r="CT37" s="666"/>
      <c r="CU37" s="666"/>
      <c r="CV37" s="666"/>
      <c r="CW37" s="666"/>
      <c r="CX37" s="666"/>
      <c r="CY37" s="667"/>
      <c r="CZ37" s="668">
        <v>4</v>
      </c>
      <c r="DA37" s="669"/>
      <c r="DB37" s="669"/>
      <c r="DC37" s="670"/>
      <c r="DD37" s="671">
        <v>365469</v>
      </c>
      <c r="DE37" s="666"/>
      <c r="DF37" s="666"/>
      <c r="DG37" s="666"/>
      <c r="DH37" s="666"/>
      <c r="DI37" s="666"/>
      <c r="DJ37" s="666"/>
      <c r="DK37" s="667"/>
      <c r="DL37" s="671">
        <v>365469</v>
      </c>
      <c r="DM37" s="666"/>
      <c r="DN37" s="666"/>
      <c r="DO37" s="666"/>
      <c r="DP37" s="666"/>
      <c r="DQ37" s="666"/>
      <c r="DR37" s="666"/>
      <c r="DS37" s="666"/>
      <c r="DT37" s="666"/>
      <c r="DU37" s="666"/>
      <c r="DV37" s="667"/>
      <c r="DW37" s="668">
        <v>7.7</v>
      </c>
      <c r="DX37" s="669"/>
      <c r="DY37" s="669"/>
      <c r="DZ37" s="669"/>
      <c r="EA37" s="669"/>
      <c r="EB37" s="669"/>
      <c r="EC37" s="706"/>
    </row>
    <row r="38" spans="2:133" ht="11.25" customHeight="1" x14ac:dyDescent="0.2">
      <c r="B38" s="646" t="s">
        <v>287</v>
      </c>
      <c r="C38" s="647"/>
      <c r="D38" s="647"/>
      <c r="E38" s="647"/>
      <c r="F38" s="647"/>
      <c r="G38" s="647"/>
      <c r="H38" s="647"/>
      <c r="I38" s="647"/>
      <c r="J38" s="647"/>
      <c r="K38" s="647"/>
      <c r="L38" s="647"/>
      <c r="M38" s="647"/>
      <c r="N38" s="647"/>
      <c r="O38" s="647"/>
      <c r="P38" s="647"/>
      <c r="Q38" s="648"/>
      <c r="R38" s="665">
        <v>541188</v>
      </c>
      <c r="S38" s="675"/>
      <c r="T38" s="675"/>
      <c r="U38" s="675"/>
      <c r="V38" s="675"/>
      <c r="W38" s="675"/>
      <c r="X38" s="675"/>
      <c r="Y38" s="676"/>
      <c r="Z38" s="679">
        <v>5.4</v>
      </c>
      <c r="AA38" s="679"/>
      <c r="AB38" s="679"/>
      <c r="AC38" s="679"/>
      <c r="AD38" s="680" t="s">
        <v>524</v>
      </c>
      <c r="AE38" s="680"/>
      <c r="AF38" s="680"/>
      <c r="AG38" s="680"/>
      <c r="AH38" s="680"/>
      <c r="AI38" s="680"/>
      <c r="AJ38" s="680"/>
      <c r="AK38" s="680"/>
      <c r="AL38" s="668" t="s">
        <v>524</v>
      </c>
      <c r="AM38" s="677"/>
      <c r="AN38" s="677"/>
      <c r="AO38" s="681"/>
      <c r="AQ38" s="686" t="s">
        <v>546</v>
      </c>
      <c r="AR38" s="687"/>
      <c r="AS38" s="687"/>
      <c r="AT38" s="687"/>
      <c r="AU38" s="687"/>
      <c r="AV38" s="687"/>
      <c r="AW38" s="687"/>
      <c r="AX38" s="687"/>
      <c r="AY38" s="688"/>
      <c r="AZ38" s="665">
        <v>5207</v>
      </c>
      <c r="BA38" s="675"/>
      <c r="BB38" s="675"/>
      <c r="BC38" s="675"/>
      <c r="BD38" s="666"/>
      <c r="BE38" s="666"/>
      <c r="BF38" s="689"/>
      <c r="BG38" s="693" t="s">
        <v>288</v>
      </c>
      <c r="BH38" s="690"/>
      <c r="BI38" s="690"/>
      <c r="BJ38" s="690"/>
      <c r="BK38" s="690"/>
      <c r="BL38" s="690"/>
      <c r="BM38" s="690"/>
      <c r="BN38" s="690"/>
      <c r="BO38" s="690"/>
      <c r="BP38" s="690"/>
      <c r="BQ38" s="690"/>
      <c r="BR38" s="690"/>
      <c r="BS38" s="690"/>
      <c r="BT38" s="690"/>
      <c r="BU38" s="691"/>
      <c r="BV38" s="665">
        <v>1957</v>
      </c>
      <c r="BW38" s="675"/>
      <c r="BX38" s="675"/>
      <c r="BY38" s="675"/>
      <c r="BZ38" s="675"/>
      <c r="CA38" s="675"/>
      <c r="CB38" s="692"/>
      <c r="CD38" s="693" t="s">
        <v>545</v>
      </c>
      <c r="CE38" s="690"/>
      <c r="CF38" s="690"/>
      <c r="CG38" s="690"/>
      <c r="CH38" s="690"/>
      <c r="CI38" s="690"/>
      <c r="CJ38" s="690"/>
      <c r="CK38" s="690"/>
      <c r="CL38" s="690"/>
      <c r="CM38" s="690"/>
      <c r="CN38" s="690"/>
      <c r="CO38" s="690"/>
      <c r="CP38" s="690"/>
      <c r="CQ38" s="691"/>
      <c r="CR38" s="665">
        <v>726904</v>
      </c>
      <c r="CS38" s="675"/>
      <c r="CT38" s="675"/>
      <c r="CU38" s="675"/>
      <c r="CV38" s="675"/>
      <c r="CW38" s="675"/>
      <c r="CX38" s="675"/>
      <c r="CY38" s="676"/>
      <c r="CZ38" s="668">
        <v>8</v>
      </c>
      <c r="DA38" s="669"/>
      <c r="DB38" s="669"/>
      <c r="DC38" s="670"/>
      <c r="DD38" s="671">
        <v>598844</v>
      </c>
      <c r="DE38" s="675"/>
      <c r="DF38" s="675"/>
      <c r="DG38" s="675"/>
      <c r="DH38" s="675"/>
      <c r="DI38" s="675"/>
      <c r="DJ38" s="675"/>
      <c r="DK38" s="676"/>
      <c r="DL38" s="671">
        <v>567503</v>
      </c>
      <c r="DM38" s="675"/>
      <c r="DN38" s="675"/>
      <c r="DO38" s="675"/>
      <c r="DP38" s="675"/>
      <c r="DQ38" s="675"/>
      <c r="DR38" s="675"/>
      <c r="DS38" s="675"/>
      <c r="DT38" s="675"/>
      <c r="DU38" s="675"/>
      <c r="DV38" s="676"/>
      <c r="DW38" s="668">
        <v>12</v>
      </c>
      <c r="DX38" s="669"/>
      <c r="DY38" s="669"/>
      <c r="DZ38" s="669"/>
      <c r="EA38" s="669"/>
      <c r="EB38" s="669"/>
      <c r="EC38" s="706"/>
    </row>
    <row r="39" spans="2:133" ht="11.25" customHeight="1" x14ac:dyDescent="0.2">
      <c r="B39" s="646" t="s">
        <v>289</v>
      </c>
      <c r="C39" s="647"/>
      <c r="D39" s="647"/>
      <c r="E39" s="647"/>
      <c r="F39" s="647"/>
      <c r="G39" s="647"/>
      <c r="H39" s="647"/>
      <c r="I39" s="647"/>
      <c r="J39" s="647"/>
      <c r="K39" s="647"/>
      <c r="L39" s="647"/>
      <c r="M39" s="647"/>
      <c r="N39" s="647"/>
      <c r="O39" s="647"/>
      <c r="P39" s="647"/>
      <c r="Q39" s="648"/>
      <c r="R39" s="665">
        <v>239682</v>
      </c>
      <c r="S39" s="675"/>
      <c r="T39" s="675"/>
      <c r="U39" s="675"/>
      <c r="V39" s="675"/>
      <c r="W39" s="675"/>
      <c r="X39" s="675"/>
      <c r="Y39" s="676"/>
      <c r="Z39" s="679">
        <v>2.4</v>
      </c>
      <c r="AA39" s="679"/>
      <c r="AB39" s="679"/>
      <c r="AC39" s="679"/>
      <c r="AD39" s="680">
        <v>3276</v>
      </c>
      <c r="AE39" s="680"/>
      <c r="AF39" s="680"/>
      <c r="AG39" s="680"/>
      <c r="AH39" s="680"/>
      <c r="AI39" s="680"/>
      <c r="AJ39" s="680"/>
      <c r="AK39" s="680"/>
      <c r="AL39" s="668">
        <v>0.1</v>
      </c>
      <c r="AM39" s="677"/>
      <c r="AN39" s="677"/>
      <c r="AO39" s="681"/>
      <c r="AQ39" s="686" t="s">
        <v>544</v>
      </c>
      <c r="AR39" s="687"/>
      <c r="AS39" s="687"/>
      <c r="AT39" s="687"/>
      <c r="AU39" s="687"/>
      <c r="AV39" s="687"/>
      <c r="AW39" s="687"/>
      <c r="AX39" s="687"/>
      <c r="AY39" s="688"/>
      <c r="AZ39" s="665">
        <v>66</v>
      </c>
      <c r="BA39" s="675"/>
      <c r="BB39" s="675"/>
      <c r="BC39" s="675"/>
      <c r="BD39" s="666"/>
      <c r="BE39" s="666"/>
      <c r="BF39" s="689"/>
      <c r="BG39" s="693" t="s">
        <v>290</v>
      </c>
      <c r="BH39" s="690"/>
      <c r="BI39" s="690"/>
      <c r="BJ39" s="690"/>
      <c r="BK39" s="690"/>
      <c r="BL39" s="690"/>
      <c r="BM39" s="690"/>
      <c r="BN39" s="690"/>
      <c r="BO39" s="690"/>
      <c r="BP39" s="690"/>
      <c r="BQ39" s="690"/>
      <c r="BR39" s="690"/>
      <c r="BS39" s="690"/>
      <c r="BT39" s="690"/>
      <c r="BU39" s="691"/>
      <c r="BV39" s="665">
        <v>2869</v>
      </c>
      <c r="BW39" s="675"/>
      <c r="BX39" s="675"/>
      <c r="BY39" s="675"/>
      <c r="BZ39" s="675"/>
      <c r="CA39" s="675"/>
      <c r="CB39" s="692"/>
      <c r="CD39" s="693" t="s">
        <v>543</v>
      </c>
      <c r="CE39" s="690"/>
      <c r="CF39" s="690"/>
      <c r="CG39" s="690"/>
      <c r="CH39" s="690"/>
      <c r="CI39" s="690"/>
      <c r="CJ39" s="690"/>
      <c r="CK39" s="690"/>
      <c r="CL39" s="690"/>
      <c r="CM39" s="690"/>
      <c r="CN39" s="690"/>
      <c r="CO39" s="690"/>
      <c r="CP39" s="690"/>
      <c r="CQ39" s="691"/>
      <c r="CR39" s="665">
        <v>419349</v>
      </c>
      <c r="CS39" s="666"/>
      <c r="CT39" s="666"/>
      <c r="CU39" s="666"/>
      <c r="CV39" s="666"/>
      <c r="CW39" s="666"/>
      <c r="CX39" s="666"/>
      <c r="CY39" s="667"/>
      <c r="CZ39" s="668">
        <v>4.5999999999999996</v>
      </c>
      <c r="DA39" s="669"/>
      <c r="DB39" s="669"/>
      <c r="DC39" s="670"/>
      <c r="DD39" s="671">
        <v>408253</v>
      </c>
      <c r="DE39" s="666"/>
      <c r="DF39" s="666"/>
      <c r="DG39" s="666"/>
      <c r="DH39" s="666"/>
      <c r="DI39" s="666"/>
      <c r="DJ39" s="666"/>
      <c r="DK39" s="667"/>
      <c r="DL39" s="671" t="s">
        <v>524</v>
      </c>
      <c r="DM39" s="666"/>
      <c r="DN39" s="666"/>
      <c r="DO39" s="666"/>
      <c r="DP39" s="666"/>
      <c r="DQ39" s="666"/>
      <c r="DR39" s="666"/>
      <c r="DS39" s="666"/>
      <c r="DT39" s="666"/>
      <c r="DU39" s="666"/>
      <c r="DV39" s="667"/>
      <c r="DW39" s="668" t="s">
        <v>524</v>
      </c>
      <c r="DX39" s="669"/>
      <c r="DY39" s="669"/>
      <c r="DZ39" s="669"/>
      <c r="EA39" s="669"/>
      <c r="EB39" s="669"/>
      <c r="EC39" s="706"/>
    </row>
    <row r="40" spans="2:133" ht="11.25" customHeight="1" x14ac:dyDescent="0.2">
      <c r="B40" s="646" t="s">
        <v>291</v>
      </c>
      <c r="C40" s="647"/>
      <c r="D40" s="647"/>
      <c r="E40" s="647"/>
      <c r="F40" s="647"/>
      <c r="G40" s="647"/>
      <c r="H40" s="647"/>
      <c r="I40" s="647"/>
      <c r="J40" s="647"/>
      <c r="K40" s="647"/>
      <c r="L40" s="647"/>
      <c r="M40" s="647"/>
      <c r="N40" s="647"/>
      <c r="O40" s="647"/>
      <c r="P40" s="647"/>
      <c r="Q40" s="648"/>
      <c r="R40" s="665">
        <v>1121719</v>
      </c>
      <c r="S40" s="675"/>
      <c r="T40" s="675"/>
      <c r="U40" s="675"/>
      <c r="V40" s="675"/>
      <c r="W40" s="675"/>
      <c r="X40" s="675"/>
      <c r="Y40" s="676"/>
      <c r="Z40" s="679">
        <v>11.2</v>
      </c>
      <c r="AA40" s="679"/>
      <c r="AB40" s="679"/>
      <c r="AC40" s="679"/>
      <c r="AD40" s="680" t="s">
        <v>524</v>
      </c>
      <c r="AE40" s="680"/>
      <c r="AF40" s="680"/>
      <c r="AG40" s="680"/>
      <c r="AH40" s="680"/>
      <c r="AI40" s="680"/>
      <c r="AJ40" s="680"/>
      <c r="AK40" s="680"/>
      <c r="AL40" s="668" t="s">
        <v>524</v>
      </c>
      <c r="AM40" s="677"/>
      <c r="AN40" s="677"/>
      <c r="AO40" s="681"/>
      <c r="AQ40" s="686" t="s">
        <v>542</v>
      </c>
      <c r="AR40" s="687"/>
      <c r="AS40" s="687"/>
      <c r="AT40" s="687"/>
      <c r="AU40" s="687"/>
      <c r="AV40" s="687"/>
      <c r="AW40" s="687"/>
      <c r="AX40" s="687"/>
      <c r="AY40" s="688"/>
      <c r="AZ40" s="665" t="s">
        <v>524</v>
      </c>
      <c r="BA40" s="675"/>
      <c r="BB40" s="675"/>
      <c r="BC40" s="675"/>
      <c r="BD40" s="666"/>
      <c r="BE40" s="666"/>
      <c r="BF40" s="689"/>
      <c r="BG40" s="707" t="s">
        <v>541</v>
      </c>
      <c r="BH40" s="708"/>
      <c r="BI40" s="708"/>
      <c r="BJ40" s="708"/>
      <c r="BK40" s="708"/>
      <c r="BL40" s="364"/>
      <c r="BM40" s="690" t="s">
        <v>540</v>
      </c>
      <c r="BN40" s="690"/>
      <c r="BO40" s="690"/>
      <c r="BP40" s="690"/>
      <c r="BQ40" s="690"/>
      <c r="BR40" s="690"/>
      <c r="BS40" s="690"/>
      <c r="BT40" s="690"/>
      <c r="BU40" s="691"/>
      <c r="BV40" s="665">
        <v>75</v>
      </c>
      <c r="BW40" s="675"/>
      <c r="BX40" s="675"/>
      <c r="BY40" s="675"/>
      <c r="BZ40" s="675"/>
      <c r="CA40" s="675"/>
      <c r="CB40" s="692"/>
      <c r="CD40" s="693" t="s">
        <v>539</v>
      </c>
      <c r="CE40" s="690"/>
      <c r="CF40" s="690"/>
      <c r="CG40" s="690"/>
      <c r="CH40" s="690"/>
      <c r="CI40" s="690"/>
      <c r="CJ40" s="690"/>
      <c r="CK40" s="690"/>
      <c r="CL40" s="690"/>
      <c r="CM40" s="690"/>
      <c r="CN40" s="690"/>
      <c r="CO40" s="690"/>
      <c r="CP40" s="690"/>
      <c r="CQ40" s="691"/>
      <c r="CR40" s="665">
        <v>100000</v>
      </c>
      <c r="CS40" s="675"/>
      <c r="CT40" s="675"/>
      <c r="CU40" s="675"/>
      <c r="CV40" s="675"/>
      <c r="CW40" s="675"/>
      <c r="CX40" s="675"/>
      <c r="CY40" s="676"/>
      <c r="CZ40" s="668">
        <v>1.1000000000000001</v>
      </c>
      <c r="DA40" s="669"/>
      <c r="DB40" s="669"/>
      <c r="DC40" s="670"/>
      <c r="DD40" s="671" t="s">
        <v>524</v>
      </c>
      <c r="DE40" s="675"/>
      <c r="DF40" s="675"/>
      <c r="DG40" s="675"/>
      <c r="DH40" s="675"/>
      <c r="DI40" s="675"/>
      <c r="DJ40" s="675"/>
      <c r="DK40" s="676"/>
      <c r="DL40" s="671" t="s">
        <v>524</v>
      </c>
      <c r="DM40" s="675"/>
      <c r="DN40" s="675"/>
      <c r="DO40" s="675"/>
      <c r="DP40" s="675"/>
      <c r="DQ40" s="675"/>
      <c r="DR40" s="675"/>
      <c r="DS40" s="675"/>
      <c r="DT40" s="675"/>
      <c r="DU40" s="675"/>
      <c r="DV40" s="676"/>
      <c r="DW40" s="668" t="s">
        <v>524</v>
      </c>
      <c r="DX40" s="669"/>
      <c r="DY40" s="669"/>
      <c r="DZ40" s="669"/>
      <c r="EA40" s="669"/>
      <c r="EB40" s="669"/>
      <c r="EC40" s="706"/>
    </row>
    <row r="41" spans="2:133" ht="11.25" customHeight="1" x14ac:dyDescent="0.2">
      <c r="B41" s="646" t="s">
        <v>292</v>
      </c>
      <c r="C41" s="647"/>
      <c r="D41" s="647"/>
      <c r="E41" s="647"/>
      <c r="F41" s="647"/>
      <c r="G41" s="647"/>
      <c r="H41" s="647"/>
      <c r="I41" s="647"/>
      <c r="J41" s="647"/>
      <c r="K41" s="647"/>
      <c r="L41" s="647"/>
      <c r="M41" s="647"/>
      <c r="N41" s="647"/>
      <c r="O41" s="647"/>
      <c r="P41" s="647"/>
      <c r="Q41" s="648"/>
      <c r="R41" s="665" t="s">
        <v>524</v>
      </c>
      <c r="S41" s="675"/>
      <c r="T41" s="675"/>
      <c r="U41" s="675"/>
      <c r="V41" s="675"/>
      <c r="W41" s="675"/>
      <c r="X41" s="675"/>
      <c r="Y41" s="676"/>
      <c r="Z41" s="679" t="s">
        <v>524</v>
      </c>
      <c r="AA41" s="679"/>
      <c r="AB41" s="679"/>
      <c r="AC41" s="679"/>
      <c r="AD41" s="680" t="s">
        <v>524</v>
      </c>
      <c r="AE41" s="680"/>
      <c r="AF41" s="680"/>
      <c r="AG41" s="680"/>
      <c r="AH41" s="680"/>
      <c r="AI41" s="680"/>
      <c r="AJ41" s="680"/>
      <c r="AK41" s="680"/>
      <c r="AL41" s="668" t="s">
        <v>524</v>
      </c>
      <c r="AM41" s="677"/>
      <c r="AN41" s="677"/>
      <c r="AO41" s="681"/>
      <c r="AQ41" s="686" t="s">
        <v>538</v>
      </c>
      <c r="AR41" s="687"/>
      <c r="AS41" s="687"/>
      <c r="AT41" s="687"/>
      <c r="AU41" s="687"/>
      <c r="AV41" s="687"/>
      <c r="AW41" s="687"/>
      <c r="AX41" s="687"/>
      <c r="AY41" s="688"/>
      <c r="AZ41" s="665">
        <v>148714</v>
      </c>
      <c r="BA41" s="675"/>
      <c r="BB41" s="675"/>
      <c r="BC41" s="675"/>
      <c r="BD41" s="666"/>
      <c r="BE41" s="666"/>
      <c r="BF41" s="689"/>
      <c r="BG41" s="707"/>
      <c r="BH41" s="708"/>
      <c r="BI41" s="708"/>
      <c r="BJ41" s="708"/>
      <c r="BK41" s="708"/>
      <c r="BL41" s="364"/>
      <c r="BM41" s="690" t="s">
        <v>537</v>
      </c>
      <c r="BN41" s="690"/>
      <c r="BO41" s="690"/>
      <c r="BP41" s="690"/>
      <c r="BQ41" s="690"/>
      <c r="BR41" s="690"/>
      <c r="BS41" s="690"/>
      <c r="BT41" s="690"/>
      <c r="BU41" s="691"/>
      <c r="BV41" s="665">
        <v>4</v>
      </c>
      <c r="BW41" s="675"/>
      <c r="BX41" s="675"/>
      <c r="BY41" s="675"/>
      <c r="BZ41" s="675"/>
      <c r="CA41" s="675"/>
      <c r="CB41" s="692"/>
      <c r="CD41" s="693" t="s">
        <v>536</v>
      </c>
      <c r="CE41" s="690"/>
      <c r="CF41" s="690"/>
      <c r="CG41" s="690"/>
      <c r="CH41" s="690"/>
      <c r="CI41" s="690"/>
      <c r="CJ41" s="690"/>
      <c r="CK41" s="690"/>
      <c r="CL41" s="690"/>
      <c r="CM41" s="690"/>
      <c r="CN41" s="690"/>
      <c r="CO41" s="690"/>
      <c r="CP41" s="690"/>
      <c r="CQ41" s="691"/>
      <c r="CR41" s="665" t="s">
        <v>524</v>
      </c>
      <c r="CS41" s="666"/>
      <c r="CT41" s="666"/>
      <c r="CU41" s="666"/>
      <c r="CV41" s="666"/>
      <c r="CW41" s="666"/>
      <c r="CX41" s="666"/>
      <c r="CY41" s="667"/>
      <c r="CZ41" s="668" t="s">
        <v>524</v>
      </c>
      <c r="DA41" s="669"/>
      <c r="DB41" s="669"/>
      <c r="DC41" s="670"/>
      <c r="DD41" s="671" t="s">
        <v>524</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2">
      <c r="B42" s="646" t="s">
        <v>535</v>
      </c>
      <c r="C42" s="647"/>
      <c r="D42" s="647"/>
      <c r="E42" s="647"/>
      <c r="F42" s="647"/>
      <c r="G42" s="647"/>
      <c r="H42" s="647"/>
      <c r="I42" s="647"/>
      <c r="J42" s="647"/>
      <c r="K42" s="647"/>
      <c r="L42" s="647"/>
      <c r="M42" s="647"/>
      <c r="N42" s="647"/>
      <c r="O42" s="647"/>
      <c r="P42" s="647"/>
      <c r="Q42" s="648"/>
      <c r="R42" s="665" t="s">
        <v>524</v>
      </c>
      <c r="S42" s="675"/>
      <c r="T42" s="675"/>
      <c r="U42" s="675"/>
      <c r="V42" s="675"/>
      <c r="W42" s="675"/>
      <c r="X42" s="675"/>
      <c r="Y42" s="676"/>
      <c r="Z42" s="679" t="s">
        <v>524</v>
      </c>
      <c r="AA42" s="679"/>
      <c r="AB42" s="679"/>
      <c r="AC42" s="679"/>
      <c r="AD42" s="680" t="s">
        <v>524</v>
      </c>
      <c r="AE42" s="680"/>
      <c r="AF42" s="680"/>
      <c r="AG42" s="680"/>
      <c r="AH42" s="680"/>
      <c r="AI42" s="680"/>
      <c r="AJ42" s="680"/>
      <c r="AK42" s="680"/>
      <c r="AL42" s="668" t="s">
        <v>524</v>
      </c>
      <c r="AM42" s="677"/>
      <c r="AN42" s="677"/>
      <c r="AO42" s="681"/>
      <c r="AQ42" s="712" t="s">
        <v>534</v>
      </c>
      <c r="AR42" s="713"/>
      <c r="AS42" s="713"/>
      <c r="AT42" s="713"/>
      <c r="AU42" s="713"/>
      <c r="AV42" s="713"/>
      <c r="AW42" s="713"/>
      <c r="AX42" s="713"/>
      <c r="AY42" s="714"/>
      <c r="AZ42" s="652">
        <v>555722</v>
      </c>
      <c r="BA42" s="682"/>
      <c r="BB42" s="682"/>
      <c r="BC42" s="682"/>
      <c r="BD42" s="653"/>
      <c r="BE42" s="653"/>
      <c r="BF42" s="683"/>
      <c r="BG42" s="709"/>
      <c r="BH42" s="710"/>
      <c r="BI42" s="710"/>
      <c r="BJ42" s="710"/>
      <c r="BK42" s="710"/>
      <c r="BL42" s="365"/>
      <c r="BM42" s="684" t="s">
        <v>533</v>
      </c>
      <c r="BN42" s="684"/>
      <c r="BO42" s="684"/>
      <c r="BP42" s="684"/>
      <c r="BQ42" s="684"/>
      <c r="BR42" s="684"/>
      <c r="BS42" s="684"/>
      <c r="BT42" s="684"/>
      <c r="BU42" s="685"/>
      <c r="BV42" s="652">
        <v>352</v>
      </c>
      <c r="BW42" s="682"/>
      <c r="BX42" s="682"/>
      <c r="BY42" s="682"/>
      <c r="BZ42" s="682"/>
      <c r="CA42" s="682"/>
      <c r="CB42" s="711"/>
      <c r="CD42" s="646" t="s">
        <v>293</v>
      </c>
      <c r="CE42" s="647"/>
      <c r="CF42" s="647"/>
      <c r="CG42" s="647"/>
      <c r="CH42" s="647"/>
      <c r="CI42" s="647"/>
      <c r="CJ42" s="647"/>
      <c r="CK42" s="647"/>
      <c r="CL42" s="647"/>
      <c r="CM42" s="647"/>
      <c r="CN42" s="647"/>
      <c r="CO42" s="647"/>
      <c r="CP42" s="647"/>
      <c r="CQ42" s="648"/>
      <c r="CR42" s="665">
        <v>2355554</v>
      </c>
      <c r="CS42" s="666"/>
      <c r="CT42" s="666"/>
      <c r="CU42" s="666"/>
      <c r="CV42" s="666"/>
      <c r="CW42" s="666"/>
      <c r="CX42" s="666"/>
      <c r="CY42" s="667"/>
      <c r="CZ42" s="668">
        <v>25.8</v>
      </c>
      <c r="DA42" s="669"/>
      <c r="DB42" s="669"/>
      <c r="DC42" s="670"/>
      <c r="DD42" s="671">
        <v>367063</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2">
      <c r="B43" s="646" t="s">
        <v>532</v>
      </c>
      <c r="C43" s="647"/>
      <c r="D43" s="647"/>
      <c r="E43" s="647"/>
      <c r="F43" s="647"/>
      <c r="G43" s="647"/>
      <c r="H43" s="647"/>
      <c r="I43" s="647"/>
      <c r="J43" s="647"/>
      <c r="K43" s="647"/>
      <c r="L43" s="647"/>
      <c r="M43" s="647"/>
      <c r="N43" s="647"/>
      <c r="O43" s="647"/>
      <c r="P43" s="647"/>
      <c r="Q43" s="648"/>
      <c r="R43" s="665">
        <v>210619</v>
      </c>
      <c r="S43" s="675"/>
      <c r="T43" s="675"/>
      <c r="U43" s="675"/>
      <c r="V43" s="675"/>
      <c r="W43" s="675"/>
      <c r="X43" s="675"/>
      <c r="Y43" s="676"/>
      <c r="Z43" s="679">
        <v>2.1</v>
      </c>
      <c r="AA43" s="679"/>
      <c r="AB43" s="679"/>
      <c r="AC43" s="679"/>
      <c r="AD43" s="680" t="s">
        <v>524</v>
      </c>
      <c r="AE43" s="680"/>
      <c r="AF43" s="680"/>
      <c r="AG43" s="680"/>
      <c r="AH43" s="680"/>
      <c r="AI43" s="680"/>
      <c r="AJ43" s="680"/>
      <c r="AK43" s="680"/>
      <c r="AL43" s="668" t="s">
        <v>524</v>
      </c>
      <c r="AM43" s="677"/>
      <c r="AN43" s="677"/>
      <c r="AO43" s="681"/>
      <c r="BV43" s="219"/>
      <c r="BW43" s="219"/>
      <c r="BX43" s="219"/>
      <c r="BY43" s="219"/>
      <c r="BZ43" s="219"/>
      <c r="CA43" s="219"/>
      <c r="CB43" s="219"/>
      <c r="CD43" s="646" t="s">
        <v>531</v>
      </c>
      <c r="CE43" s="647"/>
      <c r="CF43" s="647"/>
      <c r="CG43" s="647"/>
      <c r="CH43" s="647"/>
      <c r="CI43" s="647"/>
      <c r="CJ43" s="647"/>
      <c r="CK43" s="647"/>
      <c r="CL43" s="647"/>
      <c r="CM43" s="647"/>
      <c r="CN43" s="647"/>
      <c r="CO43" s="647"/>
      <c r="CP43" s="647"/>
      <c r="CQ43" s="648"/>
      <c r="CR43" s="665">
        <v>73429</v>
      </c>
      <c r="CS43" s="666"/>
      <c r="CT43" s="666"/>
      <c r="CU43" s="666"/>
      <c r="CV43" s="666"/>
      <c r="CW43" s="666"/>
      <c r="CX43" s="666"/>
      <c r="CY43" s="667"/>
      <c r="CZ43" s="668">
        <v>0.8</v>
      </c>
      <c r="DA43" s="669"/>
      <c r="DB43" s="669"/>
      <c r="DC43" s="670"/>
      <c r="DD43" s="671">
        <v>73429</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2">
      <c r="B44" s="649" t="s">
        <v>530</v>
      </c>
      <c r="C44" s="650"/>
      <c r="D44" s="650"/>
      <c r="E44" s="650"/>
      <c r="F44" s="650"/>
      <c r="G44" s="650"/>
      <c r="H44" s="650"/>
      <c r="I44" s="650"/>
      <c r="J44" s="650"/>
      <c r="K44" s="650"/>
      <c r="L44" s="650"/>
      <c r="M44" s="650"/>
      <c r="N44" s="650"/>
      <c r="O44" s="650"/>
      <c r="P44" s="650"/>
      <c r="Q44" s="651"/>
      <c r="R44" s="652">
        <v>9990207</v>
      </c>
      <c r="S44" s="682"/>
      <c r="T44" s="682"/>
      <c r="U44" s="682"/>
      <c r="V44" s="682"/>
      <c r="W44" s="682"/>
      <c r="X44" s="682"/>
      <c r="Y44" s="694"/>
      <c r="Z44" s="695">
        <v>100</v>
      </c>
      <c r="AA44" s="695"/>
      <c r="AB44" s="695"/>
      <c r="AC44" s="695"/>
      <c r="AD44" s="696">
        <v>4532657</v>
      </c>
      <c r="AE44" s="696"/>
      <c r="AF44" s="696"/>
      <c r="AG44" s="696"/>
      <c r="AH44" s="696"/>
      <c r="AI44" s="696"/>
      <c r="AJ44" s="696"/>
      <c r="AK44" s="696"/>
      <c r="AL44" s="655">
        <v>100</v>
      </c>
      <c r="AM44" s="697"/>
      <c r="AN44" s="697"/>
      <c r="AO44" s="698"/>
      <c r="CD44" s="699" t="s">
        <v>266</v>
      </c>
      <c r="CE44" s="700"/>
      <c r="CF44" s="646" t="s">
        <v>529</v>
      </c>
      <c r="CG44" s="647"/>
      <c r="CH44" s="647"/>
      <c r="CI44" s="647"/>
      <c r="CJ44" s="647"/>
      <c r="CK44" s="647"/>
      <c r="CL44" s="647"/>
      <c r="CM44" s="647"/>
      <c r="CN44" s="647"/>
      <c r="CO44" s="647"/>
      <c r="CP44" s="647"/>
      <c r="CQ44" s="648"/>
      <c r="CR44" s="665">
        <v>2040842</v>
      </c>
      <c r="CS44" s="675"/>
      <c r="CT44" s="675"/>
      <c r="CU44" s="675"/>
      <c r="CV44" s="675"/>
      <c r="CW44" s="675"/>
      <c r="CX44" s="675"/>
      <c r="CY44" s="676"/>
      <c r="CZ44" s="668">
        <v>22.3</v>
      </c>
      <c r="DA44" s="677"/>
      <c r="DB44" s="677"/>
      <c r="DC44" s="678"/>
      <c r="DD44" s="671">
        <v>342401</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528</v>
      </c>
      <c r="CG45" s="647"/>
      <c r="CH45" s="647"/>
      <c r="CI45" s="647"/>
      <c r="CJ45" s="647"/>
      <c r="CK45" s="647"/>
      <c r="CL45" s="647"/>
      <c r="CM45" s="647"/>
      <c r="CN45" s="647"/>
      <c r="CO45" s="647"/>
      <c r="CP45" s="647"/>
      <c r="CQ45" s="648"/>
      <c r="CR45" s="665">
        <v>1213650</v>
      </c>
      <c r="CS45" s="666"/>
      <c r="CT45" s="666"/>
      <c r="CU45" s="666"/>
      <c r="CV45" s="666"/>
      <c r="CW45" s="666"/>
      <c r="CX45" s="666"/>
      <c r="CY45" s="667"/>
      <c r="CZ45" s="668">
        <v>13.3</v>
      </c>
      <c r="DA45" s="669"/>
      <c r="DB45" s="669"/>
      <c r="DC45" s="670"/>
      <c r="DD45" s="671">
        <v>101281</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2">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527</v>
      </c>
      <c r="CG46" s="647"/>
      <c r="CH46" s="647"/>
      <c r="CI46" s="647"/>
      <c r="CJ46" s="647"/>
      <c r="CK46" s="647"/>
      <c r="CL46" s="647"/>
      <c r="CM46" s="647"/>
      <c r="CN46" s="647"/>
      <c r="CO46" s="647"/>
      <c r="CP46" s="647"/>
      <c r="CQ46" s="648"/>
      <c r="CR46" s="665">
        <v>810260</v>
      </c>
      <c r="CS46" s="675"/>
      <c r="CT46" s="675"/>
      <c r="CU46" s="675"/>
      <c r="CV46" s="675"/>
      <c r="CW46" s="675"/>
      <c r="CX46" s="675"/>
      <c r="CY46" s="676"/>
      <c r="CZ46" s="668">
        <v>8.9</v>
      </c>
      <c r="DA46" s="677"/>
      <c r="DB46" s="677"/>
      <c r="DC46" s="678"/>
      <c r="DD46" s="671">
        <v>224188</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2">
      <c r="B47" s="645" t="s">
        <v>295</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526</v>
      </c>
      <c r="CG47" s="647"/>
      <c r="CH47" s="647"/>
      <c r="CI47" s="647"/>
      <c r="CJ47" s="647"/>
      <c r="CK47" s="647"/>
      <c r="CL47" s="647"/>
      <c r="CM47" s="647"/>
      <c r="CN47" s="647"/>
      <c r="CO47" s="647"/>
      <c r="CP47" s="647"/>
      <c r="CQ47" s="648"/>
      <c r="CR47" s="665">
        <v>314712</v>
      </c>
      <c r="CS47" s="666"/>
      <c r="CT47" s="666"/>
      <c r="CU47" s="666"/>
      <c r="CV47" s="666"/>
      <c r="CW47" s="666"/>
      <c r="CX47" s="666"/>
      <c r="CY47" s="667"/>
      <c r="CZ47" s="668">
        <v>3.4</v>
      </c>
      <c r="DA47" s="669"/>
      <c r="DB47" s="669"/>
      <c r="DC47" s="670"/>
      <c r="DD47" s="671">
        <v>24662</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0.8" x14ac:dyDescent="0.2">
      <c r="B48" s="705" t="s">
        <v>296</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525</v>
      </c>
      <c r="CG48" s="647"/>
      <c r="CH48" s="647"/>
      <c r="CI48" s="647"/>
      <c r="CJ48" s="647"/>
      <c r="CK48" s="647"/>
      <c r="CL48" s="647"/>
      <c r="CM48" s="647"/>
      <c r="CN48" s="647"/>
      <c r="CO48" s="647"/>
      <c r="CP48" s="647"/>
      <c r="CQ48" s="648"/>
      <c r="CR48" s="665" t="s">
        <v>524</v>
      </c>
      <c r="CS48" s="675"/>
      <c r="CT48" s="675"/>
      <c r="CU48" s="675"/>
      <c r="CV48" s="675"/>
      <c r="CW48" s="675"/>
      <c r="CX48" s="675"/>
      <c r="CY48" s="676"/>
      <c r="CZ48" s="668" t="s">
        <v>524</v>
      </c>
      <c r="DA48" s="677"/>
      <c r="DB48" s="677"/>
      <c r="DC48" s="678"/>
      <c r="DD48" s="671" t="s">
        <v>524</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523</v>
      </c>
      <c r="CE49" s="650"/>
      <c r="CF49" s="650"/>
      <c r="CG49" s="650"/>
      <c r="CH49" s="650"/>
      <c r="CI49" s="650"/>
      <c r="CJ49" s="650"/>
      <c r="CK49" s="650"/>
      <c r="CL49" s="650"/>
      <c r="CM49" s="650"/>
      <c r="CN49" s="650"/>
      <c r="CO49" s="650"/>
      <c r="CP49" s="650"/>
      <c r="CQ49" s="651"/>
      <c r="CR49" s="652">
        <v>9138320</v>
      </c>
      <c r="CS49" s="653"/>
      <c r="CT49" s="653"/>
      <c r="CU49" s="653"/>
      <c r="CV49" s="653"/>
      <c r="CW49" s="653"/>
      <c r="CX49" s="653"/>
      <c r="CY49" s="654"/>
      <c r="CZ49" s="655">
        <v>100</v>
      </c>
      <c r="DA49" s="656"/>
      <c r="DB49" s="656"/>
      <c r="DC49" s="657"/>
      <c r="DD49" s="658">
        <v>5214828</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iFZBncg7c2WFzN8hy/FFWDyZe4P0OqzajpOLq/qGnYZYgjrvseTw61GNVBGefmNL0IyyxhUTgji5+17WrmLew==" saltValue="Y2o3wk7gjl6zYQiwpoVd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CZ18:DC18"/>
    <mergeCell ref="DD18:DP18"/>
    <mergeCell ref="CD19:CQ19"/>
    <mergeCell ref="B17:Q17"/>
    <mergeCell ref="R17:Y17"/>
    <mergeCell ref="Z17:AC17"/>
    <mergeCell ref="AD17:AK17"/>
    <mergeCell ref="AL17:AO17"/>
    <mergeCell ref="CZ17:DC17"/>
    <mergeCell ref="DD17:DP17"/>
    <mergeCell ref="AP18:BF18"/>
    <mergeCell ref="BO18:BR18"/>
    <mergeCell ref="BS18:CB18"/>
    <mergeCell ref="B19:Q19"/>
    <mergeCell ref="R19:Y19"/>
    <mergeCell ref="Z19:AC19"/>
    <mergeCell ref="AD19:AK19"/>
    <mergeCell ref="AL19:AO19"/>
    <mergeCell ref="AP19:BF19"/>
    <mergeCell ref="BG19:BN19"/>
    <mergeCell ref="BG18:BN18"/>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CD18:CQ18"/>
    <mergeCell ref="CR18:CY18"/>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F110" sqref="AF110:AJ110"/>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297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298</v>
      </c>
      <c r="DK2" s="1157"/>
      <c r="DL2" s="1157"/>
      <c r="DM2" s="1157"/>
      <c r="DN2" s="1157"/>
      <c r="DO2" s="1158"/>
      <c r="DP2" s="224"/>
      <c r="DQ2" s="1156" t="s">
        <v>299</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300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301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302</v>
      </c>
      <c r="B5" s="1061"/>
      <c r="C5" s="1061"/>
      <c r="D5" s="1061"/>
      <c r="E5" s="1061"/>
      <c r="F5" s="1061"/>
      <c r="G5" s="1061"/>
      <c r="H5" s="1061"/>
      <c r="I5" s="1061"/>
      <c r="J5" s="1061"/>
      <c r="K5" s="1061"/>
      <c r="L5" s="1061"/>
      <c r="M5" s="1061"/>
      <c r="N5" s="1061"/>
      <c r="O5" s="1061"/>
      <c r="P5" s="1062"/>
      <c r="Q5" s="1066" t="s">
        <v>303</v>
      </c>
      <c r="R5" s="1067"/>
      <c r="S5" s="1067"/>
      <c r="T5" s="1067"/>
      <c r="U5" s="1068"/>
      <c r="V5" s="1066" t="s">
        <v>304</v>
      </c>
      <c r="W5" s="1067"/>
      <c r="X5" s="1067"/>
      <c r="Y5" s="1067"/>
      <c r="Z5" s="1068"/>
      <c r="AA5" s="1066" t="s">
        <v>305</v>
      </c>
      <c r="AB5" s="1067"/>
      <c r="AC5" s="1067"/>
      <c r="AD5" s="1067"/>
      <c r="AE5" s="1067"/>
      <c r="AF5" s="1159" t="s">
        <v>306</v>
      </c>
      <c r="AG5" s="1067"/>
      <c r="AH5" s="1067"/>
      <c r="AI5" s="1067"/>
      <c r="AJ5" s="1080"/>
      <c r="AK5" s="1067" t="s">
        <v>307</v>
      </c>
      <c r="AL5" s="1067"/>
      <c r="AM5" s="1067"/>
      <c r="AN5" s="1067"/>
      <c r="AO5" s="1068"/>
      <c r="AP5" s="1066" t="s">
        <v>308</v>
      </c>
      <c r="AQ5" s="1067"/>
      <c r="AR5" s="1067"/>
      <c r="AS5" s="1067"/>
      <c r="AT5" s="1068"/>
      <c r="AU5" s="1066" t="s">
        <v>309</v>
      </c>
      <c r="AV5" s="1067"/>
      <c r="AW5" s="1067"/>
      <c r="AX5" s="1067"/>
      <c r="AY5" s="1080"/>
      <c r="AZ5" s="228"/>
      <c r="BA5" s="228"/>
      <c r="BB5" s="228"/>
      <c r="BC5" s="228"/>
      <c r="BD5" s="228"/>
      <c r="BE5" s="229"/>
      <c r="BF5" s="229"/>
      <c r="BG5" s="229"/>
      <c r="BH5" s="229"/>
      <c r="BI5" s="229"/>
      <c r="BJ5" s="229"/>
      <c r="BK5" s="229"/>
      <c r="BL5" s="229"/>
      <c r="BM5" s="229"/>
      <c r="BN5" s="229"/>
      <c r="BO5" s="229"/>
      <c r="BP5" s="229"/>
      <c r="BQ5" s="1060" t="s">
        <v>310</v>
      </c>
      <c r="BR5" s="1061"/>
      <c r="BS5" s="1061"/>
      <c r="BT5" s="1061"/>
      <c r="BU5" s="1061"/>
      <c r="BV5" s="1061"/>
      <c r="BW5" s="1061"/>
      <c r="BX5" s="1061"/>
      <c r="BY5" s="1061"/>
      <c r="BZ5" s="1061"/>
      <c r="CA5" s="1061"/>
      <c r="CB5" s="1061"/>
      <c r="CC5" s="1061"/>
      <c r="CD5" s="1061"/>
      <c r="CE5" s="1061"/>
      <c r="CF5" s="1061"/>
      <c r="CG5" s="1062"/>
      <c r="CH5" s="1066" t="s">
        <v>311</v>
      </c>
      <c r="CI5" s="1067"/>
      <c r="CJ5" s="1067"/>
      <c r="CK5" s="1067"/>
      <c r="CL5" s="1068"/>
      <c r="CM5" s="1066" t="s">
        <v>312</v>
      </c>
      <c r="CN5" s="1067"/>
      <c r="CO5" s="1067"/>
      <c r="CP5" s="1067"/>
      <c r="CQ5" s="1068"/>
      <c r="CR5" s="1066" t="s">
        <v>313</v>
      </c>
      <c r="CS5" s="1067"/>
      <c r="CT5" s="1067"/>
      <c r="CU5" s="1067"/>
      <c r="CV5" s="1068"/>
      <c r="CW5" s="1066" t="s">
        <v>314</v>
      </c>
      <c r="CX5" s="1067"/>
      <c r="CY5" s="1067"/>
      <c r="CZ5" s="1067"/>
      <c r="DA5" s="1068"/>
      <c r="DB5" s="1066" t="s">
        <v>315</v>
      </c>
      <c r="DC5" s="1067"/>
      <c r="DD5" s="1067"/>
      <c r="DE5" s="1067"/>
      <c r="DF5" s="1068"/>
      <c r="DG5" s="1149" t="s">
        <v>316</v>
      </c>
      <c r="DH5" s="1150"/>
      <c r="DI5" s="1150"/>
      <c r="DJ5" s="1150"/>
      <c r="DK5" s="1151"/>
      <c r="DL5" s="1149" t="s">
        <v>317</v>
      </c>
      <c r="DM5" s="1150"/>
      <c r="DN5" s="1150"/>
      <c r="DO5" s="1150"/>
      <c r="DP5" s="1151"/>
      <c r="DQ5" s="1066" t="s">
        <v>318</v>
      </c>
      <c r="DR5" s="1067"/>
      <c r="DS5" s="1067"/>
      <c r="DT5" s="1067"/>
      <c r="DU5" s="1068"/>
      <c r="DV5" s="1066" t="s">
        <v>309</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319</v>
      </c>
      <c r="C7" s="1113"/>
      <c r="D7" s="1113"/>
      <c r="E7" s="1113"/>
      <c r="F7" s="1113"/>
      <c r="G7" s="1113"/>
      <c r="H7" s="1113"/>
      <c r="I7" s="1113"/>
      <c r="J7" s="1113"/>
      <c r="K7" s="1113"/>
      <c r="L7" s="1113"/>
      <c r="M7" s="1113"/>
      <c r="N7" s="1113"/>
      <c r="O7" s="1113"/>
      <c r="P7" s="1114"/>
      <c r="Q7" s="1167">
        <v>9990</v>
      </c>
      <c r="R7" s="1168"/>
      <c r="S7" s="1168"/>
      <c r="T7" s="1168"/>
      <c r="U7" s="1168"/>
      <c r="V7" s="1168">
        <v>9138</v>
      </c>
      <c r="W7" s="1168"/>
      <c r="X7" s="1168"/>
      <c r="Y7" s="1168"/>
      <c r="Z7" s="1168"/>
      <c r="AA7" s="1168">
        <v>852</v>
      </c>
      <c r="AB7" s="1168"/>
      <c r="AC7" s="1168"/>
      <c r="AD7" s="1168"/>
      <c r="AE7" s="1169"/>
      <c r="AF7" s="1170">
        <v>655</v>
      </c>
      <c r="AG7" s="1171"/>
      <c r="AH7" s="1171"/>
      <c r="AI7" s="1171"/>
      <c r="AJ7" s="1172"/>
      <c r="AK7" s="1173">
        <v>23</v>
      </c>
      <c r="AL7" s="1174"/>
      <c r="AM7" s="1174"/>
      <c r="AN7" s="1174"/>
      <c r="AO7" s="1174"/>
      <c r="AP7" s="1174">
        <v>8261</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521</v>
      </c>
      <c r="BT7" s="1165"/>
      <c r="BU7" s="1165"/>
      <c r="BV7" s="1165"/>
      <c r="BW7" s="1165"/>
      <c r="BX7" s="1165"/>
      <c r="BY7" s="1165"/>
      <c r="BZ7" s="1165"/>
      <c r="CA7" s="1165"/>
      <c r="CB7" s="1165"/>
      <c r="CC7" s="1165"/>
      <c r="CD7" s="1165"/>
      <c r="CE7" s="1165"/>
      <c r="CF7" s="1165"/>
      <c r="CG7" s="1177"/>
      <c r="CH7" s="1161">
        <v>3</v>
      </c>
      <c r="CI7" s="1162"/>
      <c r="CJ7" s="1162"/>
      <c r="CK7" s="1162"/>
      <c r="CL7" s="1163"/>
      <c r="CM7" s="1161">
        <v>118</v>
      </c>
      <c r="CN7" s="1162"/>
      <c r="CO7" s="1162"/>
      <c r="CP7" s="1162"/>
      <c r="CQ7" s="1163"/>
      <c r="CR7" s="1161">
        <v>6</v>
      </c>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522</v>
      </c>
      <c r="BT8" s="1058"/>
      <c r="BU8" s="1058"/>
      <c r="BV8" s="1058"/>
      <c r="BW8" s="1058"/>
      <c r="BX8" s="1058"/>
      <c r="BY8" s="1058"/>
      <c r="BZ8" s="1058"/>
      <c r="CA8" s="1058"/>
      <c r="CB8" s="1058"/>
      <c r="CC8" s="1058"/>
      <c r="CD8" s="1058"/>
      <c r="CE8" s="1058"/>
      <c r="CF8" s="1058"/>
      <c r="CG8" s="1079"/>
      <c r="CH8" s="1054">
        <v>1</v>
      </c>
      <c r="CI8" s="1055"/>
      <c r="CJ8" s="1055"/>
      <c r="CK8" s="1055"/>
      <c r="CL8" s="1056"/>
      <c r="CM8" s="1054">
        <v>12</v>
      </c>
      <c r="CN8" s="1055"/>
      <c r="CO8" s="1055"/>
      <c r="CP8" s="1055"/>
      <c r="CQ8" s="1056"/>
      <c r="CR8" s="1054">
        <v>3</v>
      </c>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320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321</v>
      </c>
      <c r="B23" s="1002" t="s">
        <v>322</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655</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130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323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324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302</v>
      </c>
      <c r="B26" s="1061"/>
      <c r="C26" s="1061"/>
      <c r="D26" s="1061"/>
      <c r="E26" s="1061"/>
      <c r="F26" s="1061"/>
      <c r="G26" s="1061"/>
      <c r="H26" s="1061"/>
      <c r="I26" s="1061"/>
      <c r="J26" s="1061"/>
      <c r="K26" s="1061"/>
      <c r="L26" s="1061"/>
      <c r="M26" s="1061"/>
      <c r="N26" s="1061"/>
      <c r="O26" s="1061"/>
      <c r="P26" s="1062"/>
      <c r="Q26" s="1066" t="s">
        <v>325</v>
      </c>
      <c r="R26" s="1067"/>
      <c r="S26" s="1067"/>
      <c r="T26" s="1067"/>
      <c r="U26" s="1068"/>
      <c r="V26" s="1066" t="s">
        <v>326</v>
      </c>
      <c r="W26" s="1067"/>
      <c r="X26" s="1067"/>
      <c r="Y26" s="1067"/>
      <c r="Z26" s="1068"/>
      <c r="AA26" s="1066" t="s">
        <v>327</v>
      </c>
      <c r="AB26" s="1067"/>
      <c r="AC26" s="1067"/>
      <c r="AD26" s="1067"/>
      <c r="AE26" s="1067"/>
      <c r="AF26" s="1120" t="s">
        <v>328</v>
      </c>
      <c r="AG26" s="1073"/>
      <c r="AH26" s="1073"/>
      <c r="AI26" s="1073"/>
      <c r="AJ26" s="1121"/>
      <c r="AK26" s="1067" t="s">
        <v>329</v>
      </c>
      <c r="AL26" s="1067"/>
      <c r="AM26" s="1067"/>
      <c r="AN26" s="1067"/>
      <c r="AO26" s="1068"/>
      <c r="AP26" s="1066" t="s">
        <v>330</v>
      </c>
      <c r="AQ26" s="1067"/>
      <c r="AR26" s="1067"/>
      <c r="AS26" s="1067"/>
      <c r="AT26" s="1068"/>
      <c r="AU26" s="1066" t="s">
        <v>331</v>
      </c>
      <c r="AV26" s="1067"/>
      <c r="AW26" s="1067"/>
      <c r="AX26" s="1067"/>
      <c r="AY26" s="1068"/>
      <c r="AZ26" s="1066" t="s">
        <v>332</v>
      </c>
      <c r="BA26" s="1067"/>
      <c r="BB26" s="1067"/>
      <c r="BC26" s="1067"/>
      <c r="BD26" s="1068"/>
      <c r="BE26" s="1066" t="s">
        <v>309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333</v>
      </c>
      <c r="C28" s="1113"/>
      <c r="D28" s="1113"/>
      <c r="E28" s="1113"/>
      <c r="F28" s="1113"/>
      <c r="G28" s="1113"/>
      <c r="H28" s="1113"/>
      <c r="I28" s="1113"/>
      <c r="J28" s="1113"/>
      <c r="K28" s="1113"/>
      <c r="L28" s="1113"/>
      <c r="M28" s="1113"/>
      <c r="N28" s="1113"/>
      <c r="O28" s="1113"/>
      <c r="P28" s="1114"/>
      <c r="Q28" s="1115">
        <v>1577</v>
      </c>
      <c r="R28" s="1116"/>
      <c r="S28" s="1116"/>
      <c r="T28" s="1116"/>
      <c r="U28" s="1116"/>
      <c r="V28" s="1116">
        <v>1521</v>
      </c>
      <c r="W28" s="1116"/>
      <c r="X28" s="1116"/>
      <c r="Y28" s="1116"/>
      <c r="Z28" s="1116"/>
      <c r="AA28" s="1116">
        <v>56</v>
      </c>
      <c r="AB28" s="1116"/>
      <c r="AC28" s="1116"/>
      <c r="AD28" s="1116"/>
      <c r="AE28" s="1117"/>
      <c r="AF28" s="1118">
        <v>56</v>
      </c>
      <c r="AG28" s="1116"/>
      <c r="AH28" s="1116"/>
      <c r="AI28" s="1116"/>
      <c r="AJ28" s="1119"/>
      <c r="AK28" s="1107">
        <v>200</v>
      </c>
      <c r="AL28" s="1108"/>
      <c r="AM28" s="1108"/>
      <c r="AN28" s="1108"/>
      <c r="AO28" s="1108"/>
      <c r="AP28" s="1108"/>
      <c r="AQ28" s="1108"/>
      <c r="AR28" s="1108"/>
      <c r="AS28" s="1108"/>
      <c r="AT28" s="1108"/>
      <c r="AU28" s="1108"/>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334</v>
      </c>
      <c r="C29" s="1096"/>
      <c r="D29" s="1096"/>
      <c r="E29" s="1096"/>
      <c r="F29" s="1096"/>
      <c r="G29" s="1096"/>
      <c r="H29" s="1096"/>
      <c r="I29" s="1096"/>
      <c r="J29" s="1096"/>
      <c r="K29" s="1096"/>
      <c r="L29" s="1096"/>
      <c r="M29" s="1096"/>
      <c r="N29" s="1096"/>
      <c r="O29" s="1096"/>
      <c r="P29" s="1097"/>
      <c r="Q29" s="1103">
        <v>14</v>
      </c>
      <c r="R29" s="1104"/>
      <c r="S29" s="1104"/>
      <c r="T29" s="1104"/>
      <c r="U29" s="1104"/>
      <c r="V29" s="1104">
        <v>14</v>
      </c>
      <c r="W29" s="1104"/>
      <c r="X29" s="1104"/>
      <c r="Y29" s="1104"/>
      <c r="Z29" s="1104"/>
      <c r="AA29" s="1104"/>
      <c r="AB29" s="1104"/>
      <c r="AC29" s="1104"/>
      <c r="AD29" s="1104"/>
      <c r="AE29" s="1105"/>
      <c r="AF29" s="1100" t="s">
        <v>335</v>
      </c>
      <c r="AG29" s="1101"/>
      <c r="AH29" s="1101"/>
      <c r="AI29" s="1101"/>
      <c r="AJ29" s="1102"/>
      <c r="AK29" s="1045">
        <v>14</v>
      </c>
      <c r="AL29" s="1036"/>
      <c r="AM29" s="1036"/>
      <c r="AN29" s="1036"/>
      <c r="AO29" s="1036"/>
      <c r="AP29" s="1036"/>
      <c r="AQ29" s="1036"/>
      <c r="AR29" s="1036"/>
      <c r="AS29" s="1036"/>
      <c r="AT29" s="1036"/>
      <c r="AU29" s="1036"/>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336</v>
      </c>
      <c r="C30" s="1096"/>
      <c r="D30" s="1096"/>
      <c r="E30" s="1096"/>
      <c r="F30" s="1096"/>
      <c r="G30" s="1096"/>
      <c r="H30" s="1096"/>
      <c r="I30" s="1096"/>
      <c r="J30" s="1096"/>
      <c r="K30" s="1096"/>
      <c r="L30" s="1096"/>
      <c r="M30" s="1096"/>
      <c r="N30" s="1096"/>
      <c r="O30" s="1096"/>
      <c r="P30" s="1097"/>
      <c r="Q30" s="1103">
        <v>2052</v>
      </c>
      <c r="R30" s="1104"/>
      <c r="S30" s="1104"/>
      <c r="T30" s="1104"/>
      <c r="U30" s="1104"/>
      <c r="V30" s="1104">
        <v>1963</v>
      </c>
      <c r="W30" s="1104"/>
      <c r="X30" s="1104"/>
      <c r="Y30" s="1104"/>
      <c r="Z30" s="1104"/>
      <c r="AA30" s="1104">
        <v>88</v>
      </c>
      <c r="AB30" s="1104"/>
      <c r="AC30" s="1104"/>
      <c r="AD30" s="1104"/>
      <c r="AE30" s="1105"/>
      <c r="AF30" s="1100">
        <v>88</v>
      </c>
      <c r="AG30" s="1101"/>
      <c r="AH30" s="1101"/>
      <c r="AI30" s="1101"/>
      <c r="AJ30" s="1102"/>
      <c r="AK30" s="1045">
        <v>300</v>
      </c>
      <c r="AL30" s="1036"/>
      <c r="AM30" s="1036"/>
      <c r="AN30" s="1036"/>
      <c r="AO30" s="1036"/>
      <c r="AP30" s="1036"/>
      <c r="AQ30" s="1036"/>
      <c r="AR30" s="1036"/>
      <c r="AS30" s="1036"/>
      <c r="AT30" s="1036"/>
      <c r="AU30" s="1036"/>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337</v>
      </c>
      <c r="C31" s="1096"/>
      <c r="D31" s="1096"/>
      <c r="E31" s="1096"/>
      <c r="F31" s="1096"/>
      <c r="G31" s="1096"/>
      <c r="H31" s="1096"/>
      <c r="I31" s="1096"/>
      <c r="J31" s="1096"/>
      <c r="K31" s="1096"/>
      <c r="L31" s="1096"/>
      <c r="M31" s="1096"/>
      <c r="N31" s="1096"/>
      <c r="O31" s="1096"/>
      <c r="P31" s="1097"/>
      <c r="Q31" s="1103">
        <v>190</v>
      </c>
      <c r="R31" s="1104"/>
      <c r="S31" s="1104"/>
      <c r="T31" s="1104"/>
      <c r="U31" s="1104"/>
      <c r="V31" s="1104">
        <v>187</v>
      </c>
      <c r="W31" s="1104"/>
      <c r="X31" s="1104"/>
      <c r="Y31" s="1104"/>
      <c r="Z31" s="1104"/>
      <c r="AA31" s="1104">
        <v>3</v>
      </c>
      <c r="AB31" s="1104"/>
      <c r="AC31" s="1104"/>
      <c r="AD31" s="1104"/>
      <c r="AE31" s="1105"/>
      <c r="AF31" s="1100">
        <v>3</v>
      </c>
      <c r="AG31" s="1101"/>
      <c r="AH31" s="1101"/>
      <c r="AI31" s="1101"/>
      <c r="AJ31" s="1102"/>
      <c r="AK31" s="1045">
        <v>69</v>
      </c>
      <c r="AL31" s="1036"/>
      <c r="AM31" s="1036"/>
      <c r="AN31" s="1036"/>
      <c r="AO31" s="1036"/>
      <c r="AP31" s="1036"/>
      <c r="AQ31" s="1036"/>
      <c r="AR31" s="1036"/>
      <c r="AS31" s="1036"/>
      <c r="AT31" s="1036"/>
      <c r="AU31" s="1036"/>
      <c r="AV31" s="1036"/>
      <c r="AW31" s="1036"/>
      <c r="AX31" s="1036"/>
      <c r="AY31" s="1036"/>
      <c r="AZ31" s="1106"/>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338</v>
      </c>
      <c r="C32" s="1096"/>
      <c r="D32" s="1096"/>
      <c r="E32" s="1096"/>
      <c r="F32" s="1096"/>
      <c r="G32" s="1096"/>
      <c r="H32" s="1096"/>
      <c r="I32" s="1096"/>
      <c r="J32" s="1096"/>
      <c r="K32" s="1096"/>
      <c r="L32" s="1096"/>
      <c r="M32" s="1096"/>
      <c r="N32" s="1096"/>
      <c r="O32" s="1096"/>
      <c r="P32" s="1097"/>
      <c r="Q32" s="1103">
        <v>242</v>
      </c>
      <c r="R32" s="1104"/>
      <c r="S32" s="1104"/>
      <c r="T32" s="1104"/>
      <c r="U32" s="1104"/>
      <c r="V32" s="1104">
        <v>227</v>
      </c>
      <c r="W32" s="1104"/>
      <c r="X32" s="1104"/>
      <c r="Y32" s="1104"/>
      <c r="Z32" s="1104"/>
      <c r="AA32" s="1104">
        <v>15</v>
      </c>
      <c r="AB32" s="1104"/>
      <c r="AC32" s="1104"/>
      <c r="AD32" s="1104"/>
      <c r="AE32" s="1105"/>
      <c r="AF32" s="1100">
        <v>329</v>
      </c>
      <c r="AG32" s="1101"/>
      <c r="AH32" s="1101"/>
      <c r="AI32" s="1101"/>
      <c r="AJ32" s="1102"/>
      <c r="AK32" s="1045">
        <v>6</v>
      </c>
      <c r="AL32" s="1036"/>
      <c r="AM32" s="1036"/>
      <c r="AN32" s="1036"/>
      <c r="AO32" s="1036"/>
      <c r="AP32" s="1036">
        <v>351</v>
      </c>
      <c r="AQ32" s="1036"/>
      <c r="AR32" s="1036"/>
      <c r="AS32" s="1036"/>
      <c r="AT32" s="1036"/>
      <c r="AU32" s="1036"/>
      <c r="AV32" s="1036"/>
      <c r="AW32" s="1036"/>
      <c r="AX32" s="1036"/>
      <c r="AY32" s="1036"/>
      <c r="AZ32" s="1106"/>
      <c r="BA32" s="1106"/>
      <c r="BB32" s="1106"/>
      <c r="BC32" s="1106"/>
      <c r="BD32" s="1106"/>
      <c r="BE32" s="1037" t="s">
        <v>339</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340</v>
      </c>
      <c r="C33" s="1096"/>
      <c r="D33" s="1096"/>
      <c r="E33" s="1096"/>
      <c r="F33" s="1096"/>
      <c r="G33" s="1096"/>
      <c r="H33" s="1096"/>
      <c r="I33" s="1096"/>
      <c r="J33" s="1096"/>
      <c r="K33" s="1096"/>
      <c r="L33" s="1096"/>
      <c r="M33" s="1096"/>
      <c r="N33" s="1096"/>
      <c r="O33" s="1096"/>
      <c r="P33" s="1097"/>
      <c r="Q33" s="1103">
        <v>12</v>
      </c>
      <c r="R33" s="1104"/>
      <c r="S33" s="1104"/>
      <c r="T33" s="1104"/>
      <c r="U33" s="1104"/>
      <c r="V33" s="1104">
        <v>11</v>
      </c>
      <c r="W33" s="1104"/>
      <c r="X33" s="1104"/>
      <c r="Y33" s="1104"/>
      <c r="Z33" s="1104"/>
      <c r="AA33" s="1104">
        <v>1</v>
      </c>
      <c r="AB33" s="1104"/>
      <c r="AC33" s="1104"/>
      <c r="AD33" s="1104"/>
      <c r="AE33" s="1105"/>
      <c r="AF33" s="1100">
        <v>1</v>
      </c>
      <c r="AG33" s="1101"/>
      <c r="AH33" s="1101"/>
      <c r="AI33" s="1101"/>
      <c r="AJ33" s="1102"/>
      <c r="AK33" s="1045">
        <v>66</v>
      </c>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t="s">
        <v>341</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t="s">
        <v>342</v>
      </c>
      <c r="C34" s="1096"/>
      <c r="D34" s="1096"/>
      <c r="E34" s="1096"/>
      <c r="F34" s="1096"/>
      <c r="G34" s="1096"/>
      <c r="H34" s="1096"/>
      <c r="I34" s="1096"/>
      <c r="J34" s="1096"/>
      <c r="K34" s="1096"/>
      <c r="L34" s="1096"/>
      <c r="M34" s="1096"/>
      <c r="N34" s="1096"/>
      <c r="O34" s="1096"/>
      <c r="P34" s="1097"/>
      <c r="Q34" s="1103">
        <v>35</v>
      </c>
      <c r="R34" s="1104"/>
      <c r="S34" s="1104"/>
      <c r="T34" s="1104"/>
      <c r="U34" s="1104"/>
      <c r="V34" s="1104">
        <v>35</v>
      </c>
      <c r="W34" s="1104"/>
      <c r="X34" s="1104"/>
      <c r="Y34" s="1104"/>
      <c r="Z34" s="1104"/>
      <c r="AA34" s="1104"/>
      <c r="AB34" s="1104"/>
      <c r="AC34" s="1104"/>
      <c r="AD34" s="1104"/>
      <c r="AE34" s="1105"/>
      <c r="AF34" s="1100">
        <v>641</v>
      </c>
      <c r="AG34" s="1101"/>
      <c r="AH34" s="1101"/>
      <c r="AI34" s="1101"/>
      <c r="AJ34" s="1102"/>
      <c r="AK34" s="1045">
        <v>22</v>
      </c>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t="s">
        <v>341</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343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321</v>
      </c>
      <c r="B63" s="1002" t="s">
        <v>344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1118</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130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345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346</v>
      </c>
      <c r="B66" s="1061"/>
      <c r="C66" s="1061"/>
      <c r="D66" s="1061"/>
      <c r="E66" s="1061"/>
      <c r="F66" s="1061"/>
      <c r="G66" s="1061"/>
      <c r="H66" s="1061"/>
      <c r="I66" s="1061"/>
      <c r="J66" s="1061"/>
      <c r="K66" s="1061"/>
      <c r="L66" s="1061"/>
      <c r="M66" s="1061"/>
      <c r="N66" s="1061"/>
      <c r="O66" s="1061"/>
      <c r="P66" s="1062"/>
      <c r="Q66" s="1066" t="s">
        <v>325</v>
      </c>
      <c r="R66" s="1067"/>
      <c r="S66" s="1067"/>
      <c r="T66" s="1067"/>
      <c r="U66" s="1068"/>
      <c r="V66" s="1066" t="s">
        <v>326</v>
      </c>
      <c r="W66" s="1067"/>
      <c r="X66" s="1067"/>
      <c r="Y66" s="1067"/>
      <c r="Z66" s="1068"/>
      <c r="AA66" s="1066" t="s">
        <v>327</v>
      </c>
      <c r="AB66" s="1067"/>
      <c r="AC66" s="1067"/>
      <c r="AD66" s="1067"/>
      <c r="AE66" s="1068"/>
      <c r="AF66" s="1072" t="s">
        <v>347</v>
      </c>
      <c r="AG66" s="1073"/>
      <c r="AH66" s="1073"/>
      <c r="AI66" s="1073"/>
      <c r="AJ66" s="1074"/>
      <c r="AK66" s="1066" t="s">
        <v>348</v>
      </c>
      <c r="AL66" s="1061"/>
      <c r="AM66" s="1061"/>
      <c r="AN66" s="1061"/>
      <c r="AO66" s="1062"/>
      <c r="AP66" s="1066" t="s">
        <v>349</v>
      </c>
      <c r="AQ66" s="1067"/>
      <c r="AR66" s="1067"/>
      <c r="AS66" s="1067"/>
      <c r="AT66" s="1068"/>
      <c r="AU66" s="1066" t="s">
        <v>350</v>
      </c>
      <c r="AV66" s="1067"/>
      <c r="AW66" s="1067"/>
      <c r="AX66" s="1067"/>
      <c r="AY66" s="1068"/>
      <c r="AZ66" s="1066" t="s">
        <v>309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508</v>
      </c>
      <c r="C68" s="1051"/>
      <c r="D68" s="1051"/>
      <c r="E68" s="1051"/>
      <c r="F68" s="1051"/>
      <c r="G68" s="1051"/>
      <c r="H68" s="1051"/>
      <c r="I68" s="1051"/>
      <c r="J68" s="1051"/>
      <c r="K68" s="1051"/>
      <c r="L68" s="1051"/>
      <c r="M68" s="1051"/>
      <c r="N68" s="1051"/>
      <c r="O68" s="1051"/>
      <c r="P68" s="1052"/>
      <c r="Q68" s="1053">
        <v>8056</v>
      </c>
      <c r="R68" s="1047"/>
      <c r="S68" s="1047"/>
      <c r="T68" s="1047"/>
      <c r="U68" s="1047"/>
      <c r="V68" s="1047">
        <v>6911</v>
      </c>
      <c r="W68" s="1047"/>
      <c r="X68" s="1047"/>
      <c r="Y68" s="1047"/>
      <c r="Z68" s="1047"/>
      <c r="AA68" s="1047">
        <v>1145</v>
      </c>
      <c r="AB68" s="1047"/>
      <c r="AC68" s="1047"/>
      <c r="AD68" s="1047"/>
      <c r="AE68" s="1047"/>
      <c r="AF68" s="1047"/>
      <c r="AG68" s="1047"/>
      <c r="AH68" s="1047"/>
      <c r="AI68" s="1047"/>
      <c r="AJ68" s="1047"/>
      <c r="AK68" s="1047">
        <v>14</v>
      </c>
      <c r="AL68" s="1047"/>
      <c r="AM68" s="1047"/>
      <c r="AN68" s="1047"/>
      <c r="AO68" s="1047"/>
      <c r="AP68" s="1047"/>
      <c r="AQ68" s="1047"/>
      <c r="AR68" s="1047"/>
      <c r="AS68" s="1047"/>
      <c r="AT68" s="1047"/>
      <c r="AU68" s="1047"/>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509</v>
      </c>
      <c r="C69" s="1040"/>
      <c r="D69" s="1040"/>
      <c r="E69" s="1040"/>
      <c r="F69" s="1040"/>
      <c r="G69" s="1040"/>
      <c r="H69" s="1040"/>
      <c r="I69" s="1040"/>
      <c r="J69" s="1040"/>
      <c r="K69" s="1040"/>
      <c r="L69" s="1040"/>
      <c r="M69" s="1040"/>
      <c r="N69" s="1040"/>
      <c r="O69" s="1040"/>
      <c r="P69" s="1041"/>
      <c r="Q69" s="1042">
        <v>1445</v>
      </c>
      <c r="R69" s="1036"/>
      <c r="S69" s="1036"/>
      <c r="T69" s="1036"/>
      <c r="U69" s="1036"/>
      <c r="V69" s="1036">
        <v>1444</v>
      </c>
      <c r="W69" s="1036"/>
      <c r="X69" s="1036"/>
      <c r="Y69" s="1036"/>
      <c r="Z69" s="1036"/>
      <c r="AA69" s="1036">
        <v>1</v>
      </c>
      <c r="AB69" s="1036"/>
      <c r="AC69" s="1036"/>
      <c r="AD69" s="1036"/>
      <c r="AE69" s="1036"/>
      <c r="AF69" s="1036"/>
      <c r="AG69" s="1036"/>
      <c r="AH69" s="1036"/>
      <c r="AI69" s="1036"/>
      <c r="AJ69" s="1036"/>
      <c r="AK69" s="1036"/>
      <c r="AL69" s="1036"/>
      <c r="AM69" s="1036"/>
      <c r="AN69" s="1036"/>
      <c r="AO69" s="1036"/>
      <c r="AP69" s="1036"/>
      <c r="AQ69" s="1036"/>
      <c r="AR69" s="1036"/>
      <c r="AS69" s="1036"/>
      <c r="AT69" s="1036"/>
      <c r="AU69" s="1036"/>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510</v>
      </c>
      <c r="C70" s="1040"/>
      <c r="D70" s="1040"/>
      <c r="E70" s="1040"/>
      <c r="F70" s="1040"/>
      <c r="G70" s="1040"/>
      <c r="H70" s="1040"/>
      <c r="I70" s="1040"/>
      <c r="J70" s="1040"/>
      <c r="K70" s="1040"/>
      <c r="L70" s="1040"/>
      <c r="M70" s="1040"/>
      <c r="N70" s="1040"/>
      <c r="O70" s="1040"/>
      <c r="P70" s="1041"/>
      <c r="Q70" s="1042">
        <v>1</v>
      </c>
      <c r="R70" s="1036"/>
      <c r="S70" s="1036"/>
      <c r="T70" s="1036"/>
      <c r="U70" s="1036"/>
      <c r="V70" s="1036"/>
      <c r="W70" s="1036"/>
      <c r="X70" s="1036"/>
      <c r="Y70" s="1036"/>
      <c r="Z70" s="1036"/>
      <c r="AA70" s="1036">
        <v>1</v>
      </c>
      <c r="AB70" s="1036"/>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511</v>
      </c>
      <c r="C71" s="1040"/>
      <c r="D71" s="1040"/>
      <c r="E71" s="1040"/>
      <c r="F71" s="1040"/>
      <c r="G71" s="1040"/>
      <c r="H71" s="1040"/>
      <c r="I71" s="1040"/>
      <c r="J71" s="1040"/>
      <c r="K71" s="1040"/>
      <c r="L71" s="1040"/>
      <c r="M71" s="1040"/>
      <c r="N71" s="1040"/>
      <c r="O71" s="1040"/>
      <c r="P71" s="1041"/>
      <c r="Q71" s="1042">
        <v>59</v>
      </c>
      <c r="R71" s="1036"/>
      <c r="S71" s="1036"/>
      <c r="T71" s="1036"/>
      <c r="U71" s="1036"/>
      <c r="V71" s="1036">
        <v>33</v>
      </c>
      <c r="W71" s="1036"/>
      <c r="X71" s="1036"/>
      <c r="Y71" s="1036"/>
      <c r="Z71" s="1036"/>
      <c r="AA71" s="1036">
        <v>26</v>
      </c>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512</v>
      </c>
      <c r="C72" s="1040"/>
      <c r="D72" s="1040"/>
      <c r="E72" s="1040"/>
      <c r="F72" s="1040"/>
      <c r="G72" s="1040"/>
      <c r="H72" s="1040"/>
      <c r="I72" s="1040"/>
      <c r="J72" s="1040"/>
      <c r="K72" s="1040"/>
      <c r="L72" s="1040"/>
      <c r="M72" s="1040"/>
      <c r="N72" s="1040"/>
      <c r="O72" s="1040"/>
      <c r="P72" s="1041"/>
      <c r="Q72" s="1042">
        <v>42</v>
      </c>
      <c r="R72" s="1036"/>
      <c r="S72" s="1036"/>
      <c r="T72" s="1036"/>
      <c r="U72" s="1036"/>
      <c r="V72" s="1036">
        <v>41</v>
      </c>
      <c r="W72" s="1036"/>
      <c r="X72" s="1036"/>
      <c r="Y72" s="1036"/>
      <c r="Z72" s="1036"/>
      <c r="AA72" s="1036">
        <v>1</v>
      </c>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513</v>
      </c>
      <c r="C73" s="1040"/>
      <c r="D73" s="1040"/>
      <c r="E73" s="1040"/>
      <c r="F73" s="1040"/>
      <c r="G73" s="1040"/>
      <c r="H73" s="1040"/>
      <c r="I73" s="1040"/>
      <c r="J73" s="1040"/>
      <c r="K73" s="1040"/>
      <c r="L73" s="1040"/>
      <c r="M73" s="1040"/>
      <c r="N73" s="1040"/>
      <c r="O73" s="1040"/>
      <c r="P73" s="1041"/>
      <c r="Q73" s="1042">
        <v>4087</v>
      </c>
      <c r="R73" s="1036"/>
      <c r="S73" s="1036"/>
      <c r="T73" s="1036"/>
      <c r="U73" s="1036"/>
      <c r="V73" s="1036">
        <v>3964</v>
      </c>
      <c r="W73" s="1036"/>
      <c r="X73" s="1036"/>
      <c r="Y73" s="1036"/>
      <c r="Z73" s="1036"/>
      <c r="AA73" s="1036">
        <v>123</v>
      </c>
      <c r="AB73" s="1036"/>
      <c r="AC73" s="1036"/>
      <c r="AD73" s="1036"/>
      <c r="AE73" s="1036"/>
      <c r="AF73" s="1036">
        <v>5579</v>
      </c>
      <c r="AG73" s="1036"/>
      <c r="AH73" s="1036"/>
      <c r="AI73" s="1036"/>
      <c r="AJ73" s="1036"/>
      <c r="AK73" s="1036"/>
      <c r="AL73" s="1036"/>
      <c r="AM73" s="1036"/>
      <c r="AN73" s="1036"/>
      <c r="AO73" s="1036"/>
      <c r="AP73" s="1036">
        <v>11333</v>
      </c>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514</v>
      </c>
      <c r="C74" s="1040"/>
      <c r="D74" s="1040"/>
      <c r="E74" s="1040"/>
      <c r="F74" s="1040"/>
      <c r="G74" s="1040"/>
      <c r="H74" s="1040"/>
      <c r="I74" s="1040"/>
      <c r="J74" s="1040"/>
      <c r="K74" s="1040"/>
      <c r="L74" s="1040"/>
      <c r="M74" s="1040"/>
      <c r="N74" s="1040"/>
      <c r="O74" s="1040"/>
      <c r="P74" s="1041"/>
      <c r="Q74" s="1042">
        <v>176</v>
      </c>
      <c r="R74" s="1036"/>
      <c r="S74" s="1036"/>
      <c r="T74" s="1036"/>
      <c r="U74" s="1036"/>
      <c r="V74" s="1036">
        <v>160</v>
      </c>
      <c r="W74" s="1036"/>
      <c r="X74" s="1036"/>
      <c r="Y74" s="1036"/>
      <c r="Z74" s="1036"/>
      <c r="AA74" s="1036">
        <v>16</v>
      </c>
      <c r="AB74" s="1036"/>
      <c r="AC74" s="1036"/>
      <c r="AD74" s="1036"/>
      <c r="AE74" s="1036"/>
      <c r="AF74" s="1036">
        <v>16</v>
      </c>
      <c r="AG74" s="1036"/>
      <c r="AH74" s="1036"/>
      <c r="AI74" s="1036"/>
      <c r="AJ74" s="1036"/>
      <c r="AK74" s="1036">
        <v>23</v>
      </c>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515</v>
      </c>
      <c r="C75" s="1040"/>
      <c r="D75" s="1040"/>
      <c r="E75" s="1040"/>
      <c r="F75" s="1040"/>
      <c r="G75" s="1040"/>
      <c r="H75" s="1040"/>
      <c r="I75" s="1040"/>
      <c r="J75" s="1040"/>
      <c r="K75" s="1040"/>
      <c r="L75" s="1040"/>
      <c r="M75" s="1040"/>
      <c r="N75" s="1040"/>
      <c r="O75" s="1040"/>
      <c r="P75" s="1041"/>
      <c r="Q75" s="1043">
        <v>798</v>
      </c>
      <c r="R75" s="1044"/>
      <c r="S75" s="1044"/>
      <c r="T75" s="1044"/>
      <c r="U75" s="1045"/>
      <c r="V75" s="1046">
        <v>745</v>
      </c>
      <c r="W75" s="1044"/>
      <c r="X75" s="1044"/>
      <c r="Y75" s="1044"/>
      <c r="Z75" s="1045"/>
      <c r="AA75" s="1046">
        <v>53</v>
      </c>
      <c r="AB75" s="1044"/>
      <c r="AC75" s="1044"/>
      <c r="AD75" s="1044"/>
      <c r="AE75" s="1045"/>
      <c r="AF75" s="1046">
        <v>53</v>
      </c>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516</v>
      </c>
      <c r="C76" s="1040"/>
      <c r="D76" s="1040"/>
      <c r="E76" s="1040"/>
      <c r="F76" s="1040"/>
      <c r="G76" s="1040"/>
      <c r="H76" s="1040"/>
      <c r="I76" s="1040"/>
      <c r="J76" s="1040"/>
      <c r="K76" s="1040"/>
      <c r="L76" s="1040"/>
      <c r="M76" s="1040"/>
      <c r="N76" s="1040"/>
      <c r="O76" s="1040"/>
      <c r="P76" s="1041"/>
      <c r="Q76" s="1043">
        <v>254237</v>
      </c>
      <c r="R76" s="1044"/>
      <c r="S76" s="1044"/>
      <c r="T76" s="1044"/>
      <c r="U76" s="1045"/>
      <c r="V76" s="1046">
        <v>237960</v>
      </c>
      <c r="W76" s="1044"/>
      <c r="X76" s="1044"/>
      <c r="Y76" s="1044"/>
      <c r="Z76" s="1045"/>
      <c r="AA76" s="1046">
        <v>16277</v>
      </c>
      <c r="AB76" s="1044"/>
      <c r="AC76" s="1044"/>
      <c r="AD76" s="1044"/>
      <c r="AE76" s="1045"/>
      <c r="AF76" s="1046">
        <v>16277</v>
      </c>
      <c r="AG76" s="1044"/>
      <c r="AH76" s="1044"/>
      <c r="AI76" s="1044"/>
      <c r="AJ76" s="1045"/>
      <c r="AK76" s="1046">
        <v>534</v>
      </c>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517</v>
      </c>
      <c r="C77" s="1040"/>
      <c r="D77" s="1040"/>
      <c r="E77" s="1040"/>
      <c r="F77" s="1040"/>
      <c r="G77" s="1040"/>
      <c r="H77" s="1040"/>
      <c r="I77" s="1040"/>
      <c r="J77" s="1040"/>
      <c r="K77" s="1040"/>
      <c r="L77" s="1040"/>
      <c r="M77" s="1040"/>
      <c r="N77" s="1040"/>
      <c r="O77" s="1040"/>
      <c r="P77" s="1041"/>
      <c r="Q77" s="1043">
        <v>1761</v>
      </c>
      <c r="R77" s="1044"/>
      <c r="S77" s="1044"/>
      <c r="T77" s="1044"/>
      <c r="U77" s="1045"/>
      <c r="V77" s="1046">
        <v>1729</v>
      </c>
      <c r="W77" s="1044"/>
      <c r="X77" s="1044"/>
      <c r="Y77" s="1044"/>
      <c r="Z77" s="1045"/>
      <c r="AA77" s="1046">
        <v>32</v>
      </c>
      <c r="AB77" s="1044"/>
      <c r="AC77" s="1044"/>
      <c r="AD77" s="1044"/>
      <c r="AE77" s="1045"/>
      <c r="AF77" s="1046">
        <v>29</v>
      </c>
      <c r="AG77" s="1044"/>
      <c r="AH77" s="1044"/>
      <c r="AI77" s="1044"/>
      <c r="AJ77" s="1045"/>
      <c r="AK77" s="1046">
        <v>74</v>
      </c>
      <c r="AL77" s="1044"/>
      <c r="AM77" s="1044"/>
      <c r="AN77" s="1044"/>
      <c r="AO77" s="1045"/>
      <c r="AP77" s="1046">
        <v>1291</v>
      </c>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t="s">
        <v>518</v>
      </c>
      <c r="C78" s="1040"/>
      <c r="D78" s="1040"/>
      <c r="E78" s="1040"/>
      <c r="F78" s="1040"/>
      <c r="G78" s="1040"/>
      <c r="H78" s="1040"/>
      <c r="I78" s="1040"/>
      <c r="J78" s="1040"/>
      <c r="K78" s="1040"/>
      <c r="L78" s="1040"/>
      <c r="M78" s="1040"/>
      <c r="N78" s="1040"/>
      <c r="O78" s="1040"/>
      <c r="P78" s="1041"/>
      <c r="Q78" s="1042">
        <v>54</v>
      </c>
      <c r="R78" s="1036"/>
      <c r="S78" s="1036"/>
      <c r="T78" s="1036"/>
      <c r="U78" s="1036"/>
      <c r="V78" s="1036">
        <v>54</v>
      </c>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t="s">
        <v>519</v>
      </c>
      <c r="C79" s="1040"/>
      <c r="D79" s="1040"/>
      <c r="E79" s="1040"/>
      <c r="F79" s="1040"/>
      <c r="G79" s="1040"/>
      <c r="H79" s="1040"/>
      <c r="I79" s="1040"/>
      <c r="J79" s="1040"/>
      <c r="K79" s="1040"/>
      <c r="L79" s="1040"/>
      <c r="M79" s="1040"/>
      <c r="N79" s="1040"/>
      <c r="O79" s="1040"/>
      <c r="P79" s="1041"/>
      <c r="Q79" s="1042">
        <v>356</v>
      </c>
      <c r="R79" s="1036"/>
      <c r="S79" s="1036"/>
      <c r="T79" s="1036"/>
      <c r="U79" s="1036"/>
      <c r="V79" s="1036">
        <v>352</v>
      </c>
      <c r="W79" s="1036"/>
      <c r="X79" s="1036"/>
      <c r="Y79" s="1036"/>
      <c r="Z79" s="1036"/>
      <c r="AA79" s="1036">
        <v>4</v>
      </c>
      <c r="AB79" s="1036"/>
      <c r="AC79" s="1036"/>
      <c r="AD79" s="1036"/>
      <c r="AE79" s="1036"/>
      <c r="AF79" s="1036">
        <v>4</v>
      </c>
      <c r="AG79" s="1036"/>
      <c r="AH79" s="1036"/>
      <c r="AI79" s="1036"/>
      <c r="AJ79" s="1036"/>
      <c r="AK79" s="1036">
        <v>38</v>
      </c>
      <c r="AL79" s="1036"/>
      <c r="AM79" s="1036"/>
      <c r="AN79" s="1036"/>
      <c r="AO79" s="1036"/>
      <c r="AP79" s="1036">
        <v>191</v>
      </c>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t="s">
        <v>520</v>
      </c>
      <c r="C80" s="1040"/>
      <c r="D80" s="1040"/>
      <c r="E80" s="1040"/>
      <c r="F80" s="1040"/>
      <c r="G80" s="1040"/>
      <c r="H80" s="1040"/>
      <c r="I80" s="1040"/>
      <c r="J80" s="1040"/>
      <c r="K80" s="1040"/>
      <c r="L80" s="1040"/>
      <c r="M80" s="1040"/>
      <c r="N80" s="1040"/>
      <c r="O80" s="1040"/>
      <c r="P80" s="1041"/>
      <c r="Q80" s="1042">
        <v>633</v>
      </c>
      <c r="R80" s="1036"/>
      <c r="S80" s="1036"/>
      <c r="T80" s="1036"/>
      <c r="U80" s="1036"/>
      <c r="V80" s="1036">
        <v>617</v>
      </c>
      <c r="W80" s="1036"/>
      <c r="X80" s="1036"/>
      <c r="Y80" s="1036"/>
      <c r="Z80" s="1036"/>
      <c r="AA80" s="1036">
        <v>16</v>
      </c>
      <c r="AB80" s="1036"/>
      <c r="AC80" s="1036"/>
      <c r="AD80" s="1036"/>
      <c r="AE80" s="1036"/>
      <c r="AF80" s="1036">
        <v>12</v>
      </c>
      <c r="AG80" s="1036"/>
      <c r="AH80" s="1036"/>
      <c r="AI80" s="1036"/>
      <c r="AJ80" s="1036"/>
      <c r="AK80" s="1036">
        <v>6</v>
      </c>
      <c r="AL80" s="1036"/>
      <c r="AM80" s="1036"/>
      <c r="AN80" s="1036"/>
      <c r="AO80" s="1036"/>
      <c r="AP80" s="1036">
        <v>154</v>
      </c>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321</v>
      </c>
      <c r="B88" s="1002" t="s">
        <v>351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1002" t="s">
        <v>352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353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354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357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358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359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360</v>
      </c>
      <c r="AB109" s="961"/>
      <c r="AC109" s="961"/>
      <c r="AD109" s="961"/>
      <c r="AE109" s="962"/>
      <c r="AF109" s="963" t="s">
        <v>361</v>
      </c>
      <c r="AG109" s="961"/>
      <c r="AH109" s="961"/>
      <c r="AI109" s="961"/>
      <c r="AJ109" s="962"/>
      <c r="AK109" s="963" t="s">
        <v>268</v>
      </c>
      <c r="AL109" s="961"/>
      <c r="AM109" s="961"/>
      <c r="AN109" s="961"/>
      <c r="AO109" s="962"/>
      <c r="AP109" s="963" t="s">
        <v>362</v>
      </c>
      <c r="AQ109" s="961"/>
      <c r="AR109" s="961"/>
      <c r="AS109" s="961"/>
      <c r="AT109" s="994"/>
      <c r="AU109" s="960" t="s">
        <v>359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360</v>
      </c>
      <c r="BR109" s="961"/>
      <c r="BS109" s="961"/>
      <c r="BT109" s="961"/>
      <c r="BU109" s="962"/>
      <c r="BV109" s="963" t="s">
        <v>361</v>
      </c>
      <c r="BW109" s="961"/>
      <c r="BX109" s="961"/>
      <c r="BY109" s="961"/>
      <c r="BZ109" s="962"/>
      <c r="CA109" s="963" t="s">
        <v>268</v>
      </c>
      <c r="CB109" s="961"/>
      <c r="CC109" s="961"/>
      <c r="CD109" s="961"/>
      <c r="CE109" s="962"/>
      <c r="CF109" s="1001" t="s">
        <v>362</v>
      </c>
      <c r="CG109" s="1001"/>
      <c r="CH109" s="1001"/>
      <c r="CI109" s="1001"/>
      <c r="CJ109" s="1001"/>
      <c r="CK109" s="963" t="s">
        <v>363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360</v>
      </c>
      <c r="DH109" s="961"/>
      <c r="DI109" s="961"/>
      <c r="DJ109" s="961"/>
      <c r="DK109" s="962"/>
      <c r="DL109" s="963" t="s">
        <v>361</v>
      </c>
      <c r="DM109" s="961"/>
      <c r="DN109" s="961"/>
      <c r="DO109" s="961"/>
      <c r="DP109" s="962"/>
      <c r="DQ109" s="963" t="s">
        <v>268</v>
      </c>
      <c r="DR109" s="961"/>
      <c r="DS109" s="961"/>
      <c r="DT109" s="961"/>
      <c r="DU109" s="962"/>
      <c r="DV109" s="963" t="s">
        <v>362</v>
      </c>
      <c r="DW109" s="961"/>
      <c r="DX109" s="961"/>
      <c r="DY109" s="961"/>
      <c r="DZ109" s="994"/>
    </row>
    <row r="110" spans="1:131" s="226" customFormat="1" ht="26.25" customHeight="1" x14ac:dyDescent="0.2">
      <c r="A110" s="872" t="s">
        <v>364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538340</v>
      </c>
      <c r="AB110" s="954"/>
      <c r="AC110" s="954"/>
      <c r="AD110" s="954"/>
      <c r="AE110" s="955"/>
      <c r="AF110" s="956">
        <v>581994</v>
      </c>
      <c r="AG110" s="954"/>
      <c r="AH110" s="954"/>
      <c r="AI110" s="954"/>
      <c r="AJ110" s="955"/>
      <c r="AK110" s="956">
        <v>621233</v>
      </c>
      <c r="AL110" s="954"/>
      <c r="AM110" s="954"/>
      <c r="AN110" s="954"/>
      <c r="AO110" s="955"/>
      <c r="AP110" s="957">
        <v>14.8</v>
      </c>
      <c r="AQ110" s="958"/>
      <c r="AR110" s="958"/>
      <c r="AS110" s="958"/>
      <c r="AT110" s="959"/>
      <c r="AU110" s="995" t="s">
        <v>72</v>
      </c>
      <c r="AV110" s="996"/>
      <c r="AW110" s="996"/>
      <c r="AX110" s="996"/>
      <c r="AY110" s="996"/>
      <c r="AZ110" s="925" t="s">
        <v>365</v>
      </c>
      <c r="BA110" s="873"/>
      <c r="BB110" s="873"/>
      <c r="BC110" s="873"/>
      <c r="BD110" s="873"/>
      <c r="BE110" s="873"/>
      <c r="BF110" s="873"/>
      <c r="BG110" s="873"/>
      <c r="BH110" s="873"/>
      <c r="BI110" s="873"/>
      <c r="BJ110" s="873"/>
      <c r="BK110" s="873"/>
      <c r="BL110" s="873"/>
      <c r="BM110" s="873"/>
      <c r="BN110" s="873"/>
      <c r="BO110" s="873"/>
      <c r="BP110" s="874"/>
      <c r="BQ110" s="926">
        <v>7071241</v>
      </c>
      <c r="BR110" s="907"/>
      <c r="BS110" s="907"/>
      <c r="BT110" s="907"/>
      <c r="BU110" s="907"/>
      <c r="BV110" s="907">
        <v>7898936</v>
      </c>
      <c r="BW110" s="907"/>
      <c r="BX110" s="907"/>
      <c r="BY110" s="907"/>
      <c r="BZ110" s="907"/>
      <c r="CA110" s="907">
        <v>8260669</v>
      </c>
      <c r="CB110" s="907"/>
      <c r="CC110" s="907"/>
      <c r="CD110" s="907"/>
      <c r="CE110" s="907"/>
      <c r="CF110" s="931">
        <v>196.4</v>
      </c>
      <c r="CG110" s="932"/>
      <c r="CH110" s="932"/>
      <c r="CI110" s="932"/>
      <c r="CJ110" s="932"/>
      <c r="CK110" s="991" t="s">
        <v>366</v>
      </c>
      <c r="CL110" s="884"/>
      <c r="CM110" s="925" t="s">
        <v>367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130</v>
      </c>
      <c r="DH110" s="907"/>
      <c r="DI110" s="907"/>
      <c r="DJ110" s="907"/>
      <c r="DK110" s="907"/>
      <c r="DL110" s="907" t="s">
        <v>130</v>
      </c>
      <c r="DM110" s="907"/>
      <c r="DN110" s="907"/>
      <c r="DO110" s="907"/>
      <c r="DP110" s="907"/>
      <c r="DQ110" s="907" t="s">
        <v>368</v>
      </c>
      <c r="DR110" s="907"/>
      <c r="DS110" s="907"/>
      <c r="DT110" s="907"/>
      <c r="DU110" s="907"/>
      <c r="DV110" s="908" t="s">
        <v>130</v>
      </c>
      <c r="DW110" s="908"/>
      <c r="DX110" s="908"/>
      <c r="DY110" s="908"/>
      <c r="DZ110" s="909"/>
    </row>
    <row r="111" spans="1:131" s="226" customFormat="1" ht="26.25" customHeight="1" x14ac:dyDescent="0.2">
      <c r="A111" s="839" t="s">
        <v>369</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368</v>
      </c>
      <c r="AB111" s="984"/>
      <c r="AC111" s="984"/>
      <c r="AD111" s="984"/>
      <c r="AE111" s="985"/>
      <c r="AF111" s="986" t="s">
        <v>368</v>
      </c>
      <c r="AG111" s="984"/>
      <c r="AH111" s="984"/>
      <c r="AI111" s="984"/>
      <c r="AJ111" s="985"/>
      <c r="AK111" s="986" t="s">
        <v>368</v>
      </c>
      <c r="AL111" s="984"/>
      <c r="AM111" s="984"/>
      <c r="AN111" s="984"/>
      <c r="AO111" s="985"/>
      <c r="AP111" s="987" t="s">
        <v>335</v>
      </c>
      <c r="AQ111" s="988"/>
      <c r="AR111" s="988"/>
      <c r="AS111" s="988"/>
      <c r="AT111" s="989"/>
      <c r="AU111" s="997"/>
      <c r="AV111" s="998"/>
      <c r="AW111" s="998"/>
      <c r="AX111" s="998"/>
      <c r="AY111" s="998"/>
      <c r="AZ111" s="880" t="s">
        <v>370</v>
      </c>
      <c r="BA111" s="817"/>
      <c r="BB111" s="817"/>
      <c r="BC111" s="817"/>
      <c r="BD111" s="817"/>
      <c r="BE111" s="817"/>
      <c r="BF111" s="817"/>
      <c r="BG111" s="817"/>
      <c r="BH111" s="817"/>
      <c r="BI111" s="817"/>
      <c r="BJ111" s="817"/>
      <c r="BK111" s="817"/>
      <c r="BL111" s="817"/>
      <c r="BM111" s="817"/>
      <c r="BN111" s="817"/>
      <c r="BO111" s="817"/>
      <c r="BP111" s="818"/>
      <c r="BQ111" s="881" t="s">
        <v>368</v>
      </c>
      <c r="BR111" s="882"/>
      <c r="BS111" s="882"/>
      <c r="BT111" s="882"/>
      <c r="BU111" s="882"/>
      <c r="BV111" s="882" t="s">
        <v>335</v>
      </c>
      <c r="BW111" s="882"/>
      <c r="BX111" s="882"/>
      <c r="BY111" s="882"/>
      <c r="BZ111" s="882"/>
      <c r="CA111" s="882" t="s">
        <v>368</v>
      </c>
      <c r="CB111" s="882"/>
      <c r="CC111" s="882"/>
      <c r="CD111" s="882"/>
      <c r="CE111" s="882"/>
      <c r="CF111" s="940" t="s">
        <v>368</v>
      </c>
      <c r="CG111" s="941"/>
      <c r="CH111" s="941"/>
      <c r="CI111" s="941"/>
      <c r="CJ111" s="941"/>
      <c r="CK111" s="992"/>
      <c r="CL111" s="886"/>
      <c r="CM111" s="880" t="s">
        <v>371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368</v>
      </c>
      <c r="DH111" s="882"/>
      <c r="DI111" s="882"/>
      <c r="DJ111" s="882"/>
      <c r="DK111" s="882"/>
      <c r="DL111" s="882" t="s">
        <v>368</v>
      </c>
      <c r="DM111" s="882"/>
      <c r="DN111" s="882"/>
      <c r="DO111" s="882"/>
      <c r="DP111" s="882"/>
      <c r="DQ111" s="882" t="s">
        <v>368</v>
      </c>
      <c r="DR111" s="882"/>
      <c r="DS111" s="882"/>
      <c r="DT111" s="882"/>
      <c r="DU111" s="882"/>
      <c r="DV111" s="859" t="s">
        <v>368</v>
      </c>
      <c r="DW111" s="859"/>
      <c r="DX111" s="859"/>
      <c r="DY111" s="859"/>
      <c r="DZ111" s="860"/>
    </row>
    <row r="112" spans="1:131" s="226" customFormat="1" ht="26.25" customHeight="1" x14ac:dyDescent="0.2">
      <c r="A112" s="977" t="s">
        <v>372</v>
      </c>
      <c r="B112" s="978"/>
      <c r="C112" s="817" t="s">
        <v>373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130</v>
      </c>
      <c r="AB112" s="845"/>
      <c r="AC112" s="845"/>
      <c r="AD112" s="845"/>
      <c r="AE112" s="846"/>
      <c r="AF112" s="847" t="s">
        <v>130</v>
      </c>
      <c r="AG112" s="845"/>
      <c r="AH112" s="845"/>
      <c r="AI112" s="845"/>
      <c r="AJ112" s="846"/>
      <c r="AK112" s="847" t="s">
        <v>368</v>
      </c>
      <c r="AL112" s="845"/>
      <c r="AM112" s="845"/>
      <c r="AN112" s="845"/>
      <c r="AO112" s="846"/>
      <c r="AP112" s="889" t="s">
        <v>130</v>
      </c>
      <c r="AQ112" s="890"/>
      <c r="AR112" s="890"/>
      <c r="AS112" s="890"/>
      <c r="AT112" s="891"/>
      <c r="AU112" s="997"/>
      <c r="AV112" s="998"/>
      <c r="AW112" s="998"/>
      <c r="AX112" s="998"/>
      <c r="AY112" s="998"/>
      <c r="AZ112" s="880" t="s">
        <v>374</v>
      </c>
      <c r="BA112" s="817"/>
      <c r="BB112" s="817"/>
      <c r="BC112" s="817"/>
      <c r="BD112" s="817"/>
      <c r="BE112" s="817"/>
      <c r="BF112" s="817"/>
      <c r="BG112" s="817"/>
      <c r="BH112" s="817"/>
      <c r="BI112" s="817"/>
      <c r="BJ112" s="817"/>
      <c r="BK112" s="817"/>
      <c r="BL112" s="817"/>
      <c r="BM112" s="817"/>
      <c r="BN112" s="817"/>
      <c r="BO112" s="817"/>
      <c r="BP112" s="818"/>
      <c r="BQ112" s="881">
        <v>14616</v>
      </c>
      <c r="BR112" s="882"/>
      <c r="BS112" s="882"/>
      <c r="BT112" s="882"/>
      <c r="BU112" s="882"/>
      <c r="BV112" s="882">
        <v>64187</v>
      </c>
      <c r="BW112" s="882"/>
      <c r="BX112" s="882"/>
      <c r="BY112" s="882"/>
      <c r="BZ112" s="882"/>
      <c r="CA112" s="882">
        <v>63577</v>
      </c>
      <c r="CB112" s="882"/>
      <c r="CC112" s="882"/>
      <c r="CD112" s="882"/>
      <c r="CE112" s="882"/>
      <c r="CF112" s="940">
        <v>1.5</v>
      </c>
      <c r="CG112" s="941"/>
      <c r="CH112" s="941"/>
      <c r="CI112" s="941"/>
      <c r="CJ112" s="941"/>
      <c r="CK112" s="992"/>
      <c r="CL112" s="886"/>
      <c r="CM112" s="880" t="s">
        <v>375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130</v>
      </c>
      <c r="DH112" s="882"/>
      <c r="DI112" s="882"/>
      <c r="DJ112" s="882"/>
      <c r="DK112" s="882"/>
      <c r="DL112" s="882" t="s">
        <v>130</v>
      </c>
      <c r="DM112" s="882"/>
      <c r="DN112" s="882"/>
      <c r="DO112" s="882"/>
      <c r="DP112" s="882"/>
      <c r="DQ112" s="882" t="s">
        <v>130</v>
      </c>
      <c r="DR112" s="882"/>
      <c r="DS112" s="882"/>
      <c r="DT112" s="882"/>
      <c r="DU112" s="882"/>
      <c r="DV112" s="859" t="s">
        <v>130</v>
      </c>
      <c r="DW112" s="859"/>
      <c r="DX112" s="859"/>
      <c r="DY112" s="859"/>
      <c r="DZ112" s="860"/>
    </row>
    <row r="113" spans="1:130" s="226" customFormat="1" ht="26.25" customHeight="1" x14ac:dyDescent="0.2">
      <c r="A113" s="979"/>
      <c r="B113" s="980"/>
      <c r="C113" s="817" t="s">
        <v>376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1147</v>
      </c>
      <c r="AB113" s="984"/>
      <c r="AC113" s="984"/>
      <c r="AD113" s="984"/>
      <c r="AE113" s="985"/>
      <c r="AF113" s="986">
        <v>13416</v>
      </c>
      <c r="AG113" s="984"/>
      <c r="AH113" s="984"/>
      <c r="AI113" s="984"/>
      <c r="AJ113" s="985"/>
      <c r="AK113" s="986">
        <v>950</v>
      </c>
      <c r="AL113" s="984"/>
      <c r="AM113" s="984"/>
      <c r="AN113" s="984"/>
      <c r="AO113" s="985"/>
      <c r="AP113" s="987">
        <v>0</v>
      </c>
      <c r="AQ113" s="988"/>
      <c r="AR113" s="988"/>
      <c r="AS113" s="988"/>
      <c r="AT113" s="989"/>
      <c r="AU113" s="997"/>
      <c r="AV113" s="998"/>
      <c r="AW113" s="998"/>
      <c r="AX113" s="998"/>
      <c r="AY113" s="998"/>
      <c r="AZ113" s="880" t="s">
        <v>377</v>
      </c>
      <c r="BA113" s="817"/>
      <c r="BB113" s="817"/>
      <c r="BC113" s="817"/>
      <c r="BD113" s="817"/>
      <c r="BE113" s="817"/>
      <c r="BF113" s="817"/>
      <c r="BG113" s="817"/>
      <c r="BH113" s="817"/>
      <c r="BI113" s="817"/>
      <c r="BJ113" s="817"/>
      <c r="BK113" s="817"/>
      <c r="BL113" s="817"/>
      <c r="BM113" s="817"/>
      <c r="BN113" s="817"/>
      <c r="BO113" s="817"/>
      <c r="BP113" s="818"/>
      <c r="BQ113" s="881">
        <v>254893</v>
      </c>
      <c r="BR113" s="882"/>
      <c r="BS113" s="882"/>
      <c r="BT113" s="882"/>
      <c r="BU113" s="882"/>
      <c r="BV113" s="882">
        <v>248923</v>
      </c>
      <c r="BW113" s="882"/>
      <c r="BX113" s="882"/>
      <c r="BY113" s="882"/>
      <c r="BZ113" s="882"/>
      <c r="CA113" s="882">
        <v>217983</v>
      </c>
      <c r="CB113" s="882"/>
      <c r="CC113" s="882"/>
      <c r="CD113" s="882"/>
      <c r="CE113" s="882"/>
      <c r="CF113" s="940">
        <v>5.2</v>
      </c>
      <c r="CG113" s="941"/>
      <c r="CH113" s="941"/>
      <c r="CI113" s="941"/>
      <c r="CJ113" s="941"/>
      <c r="CK113" s="992"/>
      <c r="CL113" s="886"/>
      <c r="CM113" s="880" t="s">
        <v>378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130</v>
      </c>
      <c r="DH113" s="845"/>
      <c r="DI113" s="845"/>
      <c r="DJ113" s="845"/>
      <c r="DK113" s="846"/>
      <c r="DL113" s="847" t="s">
        <v>130</v>
      </c>
      <c r="DM113" s="845"/>
      <c r="DN113" s="845"/>
      <c r="DO113" s="845"/>
      <c r="DP113" s="846"/>
      <c r="DQ113" s="847" t="s">
        <v>130</v>
      </c>
      <c r="DR113" s="845"/>
      <c r="DS113" s="845"/>
      <c r="DT113" s="845"/>
      <c r="DU113" s="846"/>
      <c r="DV113" s="889" t="s">
        <v>130</v>
      </c>
      <c r="DW113" s="890"/>
      <c r="DX113" s="890"/>
      <c r="DY113" s="890"/>
      <c r="DZ113" s="891"/>
    </row>
    <row r="114" spans="1:130" s="226" customFormat="1" ht="26.25" customHeight="1" x14ac:dyDescent="0.2">
      <c r="A114" s="979"/>
      <c r="B114" s="980"/>
      <c r="C114" s="817" t="s">
        <v>379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37413</v>
      </c>
      <c r="AB114" s="845"/>
      <c r="AC114" s="845"/>
      <c r="AD114" s="845"/>
      <c r="AE114" s="846"/>
      <c r="AF114" s="847">
        <v>36554</v>
      </c>
      <c r="AG114" s="845"/>
      <c r="AH114" s="845"/>
      <c r="AI114" s="845"/>
      <c r="AJ114" s="846"/>
      <c r="AK114" s="847">
        <v>37895</v>
      </c>
      <c r="AL114" s="845"/>
      <c r="AM114" s="845"/>
      <c r="AN114" s="845"/>
      <c r="AO114" s="846"/>
      <c r="AP114" s="889">
        <v>0.9</v>
      </c>
      <c r="AQ114" s="890"/>
      <c r="AR114" s="890"/>
      <c r="AS114" s="890"/>
      <c r="AT114" s="891"/>
      <c r="AU114" s="997"/>
      <c r="AV114" s="998"/>
      <c r="AW114" s="998"/>
      <c r="AX114" s="998"/>
      <c r="AY114" s="998"/>
      <c r="AZ114" s="880" t="s">
        <v>380</v>
      </c>
      <c r="BA114" s="817"/>
      <c r="BB114" s="817"/>
      <c r="BC114" s="817"/>
      <c r="BD114" s="817"/>
      <c r="BE114" s="817"/>
      <c r="BF114" s="817"/>
      <c r="BG114" s="817"/>
      <c r="BH114" s="817"/>
      <c r="BI114" s="817"/>
      <c r="BJ114" s="817"/>
      <c r="BK114" s="817"/>
      <c r="BL114" s="817"/>
      <c r="BM114" s="817"/>
      <c r="BN114" s="817"/>
      <c r="BO114" s="817"/>
      <c r="BP114" s="818"/>
      <c r="BQ114" s="881">
        <v>839730</v>
      </c>
      <c r="BR114" s="882"/>
      <c r="BS114" s="882"/>
      <c r="BT114" s="882"/>
      <c r="BU114" s="882"/>
      <c r="BV114" s="882">
        <v>886083</v>
      </c>
      <c r="BW114" s="882"/>
      <c r="BX114" s="882"/>
      <c r="BY114" s="882"/>
      <c r="BZ114" s="882"/>
      <c r="CA114" s="882">
        <v>885182</v>
      </c>
      <c r="CB114" s="882"/>
      <c r="CC114" s="882"/>
      <c r="CD114" s="882"/>
      <c r="CE114" s="882"/>
      <c r="CF114" s="940">
        <v>21</v>
      </c>
      <c r="CG114" s="941"/>
      <c r="CH114" s="941"/>
      <c r="CI114" s="941"/>
      <c r="CJ114" s="941"/>
      <c r="CK114" s="992"/>
      <c r="CL114" s="886"/>
      <c r="CM114" s="880" t="s">
        <v>381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130</v>
      </c>
      <c r="DH114" s="845"/>
      <c r="DI114" s="845"/>
      <c r="DJ114" s="845"/>
      <c r="DK114" s="846"/>
      <c r="DL114" s="847" t="s">
        <v>130</v>
      </c>
      <c r="DM114" s="845"/>
      <c r="DN114" s="845"/>
      <c r="DO114" s="845"/>
      <c r="DP114" s="846"/>
      <c r="DQ114" s="847" t="s">
        <v>130</v>
      </c>
      <c r="DR114" s="845"/>
      <c r="DS114" s="845"/>
      <c r="DT114" s="845"/>
      <c r="DU114" s="846"/>
      <c r="DV114" s="889" t="s">
        <v>130</v>
      </c>
      <c r="DW114" s="890"/>
      <c r="DX114" s="890"/>
      <c r="DY114" s="890"/>
      <c r="DZ114" s="891"/>
    </row>
    <row r="115" spans="1:130" s="226" customFormat="1" ht="26.25" customHeight="1" x14ac:dyDescent="0.2">
      <c r="A115" s="979"/>
      <c r="B115" s="980"/>
      <c r="C115" s="817" t="s">
        <v>382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130</v>
      </c>
      <c r="AB115" s="984"/>
      <c r="AC115" s="984"/>
      <c r="AD115" s="984"/>
      <c r="AE115" s="985"/>
      <c r="AF115" s="986" t="s">
        <v>130</v>
      </c>
      <c r="AG115" s="984"/>
      <c r="AH115" s="984"/>
      <c r="AI115" s="984"/>
      <c r="AJ115" s="985"/>
      <c r="AK115" s="986" t="s">
        <v>130</v>
      </c>
      <c r="AL115" s="984"/>
      <c r="AM115" s="984"/>
      <c r="AN115" s="984"/>
      <c r="AO115" s="985"/>
      <c r="AP115" s="987" t="s">
        <v>130</v>
      </c>
      <c r="AQ115" s="988"/>
      <c r="AR115" s="988"/>
      <c r="AS115" s="988"/>
      <c r="AT115" s="989"/>
      <c r="AU115" s="997"/>
      <c r="AV115" s="998"/>
      <c r="AW115" s="998"/>
      <c r="AX115" s="998"/>
      <c r="AY115" s="998"/>
      <c r="AZ115" s="880" t="s">
        <v>383</v>
      </c>
      <c r="BA115" s="817"/>
      <c r="BB115" s="817"/>
      <c r="BC115" s="817"/>
      <c r="BD115" s="817"/>
      <c r="BE115" s="817"/>
      <c r="BF115" s="817"/>
      <c r="BG115" s="817"/>
      <c r="BH115" s="817"/>
      <c r="BI115" s="817"/>
      <c r="BJ115" s="817"/>
      <c r="BK115" s="817"/>
      <c r="BL115" s="817"/>
      <c r="BM115" s="817"/>
      <c r="BN115" s="817"/>
      <c r="BO115" s="817"/>
      <c r="BP115" s="818"/>
      <c r="BQ115" s="881" t="s">
        <v>130</v>
      </c>
      <c r="BR115" s="882"/>
      <c r="BS115" s="882"/>
      <c r="BT115" s="882"/>
      <c r="BU115" s="882"/>
      <c r="BV115" s="882" t="s">
        <v>130</v>
      </c>
      <c r="BW115" s="882"/>
      <c r="BX115" s="882"/>
      <c r="BY115" s="882"/>
      <c r="BZ115" s="882"/>
      <c r="CA115" s="882" t="s">
        <v>130</v>
      </c>
      <c r="CB115" s="882"/>
      <c r="CC115" s="882"/>
      <c r="CD115" s="882"/>
      <c r="CE115" s="882"/>
      <c r="CF115" s="940" t="s">
        <v>130</v>
      </c>
      <c r="CG115" s="941"/>
      <c r="CH115" s="941"/>
      <c r="CI115" s="941"/>
      <c r="CJ115" s="941"/>
      <c r="CK115" s="992"/>
      <c r="CL115" s="886"/>
      <c r="CM115" s="880" t="s">
        <v>384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368</v>
      </c>
      <c r="DH115" s="845"/>
      <c r="DI115" s="845"/>
      <c r="DJ115" s="845"/>
      <c r="DK115" s="846"/>
      <c r="DL115" s="847" t="s">
        <v>130</v>
      </c>
      <c r="DM115" s="845"/>
      <c r="DN115" s="845"/>
      <c r="DO115" s="845"/>
      <c r="DP115" s="846"/>
      <c r="DQ115" s="847" t="s">
        <v>130</v>
      </c>
      <c r="DR115" s="845"/>
      <c r="DS115" s="845"/>
      <c r="DT115" s="845"/>
      <c r="DU115" s="846"/>
      <c r="DV115" s="889" t="s">
        <v>130</v>
      </c>
      <c r="DW115" s="890"/>
      <c r="DX115" s="890"/>
      <c r="DY115" s="890"/>
      <c r="DZ115" s="891"/>
    </row>
    <row r="116" spans="1:130" s="226" customFormat="1" ht="26.25" customHeight="1" x14ac:dyDescent="0.2">
      <c r="A116" s="981"/>
      <c r="B116" s="982"/>
      <c r="C116" s="904" t="s">
        <v>385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130</v>
      </c>
      <c r="AB116" s="845"/>
      <c r="AC116" s="845"/>
      <c r="AD116" s="845"/>
      <c r="AE116" s="846"/>
      <c r="AF116" s="847" t="s">
        <v>130</v>
      </c>
      <c r="AG116" s="845"/>
      <c r="AH116" s="845"/>
      <c r="AI116" s="845"/>
      <c r="AJ116" s="846"/>
      <c r="AK116" s="847" t="s">
        <v>130</v>
      </c>
      <c r="AL116" s="845"/>
      <c r="AM116" s="845"/>
      <c r="AN116" s="845"/>
      <c r="AO116" s="846"/>
      <c r="AP116" s="889" t="s">
        <v>130</v>
      </c>
      <c r="AQ116" s="890"/>
      <c r="AR116" s="890"/>
      <c r="AS116" s="890"/>
      <c r="AT116" s="891"/>
      <c r="AU116" s="997"/>
      <c r="AV116" s="998"/>
      <c r="AW116" s="998"/>
      <c r="AX116" s="998"/>
      <c r="AY116" s="998"/>
      <c r="AZ116" s="974" t="s">
        <v>386</v>
      </c>
      <c r="BA116" s="975"/>
      <c r="BB116" s="975"/>
      <c r="BC116" s="975"/>
      <c r="BD116" s="975"/>
      <c r="BE116" s="975"/>
      <c r="BF116" s="975"/>
      <c r="BG116" s="975"/>
      <c r="BH116" s="975"/>
      <c r="BI116" s="975"/>
      <c r="BJ116" s="975"/>
      <c r="BK116" s="975"/>
      <c r="BL116" s="975"/>
      <c r="BM116" s="975"/>
      <c r="BN116" s="975"/>
      <c r="BO116" s="975"/>
      <c r="BP116" s="976"/>
      <c r="BQ116" s="881" t="s">
        <v>130</v>
      </c>
      <c r="BR116" s="882"/>
      <c r="BS116" s="882"/>
      <c r="BT116" s="882"/>
      <c r="BU116" s="882"/>
      <c r="BV116" s="882" t="s">
        <v>130</v>
      </c>
      <c r="BW116" s="882"/>
      <c r="BX116" s="882"/>
      <c r="BY116" s="882"/>
      <c r="BZ116" s="882"/>
      <c r="CA116" s="882" t="s">
        <v>130</v>
      </c>
      <c r="CB116" s="882"/>
      <c r="CC116" s="882"/>
      <c r="CD116" s="882"/>
      <c r="CE116" s="882"/>
      <c r="CF116" s="940" t="s">
        <v>130</v>
      </c>
      <c r="CG116" s="941"/>
      <c r="CH116" s="941"/>
      <c r="CI116" s="941"/>
      <c r="CJ116" s="941"/>
      <c r="CK116" s="992"/>
      <c r="CL116" s="886"/>
      <c r="CM116" s="880" t="s">
        <v>387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130</v>
      </c>
      <c r="DH116" s="845"/>
      <c r="DI116" s="845"/>
      <c r="DJ116" s="845"/>
      <c r="DK116" s="846"/>
      <c r="DL116" s="847" t="s">
        <v>130</v>
      </c>
      <c r="DM116" s="845"/>
      <c r="DN116" s="845"/>
      <c r="DO116" s="845"/>
      <c r="DP116" s="846"/>
      <c r="DQ116" s="847" t="s">
        <v>130</v>
      </c>
      <c r="DR116" s="845"/>
      <c r="DS116" s="845"/>
      <c r="DT116" s="845"/>
      <c r="DU116" s="846"/>
      <c r="DV116" s="889" t="s">
        <v>130</v>
      </c>
      <c r="DW116" s="890"/>
      <c r="DX116" s="890"/>
      <c r="DY116" s="890"/>
      <c r="DZ116" s="891"/>
    </row>
    <row r="117" spans="1:130" s="226" customFormat="1" ht="26.25" customHeight="1" x14ac:dyDescent="0.2">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388</v>
      </c>
      <c r="Z117" s="962"/>
      <c r="AA117" s="967">
        <v>576900</v>
      </c>
      <c r="AB117" s="968"/>
      <c r="AC117" s="968"/>
      <c r="AD117" s="968"/>
      <c r="AE117" s="969"/>
      <c r="AF117" s="970">
        <v>631964</v>
      </c>
      <c r="AG117" s="968"/>
      <c r="AH117" s="968"/>
      <c r="AI117" s="968"/>
      <c r="AJ117" s="969"/>
      <c r="AK117" s="970">
        <v>660078</v>
      </c>
      <c r="AL117" s="968"/>
      <c r="AM117" s="968"/>
      <c r="AN117" s="968"/>
      <c r="AO117" s="969"/>
      <c r="AP117" s="971"/>
      <c r="AQ117" s="972"/>
      <c r="AR117" s="972"/>
      <c r="AS117" s="972"/>
      <c r="AT117" s="973"/>
      <c r="AU117" s="997"/>
      <c r="AV117" s="998"/>
      <c r="AW117" s="998"/>
      <c r="AX117" s="998"/>
      <c r="AY117" s="998"/>
      <c r="AZ117" s="928" t="s">
        <v>389</v>
      </c>
      <c r="BA117" s="929"/>
      <c r="BB117" s="929"/>
      <c r="BC117" s="929"/>
      <c r="BD117" s="929"/>
      <c r="BE117" s="929"/>
      <c r="BF117" s="929"/>
      <c r="BG117" s="929"/>
      <c r="BH117" s="929"/>
      <c r="BI117" s="929"/>
      <c r="BJ117" s="929"/>
      <c r="BK117" s="929"/>
      <c r="BL117" s="929"/>
      <c r="BM117" s="929"/>
      <c r="BN117" s="929"/>
      <c r="BO117" s="929"/>
      <c r="BP117" s="930"/>
      <c r="BQ117" s="881" t="s">
        <v>130</v>
      </c>
      <c r="BR117" s="882"/>
      <c r="BS117" s="882"/>
      <c r="BT117" s="882"/>
      <c r="BU117" s="882"/>
      <c r="BV117" s="882" t="s">
        <v>130</v>
      </c>
      <c r="BW117" s="882"/>
      <c r="BX117" s="882"/>
      <c r="BY117" s="882"/>
      <c r="BZ117" s="882"/>
      <c r="CA117" s="882" t="s">
        <v>130</v>
      </c>
      <c r="CB117" s="882"/>
      <c r="CC117" s="882"/>
      <c r="CD117" s="882"/>
      <c r="CE117" s="882"/>
      <c r="CF117" s="940" t="s">
        <v>130</v>
      </c>
      <c r="CG117" s="941"/>
      <c r="CH117" s="941"/>
      <c r="CI117" s="941"/>
      <c r="CJ117" s="941"/>
      <c r="CK117" s="992"/>
      <c r="CL117" s="886"/>
      <c r="CM117" s="880" t="s">
        <v>390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130</v>
      </c>
      <c r="DH117" s="845"/>
      <c r="DI117" s="845"/>
      <c r="DJ117" s="845"/>
      <c r="DK117" s="846"/>
      <c r="DL117" s="847" t="s">
        <v>130</v>
      </c>
      <c r="DM117" s="845"/>
      <c r="DN117" s="845"/>
      <c r="DO117" s="845"/>
      <c r="DP117" s="846"/>
      <c r="DQ117" s="847" t="s">
        <v>130</v>
      </c>
      <c r="DR117" s="845"/>
      <c r="DS117" s="845"/>
      <c r="DT117" s="845"/>
      <c r="DU117" s="846"/>
      <c r="DV117" s="889" t="s">
        <v>130</v>
      </c>
      <c r="DW117" s="890"/>
      <c r="DX117" s="890"/>
      <c r="DY117" s="890"/>
      <c r="DZ117" s="891"/>
    </row>
    <row r="118" spans="1:130" s="226" customFormat="1" ht="26.25" customHeight="1" x14ac:dyDescent="0.2">
      <c r="A118" s="960" t="s">
        <v>363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360</v>
      </c>
      <c r="AB118" s="961"/>
      <c r="AC118" s="961"/>
      <c r="AD118" s="961"/>
      <c r="AE118" s="962"/>
      <c r="AF118" s="963" t="s">
        <v>361</v>
      </c>
      <c r="AG118" s="961"/>
      <c r="AH118" s="961"/>
      <c r="AI118" s="961"/>
      <c r="AJ118" s="962"/>
      <c r="AK118" s="963" t="s">
        <v>268</v>
      </c>
      <c r="AL118" s="961"/>
      <c r="AM118" s="961"/>
      <c r="AN118" s="961"/>
      <c r="AO118" s="962"/>
      <c r="AP118" s="964" t="s">
        <v>362</v>
      </c>
      <c r="AQ118" s="965"/>
      <c r="AR118" s="965"/>
      <c r="AS118" s="965"/>
      <c r="AT118" s="966"/>
      <c r="AU118" s="997"/>
      <c r="AV118" s="998"/>
      <c r="AW118" s="998"/>
      <c r="AX118" s="998"/>
      <c r="AY118" s="998"/>
      <c r="AZ118" s="903" t="s">
        <v>391</v>
      </c>
      <c r="BA118" s="904"/>
      <c r="BB118" s="904"/>
      <c r="BC118" s="904"/>
      <c r="BD118" s="904"/>
      <c r="BE118" s="904"/>
      <c r="BF118" s="904"/>
      <c r="BG118" s="904"/>
      <c r="BH118" s="904"/>
      <c r="BI118" s="904"/>
      <c r="BJ118" s="904"/>
      <c r="BK118" s="904"/>
      <c r="BL118" s="904"/>
      <c r="BM118" s="904"/>
      <c r="BN118" s="904"/>
      <c r="BO118" s="904"/>
      <c r="BP118" s="905"/>
      <c r="BQ118" s="944" t="s">
        <v>130</v>
      </c>
      <c r="BR118" s="910"/>
      <c r="BS118" s="910"/>
      <c r="BT118" s="910"/>
      <c r="BU118" s="910"/>
      <c r="BV118" s="910" t="s">
        <v>130</v>
      </c>
      <c r="BW118" s="910"/>
      <c r="BX118" s="910"/>
      <c r="BY118" s="910"/>
      <c r="BZ118" s="910"/>
      <c r="CA118" s="910" t="s">
        <v>130</v>
      </c>
      <c r="CB118" s="910"/>
      <c r="CC118" s="910"/>
      <c r="CD118" s="910"/>
      <c r="CE118" s="910"/>
      <c r="CF118" s="940" t="s">
        <v>130</v>
      </c>
      <c r="CG118" s="941"/>
      <c r="CH118" s="941"/>
      <c r="CI118" s="941"/>
      <c r="CJ118" s="941"/>
      <c r="CK118" s="992"/>
      <c r="CL118" s="886"/>
      <c r="CM118" s="880" t="s">
        <v>392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130</v>
      </c>
      <c r="DH118" s="845"/>
      <c r="DI118" s="845"/>
      <c r="DJ118" s="845"/>
      <c r="DK118" s="846"/>
      <c r="DL118" s="847" t="s">
        <v>130</v>
      </c>
      <c r="DM118" s="845"/>
      <c r="DN118" s="845"/>
      <c r="DO118" s="845"/>
      <c r="DP118" s="846"/>
      <c r="DQ118" s="847" t="s">
        <v>130</v>
      </c>
      <c r="DR118" s="845"/>
      <c r="DS118" s="845"/>
      <c r="DT118" s="845"/>
      <c r="DU118" s="846"/>
      <c r="DV118" s="889" t="s">
        <v>130</v>
      </c>
      <c r="DW118" s="890"/>
      <c r="DX118" s="890"/>
      <c r="DY118" s="890"/>
      <c r="DZ118" s="891"/>
    </row>
    <row r="119" spans="1:130" s="226" customFormat="1" ht="26.25" customHeight="1" x14ac:dyDescent="0.2">
      <c r="A119" s="883" t="s">
        <v>366</v>
      </c>
      <c r="B119" s="884"/>
      <c r="C119" s="925" t="s">
        <v>367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130</v>
      </c>
      <c r="AB119" s="954"/>
      <c r="AC119" s="954"/>
      <c r="AD119" s="954"/>
      <c r="AE119" s="955"/>
      <c r="AF119" s="956" t="s">
        <v>130</v>
      </c>
      <c r="AG119" s="954"/>
      <c r="AH119" s="954"/>
      <c r="AI119" s="954"/>
      <c r="AJ119" s="955"/>
      <c r="AK119" s="956" t="s">
        <v>130</v>
      </c>
      <c r="AL119" s="954"/>
      <c r="AM119" s="954"/>
      <c r="AN119" s="954"/>
      <c r="AO119" s="955"/>
      <c r="AP119" s="957" t="s">
        <v>130</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393</v>
      </c>
      <c r="BP119" s="943"/>
      <c r="BQ119" s="944">
        <v>8180480</v>
      </c>
      <c r="BR119" s="910"/>
      <c r="BS119" s="910"/>
      <c r="BT119" s="910"/>
      <c r="BU119" s="910"/>
      <c r="BV119" s="910">
        <v>9098129</v>
      </c>
      <c r="BW119" s="910"/>
      <c r="BX119" s="910"/>
      <c r="BY119" s="910"/>
      <c r="BZ119" s="910"/>
      <c r="CA119" s="910">
        <v>9427411</v>
      </c>
      <c r="CB119" s="910"/>
      <c r="CC119" s="910"/>
      <c r="CD119" s="910"/>
      <c r="CE119" s="910"/>
      <c r="CF119" s="813"/>
      <c r="CG119" s="814"/>
      <c r="CH119" s="814"/>
      <c r="CI119" s="814"/>
      <c r="CJ119" s="899"/>
      <c r="CK119" s="993"/>
      <c r="CL119" s="888"/>
      <c r="CM119" s="903" t="s">
        <v>394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130</v>
      </c>
      <c r="DH119" s="829"/>
      <c r="DI119" s="829"/>
      <c r="DJ119" s="829"/>
      <c r="DK119" s="830"/>
      <c r="DL119" s="831" t="s">
        <v>130</v>
      </c>
      <c r="DM119" s="829"/>
      <c r="DN119" s="829"/>
      <c r="DO119" s="829"/>
      <c r="DP119" s="830"/>
      <c r="DQ119" s="831" t="s">
        <v>130</v>
      </c>
      <c r="DR119" s="829"/>
      <c r="DS119" s="829"/>
      <c r="DT119" s="829"/>
      <c r="DU119" s="830"/>
      <c r="DV119" s="913" t="s">
        <v>130</v>
      </c>
      <c r="DW119" s="914"/>
      <c r="DX119" s="914"/>
      <c r="DY119" s="914"/>
      <c r="DZ119" s="915"/>
    </row>
    <row r="120" spans="1:130" s="226" customFormat="1" ht="26.25" customHeight="1" x14ac:dyDescent="0.2">
      <c r="A120" s="885"/>
      <c r="B120" s="886"/>
      <c r="C120" s="880" t="s">
        <v>371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130</v>
      </c>
      <c r="AB120" s="845"/>
      <c r="AC120" s="845"/>
      <c r="AD120" s="845"/>
      <c r="AE120" s="846"/>
      <c r="AF120" s="847" t="s">
        <v>130</v>
      </c>
      <c r="AG120" s="845"/>
      <c r="AH120" s="845"/>
      <c r="AI120" s="845"/>
      <c r="AJ120" s="846"/>
      <c r="AK120" s="847" t="s">
        <v>130</v>
      </c>
      <c r="AL120" s="845"/>
      <c r="AM120" s="845"/>
      <c r="AN120" s="845"/>
      <c r="AO120" s="846"/>
      <c r="AP120" s="889" t="s">
        <v>130</v>
      </c>
      <c r="AQ120" s="890"/>
      <c r="AR120" s="890"/>
      <c r="AS120" s="890"/>
      <c r="AT120" s="891"/>
      <c r="AU120" s="945" t="s">
        <v>395</v>
      </c>
      <c r="AV120" s="946"/>
      <c r="AW120" s="946"/>
      <c r="AX120" s="946"/>
      <c r="AY120" s="947"/>
      <c r="AZ120" s="925" t="s">
        <v>396</v>
      </c>
      <c r="BA120" s="873"/>
      <c r="BB120" s="873"/>
      <c r="BC120" s="873"/>
      <c r="BD120" s="873"/>
      <c r="BE120" s="873"/>
      <c r="BF120" s="873"/>
      <c r="BG120" s="873"/>
      <c r="BH120" s="873"/>
      <c r="BI120" s="873"/>
      <c r="BJ120" s="873"/>
      <c r="BK120" s="873"/>
      <c r="BL120" s="873"/>
      <c r="BM120" s="873"/>
      <c r="BN120" s="873"/>
      <c r="BO120" s="873"/>
      <c r="BP120" s="874"/>
      <c r="BQ120" s="926">
        <v>2172934</v>
      </c>
      <c r="BR120" s="907"/>
      <c r="BS120" s="907"/>
      <c r="BT120" s="907"/>
      <c r="BU120" s="907"/>
      <c r="BV120" s="907">
        <v>2375102</v>
      </c>
      <c r="BW120" s="907"/>
      <c r="BX120" s="907"/>
      <c r="BY120" s="907"/>
      <c r="BZ120" s="907"/>
      <c r="CA120" s="907">
        <v>3057521</v>
      </c>
      <c r="CB120" s="907"/>
      <c r="CC120" s="907"/>
      <c r="CD120" s="907"/>
      <c r="CE120" s="907"/>
      <c r="CF120" s="931">
        <v>72.7</v>
      </c>
      <c r="CG120" s="932"/>
      <c r="CH120" s="932"/>
      <c r="CI120" s="932"/>
      <c r="CJ120" s="932"/>
      <c r="CK120" s="933" t="s">
        <v>397</v>
      </c>
      <c r="CL120" s="917"/>
      <c r="CM120" s="917"/>
      <c r="CN120" s="917"/>
      <c r="CO120" s="918"/>
      <c r="CP120" s="937" t="s">
        <v>338</v>
      </c>
      <c r="CQ120" s="938"/>
      <c r="CR120" s="938"/>
      <c r="CS120" s="938"/>
      <c r="CT120" s="938"/>
      <c r="CU120" s="938"/>
      <c r="CV120" s="938"/>
      <c r="CW120" s="938"/>
      <c r="CX120" s="938"/>
      <c r="CY120" s="938"/>
      <c r="CZ120" s="938"/>
      <c r="DA120" s="938"/>
      <c r="DB120" s="938"/>
      <c r="DC120" s="938"/>
      <c r="DD120" s="938"/>
      <c r="DE120" s="938"/>
      <c r="DF120" s="939"/>
      <c r="DG120" s="926">
        <v>14616</v>
      </c>
      <c r="DH120" s="907"/>
      <c r="DI120" s="907"/>
      <c r="DJ120" s="907"/>
      <c r="DK120" s="907"/>
      <c r="DL120" s="907">
        <v>64187</v>
      </c>
      <c r="DM120" s="907"/>
      <c r="DN120" s="907"/>
      <c r="DO120" s="907"/>
      <c r="DP120" s="907"/>
      <c r="DQ120" s="907">
        <v>63577</v>
      </c>
      <c r="DR120" s="907"/>
      <c r="DS120" s="907"/>
      <c r="DT120" s="907"/>
      <c r="DU120" s="907"/>
      <c r="DV120" s="908">
        <v>1.5</v>
      </c>
      <c r="DW120" s="908"/>
      <c r="DX120" s="908"/>
      <c r="DY120" s="908"/>
      <c r="DZ120" s="909"/>
    </row>
    <row r="121" spans="1:130" s="226" customFormat="1" ht="26.25" customHeight="1" x14ac:dyDescent="0.2">
      <c r="A121" s="885"/>
      <c r="B121" s="886"/>
      <c r="C121" s="928" t="s">
        <v>398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130</v>
      </c>
      <c r="AB121" s="845"/>
      <c r="AC121" s="845"/>
      <c r="AD121" s="845"/>
      <c r="AE121" s="846"/>
      <c r="AF121" s="847" t="s">
        <v>130</v>
      </c>
      <c r="AG121" s="845"/>
      <c r="AH121" s="845"/>
      <c r="AI121" s="845"/>
      <c r="AJ121" s="846"/>
      <c r="AK121" s="847" t="s">
        <v>130</v>
      </c>
      <c r="AL121" s="845"/>
      <c r="AM121" s="845"/>
      <c r="AN121" s="845"/>
      <c r="AO121" s="846"/>
      <c r="AP121" s="889" t="s">
        <v>130</v>
      </c>
      <c r="AQ121" s="890"/>
      <c r="AR121" s="890"/>
      <c r="AS121" s="890"/>
      <c r="AT121" s="891"/>
      <c r="AU121" s="948"/>
      <c r="AV121" s="949"/>
      <c r="AW121" s="949"/>
      <c r="AX121" s="949"/>
      <c r="AY121" s="950"/>
      <c r="AZ121" s="880" t="s">
        <v>399</v>
      </c>
      <c r="BA121" s="817"/>
      <c r="BB121" s="817"/>
      <c r="BC121" s="817"/>
      <c r="BD121" s="817"/>
      <c r="BE121" s="817"/>
      <c r="BF121" s="817"/>
      <c r="BG121" s="817"/>
      <c r="BH121" s="817"/>
      <c r="BI121" s="817"/>
      <c r="BJ121" s="817"/>
      <c r="BK121" s="817"/>
      <c r="BL121" s="817"/>
      <c r="BM121" s="817"/>
      <c r="BN121" s="817"/>
      <c r="BO121" s="817"/>
      <c r="BP121" s="818"/>
      <c r="BQ121" s="881">
        <v>35426</v>
      </c>
      <c r="BR121" s="882"/>
      <c r="BS121" s="882"/>
      <c r="BT121" s="882"/>
      <c r="BU121" s="882"/>
      <c r="BV121" s="882">
        <v>28344</v>
      </c>
      <c r="BW121" s="882"/>
      <c r="BX121" s="882"/>
      <c r="BY121" s="882"/>
      <c r="BZ121" s="882"/>
      <c r="CA121" s="882">
        <v>21262</v>
      </c>
      <c r="CB121" s="882"/>
      <c r="CC121" s="882"/>
      <c r="CD121" s="882"/>
      <c r="CE121" s="882"/>
      <c r="CF121" s="940">
        <v>0.5</v>
      </c>
      <c r="CG121" s="941"/>
      <c r="CH121" s="941"/>
      <c r="CI121" s="941"/>
      <c r="CJ121" s="941"/>
      <c r="CK121" s="934"/>
      <c r="CL121" s="920"/>
      <c r="CM121" s="920"/>
      <c r="CN121" s="920"/>
      <c r="CO121" s="921"/>
      <c r="CP121" s="900" t="s">
        <v>336</v>
      </c>
      <c r="CQ121" s="901"/>
      <c r="CR121" s="901"/>
      <c r="CS121" s="901"/>
      <c r="CT121" s="901"/>
      <c r="CU121" s="901"/>
      <c r="CV121" s="901"/>
      <c r="CW121" s="901"/>
      <c r="CX121" s="901"/>
      <c r="CY121" s="901"/>
      <c r="CZ121" s="901"/>
      <c r="DA121" s="901"/>
      <c r="DB121" s="901"/>
      <c r="DC121" s="901"/>
      <c r="DD121" s="901"/>
      <c r="DE121" s="901"/>
      <c r="DF121" s="902"/>
      <c r="DG121" s="881" t="s">
        <v>130</v>
      </c>
      <c r="DH121" s="882"/>
      <c r="DI121" s="882"/>
      <c r="DJ121" s="882"/>
      <c r="DK121" s="882"/>
      <c r="DL121" s="882" t="s">
        <v>130</v>
      </c>
      <c r="DM121" s="882"/>
      <c r="DN121" s="882"/>
      <c r="DO121" s="882"/>
      <c r="DP121" s="882"/>
      <c r="DQ121" s="882" t="s">
        <v>130</v>
      </c>
      <c r="DR121" s="882"/>
      <c r="DS121" s="882"/>
      <c r="DT121" s="882"/>
      <c r="DU121" s="882"/>
      <c r="DV121" s="859" t="s">
        <v>130</v>
      </c>
      <c r="DW121" s="859"/>
      <c r="DX121" s="859"/>
      <c r="DY121" s="859"/>
      <c r="DZ121" s="860"/>
    </row>
    <row r="122" spans="1:130" s="226" customFormat="1" ht="26.25" customHeight="1" x14ac:dyDescent="0.2">
      <c r="A122" s="885"/>
      <c r="B122" s="886"/>
      <c r="C122" s="880" t="s">
        <v>381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130</v>
      </c>
      <c r="AB122" s="845"/>
      <c r="AC122" s="845"/>
      <c r="AD122" s="845"/>
      <c r="AE122" s="846"/>
      <c r="AF122" s="847" t="s">
        <v>130</v>
      </c>
      <c r="AG122" s="845"/>
      <c r="AH122" s="845"/>
      <c r="AI122" s="845"/>
      <c r="AJ122" s="846"/>
      <c r="AK122" s="847" t="s">
        <v>130</v>
      </c>
      <c r="AL122" s="845"/>
      <c r="AM122" s="845"/>
      <c r="AN122" s="845"/>
      <c r="AO122" s="846"/>
      <c r="AP122" s="889" t="s">
        <v>130</v>
      </c>
      <c r="AQ122" s="890"/>
      <c r="AR122" s="890"/>
      <c r="AS122" s="890"/>
      <c r="AT122" s="891"/>
      <c r="AU122" s="948"/>
      <c r="AV122" s="949"/>
      <c r="AW122" s="949"/>
      <c r="AX122" s="949"/>
      <c r="AY122" s="950"/>
      <c r="AZ122" s="903" t="s">
        <v>400</v>
      </c>
      <c r="BA122" s="904"/>
      <c r="BB122" s="904"/>
      <c r="BC122" s="904"/>
      <c r="BD122" s="904"/>
      <c r="BE122" s="904"/>
      <c r="BF122" s="904"/>
      <c r="BG122" s="904"/>
      <c r="BH122" s="904"/>
      <c r="BI122" s="904"/>
      <c r="BJ122" s="904"/>
      <c r="BK122" s="904"/>
      <c r="BL122" s="904"/>
      <c r="BM122" s="904"/>
      <c r="BN122" s="904"/>
      <c r="BO122" s="904"/>
      <c r="BP122" s="905"/>
      <c r="BQ122" s="944">
        <v>5343368</v>
      </c>
      <c r="BR122" s="910"/>
      <c r="BS122" s="910"/>
      <c r="BT122" s="910"/>
      <c r="BU122" s="910"/>
      <c r="BV122" s="910">
        <v>6037765</v>
      </c>
      <c r="BW122" s="910"/>
      <c r="BX122" s="910"/>
      <c r="BY122" s="910"/>
      <c r="BZ122" s="910"/>
      <c r="CA122" s="910">
        <v>6265108</v>
      </c>
      <c r="CB122" s="910"/>
      <c r="CC122" s="910"/>
      <c r="CD122" s="910"/>
      <c r="CE122" s="910"/>
      <c r="CF122" s="911">
        <v>149</v>
      </c>
      <c r="CG122" s="912"/>
      <c r="CH122" s="912"/>
      <c r="CI122" s="912"/>
      <c r="CJ122" s="912"/>
      <c r="CK122" s="934"/>
      <c r="CL122" s="920"/>
      <c r="CM122" s="920"/>
      <c r="CN122" s="920"/>
      <c r="CO122" s="921"/>
      <c r="CP122" s="900" t="s">
        <v>340</v>
      </c>
      <c r="CQ122" s="901"/>
      <c r="CR122" s="901"/>
      <c r="CS122" s="901"/>
      <c r="CT122" s="901"/>
      <c r="CU122" s="901"/>
      <c r="CV122" s="901"/>
      <c r="CW122" s="901"/>
      <c r="CX122" s="901"/>
      <c r="CY122" s="901"/>
      <c r="CZ122" s="901"/>
      <c r="DA122" s="901"/>
      <c r="DB122" s="901"/>
      <c r="DC122" s="901"/>
      <c r="DD122" s="901"/>
      <c r="DE122" s="901"/>
      <c r="DF122" s="902"/>
      <c r="DG122" s="881" t="s">
        <v>130</v>
      </c>
      <c r="DH122" s="882"/>
      <c r="DI122" s="882"/>
      <c r="DJ122" s="882"/>
      <c r="DK122" s="882"/>
      <c r="DL122" s="882" t="s">
        <v>130</v>
      </c>
      <c r="DM122" s="882"/>
      <c r="DN122" s="882"/>
      <c r="DO122" s="882"/>
      <c r="DP122" s="882"/>
      <c r="DQ122" s="882" t="s">
        <v>130</v>
      </c>
      <c r="DR122" s="882"/>
      <c r="DS122" s="882"/>
      <c r="DT122" s="882"/>
      <c r="DU122" s="882"/>
      <c r="DV122" s="859" t="s">
        <v>130</v>
      </c>
      <c r="DW122" s="859"/>
      <c r="DX122" s="859"/>
      <c r="DY122" s="859"/>
      <c r="DZ122" s="860"/>
    </row>
    <row r="123" spans="1:130" s="226" customFormat="1" ht="26.25" customHeight="1" x14ac:dyDescent="0.2">
      <c r="A123" s="885"/>
      <c r="B123" s="886"/>
      <c r="C123" s="880" t="s">
        <v>387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130</v>
      </c>
      <c r="AB123" s="845"/>
      <c r="AC123" s="845"/>
      <c r="AD123" s="845"/>
      <c r="AE123" s="846"/>
      <c r="AF123" s="847" t="s">
        <v>130</v>
      </c>
      <c r="AG123" s="845"/>
      <c r="AH123" s="845"/>
      <c r="AI123" s="845"/>
      <c r="AJ123" s="846"/>
      <c r="AK123" s="847" t="s">
        <v>130</v>
      </c>
      <c r="AL123" s="845"/>
      <c r="AM123" s="845"/>
      <c r="AN123" s="845"/>
      <c r="AO123" s="846"/>
      <c r="AP123" s="889" t="s">
        <v>130</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401</v>
      </c>
      <c r="BP123" s="943"/>
      <c r="BQ123" s="897">
        <v>7551728</v>
      </c>
      <c r="BR123" s="898"/>
      <c r="BS123" s="898"/>
      <c r="BT123" s="898"/>
      <c r="BU123" s="898"/>
      <c r="BV123" s="898">
        <v>8441211</v>
      </c>
      <c r="BW123" s="898"/>
      <c r="BX123" s="898"/>
      <c r="BY123" s="898"/>
      <c r="BZ123" s="898"/>
      <c r="CA123" s="898">
        <v>9343891</v>
      </c>
      <c r="CB123" s="898"/>
      <c r="CC123" s="898"/>
      <c r="CD123" s="898"/>
      <c r="CE123" s="898"/>
      <c r="CF123" s="813"/>
      <c r="CG123" s="814"/>
      <c r="CH123" s="814"/>
      <c r="CI123" s="814"/>
      <c r="CJ123" s="899"/>
      <c r="CK123" s="934"/>
      <c r="CL123" s="920"/>
      <c r="CM123" s="920"/>
      <c r="CN123" s="920"/>
      <c r="CO123" s="921"/>
      <c r="CP123" s="900" t="s">
        <v>337</v>
      </c>
      <c r="CQ123" s="901"/>
      <c r="CR123" s="901"/>
      <c r="CS123" s="901"/>
      <c r="CT123" s="901"/>
      <c r="CU123" s="901"/>
      <c r="CV123" s="901"/>
      <c r="CW123" s="901"/>
      <c r="CX123" s="901"/>
      <c r="CY123" s="901"/>
      <c r="CZ123" s="901"/>
      <c r="DA123" s="901"/>
      <c r="DB123" s="901"/>
      <c r="DC123" s="901"/>
      <c r="DD123" s="901"/>
      <c r="DE123" s="901"/>
      <c r="DF123" s="902"/>
      <c r="DG123" s="844" t="s">
        <v>130</v>
      </c>
      <c r="DH123" s="845"/>
      <c r="DI123" s="845"/>
      <c r="DJ123" s="845"/>
      <c r="DK123" s="846"/>
      <c r="DL123" s="847" t="s">
        <v>130</v>
      </c>
      <c r="DM123" s="845"/>
      <c r="DN123" s="845"/>
      <c r="DO123" s="845"/>
      <c r="DP123" s="846"/>
      <c r="DQ123" s="847" t="s">
        <v>130</v>
      </c>
      <c r="DR123" s="845"/>
      <c r="DS123" s="845"/>
      <c r="DT123" s="845"/>
      <c r="DU123" s="846"/>
      <c r="DV123" s="889" t="s">
        <v>130</v>
      </c>
      <c r="DW123" s="890"/>
      <c r="DX123" s="890"/>
      <c r="DY123" s="890"/>
      <c r="DZ123" s="891"/>
    </row>
    <row r="124" spans="1:130" s="226" customFormat="1" ht="26.25" customHeight="1" thickBot="1" x14ac:dyDescent="0.25">
      <c r="A124" s="885"/>
      <c r="B124" s="886"/>
      <c r="C124" s="880" t="s">
        <v>390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130</v>
      </c>
      <c r="AB124" s="845"/>
      <c r="AC124" s="845"/>
      <c r="AD124" s="845"/>
      <c r="AE124" s="846"/>
      <c r="AF124" s="847" t="s">
        <v>130</v>
      </c>
      <c r="AG124" s="845"/>
      <c r="AH124" s="845"/>
      <c r="AI124" s="845"/>
      <c r="AJ124" s="846"/>
      <c r="AK124" s="847" t="s">
        <v>130</v>
      </c>
      <c r="AL124" s="845"/>
      <c r="AM124" s="845"/>
      <c r="AN124" s="845"/>
      <c r="AO124" s="846"/>
      <c r="AP124" s="889" t="s">
        <v>130</v>
      </c>
      <c r="AQ124" s="890"/>
      <c r="AR124" s="890"/>
      <c r="AS124" s="890"/>
      <c r="AT124" s="891"/>
      <c r="AU124" s="892" t="s">
        <v>402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16.899999999999999</v>
      </c>
      <c r="BR124" s="896"/>
      <c r="BS124" s="896"/>
      <c r="BT124" s="896"/>
      <c r="BU124" s="896"/>
      <c r="BV124" s="896">
        <v>16.8</v>
      </c>
      <c r="BW124" s="896"/>
      <c r="BX124" s="896"/>
      <c r="BY124" s="896"/>
      <c r="BZ124" s="896"/>
      <c r="CA124" s="896">
        <v>1.9</v>
      </c>
      <c r="CB124" s="896"/>
      <c r="CC124" s="896"/>
      <c r="CD124" s="896"/>
      <c r="CE124" s="896"/>
      <c r="CF124" s="791"/>
      <c r="CG124" s="792"/>
      <c r="CH124" s="792"/>
      <c r="CI124" s="792"/>
      <c r="CJ124" s="927"/>
      <c r="CK124" s="935"/>
      <c r="CL124" s="935"/>
      <c r="CM124" s="935"/>
      <c r="CN124" s="935"/>
      <c r="CO124" s="936"/>
      <c r="CP124" s="900" t="s">
        <v>403</v>
      </c>
      <c r="CQ124" s="901"/>
      <c r="CR124" s="901"/>
      <c r="CS124" s="901"/>
      <c r="CT124" s="901"/>
      <c r="CU124" s="901"/>
      <c r="CV124" s="901"/>
      <c r="CW124" s="901"/>
      <c r="CX124" s="901"/>
      <c r="CY124" s="901"/>
      <c r="CZ124" s="901"/>
      <c r="DA124" s="901"/>
      <c r="DB124" s="901"/>
      <c r="DC124" s="901"/>
      <c r="DD124" s="901"/>
      <c r="DE124" s="901"/>
      <c r="DF124" s="902"/>
      <c r="DG124" s="828" t="s">
        <v>130</v>
      </c>
      <c r="DH124" s="829"/>
      <c r="DI124" s="829"/>
      <c r="DJ124" s="829"/>
      <c r="DK124" s="830"/>
      <c r="DL124" s="831" t="s">
        <v>130</v>
      </c>
      <c r="DM124" s="829"/>
      <c r="DN124" s="829"/>
      <c r="DO124" s="829"/>
      <c r="DP124" s="830"/>
      <c r="DQ124" s="831" t="s">
        <v>130</v>
      </c>
      <c r="DR124" s="829"/>
      <c r="DS124" s="829"/>
      <c r="DT124" s="829"/>
      <c r="DU124" s="830"/>
      <c r="DV124" s="913" t="s">
        <v>130</v>
      </c>
      <c r="DW124" s="914"/>
      <c r="DX124" s="914"/>
      <c r="DY124" s="914"/>
      <c r="DZ124" s="915"/>
    </row>
    <row r="125" spans="1:130" s="226" customFormat="1" ht="26.25" customHeight="1" x14ac:dyDescent="0.2">
      <c r="A125" s="885"/>
      <c r="B125" s="886"/>
      <c r="C125" s="880" t="s">
        <v>392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130</v>
      </c>
      <c r="AB125" s="845"/>
      <c r="AC125" s="845"/>
      <c r="AD125" s="845"/>
      <c r="AE125" s="846"/>
      <c r="AF125" s="847" t="s">
        <v>130</v>
      </c>
      <c r="AG125" s="845"/>
      <c r="AH125" s="845"/>
      <c r="AI125" s="845"/>
      <c r="AJ125" s="846"/>
      <c r="AK125" s="847" t="s">
        <v>130</v>
      </c>
      <c r="AL125" s="845"/>
      <c r="AM125" s="845"/>
      <c r="AN125" s="845"/>
      <c r="AO125" s="846"/>
      <c r="AP125" s="889" t="s">
        <v>130</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404</v>
      </c>
      <c r="CL125" s="917"/>
      <c r="CM125" s="917"/>
      <c r="CN125" s="917"/>
      <c r="CO125" s="918"/>
      <c r="CP125" s="925" t="s">
        <v>405</v>
      </c>
      <c r="CQ125" s="873"/>
      <c r="CR125" s="873"/>
      <c r="CS125" s="873"/>
      <c r="CT125" s="873"/>
      <c r="CU125" s="873"/>
      <c r="CV125" s="873"/>
      <c r="CW125" s="873"/>
      <c r="CX125" s="873"/>
      <c r="CY125" s="873"/>
      <c r="CZ125" s="873"/>
      <c r="DA125" s="873"/>
      <c r="DB125" s="873"/>
      <c r="DC125" s="873"/>
      <c r="DD125" s="873"/>
      <c r="DE125" s="873"/>
      <c r="DF125" s="874"/>
      <c r="DG125" s="926" t="s">
        <v>130</v>
      </c>
      <c r="DH125" s="907"/>
      <c r="DI125" s="907"/>
      <c r="DJ125" s="907"/>
      <c r="DK125" s="907"/>
      <c r="DL125" s="907" t="s">
        <v>130</v>
      </c>
      <c r="DM125" s="907"/>
      <c r="DN125" s="907"/>
      <c r="DO125" s="907"/>
      <c r="DP125" s="907"/>
      <c r="DQ125" s="907" t="s">
        <v>130</v>
      </c>
      <c r="DR125" s="907"/>
      <c r="DS125" s="907"/>
      <c r="DT125" s="907"/>
      <c r="DU125" s="907"/>
      <c r="DV125" s="908" t="s">
        <v>130</v>
      </c>
      <c r="DW125" s="908"/>
      <c r="DX125" s="908"/>
      <c r="DY125" s="908"/>
      <c r="DZ125" s="909"/>
    </row>
    <row r="126" spans="1:130" s="226" customFormat="1" ht="26.25" customHeight="1" thickBot="1" x14ac:dyDescent="0.25">
      <c r="A126" s="885"/>
      <c r="B126" s="886"/>
      <c r="C126" s="880" t="s">
        <v>394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130</v>
      </c>
      <c r="AB126" s="845"/>
      <c r="AC126" s="845"/>
      <c r="AD126" s="845"/>
      <c r="AE126" s="846"/>
      <c r="AF126" s="847" t="s">
        <v>130</v>
      </c>
      <c r="AG126" s="845"/>
      <c r="AH126" s="845"/>
      <c r="AI126" s="845"/>
      <c r="AJ126" s="846"/>
      <c r="AK126" s="847" t="s">
        <v>130</v>
      </c>
      <c r="AL126" s="845"/>
      <c r="AM126" s="845"/>
      <c r="AN126" s="845"/>
      <c r="AO126" s="846"/>
      <c r="AP126" s="889" t="s">
        <v>130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406</v>
      </c>
      <c r="CQ126" s="817"/>
      <c r="CR126" s="817"/>
      <c r="CS126" s="817"/>
      <c r="CT126" s="817"/>
      <c r="CU126" s="817"/>
      <c r="CV126" s="817"/>
      <c r="CW126" s="817"/>
      <c r="CX126" s="817"/>
      <c r="CY126" s="817"/>
      <c r="CZ126" s="817"/>
      <c r="DA126" s="817"/>
      <c r="DB126" s="817"/>
      <c r="DC126" s="817"/>
      <c r="DD126" s="817"/>
      <c r="DE126" s="817"/>
      <c r="DF126" s="818"/>
      <c r="DG126" s="881" t="s">
        <v>130</v>
      </c>
      <c r="DH126" s="882"/>
      <c r="DI126" s="882"/>
      <c r="DJ126" s="882"/>
      <c r="DK126" s="882"/>
      <c r="DL126" s="882" t="s">
        <v>130</v>
      </c>
      <c r="DM126" s="882"/>
      <c r="DN126" s="882"/>
      <c r="DO126" s="882"/>
      <c r="DP126" s="882"/>
      <c r="DQ126" s="882" t="s">
        <v>130</v>
      </c>
      <c r="DR126" s="882"/>
      <c r="DS126" s="882"/>
      <c r="DT126" s="882"/>
      <c r="DU126" s="882"/>
      <c r="DV126" s="859" t="s">
        <v>130</v>
      </c>
      <c r="DW126" s="859"/>
      <c r="DX126" s="859"/>
      <c r="DY126" s="859"/>
      <c r="DZ126" s="860"/>
    </row>
    <row r="127" spans="1:130" s="226" customFormat="1" ht="26.25" customHeight="1" x14ac:dyDescent="0.2">
      <c r="A127" s="887"/>
      <c r="B127" s="888"/>
      <c r="C127" s="903" t="s">
        <v>407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130</v>
      </c>
      <c r="AB127" s="845"/>
      <c r="AC127" s="845"/>
      <c r="AD127" s="845"/>
      <c r="AE127" s="846"/>
      <c r="AF127" s="847" t="s">
        <v>130</v>
      </c>
      <c r="AG127" s="845"/>
      <c r="AH127" s="845"/>
      <c r="AI127" s="845"/>
      <c r="AJ127" s="846"/>
      <c r="AK127" s="847" t="s">
        <v>130</v>
      </c>
      <c r="AL127" s="845"/>
      <c r="AM127" s="845"/>
      <c r="AN127" s="845"/>
      <c r="AO127" s="846"/>
      <c r="AP127" s="889" t="s">
        <v>130</v>
      </c>
      <c r="AQ127" s="890"/>
      <c r="AR127" s="890"/>
      <c r="AS127" s="890"/>
      <c r="AT127" s="891"/>
      <c r="AU127" s="228"/>
      <c r="AV127" s="228"/>
      <c r="AW127" s="228"/>
      <c r="AX127" s="906" t="s">
        <v>408</v>
      </c>
      <c r="AY127" s="877"/>
      <c r="AZ127" s="877"/>
      <c r="BA127" s="877"/>
      <c r="BB127" s="877"/>
      <c r="BC127" s="877"/>
      <c r="BD127" s="877"/>
      <c r="BE127" s="878"/>
      <c r="BF127" s="876" t="s">
        <v>409</v>
      </c>
      <c r="BG127" s="877"/>
      <c r="BH127" s="877"/>
      <c r="BI127" s="877"/>
      <c r="BJ127" s="877"/>
      <c r="BK127" s="877"/>
      <c r="BL127" s="878"/>
      <c r="BM127" s="876" t="s">
        <v>410</v>
      </c>
      <c r="BN127" s="877"/>
      <c r="BO127" s="877"/>
      <c r="BP127" s="877"/>
      <c r="BQ127" s="877"/>
      <c r="BR127" s="877"/>
      <c r="BS127" s="878"/>
      <c r="BT127" s="876" t="s">
        <v>411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412</v>
      </c>
      <c r="CQ127" s="817"/>
      <c r="CR127" s="817"/>
      <c r="CS127" s="817"/>
      <c r="CT127" s="817"/>
      <c r="CU127" s="817"/>
      <c r="CV127" s="817"/>
      <c r="CW127" s="817"/>
      <c r="CX127" s="817"/>
      <c r="CY127" s="817"/>
      <c r="CZ127" s="817"/>
      <c r="DA127" s="817"/>
      <c r="DB127" s="817"/>
      <c r="DC127" s="817"/>
      <c r="DD127" s="817"/>
      <c r="DE127" s="817"/>
      <c r="DF127" s="818"/>
      <c r="DG127" s="881" t="s">
        <v>130</v>
      </c>
      <c r="DH127" s="882"/>
      <c r="DI127" s="882"/>
      <c r="DJ127" s="882"/>
      <c r="DK127" s="882"/>
      <c r="DL127" s="882" t="s">
        <v>130</v>
      </c>
      <c r="DM127" s="882"/>
      <c r="DN127" s="882"/>
      <c r="DO127" s="882"/>
      <c r="DP127" s="882"/>
      <c r="DQ127" s="882" t="s">
        <v>130</v>
      </c>
      <c r="DR127" s="882"/>
      <c r="DS127" s="882"/>
      <c r="DT127" s="882"/>
      <c r="DU127" s="882"/>
      <c r="DV127" s="859" t="s">
        <v>130</v>
      </c>
      <c r="DW127" s="859"/>
      <c r="DX127" s="859"/>
      <c r="DY127" s="859"/>
      <c r="DZ127" s="860"/>
    </row>
    <row r="128" spans="1:130" s="226" customFormat="1" ht="26.25" customHeight="1" thickBot="1" x14ac:dyDescent="0.25">
      <c r="A128" s="861" t="s">
        <v>413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414</v>
      </c>
      <c r="X128" s="863"/>
      <c r="Y128" s="863"/>
      <c r="Z128" s="864"/>
      <c r="AA128" s="865">
        <v>11703</v>
      </c>
      <c r="AB128" s="866"/>
      <c r="AC128" s="866"/>
      <c r="AD128" s="866"/>
      <c r="AE128" s="867"/>
      <c r="AF128" s="868">
        <v>11689</v>
      </c>
      <c r="AG128" s="866"/>
      <c r="AH128" s="866"/>
      <c r="AI128" s="866"/>
      <c r="AJ128" s="867"/>
      <c r="AK128" s="868">
        <v>11688</v>
      </c>
      <c r="AL128" s="866"/>
      <c r="AM128" s="866"/>
      <c r="AN128" s="866"/>
      <c r="AO128" s="867"/>
      <c r="AP128" s="869"/>
      <c r="AQ128" s="870"/>
      <c r="AR128" s="870"/>
      <c r="AS128" s="870"/>
      <c r="AT128" s="871"/>
      <c r="AU128" s="228"/>
      <c r="AV128" s="228"/>
      <c r="AW128" s="228"/>
      <c r="AX128" s="872" t="s">
        <v>415</v>
      </c>
      <c r="AY128" s="873"/>
      <c r="AZ128" s="873"/>
      <c r="BA128" s="873"/>
      <c r="BB128" s="873"/>
      <c r="BC128" s="873"/>
      <c r="BD128" s="873"/>
      <c r="BE128" s="874"/>
      <c r="BF128" s="851" t="s">
        <v>130</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416</v>
      </c>
      <c r="CQ128" s="795"/>
      <c r="CR128" s="795"/>
      <c r="CS128" s="795"/>
      <c r="CT128" s="795"/>
      <c r="CU128" s="795"/>
      <c r="CV128" s="795"/>
      <c r="CW128" s="795"/>
      <c r="CX128" s="795"/>
      <c r="CY128" s="795"/>
      <c r="CZ128" s="795"/>
      <c r="DA128" s="795"/>
      <c r="DB128" s="795"/>
      <c r="DC128" s="795"/>
      <c r="DD128" s="795"/>
      <c r="DE128" s="795"/>
      <c r="DF128" s="796"/>
      <c r="DG128" s="855" t="s">
        <v>130</v>
      </c>
      <c r="DH128" s="856"/>
      <c r="DI128" s="856"/>
      <c r="DJ128" s="856"/>
      <c r="DK128" s="856"/>
      <c r="DL128" s="856" t="s">
        <v>130</v>
      </c>
      <c r="DM128" s="856"/>
      <c r="DN128" s="856"/>
      <c r="DO128" s="856"/>
      <c r="DP128" s="856"/>
      <c r="DQ128" s="856" t="s">
        <v>130</v>
      </c>
      <c r="DR128" s="856"/>
      <c r="DS128" s="856"/>
      <c r="DT128" s="856"/>
      <c r="DU128" s="856"/>
      <c r="DV128" s="857" t="s">
        <v>130</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417</v>
      </c>
      <c r="X129" s="842"/>
      <c r="Y129" s="842"/>
      <c r="Z129" s="843"/>
      <c r="AA129" s="844">
        <v>4091761</v>
      </c>
      <c r="AB129" s="845"/>
      <c r="AC129" s="845"/>
      <c r="AD129" s="845"/>
      <c r="AE129" s="846"/>
      <c r="AF129" s="847">
        <v>4340283</v>
      </c>
      <c r="AG129" s="845"/>
      <c r="AH129" s="845"/>
      <c r="AI129" s="845"/>
      <c r="AJ129" s="846"/>
      <c r="AK129" s="847">
        <v>4683511</v>
      </c>
      <c r="AL129" s="845"/>
      <c r="AM129" s="845"/>
      <c r="AN129" s="845"/>
      <c r="AO129" s="846"/>
      <c r="AP129" s="848"/>
      <c r="AQ129" s="849"/>
      <c r="AR129" s="849"/>
      <c r="AS129" s="849"/>
      <c r="AT129" s="850"/>
      <c r="AU129" s="229"/>
      <c r="AV129" s="229"/>
      <c r="AW129" s="229"/>
      <c r="AX129" s="816" t="s">
        <v>418</v>
      </c>
      <c r="AY129" s="817"/>
      <c r="AZ129" s="817"/>
      <c r="BA129" s="817"/>
      <c r="BB129" s="817"/>
      <c r="BC129" s="817"/>
      <c r="BD129" s="817"/>
      <c r="BE129" s="818"/>
      <c r="BF129" s="835" t="s">
        <v>130</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419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420</v>
      </c>
      <c r="X130" s="842"/>
      <c r="Y130" s="842"/>
      <c r="Z130" s="843"/>
      <c r="AA130" s="844">
        <v>391968</v>
      </c>
      <c r="AB130" s="845"/>
      <c r="AC130" s="845"/>
      <c r="AD130" s="845"/>
      <c r="AE130" s="846"/>
      <c r="AF130" s="847">
        <v>441413</v>
      </c>
      <c r="AG130" s="845"/>
      <c r="AH130" s="845"/>
      <c r="AI130" s="845"/>
      <c r="AJ130" s="846"/>
      <c r="AK130" s="847">
        <v>477657</v>
      </c>
      <c r="AL130" s="845"/>
      <c r="AM130" s="845"/>
      <c r="AN130" s="845"/>
      <c r="AO130" s="846"/>
      <c r="AP130" s="848"/>
      <c r="AQ130" s="849"/>
      <c r="AR130" s="849"/>
      <c r="AS130" s="849"/>
      <c r="AT130" s="850"/>
      <c r="AU130" s="229"/>
      <c r="AV130" s="229"/>
      <c r="AW130" s="229"/>
      <c r="AX130" s="816" t="s">
        <v>421</v>
      </c>
      <c r="AY130" s="817"/>
      <c r="AZ130" s="817"/>
      <c r="BA130" s="817"/>
      <c r="BB130" s="817"/>
      <c r="BC130" s="817"/>
      <c r="BD130" s="817"/>
      <c r="BE130" s="818"/>
      <c r="BF130" s="819">
        <v>4.4000000000000004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422</v>
      </c>
      <c r="X131" s="826"/>
      <c r="Y131" s="826"/>
      <c r="Z131" s="827"/>
      <c r="AA131" s="828">
        <v>3699793</v>
      </c>
      <c r="AB131" s="829"/>
      <c r="AC131" s="829"/>
      <c r="AD131" s="829"/>
      <c r="AE131" s="830"/>
      <c r="AF131" s="831">
        <v>3898870</v>
      </c>
      <c r="AG131" s="829"/>
      <c r="AH131" s="829"/>
      <c r="AI131" s="829"/>
      <c r="AJ131" s="830"/>
      <c r="AK131" s="831">
        <v>4205854</v>
      </c>
      <c r="AL131" s="829"/>
      <c r="AM131" s="829"/>
      <c r="AN131" s="829"/>
      <c r="AO131" s="830"/>
      <c r="AP131" s="832"/>
      <c r="AQ131" s="833"/>
      <c r="AR131" s="833"/>
      <c r="AS131" s="833"/>
      <c r="AT131" s="834"/>
      <c r="AU131" s="229"/>
      <c r="AV131" s="229"/>
      <c r="AW131" s="229"/>
      <c r="AX131" s="794" t="s">
        <v>423</v>
      </c>
      <c r="AY131" s="795"/>
      <c r="AZ131" s="795"/>
      <c r="BA131" s="795"/>
      <c r="BB131" s="795"/>
      <c r="BC131" s="795"/>
      <c r="BD131" s="795"/>
      <c r="BE131" s="796"/>
      <c r="BF131" s="797">
        <v>1.9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424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425</v>
      </c>
      <c r="W132" s="807"/>
      <c r="X132" s="807"/>
      <c r="Y132" s="807"/>
      <c r="Z132" s="808"/>
      <c r="AA132" s="809">
        <v>4.6821268109999998</v>
      </c>
      <c r="AB132" s="810"/>
      <c r="AC132" s="810"/>
      <c r="AD132" s="810"/>
      <c r="AE132" s="811"/>
      <c r="AF132" s="812">
        <v>4.5875343370000001</v>
      </c>
      <c r="AG132" s="810"/>
      <c r="AH132" s="810"/>
      <c r="AI132" s="810"/>
      <c r="AJ132" s="811"/>
      <c r="AK132" s="812">
        <v>4.0594133799999996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426</v>
      </c>
      <c r="W133" s="786"/>
      <c r="X133" s="786"/>
      <c r="Y133" s="786"/>
      <c r="Z133" s="787"/>
      <c r="AA133" s="788">
        <v>4.3</v>
      </c>
      <c r="AB133" s="789"/>
      <c r="AC133" s="789"/>
      <c r="AD133" s="789"/>
      <c r="AE133" s="790"/>
      <c r="AF133" s="788">
        <v>4.5</v>
      </c>
      <c r="AG133" s="789"/>
      <c r="AH133" s="789"/>
      <c r="AI133" s="789"/>
      <c r="AJ133" s="790"/>
      <c r="AK133" s="788">
        <v>4.4000000000000004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T229xcFAW8fE8SiAeNF05gG1GfYB2uADbv3Fyp70R8vmbTG2Sheyz0vuHg1M9Yo+ufVvrOeqjfxx4JgVc+UnQ==" saltValue="qR5MCeYBSR+nXiWyWgTl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G110" sqref="AG110"/>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34.5" customHeight="1"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427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G110" sqref="AG110"/>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o2ci+2oFkc7d67HK/Iz44V/us+7iv04Zg6/7Vv+wsqJNYq28mzuIeSSqMrPA40h4dd8HkC8yDowllH1jHxb4A==" saltValue="CzghyWbHgB1pxs478KY8I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G110" sqref="AG110"/>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430</v>
      </c>
      <c r="AP7" s="268"/>
      <c r="AQ7" s="269" t="s">
        <v>431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432</v>
      </c>
      <c r="AQ8" s="275" t="s">
        <v>433</v>
      </c>
      <c r="AR8" s="276" t="s">
        <v>434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435</v>
      </c>
      <c r="AL9" s="1196"/>
      <c r="AM9" s="1196"/>
      <c r="AN9" s="1197"/>
      <c r="AO9" s="277">
        <v>1087668</v>
      </c>
      <c r="AP9" s="277">
        <v>88092</v>
      </c>
      <c r="AQ9" s="278">
        <v>102574</v>
      </c>
      <c r="AR9" s="279">
        <v>-14.1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436</v>
      </c>
      <c r="AL10" s="1196"/>
      <c r="AM10" s="1196"/>
      <c r="AN10" s="1197"/>
      <c r="AO10" s="280">
        <v>191691</v>
      </c>
      <c r="AP10" s="280">
        <v>15525</v>
      </c>
      <c r="AQ10" s="281">
        <v>16361</v>
      </c>
      <c r="AR10" s="282">
        <v>-5.0999999999999996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437</v>
      </c>
      <c r="AL11" s="1196"/>
      <c r="AM11" s="1196"/>
      <c r="AN11" s="1197"/>
      <c r="AO11" s="280" t="s">
        <v>438</v>
      </c>
      <c r="AP11" s="280" t="s">
        <v>438</v>
      </c>
      <c r="AQ11" s="281">
        <v>763</v>
      </c>
      <c r="AR11" s="282" t="s">
        <v>438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439</v>
      </c>
      <c r="AL12" s="1196"/>
      <c r="AM12" s="1196"/>
      <c r="AN12" s="1197"/>
      <c r="AO12" s="280" t="s">
        <v>438</v>
      </c>
      <c r="AP12" s="280" t="s">
        <v>438</v>
      </c>
      <c r="AQ12" s="281" t="s">
        <v>438</v>
      </c>
      <c r="AR12" s="282" t="s">
        <v>438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440</v>
      </c>
      <c r="AL13" s="1196"/>
      <c r="AM13" s="1196"/>
      <c r="AN13" s="1197"/>
      <c r="AO13" s="280">
        <v>54790</v>
      </c>
      <c r="AP13" s="280">
        <v>4438</v>
      </c>
      <c r="AQ13" s="281">
        <v>4354</v>
      </c>
      <c r="AR13" s="282">
        <v>1.9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441</v>
      </c>
      <c r="AL14" s="1196"/>
      <c r="AM14" s="1196"/>
      <c r="AN14" s="1197"/>
      <c r="AO14" s="280">
        <v>73429</v>
      </c>
      <c r="AP14" s="280">
        <v>5947</v>
      </c>
      <c r="AQ14" s="281">
        <v>2046</v>
      </c>
      <c r="AR14" s="282">
        <v>190.7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442</v>
      </c>
      <c r="AL15" s="1199"/>
      <c r="AM15" s="1199"/>
      <c r="AN15" s="1200"/>
      <c r="AO15" s="280">
        <v>-92497</v>
      </c>
      <c r="AP15" s="280">
        <v>-7491</v>
      </c>
      <c r="AQ15" s="281">
        <v>-7552</v>
      </c>
      <c r="AR15" s="282">
        <v>-0.8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1315081</v>
      </c>
      <c r="AP16" s="280">
        <v>106510</v>
      </c>
      <c r="AQ16" s="281">
        <v>118546</v>
      </c>
      <c r="AR16" s="282">
        <v>-10.199999999999999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444</v>
      </c>
      <c r="AP20" s="289" t="s">
        <v>445</v>
      </c>
      <c r="AQ20" s="290" t="s">
        <v>446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447</v>
      </c>
      <c r="AL21" s="1202"/>
      <c r="AM21" s="1202"/>
      <c r="AN21" s="1203"/>
      <c r="AO21" s="293">
        <v>9.7200000000000006</v>
      </c>
      <c r="AP21" s="294">
        <v>10.45</v>
      </c>
      <c r="AQ21" s="295">
        <v>-0.73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448</v>
      </c>
      <c r="AL22" s="1202"/>
      <c r="AM22" s="1202"/>
      <c r="AN22" s="1203"/>
      <c r="AO22" s="298">
        <v>99.2</v>
      </c>
      <c r="AP22" s="299">
        <v>96.7</v>
      </c>
      <c r="AQ22" s="300">
        <v>2.5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449</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450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430</v>
      </c>
      <c r="AP30" s="268"/>
      <c r="AQ30" s="269" t="s">
        <v>431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432</v>
      </c>
      <c r="AQ31" s="275" t="s">
        <v>433</v>
      </c>
      <c r="AR31" s="276" t="s">
        <v>434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452</v>
      </c>
      <c r="AL32" s="1186"/>
      <c r="AM32" s="1186"/>
      <c r="AN32" s="1187"/>
      <c r="AO32" s="308">
        <v>621233</v>
      </c>
      <c r="AP32" s="308">
        <v>50314</v>
      </c>
      <c r="AQ32" s="309">
        <v>59538</v>
      </c>
      <c r="AR32" s="310">
        <v>-15.5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453</v>
      </c>
      <c r="AL33" s="1186"/>
      <c r="AM33" s="1186"/>
      <c r="AN33" s="1187"/>
      <c r="AO33" s="308" t="s">
        <v>438</v>
      </c>
      <c r="AP33" s="308" t="s">
        <v>438</v>
      </c>
      <c r="AQ33" s="309" t="s">
        <v>438</v>
      </c>
      <c r="AR33" s="310" t="s">
        <v>438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454</v>
      </c>
      <c r="AL34" s="1186"/>
      <c r="AM34" s="1186"/>
      <c r="AN34" s="1187"/>
      <c r="AO34" s="308" t="s">
        <v>438</v>
      </c>
      <c r="AP34" s="308" t="s">
        <v>438</v>
      </c>
      <c r="AQ34" s="309" t="s">
        <v>438</v>
      </c>
      <c r="AR34" s="310" t="s">
        <v>438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455</v>
      </c>
      <c r="AL35" s="1186"/>
      <c r="AM35" s="1186"/>
      <c r="AN35" s="1187"/>
      <c r="AO35" s="308">
        <v>950</v>
      </c>
      <c r="AP35" s="308">
        <v>77</v>
      </c>
      <c r="AQ35" s="309">
        <v>21589</v>
      </c>
      <c r="AR35" s="310">
        <v>-99.6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456</v>
      </c>
      <c r="AL36" s="1186"/>
      <c r="AM36" s="1186"/>
      <c r="AN36" s="1187"/>
      <c r="AO36" s="308">
        <v>37895</v>
      </c>
      <c r="AP36" s="308">
        <v>3069</v>
      </c>
      <c r="AQ36" s="309">
        <v>5101</v>
      </c>
      <c r="AR36" s="310">
        <v>-39.799999999999997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457</v>
      </c>
      <c r="AL37" s="1186"/>
      <c r="AM37" s="1186"/>
      <c r="AN37" s="1187"/>
      <c r="AO37" s="308" t="s">
        <v>438</v>
      </c>
      <c r="AP37" s="308" t="s">
        <v>438</v>
      </c>
      <c r="AQ37" s="309">
        <v>610</v>
      </c>
      <c r="AR37" s="310" t="s">
        <v>438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458</v>
      </c>
      <c r="AL38" s="1189"/>
      <c r="AM38" s="1189"/>
      <c r="AN38" s="1190"/>
      <c r="AO38" s="311" t="s">
        <v>438</v>
      </c>
      <c r="AP38" s="311" t="s">
        <v>438</v>
      </c>
      <c r="AQ38" s="312">
        <v>3</v>
      </c>
      <c r="AR38" s="300" t="s">
        <v>438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459</v>
      </c>
      <c r="AL39" s="1189"/>
      <c r="AM39" s="1189"/>
      <c r="AN39" s="1190"/>
      <c r="AO39" s="308">
        <v>-11688</v>
      </c>
      <c r="AP39" s="308">
        <v>-947</v>
      </c>
      <c r="AQ39" s="309">
        <v>-1700</v>
      </c>
      <c r="AR39" s="310">
        <v>-44.3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460</v>
      </c>
      <c r="AL40" s="1186"/>
      <c r="AM40" s="1186"/>
      <c r="AN40" s="1187"/>
      <c r="AO40" s="308">
        <v>-477657</v>
      </c>
      <c r="AP40" s="308">
        <v>-38686</v>
      </c>
      <c r="AQ40" s="309">
        <v>-57744</v>
      </c>
      <c r="AR40" s="310">
        <v>-33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264</v>
      </c>
      <c r="AL41" s="1192"/>
      <c r="AM41" s="1192"/>
      <c r="AN41" s="1193"/>
      <c r="AO41" s="308">
        <v>170733</v>
      </c>
      <c r="AP41" s="308">
        <v>13828</v>
      </c>
      <c r="AQ41" s="309">
        <v>27397</v>
      </c>
      <c r="AR41" s="310">
        <v>-49.5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430</v>
      </c>
      <c r="AN49" s="1180" t="s">
        <v>464</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465</v>
      </c>
      <c r="AO50" s="325" t="s">
        <v>466</v>
      </c>
      <c r="AP50" s="326" t="s">
        <v>467</v>
      </c>
      <c r="AQ50" s="327" t="s">
        <v>468</v>
      </c>
      <c r="AR50" s="328" t="s">
        <v>469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470</v>
      </c>
      <c r="AL51" s="321"/>
      <c r="AM51" s="329">
        <v>3818619</v>
      </c>
      <c r="AN51" s="330">
        <v>278062</v>
      </c>
      <c r="AO51" s="331">
        <v>2</v>
      </c>
      <c r="AP51" s="332">
        <v>82993</v>
      </c>
      <c r="AQ51" s="333">
        <v>5.2</v>
      </c>
      <c r="AR51" s="334">
        <v>-3.2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471</v>
      </c>
      <c r="AM52" s="337">
        <v>771170</v>
      </c>
      <c r="AN52" s="338">
        <v>56155</v>
      </c>
      <c r="AO52" s="339">
        <v>-62.8</v>
      </c>
      <c r="AP52" s="340">
        <v>46787</v>
      </c>
      <c r="AQ52" s="341">
        <v>-4.9000000000000004</v>
      </c>
      <c r="AR52" s="342">
        <v>-57.9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472</v>
      </c>
      <c r="AL53" s="321"/>
      <c r="AM53" s="329">
        <v>3608101</v>
      </c>
      <c r="AN53" s="330">
        <v>269886</v>
      </c>
      <c r="AO53" s="331">
        <v>-2.9</v>
      </c>
      <c r="AP53" s="332">
        <v>108252</v>
      </c>
      <c r="AQ53" s="333">
        <v>30.4</v>
      </c>
      <c r="AR53" s="334">
        <v>-33.299999999999997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471</v>
      </c>
      <c r="AM54" s="337">
        <v>528338</v>
      </c>
      <c r="AN54" s="338">
        <v>39520</v>
      </c>
      <c r="AO54" s="339">
        <v>-29.6</v>
      </c>
      <c r="AP54" s="340">
        <v>50321</v>
      </c>
      <c r="AQ54" s="341">
        <v>7.6</v>
      </c>
      <c r="AR54" s="342">
        <v>-37.200000000000003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473</v>
      </c>
      <c r="AL55" s="321"/>
      <c r="AM55" s="329">
        <v>2681704</v>
      </c>
      <c r="AN55" s="330">
        <v>206333</v>
      </c>
      <c r="AO55" s="331">
        <v>-23.5</v>
      </c>
      <c r="AP55" s="332">
        <v>93492</v>
      </c>
      <c r="AQ55" s="333">
        <v>-13.6</v>
      </c>
      <c r="AR55" s="334">
        <v>-9.9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471</v>
      </c>
      <c r="AM56" s="337">
        <v>580891</v>
      </c>
      <c r="AN56" s="338">
        <v>44694</v>
      </c>
      <c r="AO56" s="339">
        <v>13.1</v>
      </c>
      <c r="AP56" s="340">
        <v>53316</v>
      </c>
      <c r="AQ56" s="341">
        <v>6</v>
      </c>
      <c r="AR56" s="342">
        <v>7.1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474</v>
      </c>
      <c r="AL57" s="321"/>
      <c r="AM57" s="329">
        <v>2154829</v>
      </c>
      <c r="AN57" s="330">
        <v>170585</v>
      </c>
      <c r="AO57" s="331">
        <v>-17.3</v>
      </c>
      <c r="AP57" s="332">
        <v>94796</v>
      </c>
      <c r="AQ57" s="333">
        <v>1.4</v>
      </c>
      <c r="AR57" s="334">
        <v>-18.7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471</v>
      </c>
      <c r="AM58" s="337">
        <v>520816</v>
      </c>
      <c r="AN58" s="338">
        <v>41230</v>
      </c>
      <c r="AO58" s="339">
        <v>-7.8</v>
      </c>
      <c r="AP58" s="340">
        <v>55781</v>
      </c>
      <c r="AQ58" s="341">
        <v>4.5999999999999996</v>
      </c>
      <c r="AR58" s="342">
        <v>-12.4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475</v>
      </c>
      <c r="AL59" s="321"/>
      <c r="AM59" s="329">
        <v>2040842</v>
      </c>
      <c r="AN59" s="330">
        <v>165291</v>
      </c>
      <c r="AO59" s="331">
        <v>-3.1</v>
      </c>
      <c r="AP59" s="332">
        <v>85942</v>
      </c>
      <c r="AQ59" s="333">
        <v>-9.3000000000000007</v>
      </c>
      <c r="AR59" s="334">
        <v>6.2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471</v>
      </c>
      <c r="AM60" s="337">
        <v>810260</v>
      </c>
      <c r="AN60" s="338">
        <v>65624</v>
      </c>
      <c r="AO60" s="339">
        <v>59.2</v>
      </c>
      <c r="AP60" s="340">
        <v>48630</v>
      </c>
      <c r="AQ60" s="341">
        <v>-12.8</v>
      </c>
      <c r="AR60" s="342">
        <v>72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476</v>
      </c>
      <c r="AL61" s="343"/>
      <c r="AM61" s="344">
        <v>2860819</v>
      </c>
      <c r="AN61" s="345">
        <v>218031</v>
      </c>
      <c r="AO61" s="346">
        <v>-9</v>
      </c>
      <c r="AP61" s="347">
        <v>93095</v>
      </c>
      <c r="AQ61" s="348">
        <v>2.8</v>
      </c>
      <c r="AR61" s="334">
        <v>-11.8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471</v>
      </c>
      <c r="AM62" s="337">
        <v>642295</v>
      </c>
      <c r="AN62" s="338">
        <v>49445</v>
      </c>
      <c r="AO62" s="339">
        <v>-5.6</v>
      </c>
      <c r="AP62" s="340">
        <v>50967</v>
      </c>
      <c r="AQ62" s="341">
        <v>0.1</v>
      </c>
      <c r="AR62" s="342">
        <v>-5.7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rVsM1iet3lh7PETrMwcXIiCSxDbhk51nmtfHewMBChsx6Z5KH8JPhUz5s3kwRYulU0nTydcXQE3CcPiUMkpgkA==" saltValue="wrdgcD0qkqKplhjV4LcU0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G110" sqref="AG110"/>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478</v>
      </c>
    </row>
    <row r="120" spans="125:125" ht="13.5" hidden="1" customHeight="1" x14ac:dyDescent="0.2"/>
    <row r="121" spans="125:125" ht="13.5" hidden="1" customHeight="1" x14ac:dyDescent="0.2">
      <c r="DU121" s="255"/>
    </row>
  </sheetData>
  <sheetProtection algorithmName="SHA-512" hashValue="fiW13juFsn3Knaiwk5zDJwj7eStybF/qcMG4Z6SCVxXPHwsSSGbh8vJPFX2Hj+aG4CediUyX4prLYRJoA8rgCQ==" saltValue="s9kf893CLKY8ib7fn3pe8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G110" sqref="AG110"/>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479</v>
      </c>
    </row>
  </sheetData>
  <sheetProtection algorithmName="SHA-512" hashValue="vQi3LRkvrprkqDKHmGlu+PmI/o+eCXUVXdIizuuGCCvIvm7THP4g1tCSNwC88vem2EE7EngiaTO0BqrSU4UoVg==" saltValue="eM9qgcSAAzJP41jjiizp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G110" sqref="AG11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480</v>
      </c>
      <c r="G46" s="8" t="s">
        <v>481</v>
      </c>
      <c r="H46" s="8" t="s">
        <v>482</v>
      </c>
      <c r="I46" s="8" t="s">
        <v>483</v>
      </c>
      <c r="J46" s="9" t="s">
        <v>484</v>
      </c>
    </row>
    <row r="47" spans="2:10" ht="57.75" customHeight="1" x14ac:dyDescent="0.2">
      <c r="B47" s="10"/>
      <c r="C47" s="1204" t="s">
        <v>3</v>
      </c>
      <c r="D47" s="1204"/>
      <c r="E47" s="1205"/>
      <c r="F47" s="11">
        <v>32.17</v>
      </c>
      <c r="G47" s="12">
        <v>38.72</v>
      </c>
      <c r="H47" s="12">
        <v>34.36</v>
      </c>
      <c r="I47" s="12">
        <v>33.57</v>
      </c>
      <c r="J47" s="13">
        <v>35.950000000000003</v>
      </c>
    </row>
    <row r="48" spans="2:10" ht="57.75" customHeight="1" x14ac:dyDescent="0.2">
      <c r="B48" s="14"/>
      <c r="C48" s="1206" t="s">
        <v>4</v>
      </c>
      <c r="D48" s="1206"/>
      <c r="E48" s="1207"/>
      <c r="F48" s="15">
        <v>6.92</v>
      </c>
      <c r="G48" s="16">
        <v>6.78</v>
      </c>
      <c r="H48" s="16">
        <v>11.75</v>
      </c>
      <c r="I48" s="16">
        <v>10.43</v>
      </c>
      <c r="J48" s="17">
        <v>13.98</v>
      </c>
    </row>
    <row r="49" spans="2:10" ht="57.75" customHeight="1" thickBot="1" x14ac:dyDescent="0.25">
      <c r="B49" s="18"/>
      <c r="C49" s="1208" t="s">
        <v>5</v>
      </c>
      <c r="D49" s="1208"/>
      <c r="E49" s="1209"/>
      <c r="F49" s="19">
        <v>6.66</v>
      </c>
      <c r="G49" s="20">
        <v>2.96</v>
      </c>
      <c r="H49" s="20" t="s">
        <v>485</v>
      </c>
      <c r="I49" s="20" t="s">
        <v>486</v>
      </c>
      <c r="J49" s="21">
        <v>7.83</v>
      </c>
    </row>
    <row r="50" spans="2:10" ht="13.2" x14ac:dyDescent="0.2"/>
  </sheetData>
  <sheetProtection algorithmName="SHA-512" hashValue="PdjBO2EoK0CWlV81jDGkkhon8CZlRjotc1IV9cn5sPqjIbt/UfpPd0QQDfT7fzbsXbAAanFC1X2RrOBCISnkhA==" saltValue="juGNnv4IarSMfEXXQdKY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2023-10-03T00:10:24Z</cp:lastPrinted>
  <dcterms:created xsi:type="dcterms:W3CDTF">2023-02-20T04:04:09Z</dcterms:created>
  <dcterms:modified xsi:type="dcterms:W3CDTF">2023-10-31T00:00:39Z</dcterms:modified>
  <cp:category/>
</cp:coreProperties>
</file>