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20d9f8\作業用\03 財政1\35 財政情報の開示\令和４年度（R3決算分）\06【翌年度作業】公会計分\06_公表（県HP）\【HP用とりまとめ 】\"/>
    </mc:Choice>
  </mc:AlternateContent>
  <bookViews>
    <workbookView xWindow="-120" yWindow="-120" windowWidth="20736" windowHeight="11316" tabRatio="872"/>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O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c r="BE34" i="10" s="1"/>
  <c r="BW34" i="10" l="1"/>
  <c r="BW35" i="10" s="1"/>
  <c r="BW36" i="10" s="1"/>
  <c r="BW37" i="10" s="1"/>
  <c r="BW38" i="10" s="1"/>
  <c r="BW39" i="10" s="1"/>
  <c r="BW40" i="10" s="1"/>
  <c r="BW41" i="10" s="1"/>
  <c r="BW42" i="10" s="1"/>
</calcChain>
</file>

<file path=xl/sharedStrings.xml><?xml version="1.0" encoding="utf-8"?>
<sst xmlns="http://schemas.openxmlformats.org/spreadsheetml/2006/main" count="1138" uniqueCount="605">
  <si>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</si>
  <si>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</si>
  <si>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</si>
  <si>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</si>
  <si>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</si>
  <si>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</si>
  <si>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</si>
  <si>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</si>
  <si>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</si>
  <si>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</si>
  <si>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</si>
  <si>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</si>
  <si>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</si>
  <si>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</si>
  <si>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</si>
  <si>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</si>
  <si>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</si>
  <si>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</si>
  <si>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</si>
  <si>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</si>
  <si>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</si>
  <si>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</si>
  <si>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</si>
  <si>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</si>
  <si>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</si>
  <si>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</si>
  <si>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</si>
  <si>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</si>
  <si>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</si>
  <si>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</si>
  <si>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</si>
  <si>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</si>
  <si>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</si>
  <si>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</si>
  <si>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</si>
  <si>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</si>
  <si>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</si>
  <si>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</si>
  <si>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</si>
  <si>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</si>
  <si>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</si>
  <si>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</si>
  <si>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</si>
  <si>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</si>
  <si>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</si>
  <si>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</si>
  <si>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</si>
  <si>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</si>
  <si>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</si>
  <si>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</si>
  <si>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</si>
  <si>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</si>
  <si>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</si>
  <si>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</si>
  <si>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</si>
  <si>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</si>
  <si>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</si>
  <si>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</si>
  <si>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</si>
  <si>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</si>
  <si>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</si>
  <si>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</si>
  <si>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</si>
  <si>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</si>
  <si>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</si>
  <si>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</si>
  <si>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</si>
  <si>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</si>
  <si>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</si>
  <si>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</si>
  <si>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</si>
  <si>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</si>
  <si>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</si>
  <si>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</si>
  <si>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</si>
  <si>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</si>
  <si>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</si>
  <si>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</si>
  <si>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</si>
  <si>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</si>
  <si>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</si>
  <si>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</si>
  <si>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</si>
  <si>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</si>
  <si>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</si>
  <si>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</si>
  <si>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</si>
  <si>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</si>
  <si>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</si>
  <si>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</si>
  <si>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</si>
  <si>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</si>
  <si>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</si>
  <si>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</si>
  <si>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</si>
  <si>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</si>
  <si>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</si>
  <si>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大玉村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</si>
  <si>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</si>
  <si>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</si>
  <si>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</si>
  <si>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</si>
  <si>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</si>
  <si>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</si>
  <si>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</si>
  <si>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</si>
  <si>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</si>
  <si>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</si>
  <si>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</si>
  <si>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</si>
  <si>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</si>
  <si>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</si>
  <si>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</si>
  <si>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</si>
  <si>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</si>
  <si>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</si>
  <si>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</si>
  <si>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</si>
  <si>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</si>
  <si>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</si>
  <si>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</si>
  <si>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</si>
  <si>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</si>
  <si>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</si>
  <si>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</si>
  <si>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</si>
  <si>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</si>
  <si>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</si>
  <si>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</si>
  <si>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</si>
  <si>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</si>
  <si>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</si>
  <si>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</si>
  <si>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</si>
  <si>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</si>
  <si>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</si>
  <si>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</si>
  <si>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</si>
  <si>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</si>
  <si>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</si>
  <si>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</si>
  <si>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</si>
  <si>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</si>
  <si>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</si>
  <si>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</si>
  <si>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</si>
  <si>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</si>
  <si>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</si>
  <si>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</si>
  <si>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</si>
  <si>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</si>
  <si>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</si>
  <si>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</si>
  <si>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</si>
  <si>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</si>
  <si>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</si>
  <si>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</si>
  <si>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</si>
  <si>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</si>
  <si>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</si>
  <si>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</si>
  <si>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</si>
  <si>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</si>
  <si>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</si>
  <si>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</si>
  <si>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</si>
  <si>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</si>
  <si>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</si>
  <si>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</si>
  <si>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</si>
  <si>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</si>
  <si>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</si>
  <si>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</si>
  <si>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</si>
  <si>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</si>
  <si>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</si>
  <si>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</si>
  <si>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</si>
  <si>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</si>
  <si>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</si>
  <si>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</si>
  <si>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</si>
  <si>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</si>
  <si>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</si>
  <si>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</si>
  <si>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</si>
  <si>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</si>
  <si>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</si>
  <si>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</si>
  <si>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</si>
  <si>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</si>
  <si>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</si>
  <si>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</si>
  <si>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</si>
  <si>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</si>
  <si>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</si>
  <si>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</si>
  <si>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</si>
  <si>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</si>
  <si>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</si>
  <si>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</si>
  <si>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</si>
  <si>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</si>
  <si>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</si>
  <si>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</si>
  <si>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</si>
  <si>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</si>
  <si>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</si>
  <si>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</si>
  <si>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</si>
  <si>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</si>
  <si>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福島県大玉村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</si>
  <si>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</si>
  <si>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</si>
  <si>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</si>
  <si>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</si>
  <si>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</si>
  <si>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</si>
  <si>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</si>
  <si>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</si>
  <si>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</si>
  <si>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</si>
  <si>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</si>
  <si>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</si>
  <si>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</si>
  <si>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</si>
  <si>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</si>
  <si>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</si>
  <si>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</si>
  <si>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</si>
  <si>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</si>
  <si>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</si>
  <si>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</si>
  <si>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</si>
  <si>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</si>
  <si>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</si>
  <si>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</si>
  <si>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</si>
  <si>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</si>
  <si>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</si>
  <si>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</si>
  <si>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</si>
  <si>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</si>
  <si>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</si>
  <si>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</si>
  <si>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</si>
  <si>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</si>
  <si>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</si>
  <si>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</si>
  <si>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</si>
  <si>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</si>
  <si>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</si>
  <si>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</si>
  <si>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</si>
  <si>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</si>
  <si>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</si>
  <si>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</si>
  <si>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</si>
  <si>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</si>
  <si>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</si>
  <si>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</si>
  <si>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</si>
  <si>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</si>
  <si>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</si>
  <si>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</si>
  <si>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</si>
  <si>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</si>
  <si>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</si>
  <si>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</si>
  <si>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</si>
  <si>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</si>
  <si>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</si>
  <si>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</si>
  <si>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</si>
  <si>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</si>
  <si>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</si>
  <si>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</si>
  <si>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</si>
  <si>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</si>
  <si>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</si>
  <si>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</si>
  <si>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</si>
  <si>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</si>
  <si>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</si>
  <si>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</si>
  <si>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</si>
  <si>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</si>
  <si>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</si>
  <si>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</si>
  <si>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</si>
  <si>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</si>
  <si>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</si>
  <si>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</si>
  <si>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</si>
  <si>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</si>
  <si>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</si>
  <si>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</si>
  <si>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</si>
  <si>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</si>
  <si>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</si>
  <si>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</si>
  <si>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</si>
  <si>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</si>
  <si>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</si>
  <si>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</si>
  <si>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</si>
  <si>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</si>
  <si>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</si>
  <si>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</si>
  <si>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</si>
  <si>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</si>
  <si>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</si>
  <si>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</si>
  <si>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</si>
  <si>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</si>
  <si>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</si>
  <si>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</si>
  <si>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</si>
  <si>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</si>
  <si>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</si>
  <si>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</si>
  <si>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</si>
  <si>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</si>
  <si>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</si>
  <si>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</si>
  <si>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</si>
  <si>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</si>
  <si>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</si>
  <si>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</si>
  <si>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</si>
  <si>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</si>
  <si>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</si>
  <si>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</si>
  <si>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</si>
  <si>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</si>
  <si>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</si>
  <si>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</si>
  <si>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</si>
  <si>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</si>
  <si>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</si>
  <si>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</si>
  <si>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</si>
  <si>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</si>
  <si>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</si>
  <si>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</si>
  <si>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</si>
  <si>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</si>
  <si>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</si>
  <si>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</si>
  <si>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</si>
  <si>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</si>
  <si>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</si>
  <si>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</si>
  <si>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</si>
  <si>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</si>
  <si>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</si>
  <si>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</si>
  <si>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</si>
  <si>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</si>
  <si>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</si>
  <si>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</si>
  <si>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</si>
  <si>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</si>
  <si>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</si>
  <si>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</si>
  <si>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福島県大玉村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</si>
  <si>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</si>
  <si>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</si>
  <si>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</si>
  <si>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</si>
  <si>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</si>
  <si>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</si>
  <si>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</si>
  <si>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</si>
  <si>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</si>
  <si>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</si>
  <si>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</si>
  <si>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</si>
  <si>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</si>
  <si>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</si>
  <si>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</si>
  <si>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</si>
  <si>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</si>
  <si>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</si>
  <si>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</si>
  <si>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</si>
  <si>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</si>
  <si>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</si>
  <si>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</si>
  <si>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</si>
  <si>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</si>
  <si>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</si>
  <si>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</si>
  <si>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</si>
  <si>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</si>
  <si>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</si>
  <si>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</si>
  <si>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</si>
  <si>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</si>
  <si>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</si>
  <si>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</si>
  <si>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</si>
  <si>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</si>
  <si>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t>
    <phoneticPr fontId="5"/>
  </si>
  <si>
    <t>介護保険特別会計（介護サービス事業勘定）</t>
    <phoneticPr fontId="5"/>
  </si>
  <si>
    <t>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</si>
  <si>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</si>
  <si>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</si>
  <si>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</si>
  <si>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</si>
  <si>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</si>
  <si>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</si>
  <si>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</si>
  <si>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</si>
  <si>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</si>
  <si>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</si>
  <si>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</si>
  <si>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</si>
  <si>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</si>
  <si>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</si>
  <si>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</si>
  <si>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</si>
  <si>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</si>
  <si>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</si>
  <si>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</si>
  <si>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</si>
  <si>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</si>
  <si>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</si>
  <si>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</si>
  <si>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</si>
  <si>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</si>
  <si>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</si>
  <si>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</si>
  <si>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</si>
  <si>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</si>
  <si>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</si>
  <si>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</si>
  <si>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</si>
  <si>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</si>
  <si>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</si>
  <si>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</si>
  <si>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</si>
  <si>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</si>
  <si>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</si>
  <si>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</si>
  <si>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</si>
  <si>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</si>
  <si>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</si>
  <si>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</si>
  <si>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</si>
  <si>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</si>
  <si>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</si>
  <si>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</si>
  <si>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</si>
  <si>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</si>
  <si>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</si>
  <si>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</si>
  <si>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</si>
  <si>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</si>
  <si>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</si>
  <si>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</si>
  <si>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</si>
  <si>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</si>
  <si>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</si>
  <si>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</si>
  <si>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</si>
  <si>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</si>
  <si>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</si>
  <si>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</si>
  <si>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</si>
  <si>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</si>
  <si>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介護保険特別会計（介護サービス事業勘定）</t>
    <phoneticPr fontId="5"/>
  </si>
  <si>
    <t>(Ｆ)</t>
    <phoneticPr fontId="5"/>
  </si>
  <si>
    <t>介護保険特別会計（保険事業勘定）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</si>
  <si>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</si>
  <si>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</si>
  <si>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</si>
  <si>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</si>
  <si>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</si>
  <si>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</si>
  <si>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</si>
  <si>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</si>
  <si>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</si>
  <si>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</si>
  <si>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</si>
  <si>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</si>
  <si>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</si>
  <si>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</si>
  <si>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</si>
  <si>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</si>
  <si>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</si>
  <si>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</si>
  <si>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</si>
  <si>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</si>
  <si>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</si>
  <si>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</si>
  <si>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</si>
  <si>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</si>
  <si>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</si>
  <si>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</si>
  <si>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</si>
  <si>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</si>
  <si>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</si>
  <si>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</si>
  <si>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</si>
  <si>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</si>
  <si>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</si>
  <si>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</si>
  <si>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</si>
  <si>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</si>
  <si>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</si>
  <si>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</si>
  <si>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</si>
  <si>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</si>
  <si>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</si>
  <si>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</si>
  <si>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</si>
  <si>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</si>
  <si>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</si>
  <si>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</si>
  <si>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</si>
  <si>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</si>
  <si>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</si>
  <si>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</si>
  <si>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</si>
  <si>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</si>
  <si>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</si>
  <si>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</si>
  <si>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</si>
  <si>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</si>
  <si>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</si>
  <si>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</si>
  <si>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</si>
  <si>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</si>
  <si>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</si>
  <si>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</si>
  <si>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</si>
  <si>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</si>
  <si>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</si>
  <si>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</si>
  <si>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</si>
  <si>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</si>
  <si>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</si>
  <si>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</si>
  <si>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</si>
  <si>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</si>
  <si>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</si>
  <si>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</si>
  <si>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</si>
  <si>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</si>
  <si>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</si>
  <si>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</si>
  <si>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</si>
  <si>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</si>
  <si>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</si>
  <si>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</si>
  <si>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</si>
  <si>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1.72</t>
  </si>
  <si>
    <t>一般会計</t>
  </si>
  <si>
    <t>水道事業会計</t>
  </si>
  <si>
    <t>国民健康保険特別会計</t>
  </si>
  <si>
    <t>介護保険特別会計（保険事業勘定）</t>
  </si>
  <si>
    <t>農業集落排水事業特別会計</t>
  </si>
  <si>
    <t>介護保険特別会計（介護サービス事業勘定）</t>
  </si>
  <si>
    <t>土地取得特別会計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</si>
  <si>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</si>
  <si>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</si>
  <si>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</si>
  <si>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</si>
  <si>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</si>
  <si>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</si>
  <si>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</si>
  <si>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</si>
  <si>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</si>
  <si>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安達地方広域行政組合（一般会計）</t>
    <rPh sb="0" eb="2">
      <t>アダチ</t>
    </rPh>
    <rPh sb="2" eb="4">
      <t>チホウ</t>
    </rPh>
    <rPh sb="4" eb="6">
      <t>コウイキ</t>
    </rPh>
    <rPh sb="6" eb="8">
      <t>ギョウセイ</t>
    </rPh>
    <rPh sb="8" eb="10">
      <t>クミアイ</t>
    </rPh>
    <rPh sb="11" eb="13">
      <t>イッパン</t>
    </rPh>
    <rPh sb="13" eb="15">
      <t>カイケイ</t>
    </rPh>
    <phoneticPr fontId="2"/>
  </si>
  <si>
    <t>安達地方広域行政組合（安達地方広域行政組合地域振興事業特別会計）</t>
    <rPh sb="21" eb="23">
      <t>チイキ</t>
    </rPh>
    <rPh sb="23" eb="25">
      <t>シンコウ</t>
    </rPh>
    <rPh sb="25" eb="27">
      <t>ジギョウ</t>
    </rPh>
    <rPh sb="27" eb="29">
      <t>トクベツ</t>
    </rPh>
    <rPh sb="29" eb="31">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</si>
  <si>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</si>
  <si>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</si>
  <si>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</si>
  <si>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</si>
  <si>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</si>
  <si>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</si>
  <si>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</si>
  <si>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</si>
  <si>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</si>
  <si>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</si>
  <si>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公共施設整備基金</t>
    <rPh sb="0" eb="8">
      <t>コウキョウシセツセイビキキン</t>
    </rPh>
    <phoneticPr fontId="5"/>
  </si>
  <si>
    <t>地域福祉基金</t>
    <rPh sb="0" eb="6">
      <t>チイキフクシキキン</t>
    </rPh>
    <phoneticPr fontId="5"/>
  </si>
  <si>
    <t>ふるさと応援基金</t>
    <rPh sb="4" eb="8">
      <t>オウエンキキン</t>
    </rPh>
    <phoneticPr fontId="5"/>
  </si>
  <si>
    <t>災害対策基金</t>
    <rPh sb="0" eb="6">
      <t>サイガイタイサクキキン</t>
    </rPh>
    <phoneticPr fontId="5"/>
  </si>
  <si>
    <t>村営住宅等管理基金</t>
    <rPh sb="0" eb="5">
      <t>ソンエイジュウタクトウ</t>
    </rPh>
    <rPh sb="5" eb="9">
      <t>カンリキキン</t>
    </rPh>
    <phoneticPr fontId="5"/>
  </si>
  <si>
    <t>-</t>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</si>
  <si>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</si>
  <si>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</si>
  <si>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</si>
  <si>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</si>
  <si>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地方債現在高の減と充当可能基金の増により、前年度と同様に算定されなかった。健全な財政状況を維持していると言えるが、（仮称）子育て支援センター建設事業や農福連携による施設整備事業などのハード面が控えているため、引き続き地方債の発行を抑制しつつ、将来にわたる負担額を念頭に置いた財政運営を図る必要がある。
一方で、有形固定資産減価償却率は、類似団体内平均値と比較して1.4％増の67.7％となった。公共施設等総合管理計画及び個別施設管理計画に基づき、施設の長寿命化、最適化を図る必要がある。</t>
    <rPh sb="0" eb="2">
      <t>ショウライ</t>
    </rPh>
    <rPh sb="2" eb="4">
      <t>フタン</t>
    </rPh>
    <rPh sb="4" eb="6">
      <t>ヒリツ</t>
    </rPh>
    <rPh sb="8" eb="11">
      <t>チホウサイ</t>
    </rPh>
    <rPh sb="11" eb="14">
      <t>ゲンザイダカ</t>
    </rPh>
    <rPh sb="15" eb="16">
      <t>ゲン</t>
    </rPh>
    <rPh sb="17" eb="19">
      <t>ジュウトウ</t>
    </rPh>
    <rPh sb="19" eb="21">
      <t>カノウ</t>
    </rPh>
    <rPh sb="33" eb="35">
      <t>ドウヨウ</t>
    </rPh>
    <rPh sb="48" eb="50">
      <t>ザイセイ</t>
    </rPh>
    <rPh sb="66" eb="68">
      <t>カショウ</t>
    </rPh>
    <rPh sb="69" eb="71">
      <t>コソダ</t>
    </rPh>
    <rPh sb="72" eb="74">
      <t>シエン</t>
    </rPh>
    <rPh sb="78" eb="82">
      <t>ケンセツジギョウ</t>
    </rPh>
    <rPh sb="83" eb="85">
      <t>ノウフク</t>
    </rPh>
    <rPh sb="85" eb="87">
      <t>レンケイ</t>
    </rPh>
    <rPh sb="90" eb="92">
      <t>シセツ</t>
    </rPh>
    <rPh sb="92" eb="94">
      <t>セイビ</t>
    </rPh>
    <rPh sb="94" eb="96">
      <t>ジギョウ</t>
    </rPh>
    <rPh sb="102" eb="103">
      <t>メン</t>
    </rPh>
    <rPh sb="104" eb="105">
      <t>ヒカ</t>
    </rPh>
    <rPh sb="112" eb="113">
      <t>ヒ</t>
    </rPh>
    <rPh sb="114" eb="115">
      <t>ツヅ</t>
    </rPh>
    <rPh sb="116" eb="119">
      <t>チホウサイ</t>
    </rPh>
    <rPh sb="120" eb="122">
      <t>ハッコウ</t>
    </rPh>
    <rPh sb="123" eb="125">
      <t>ヨクセイ</t>
    </rPh>
    <rPh sb="129" eb="131">
      <t>ショウライ</t>
    </rPh>
    <rPh sb="135" eb="138">
      <t>フタンガク</t>
    </rPh>
    <rPh sb="139" eb="141">
      <t>ネントウ</t>
    </rPh>
    <rPh sb="142" eb="143">
      <t>オ</t>
    </rPh>
    <rPh sb="145" eb="147">
      <t>ザイセイ</t>
    </rPh>
    <rPh sb="147" eb="149">
      <t>ウンエイ</t>
    </rPh>
    <rPh sb="150" eb="151">
      <t>ハカ</t>
    </rPh>
    <rPh sb="152" eb="154">
      <t>ヒツヨウ</t>
    </rPh>
    <rPh sb="176" eb="178">
      <t>ルイジ</t>
    </rPh>
    <rPh sb="178" eb="180">
      <t>ダンタイ</t>
    </rPh>
    <rPh sb="180" eb="181">
      <t>ナイ</t>
    </rPh>
    <rPh sb="181" eb="184">
      <t>ヘイキンチ</t>
    </rPh>
    <rPh sb="185" eb="187">
      <t>ヒカク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</si>
  <si>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</si>
  <si>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</si>
  <si>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</si>
  <si>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</si>
  <si>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</si>
  <si>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</si>
  <si>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実質公債費比率は、類似団体内平均値と比較して0.8％減の7.2％である。
公債費のピークを念頭に置き、可能な限り地方債の発行を抑制しつつ、長期的な実施計画に沿った事業選別を行い、適正比率を維持する財政運営を図る。</t>
    <rPh sb="0" eb="2">
      <t>ジッシツ</t>
    </rPh>
    <rPh sb="2" eb="7">
      <t>コウサイヒヒリツ</t>
    </rPh>
    <rPh sb="9" eb="14">
      <t>ルイジダンタイナイ</t>
    </rPh>
    <rPh sb="14" eb="17">
      <t>ヘイキンチ</t>
    </rPh>
    <rPh sb="18" eb="20">
      <t>ヒカク</t>
    </rPh>
    <rPh sb="26" eb="27">
      <t>ゲン</t>
    </rPh>
    <rPh sb="37" eb="40">
      <t>コウサイヒ</t>
    </rPh>
    <rPh sb="45" eb="47">
      <t>ネントウ</t>
    </rPh>
    <rPh sb="48" eb="49">
      <t>オ</t>
    </rPh>
    <rPh sb="51" eb="53">
      <t>カノウ</t>
    </rPh>
    <rPh sb="54" eb="55">
      <t>カギ</t>
    </rPh>
    <rPh sb="56" eb="59">
      <t>チホウサイ</t>
    </rPh>
    <rPh sb="60" eb="62">
      <t>ハッコウ</t>
    </rPh>
    <rPh sb="63" eb="65">
      <t>ヨクセイ</t>
    </rPh>
    <rPh sb="69" eb="72">
      <t>チョウキテキ</t>
    </rPh>
    <rPh sb="73" eb="75">
      <t>ジッシ</t>
    </rPh>
    <rPh sb="75" eb="77">
      <t>ケイカク</t>
    </rPh>
    <rPh sb="78" eb="79">
      <t>ソ</t>
    </rPh>
    <rPh sb="86" eb="87">
      <t>オコナ</t>
    </rPh>
    <rPh sb="89" eb="91">
      <t>テキセイ</t>
    </rPh>
    <rPh sb="91" eb="93">
      <t>ヒリツ</t>
    </rPh>
    <rPh sb="94" eb="96">
      <t>イジ</t>
    </rPh>
    <rPh sb="98" eb="100">
      <t>ザイセイ</t>
    </rPh>
    <rPh sb="100" eb="102">
      <t>ウンエイ</t>
    </rPh>
    <rPh sb="103" eb="104">
      <t>ハカ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</si>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</sst>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4" fillId="0" borderId="0" xfId="20"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F96D-47EF-B7E4-D06971E735F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122666</c:v>
                </c:pt>
                <c:pt idx="1">
                  <c:v>101432</c:v>
                </c:pt>
                <c:pt idx="2">
                  <c:v>61808</c:v>
                </c:pt>
                <c:pt idx="3">
                  <c:v>56250</c:v>
                </c:pt>
                <c:pt idx="4">
                  <c:v>55949</c:v>
                </c:pt>
              </c:numCache>
            </c:numRef>
          </c:val>
          <c:smooth val="0"/>
          <c:extLst>
            <c:ext xmlns:c16="http://schemas.microsoft.com/office/drawing/2014/chart" uri="{C3380CC4-5D6E-409C-BE32-E72D297353CC}">
              <c16:uniqueId val="{00000001-F96D-47EF-B7E4-D06971E735F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11.44</c:v>
                </c:pt>
                <c:pt idx="1">
                  <c:v>13.57</c:v>
                </c:pt>
                <c:pt idx="2">
                  <c:v>11.76</c:v>
                </c:pt>
                <c:pt idx="3">
                  <c:v>10.44</c:v>
                </c:pt>
                <c:pt idx="4">
                  <c:v>15.36</c:v>
                </c:pt>
              </c:numCache>
            </c:numRef>
          </c:val>
          <c:extLst>
            <c:ext xmlns:c16="http://schemas.microsoft.com/office/drawing/2014/chart" uri="{C3380CC4-5D6E-409C-BE32-E72D297353CC}">
              <c16:uniqueId val="{00000000-9574-4E9C-89AB-EA20232C428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23.84</c:v>
                </c:pt>
                <c:pt idx="1">
                  <c:v>24.44</c:v>
                </c:pt>
                <c:pt idx="2">
                  <c:v>24.26</c:v>
                </c:pt>
                <c:pt idx="3">
                  <c:v>27.16</c:v>
                </c:pt>
                <c:pt idx="4">
                  <c:v>28.45</c:v>
                </c:pt>
              </c:numCache>
            </c:numRef>
          </c:val>
          <c:extLst>
            <c:ext xmlns:c16="http://schemas.microsoft.com/office/drawing/2014/chart" uri="{C3380CC4-5D6E-409C-BE32-E72D297353CC}">
              <c16:uniqueId val="{00000001-9574-4E9C-89AB-EA20232C428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0.06</c:v>
                </c:pt>
                <c:pt idx="1">
                  <c:v>3.83</c:v>
                </c:pt>
                <c:pt idx="2">
                  <c:v>-1.72</c:v>
                </c:pt>
                <c:pt idx="3">
                  <c:v>4.03</c:v>
                </c:pt>
                <c:pt idx="4">
                  <c:v>8.33</c:v>
                </c:pt>
              </c:numCache>
            </c:numRef>
          </c:val>
          <c:smooth val="0"/>
          <c:extLst>
            <c:ext xmlns:c16="http://schemas.microsoft.com/office/drawing/2014/chart" uri="{C3380CC4-5D6E-409C-BE32-E72D297353CC}">
              <c16:uniqueId val="{00000002-9574-4E9C-89AB-EA20232C428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0.34</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223-4BE7-8817-D36B7FC5E86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223-4BE7-8817-D36B7FC5E860}"/>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0.03</c:v>
                </c:pt>
                <c:pt idx="4">
                  <c:v>#N/A</c:v>
                </c:pt>
                <c:pt idx="5">
                  <c:v>0.02</c:v>
                </c:pt>
                <c:pt idx="6">
                  <c:v>#N/A</c:v>
                </c:pt>
                <c:pt idx="7">
                  <c:v>0.01</c:v>
                </c:pt>
                <c:pt idx="8">
                  <c:v>#N/A</c:v>
                </c:pt>
                <c:pt idx="9">
                  <c:v>0</c:v>
                </c:pt>
              </c:numCache>
            </c:numRef>
          </c:val>
          <c:extLst>
            <c:ext xmlns:c16="http://schemas.microsoft.com/office/drawing/2014/chart" uri="{C3380CC4-5D6E-409C-BE32-E72D297353CC}">
              <c16:uniqueId val="{00000002-5223-4BE7-8817-D36B7FC5E860}"/>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223-4BE7-8817-D36B7FC5E860}"/>
            </c:ext>
          </c:extLst>
        </c:ser>
        <c:ser>
          <c:idx val="4"/>
          <c:order val="4"/>
          <c:tx>
            <c:strRef>
              <c:f>データシート!$A$31</c:f>
              <c:strCache>
                <c:ptCount val="1"/>
                <c:pt idx="0">
                  <c:v>介護保険特別会計（介護サービス事業勘定）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0.06</c:v>
                </c:pt>
              </c:numCache>
            </c:numRef>
          </c:val>
          <c:extLst>
            <c:ext xmlns:c16="http://schemas.microsoft.com/office/drawing/2014/chart" uri="{C3380CC4-5D6E-409C-BE32-E72D297353CC}">
              <c16:uniqueId val="{00000004-5223-4BE7-8817-D36B7FC5E860}"/>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0.21</c:v>
                </c:pt>
                <c:pt idx="2">
                  <c:v>#N/A</c:v>
                </c:pt>
                <c:pt idx="3">
                  <c:v>0.17</c:v>
                </c:pt>
                <c:pt idx="4">
                  <c:v>#N/A</c:v>
                </c:pt>
                <c:pt idx="5">
                  <c:v>0.12</c:v>
                </c:pt>
                <c:pt idx="6">
                  <c:v>#N/A</c:v>
                </c:pt>
                <c:pt idx="7">
                  <c:v>7.0000000000000007E-2</c:v>
                </c:pt>
                <c:pt idx="8">
                  <c:v>#N/A</c:v>
                </c:pt>
                <c:pt idx="9">
                  <c:v>0.09</c:v>
                </c:pt>
              </c:numCache>
            </c:numRef>
          </c:val>
          <c:extLst>
            <c:ext xmlns:c16="http://schemas.microsoft.com/office/drawing/2014/chart" uri="{C3380CC4-5D6E-409C-BE32-E72D297353CC}">
              <c16:uniqueId val="{00000005-5223-4BE7-8817-D36B7FC5E860}"/>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0.24</c:v>
                </c:pt>
                <c:pt idx="2">
                  <c:v>#N/A</c:v>
                </c:pt>
                <c:pt idx="3">
                  <c:v>0.57999999999999996</c:v>
                </c:pt>
                <c:pt idx="4">
                  <c:v>#N/A</c:v>
                </c:pt>
                <c:pt idx="5">
                  <c:v>0.61</c:v>
                </c:pt>
                <c:pt idx="6">
                  <c:v>#N/A</c:v>
                </c:pt>
                <c:pt idx="7">
                  <c:v>0.08</c:v>
                </c:pt>
                <c:pt idx="8">
                  <c:v>#N/A</c:v>
                </c:pt>
                <c:pt idx="9">
                  <c:v>1.04</c:v>
                </c:pt>
              </c:numCache>
            </c:numRef>
          </c:val>
          <c:extLst>
            <c:ext xmlns:c16="http://schemas.microsoft.com/office/drawing/2014/chart" uri="{C3380CC4-5D6E-409C-BE32-E72D297353CC}">
              <c16:uniqueId val="{00000006-5223-4BE7-8817-D36B7FC5E86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4.01</c:v>
                </c:pt>
                <c:pt idx="2">
                  <c:v>#N/A</c:v>
                </c:pt>
                <c:pt idx="3">
                  <c:v>2.16</c:v>
                </c:pt>
                <c:pt idx="4">
                  <c:v>#N/A</c:v>
                </c:pt>
                <c:pt idx="5">
                  <c:v>1.72</c:v>
                </c:pt>
                <c:pt idx="6">
                  <c:v>#N/A</c:v>
                </c:pt>
                <c:pt idx="7">
                  <c:v>1.58</c:v>
                </c:pt>
                <c:pt idx="8">
                  <c:v>#N/A</c:v>
                </c:pt>
                <c:pt idx="9">
                  <c:v>1.44</c:v>
                </c:pt>
              </c:numCache>
            </c:numRef>
          </c:val>
          <c:extLst>
            <c:ext xmlns:c16="http://schemas.microsoft.com/office/drawing/2014/chart" uri="{C3380CC4-5D6E-409C-BE32-E72D297353CC}">
              <c16:uniqueId val="{00000007-5223-4BE7-8817-D36B7FC5E86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12.27</c:v>
                </c:pt>
                <c:pt idx="2">
                  <c:v>#N/A</c:v>
                </c:pt>
                <c:pt idx="3">
                  <c:v>11.93</c:v>
                </c:pt>
                <c:pt idx="4">
                  <c:v>#N/A</c:v>
                </c:pt>
                <c:pt idx="5">
                  <c:v>11.26</c:v>
                </c:pt>
                <c:pt idx="6">
                  <c:v>#N/A</c:v>
                </c:pt>
                <c:pt idx="7">
                  <c:v>10.23</c:v>
                </c:pt>
                <c:pt idx="8">
                  <c:v>#N/A</c:v>
                </c:pt>
                <c:pt idx="9">
                  <c:v>9.73</c:v>
                </c:pt>
              </c:numCache>
            </c:numRef>
          </c:val>
          <c:extLst>
            <c:ext xmlns:c16="http://schemas.microsoft.com/office/drawing/2014/chart" uri="{C3380CC4-5D6E-409C-BE32-E72D297353CC}">
              <c16:uniqueId val="{00000008-5223-4BE7-8817-D36B7FC5E86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11.09</c:v>
                </c:pt>
                <c:pt idx="2">
                  <c:v>#N/A</c:v>
                </c:pt>
                <c:pt idx="3">
                  <c:v>13.57</c:v>
                </c:pt>
                <c:pt idx="4">
                  <c:v>#N/A</c:v>
                </c:pt>
                <c:pt idx="5">
                  <c:v>11.75</c:v>
                </c:pt>
                <c:pt idx="6">
                  <c:v>#N/A</c:v>
                </c:pt>
                <c:pt idx="7">
                  <c:v>10.43</c:v>
                </c:pt>
                <c:pt idx="8">
                  <c:v>#N/A</c:v>
                </c:pt>
                <c:pt idx="9">
                  <c:v>15.36</c:v>
                </c:pt>
              </c:numCache>
            </c:numRef>
          </c:val>
          <c:extLst>
            <c:ext xmlns:c16="http://schemas.microsoft.com/office/drawing/2014/chart" uri="{C3380CC4-5D6E-409C-BE32-E72D297353CC}">
              <c16:uniqueId val="{00000009-5223-4BE7-8817-D36B7FC5E86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301</c:v>
                </c:pt>
                <c:pt idx="5">
                  <c:v>304</c:v>
                </c:pt>
                <c:pt idx="8">
                  <c:v>296</c:v>
                </c:pt>
                <c:pt idx="11">
                  <c:v>305</c:v>
                </c:pt>
                <c:pt idx="14">
                  <c:v>315</c:v>
                </c:pt>
              </c:numCache>
            </c:numRef>
          </c:val>
          <c:extLst>
            <c:ext xmlns:c16="http://schemas.microsoft.com/office/drawing/2014/chart" uri="{C3380CC4-5D6E-409C-BE32-E72D297353CC}">
              <c16:uniqueId val="{00000000-8B13-4DD0-B5AD-DAD5E77D19D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B13-4DD0-B5AD-DAD5E77D19D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c:v>
                </c:pt>
                <c:pt idx="3">
                  <c:v>5</c:v>
                </c:pt>
                <c:pt idx="6">
                  <c:v>4</c:v>
                </c:pt>
                <c:pt idx="9">
                  <c:v>2</c:v>
                </c:pt>
                <c:pt idx="12">
                  <c:v>4</c:v>
                </c:pt>
              </c:numCache>
            </c:numRef>
          </c:val>
          <c:extLst>
            <c:ext xmlns:c16="http://schemas.microsoft.com/office/drawing/2014/chart" uri="{C3380CC4-5D6E-409C-BE32-E72D297353CC}">
              <c16:uniqueId val="{00000002-8B13-4DD0-B5AD-DAD5E77D19D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27</c:v>
                </c:pt>
                <c:pt idx="3">
                  <c:v>14</c:v>
                </c:pt>
                <c:pt idx="6">
                  <c:v>13</c:v>
                </c:pt>
                <c:pt idx="9">
                  <c:v>3</c:v>
                </c:pt>
                <c:pt idx="12">
                  <c:v>4</c:v>
                </c:pt>
              </c:numCache>
            </c:numRef>
          </c:val>
          <c:extLst>
            <c:ext xmlns:c16="http://schemas.microsoft.com/office/drawing/2014/chart" uri="{C3380CC4-5D6E-409C-BE32-E72D297353CC}">
              <c16:uniqueId val="{00000003-8B13-4DD0-B5AD-DAD5E77D19D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61</c:v>
                </c:pt>
                <c:pt idx="3">
                  <c:v>65</c:v>
                </c:pt>
                <c:pt idx="6">
                  <c:v>54</c:v>
                </c:pt>
                <c:pt idx="9">
                  <c:v>56</c:v>
                </c:pt>
                <c:pt idx="12">
                  <c:v>54</c:v>
                </c:pt>
              </c:numCache>
            </c:numRef>
          </c:val>
          <c:extLst>
            <c:ext xmlns:c16="http://schemas.microsoft.com/office/drawing/2014/chart" uri="{C3380CC4-5D6E-409C-BE32-E72D297353CC}">
              <c16:uniqueId val="{00000004-8B13-4DD0-B5AD-DAD5E77D19D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13-4DD0-B5AD-DAD5E77D19D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B13-4DD0-B5AD-DAD5E77D19D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394</c:v>
                </c:pt>
                <c:pt idx="3">
                  <c:v>399</c:v>
                </c:pt>
                <c:pt idx="6">
                  <c:v>424</c:v>
                </c:pt>
                <c:pt idx="9">
                  <c:v>442</c:v>
                </c:pt>
                <c:pt idx="12">
                  <c:v>457</c:v>
                </c:pt>
              </c:numCache>
            </c:numRef>
          </c:val>
          <c:extLst>
            <c:ext xmlns:c16="http://schemas.microsoft.com/office/drawing/2014/chart" uri="{C3380CC4-5D6E-409C-BE32-E72D297353CC}">
              <c16:uniqueId val="{00000007-8B13-4DD0-B5AD-DAD5E77D19D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186</c:v>
                </c:pt>
                <c:pt idx="2">
                  <c:v>#N/A</c:v>
                </c:pt>
                <c:pt idx="3">
                  <c:v>#N/A</c:v>
                </c:pt>
                <c:pt idx="4">
                  <c:v>179</c:v>
                </c:pt>
                <c:pt idx="5">
                  <c:v>#N/A</c:v>
                </c:pt>
                <c:pt idx="6">
                  <c:v>#N/A</c:v>
                </c:pt>
                <c:pt idx="7">
                  <c:v>199</c:v>
                </c:pt>
                <c:pt idx="8">
                  <c:v>#N/A</c:v>
                </c:pt>
                <c:pt idx="9">
                  <c:v>#N/A</c:v>
                </c:pt>
                <c:pt idx="10">
                  <c:v>198</c:v>
                </c:pt>
                <c:pt idx="11">
                  <c:v>#N/A</c:v>
                </c:pt>
                <c:pt idx="12">
                  <c:v>#N/A</c:v>
                </c:pt>
                <c:pt idx="13">
                  <c:v>204</c:v>
                </c:pt>
                <c:pt idx="14">
                  <c:v>#N/A</c:v>
                </c:pt>
              </c:numCache>
            </c:numRef>
          </c:val>
          <c:smooth val="0"/>
          <c:extLst>
            <c:ext xmlns:c16="http://schemas.microsoft.com/office/drawing/2014/chart" uri="{C3380CC4-5D6E-409C-BE32-E72D297353CC}">
              <c16:uniqueId val="{00000008-8B13-4DD0-B5AD-DAD5E77D19D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3223</c:v>
                </c:pt>
                <c:pt idx="5">
                  <c:v>3086</c:v>
                </c:pt>
                <c:pt idx="8">
                  <c:v>2965</c:v>
                </c:pt>
                <c:pt idx="11">
                  <c:v>2862</c:v>
                </c:pt>
                <c:pt idx="14">
                  <c:v>2681</c:v>
                </c:pt>
              </c:numCache>
            </c:numRef>
          </c:val>
          <c:extLst>
            <c:ext xmlns:c16="http://schemas.microsoft.com/office/drawing/2014/chart" uri="{C3380CC4-5D6E-409C-BE32-E72D297353CC}">
              <c16:uniqueId val="{00000000-FA2B-4792-9579-6A393C0B10E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2</c:v>
                </c:pt>
                <c:pt idx="8">
                  <c:v>2</c:v>
                </c:pt>
                <c:pt idx="11">
                  <c:v>2</c:v>
                </c:pt>
                <c:pt idx="14">
                  <c:v>52</c:v>
                </c:pt>
              </c:numCache>
            </c:numRef>
          </c:val>
          <c:extLst>
            <c:ext xmlns:c16="http://schemas.microsoft.com/office/drawing/2014/chart" uri="{C3380CC4-5D6E-409C-BE32-E72D297353CC}">
              <c16:uniqueId val="{00000001-FA2B-4792-9579-6A393C0B10E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1622</c:v>
                </c:pt>
                <c:pt idx="5">
                  <c:v>1711</c:v>
                </c:pt>
                <c:pt idx="8">
                  <c:v>1816</c:v>
                </c:pt>
                <c:pt idx="11">
                  <c:v>2081</c:v>
                </c:pt>
                <c:pt idx="14">
                  <c:v>2317</c:v>
                </c:pt>
              </c:numCache>
            </c:numRef>
          </c:val>
          <c:extLst>
            <c:ext xmlns:c16="http://schemas.microsoft.com/office/drawing/2014/chart" uri="{C3380CC4-5D6E-409C-BE32-E72D297353CC}">
              <c16:uniqueId val="{00000002-FA2B-4792-9579-6A393C0B10E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A2B-4792-9579-6A393C0B10E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A2B-4792-9579-6A393C0B10E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2B-4792-9579-6A393C0B10E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70</c:v>
                </c:pt>
                <c:pt idx="3">
                  <c:v>19</c:v>
                </c:pt>
                <c:pt idx="6">
                  <c:v>33</c:v>
                </c:pt>
                <c:pt idx="9">
                  <c:v>18</c:v>
                </c:pt>
                <c:pt idx="12">
                  <c:v>38</c:v>
                </c:pt>
              </c:numCache>
            </c:numRef>
          </c:val>
          <c:extLst>
            <c:ext xmlns:c16="http://schemas.microsoft.com/office/drawing/2014/chart" uri="{C3380CC4-5D6E-409C-BE32-E72D297353CC}">
              <c16:uniqueId val="{00000006-FA2B-4792-9579-6A393C0B10E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41</c:v>
                </c:pt>
                <c:pt idx="3">
                  <c:v>25</c:v>
                </c:pt>
                <c:pt idx="6">
                  <c:v>14</c:v>
                </c:pt>
                <c:pt idx="9">
                  <c:v>17</c:v>
                </c:pt>
                <c:pt idx="12">
                  <c:v>15</c:v>
                </c:pt>
              </c:numCache>
            </c:numRef>
          </c:val>
          <c:extLst>
            <c:ext xmlns:c16="http://schemas.microsoft.com/office/drawing/2014/chart" uri="{C3380CC4-5D6E-409C-BE32-E72D297353CC}">
              <c16:uniqueId val="{00000007-FA2B-4792-9579-6A393C0B10E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506</c:v>
                </c:pt>
                <c:pt idx="3">
                  <c:v>467</c:v>
                </c:pt>
                <c:pt idx="6">
                  <c:v>399</c:v>
                </c:pt>
                <c:pt idx="9">
                  <c:v>341</c:v>
                </c:pt>
                <c:pt idx="12">
                  <c:v>263</c:v>
                </c:pt>
              </c:numCache>
            </c:numRef>
          </c:val>
          <c:extLst>
            <c:ext xmlns:c16="http://schemas.microsoft.com/office/drawing/2014/chart" uri="{C3380CC4-5D6E-409C-BE32-E72D297353CC}">
              <c16:uniqueId val="{00000008-FA2B-4792-9579-6A393C0B10E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13</c:v>
                </c:pt>
                <c:pt idx="3">
                  <c:v>7</c:v>
                </c:pt>
                <c:pt idx="6">
                  <c:v>3</c:v>
                </c:pt>
                <c:pt idx="9">
                  <c:v>0</c:v>
                </c:pt>
                <c:pt idx="12">
                  <c:v>19</c:v>
                </c:pt>
              </c:numCache>
            </c:numRef>
          </c:val>
          <c:extLst>
            <c:ext xmlns:c16="http://schemas.microsoft.com/office/drawing/2014/chart" uri="{C3380CC4-5D6E-409C-BE32-E72D297353CC}">
              <c16:uniqueId val="{00000009-FA2B-4792-9579-6A393C0B10E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4652</c:v>
                </c:pt>
                <c:pt idx="3">
                  <c:v>4607</c:v>
                </c:pt>
                <c:pt idx="6">
                  <c:v>4398</c:v>
                </c:pt>
                <c:pt idx="9">
                  <c:v>4218</c:v>
                </c:pt>
                <c:pt idx="12">
                  <c:v>4024</c:v>
                </c:pt>
              </c:numCache>
            </c:numRef>
          </c:val>
          <c:extLst>
            <c:ext xmlns:c16="http://schemas.microsoft.com/office/drawing/2014/chart" uri="{C3380CC4-5D6E-409C-BE32-E72D297353CC}">
              <c16:uniqueId val="{0000000A-FA2B-4792-9579-6A393C0B10E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437</c:v>
                </c:pt>
                <c:pt idx="2">
                  <c:v>#N/A</c:v>
                </c:pt>
                <c:pt idx="3">
                  <c:v>#N/A</c:v>
                </c:pt>
                <c:pt idx="4">
                  <c:v>326</c:v>
                </c:pt>
                <c:pt idx="5">
                  <c:v>#N/A</c:v>
                </c:pt>
                <c:pt idx="6">
                  <c:v>#N/A</c:v>
                </c:pt>
                <c:pt idx="7">
                  <c:v>65</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A2B-4792-9579-6A393C0B10E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697</c:v>
                </c:pt>
                <c:pt idx="1">
                  <c:v>837</c:v>
                </c:pt>
                <c:pt idx="2">
                  <c:v>929</c:v>
                </c:pt>
              </c:numCache>
            </c:numRef>
          </c:val>
          <c:extLst>
            <c:ext xmlns:c16="http://schemas.microsoft.com/office/drawing/2014/chart" uri="{C3380CC4-5D6E-409C-BE32-E72D297353CC}">
              <c16:uniqueId val="{00000000-BAD7-4E00-B157-9F00231F7DC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96</c:v>
                </c:pt>
                <c:pt idx="1">
                  <c:v>111</c:v>
                </c:pt>
                <c:pt idx="2">
                  <c:v>150</c:v>
                </c:pt>
              </c:numCache>
            </c:numRef>
          </c:val>
          <c:extLst>
            <c:ext xmlns:c16="http://schemas.microsoft.com/office/drawing/2014/chart" uri="{C3380CC4-5D6E-409C-BE32-E72D297353CC}">
              <c16:uniqueId val="{00000001-BAD7-4E00-B157-9F00231F7DC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1127</c:v>
                </c:pt>
                <c:pt idx="1">
                  <c:v>1239</c:v>
                </c:pt>
                <c:pt idx="2">
                  <c:v>1060</c:v>
                </c:pt>
              </c:numCache>
            </c:numRef>
          </c:val>
          <c:extLst>
            <c:ext xmlns:c16="http://schemas.microsoft.com/office/drawing/2014/chart" uri="{C3380CC4-5D6E-409C-BE32-E72D297353CC}">
              <c16:uniqueId val="{00000002-BAD7-4E00-B157-9F00231F7DC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{F1909517-7AD4-4E2C-8521-F4D6D1D4BB45}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F86-4336-BCFA-3D5463AA1F2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{E1108810-17E5-4DE4-85D0-6290F9D92AA0}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86-4336-BCFA-3D5463AA1F2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{8C8B0C55-9ED4-48DF-89DD-56B2B8464A67}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86-4336-BCFA-3D5463AA1F2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{0395885A-DB1A-4C72-91EE-FD4359880819}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86-4336-BCFA-3D5463AA1F2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{D977EACD-C391-4D68-A744-45F1BBE9ECB5}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86-4336-BCFA-3D5463AA1F27}"/>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{F426BDD4-A18A-4C30-85BC-137768422C38}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F86-4336-BCFA-3D5463AA1F27}"/>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{D38AE26A-820E-4DE9-86C2-313992C0C873}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F86-4336-BCFA-3D5463AA1F2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{177BD7AC-E8E6-4087-A6D2-928B7BD506E6}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F86-4336-BCFA-3D5463AA1F2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{9C33B3E0-AD58-4B02-A21C-B9CE57226D24}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F86-4336-BCFA-3D5463AA1F2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63.1</c:v>
                </c:pt>
                <c:pt idx="8">
                  <c:v>64.2</c:v>
                </c:pt>
                <c:pt idx="16">
                  <c:v>64.7</c:v>
                </c:pt>
                <c:pt idx="24">
                  <c:v>66.2</c:v>
                </c:pt>
                <c:pt idx="32">
                  <c:v>67.7</c:v>
                </c:pt>
              </c:numCache>
            </c:numRef>
          </c:xVal>
          <c:yVal>
            <c:numRef>
              <c:f>公会計指標分析・財政指標組合せ分析表!$BP$51:$DC$51</c:f>
              <c:numCache>
                <c:formatCode>#,##0.0;"▲ "#,##0.0</c:formatCode>
                <c:ptCount val="40"/>
                <c:pt idx="0">
                  <c:v>17.7</c:v>
                </c:pt>
                <c:pt idx="8">
                  <c:v>12.7</c:v>
                </c:pt>
                <c:pt idx="16">
                  <c:v>2.5</c:v>
                </c:pt>
              </c:numCache>
            </c:numRef>
          </c:yVal>
          <c:smooth val="0"/>
          <c:extLst>
            <c:ext xmlns:c16="http://schemas.microsoft.com/office/drawing/2014/chart" uri="{C3380CC4-5D6E-409C-BE32-E72D297353CC}">
              <c16:uniqueId val="{00000009-1F86-4336-BCFA-3D5463AA1F2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{87258D9F-683E-47B4-A7CB-B8EFA932A57F}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F86-4336-BCFA-3D5463AA1F2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{71858347-2590-49C6-A232-DEF37EE59324}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86-4336-BCFA-3D5463AA1F2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{92249046-EF78-4C80-802B-656021C8FFA5}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86-4336-BCFA-3D5463AA1F2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{22F341D7-75F4-4956-954B-50D80E94ADB6}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86-4336-BCFA-3D5463AA1F2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{7DD44C6A-EA35-4009-BE96-4B21D2CAAC27}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86-4336-BCFA-3D5463AA1F2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{0F1A3614-B910-40AB-830C-D42034EBF95E}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F86-4336-BCFA-3D5463AA1F2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{40F9F0CB-DF3E-4E4C-B312-EADCAC150327}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F86-4336-BCFA-3D5463AA1F2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{9831AC80-952A-40E4-87D9-6C35AB8B0D85}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F86-4336-BCFA-3D5463AA1F2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{50C96E9B-6ECF-4E3A-81CB-15DE96F5F5C7}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F86-4336-BCFA-3D5463AA1F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F86-4336-BCFA-3D5463AA1F27}"/>
            </c:ext>
          </c:extLst>
        </c:ser>
        <c:dLbls>
          <c:showLegendKey val="0"/>
          <c:showVal val="1"/>
          <c:showCatName val="0"/>
          <c:showSerName val="0"/>
          <c:showPercent val="0"/>
          <c:showBubbleSize val="0"/>
        </c:dLbls>
        <c:axId val="46179840"/>
        <c:axId val="46181760"/>
      </c:scatterChart>
      <c:valAx>
        <c:axId val="46179840"/>
        <c:scaling>
          <c:orientation val="maxMin"/>
          <c:max val="67"/>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{32224156-331C-4AD2-B2EC-6215D8052F57}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F21-4C5B-88C1-6B2BDBA3CC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{4C1D32A8-378A-47D8-A87C-EE9685F814B7}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F21-4C5B-88C1-6B2BDBA3CC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{CCBE3DF2-EEDC-445D-B65D-A3E3FDF49275}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F21-4C5B-88C1-6B2BDBA3CC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{EAF04545-ADAE-4314-903D-CCE144A89260}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F21-4C5B-88C1-6B2BDBA3CC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{7E4E2E5B-98F7-43E4-9951-6A357F0B762D}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F21-4C5B-88C1-6B2BDBA3CC5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{DAC589B9-8A72-4E29-9BBD-6401FAB55725}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F21-4C5B-88C1-6B2BDBA3CC5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{DA27E8F6-D110-40C6-BA15-EFCA94811951}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F21-4C5B-88C1-6B2BDBA3CC5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{826F3AF4-18E1-4214-82BB-4E8CCFD502DA}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F21-4C5B-88C1-6B2BDBA3CC5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{4AA1BA87-E251-4162-ACE3-DE281088CC19}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F21-4C5B-88C1-6B2BDBA3CC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6.9</c:v>
                </c:pt>
                <c:pt idx="16">
                  <c:v>7.4</c:v>
                </c:pt>
                <c:pt idx="24">
                  <c:v>7.2</c:v>
                </c:pt>
                <c:pt idx="32">
                  <c:v>7.2</c:v>
                </c:pt>
              </c:numCache>
            </c:numRef>
          </c:xVal>
          <c:yVal>
            <c:numRef>
              <c:f>公会計指標分析・財政指標組合せ分析表!$BP$73:$DC$73</c:f>
              <c:numCache>
                <c:formatCode>#,##0.0;"▲ "#,##0.0</c:formatCode>
                <c:ptCount val="40"/>
                <c:pt idx="0">
                  <c:v>17.7</c:v>
                </c:pt>
                <c:pt idx="8">
                  <c:v>12.7</c:v>
                </c:pt>
                <c:pt idx="16">
                  <c:v>2.5</c:v>
                </c:pt>
              </c:numCache>
            </c:numRef>
          </c:yVal>
          <c:smooth val="0"/>
          <c:extLst>
            <c:ext xmlns:c16="http://schemas.microsoft.com/office/drawing/2014/chart" uri="{C3380CC4-5D6E-409C-BE32-E72D297353CC}">
              <c16:uniqueId val="{00000009-8F21-4C5B-88C1-6B2BDBA3CC5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34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{EBFA6932-22C2-4C03-8DD3-BE7B8C156161}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F21-4C5B-88C1-6B2BDBA3CC5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{E6E525F2-6833-4B60-A25D-AFD9B596B6E8}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F21-4C5B-88C1-6B2BDBA3CC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{12B5A615-2792-4D16-9AF5-E8A530F0A031}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F21-4C5B-88C1-6B2BDBA3CC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{93C92BD5-3CB0-4B99-9AAC-A2020FB48E3B}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F21-4C5B-88C1-6B2BDBA3CC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{7FBADEE1-22F5-4B9A-9E88-DB20B92F6841}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F21-4C5B-88C1-6B2BDBA3CC5C}"/>
                </c:ext>
              </c:extLst>
            </c:dLbl>
            <c:dLbl>
              <c:idx val="8"/>
              <c:layout>
                <c:manualLayout>
                  <c:x val="-1.823562808425012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{AB8539BD-583A-469D-9D16-BD75C468F991}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F21-4C5B-88C1-6B2BDBA3CC5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{31407DC5-04B8-41AA-B88B-79A8AB82E671}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F21-4C5B-88C1-6B2BDBA3CC5C}"/>
                </c:ext>
              </c:extLst>
            </c:dLbl>
            <c:dLbl>
              <c:idx val="24"/>
              <c:layout>
                <c:manualLayout>
                  <c:x val="-4.4905057365901176E-2"/>
                  <c:y val="-4.3495921315535896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{E9A2F8E3-B444-4604-AFFF-D5CF6BD2A5FA}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F21-4C5B-88C1-6B2BDBA3CC5C}"/>
                </c:ext>
              </c:extLst>
            </c:dLbl>
            <c:dLbl>
              <c:idx val="32"/>
              <c:layout>
                <c:manualLayout>
                  <c:x val="-1.8235628084250059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{4C472C8D-73A8-41C9-9497-EBC10540D45F}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F21-4C5B-88C1-6B2BDBA3CC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F21-4C5B-88C1-6B2BDBA3CC5C}"/>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8BE5C2D1-C961-4792-ACA2-5CF59301D256}"/>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E2DAFCFE-1779-4A9F-B7C4-3DA171302FBD}"/>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福島県大玉村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元金償還金については、令和</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年度のピークまで増加が見込まれる。また臨時財政対策債の元金償還が毎年開始となるので、各年度の地方債の発行を抑制し、元金償還額を越えないような事業の取捨選択に努める。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公営企業債の元利償還金に対する繰入金については、農業集落排水事業特別会計において、起債の発行を抑制しているため今後も減少が見込まれる。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債務負担行為に基づく支出額については、今後</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本宮方部</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学校給食センターの設備改修が予定されており、支出額が増加する見込みである。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福島県大玉村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一般会計等における地方債の現在高は、元金償還額が新規発行額を上回っているため減少が続いている。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債務負担行為に基づく支出予定額は、本宮方部学校給食センターの設備改修により増加が続く見込みである。</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公営企業債繰入見込額は、補償金免除繰上償還を実施した影響で年々減少傾向にある。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充当可能基金は、決算剰余金が生じた際に財政調整基金を中心に積立しているため増加している。</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充当可能特定歳入は、公営住宅使用料を充当したことにより増となったものである。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これまでも事業の取捨選択と地方債発行の抑制により公債費の平準化を努めているが、今後も引き続き、健全化判断比率の状況に十分注意を払いながら地方債の活用による財源確保を図っていく。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福島県大玉村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年度末の基金残高は、一般会計で約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21.4</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これは、</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長期避難者生活拠点形成等基金を返還したことにより、</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その他特定目的基金で約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億円の積立が</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したことによる。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今後とも不測の事態に備えるとともに、公共施設の老朽化に伴う長寿命化対策や施設の更新費用などをはじめ、将来的な財政需要の増大にも対応していけるよう決算剰余金を中心に積立を行っていく。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公共施設整備基金：公共施設の維持補修、整備等に要する資金。</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地域福祉基金：地域福祉の向上に関する事業に要する資金。</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ふるさと応援基金：地域資源を活用し、将来へ自信を持って引き継げる環境に配慮した元気なむらづくりを進めていく経費の財源。</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災害対策基金：大規模災害に備え、避難及び支援活動を円滑に実施するための非常時用食料や資機材の備蓄等の購入資金。</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村営住宅等管理基金：公営住宅及び付帯施設等の維持修繕、整備等に要する経費の財源。</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公共施設整備基金：公共施設の維持管理費等の増加に備え、約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億円の積立を行ったことによる増。</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地域福祉基金：地域の福祉向上に資するため、約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億円の積立を行ったことによる増。</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ふるさと応援基金：ふるさと納税者の寄付額増加によ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億円の積立を行ったことによる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村営住宅等管理基金：公営住宅の維持修繕費等の増加に備え、約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億円の積立を行ったことによる増。</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長期避難者生活拠点形成等基金：事業完了に伴う国庫返還による皆減</a:t>
          </a:r>
          <a:r>
            <a:rPr lang="ja-JP" altLang="en-US" sz="1300">
              <a:effectLst/>
              <a:latin typeface="ＭＳ ゴシック" panose="020B0609070205080204" pitchFamily="49" charset="-128"/>
              <a:ea typeface="ＭＳ ゴシック" panose="020B0609070205080204" pitchFamily="49" charset="-128"/>
            </a:rPr>
            <a:t>。</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公共施設の整備や大規模災害等への対応など、将来的に経費の増大が予想される特定の財政支出に備えるため、計画的に積立を行っていく。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億円増加している。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これは、村税収入や各種交付金の増</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より積立が取崩しを上回ったため、約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億円の積立を行ったことによる。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不測の事態に備えるとともに、毎年</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億円程度の取崩しを行い当初予算の編成を行っているため、決算剰余金により微増であっても積立を行っていく。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億円増加している。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これは、村税収入や各種交付金の増による決算剰余金により、約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億円の積立を行ったことによる。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金利変動等の公債費の償還リスクに備えるため、決算剰余金により微増であっても積立を行っていく。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49FE7D6-9217-41ED-B595-318A963061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F6487C1-43FD-4E33-A8F6-770578B1E6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835A7773-5FB8-4EF1-A5E4-4A5DE185D6DC}"/>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4E5ECB82-8BFB-4159-979C-9E275FFD816E}"/>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B4B391B9-6369-4516-AC32-D8C2F419A8F8}"/>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7C1BE8FE-C7E5-4594-AE88-E0A3FA5ECD24}"/>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E0877802-D8AD-4AC7-A95B-0C4EFEA80E9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CF2AF686-3CF7-49A5-92EF-A9AC8E9B32D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2FE96A0E-3658-4417-8E01-F18D1A0FDD0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42A0FB27-C933-4BA9-BC1E-F58FA7938F4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福島県大玉村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D6FECE1B-0722-475C-8D29-BDBB60E581C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B43E5F71-341A-4AD1-BB7E-641CE03CC6E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CB499CC3-1BD5-48D9-9E10-7FE8C5925A3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2183A913-4018-44AA-B723-20B56597C07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3551A4E4-B8E5-439D-8B8C-49E469D2D69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AAF7B3C8-A82A-4EF5-B277-D4510D12A3F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8,735
8,696
79.44
6,133,700
5,578,662
501,587
3,265,174
4,023,896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6B014C91-8464-462B-811F-2F17023BF99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8CBD1DED-CB70-4761-9955-57B111C2A53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EE80889D-9469-4922-A4F4-C17FB6840EE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13E3179C-0373-45F1-8DC8-7150C4C8B6B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3786126A-33DA-4B01-ABAC-F5235DAEA6D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35E781CC-8BAB-4CF2-93D2-AADF79C4377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5865BAA3-06CF-4A92-B006-2710DC27AA6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9CCC2B9F-7156-4394-B09A-34F04E34074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47CC57CE-AFE0-4F7A-90C0-EEAC45A47F3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EF8B501B-19EF-4E92-95DE-F145BB64C33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60D88840-498A-4FE6-AEDF-78705A7C609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1B694A1F-3442-4619-A262-6C1F9CF70DD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5E1A22F9-23E9-43C0-8EBC-C00F22158BE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4B9EA2AE-FE23-4D37-96F7-22189FB1526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4B28326E-FE30-4AA0-B2AE-C9F10E7C6CE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FB1D2689-7D6C-45F5-81BC-F9D86C717FD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7DD392B7-FC72-4122-BF15-2F309DCF1E1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D7BF0B7B-E2B5-4AF7-A025-1F32DBE3874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82DFFDCB-39D0-4A7C-A42E-25EC53B155D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9D075575-D736-4138-A724-8C5FC60AA174}"/>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7F0E79A0-5FC3-4440-8A3A-DA85BD2A2D7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1B73A8AC-F46C-4AC5-84BB-331CD6DB90F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E5776B45-321B-4BD6-967A-E4D94F2BD77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89863FDC-C090-4181-8B6F-99EA8C4B1FF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95202F13-90BF-40A0-8B85-A0F8AD8213B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752C5A80-AEB0-476E-A086-1829FD3B42D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E883BCA1-3A05-4DFF-BEF9-C59630D5C70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CD6E4942-A467-4F5B-A2EF-2F97E7B7CD8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795CA3B6-B537-4DB8-BA8C-0FE409C5378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7DF0DB87-957A-4B30-AE50-D712B452BF2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DA1D0529-D3CC-4C39-90F1-66A83E5F085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33F6D1C0-B938-4E70-BC6F-9AE2ECCE59F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8F4325E8-B51D-42BC-91C4-2732B34FDBF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5AAB3F47-2DAE-4B01-9203-E3E78632012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D6BE877E-6C58-4DDE-952A-51088F1336B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類似団体内平均値と比較し、</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％増の</a:t>
          </a:r>
          <a:r>
            <a:rPr kumimoji="1" lang="en-US" altLang="ja-JP" sz="1100">
              <a:latin typeface="ＭＳ Ｐゴシック" panose="020B0600070205080204" pitchFamily="50" charset="-128"/>
              <a:ea typeface="ＭＳ Ｐゴシック" panose="020B0600070205080204" pitchFamily="50" charset="-128"/>
            </a:rPr>
            <a:t>67.7</a:t>
          </a:r>
          <a:r>
            <a:rPr kumimoji="1" lang="ja-JP" altLang="en-US" sz="1100">
              <a:latin typeface="ＭＳ Ｐゴシック" panose="020B0600070205080204" pitchFamily="50" charset="-128"/>
              <a:ea typeface="ＭＳ Ｐゴシック" panose="020B0600070205080204" pitchFamily="50" charset="-128"/>
            </a:rPr>
            <a:t>％となっている。公共施設の中には、昭和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年代に建設された施設もあり、一部老朽化が進んでいる状況にある。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公共施設総合管理計画及び個別施設計画に基づき、施設の長寿命化、最適化を図る必要がある。</a:t>
          </a: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37AE7B99-DF23-440A-A2EE-FFEA3AF4F1D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3D5FC5AF-B536-4464-B8E9-5BADF589D28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11D9B749-A3BD-43FB-A475-7364BCEF23D1}"/>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a:extLst>
            <a:ext uri="{FF2B5EF4-FFF2-40B4-BE49-F238E27FC236}">
              <a16:creationId xmlns:a16="http://schemas.microsoft.com/office/drawing/2014/main" id="{40950A75-8F71-42B5-A85D-FD427C03DA87}"/>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7" name="テキスト ボックス 56">
          <a:extLst>
            <a:ext uri="{FF2B5EF4-FFF2-40B4-BE49-F238E27FC236}">
              <a16:creationId xmlns:a16="http://schemas.microsoft.com/office/drawing/2014/main" id="{D9C1B25A-6B38-4BBF-A484-89C80FFA61DD}"/>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a:extLst>
            <a:ext uri="{FF2B5EF4-FFF2-40B4-BE49-F238E27FC236}">
              <a16:creationId xmlns:a16="http://schemas.microsoft.com/office/drawing/2014/main" id="{BA987384-7918-4757-8394-43D1FCCE2383}"/>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a:extLst>
            <a:ext uri="{FF2B5EF4-FFF2-40B4-BE49-F238E27FC236}">
              <a16:creationId xmlns:a16="http://schemas.microsoft.com/office/drawing/2014/main" id="{530C66A8-1F3C-4696-AF38-125D9CD02323}"/>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a:extLst>
            <a:ext uri="{FF2B5EF4-FFF2-40B4-BE49-F238E27FC236}">
              <a16:creationId xmlns:a16="http://schemas.microsoft.com/office/drawing/2014/main" id="{F07D23DA-BCD4-4D77-AF2A-832932CB017C}"/>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a:extLst>
            <a:ext uri="{FF2B5EF4-FFF2-40B4-BE49-F238E27FC236}">
              <a16:creationId xmlns:a16="http://schemas.microsoft.com/office/drawing/2014/main" id="{E2202AF8-AEDC-46CC-9377-54A16632570F}"/>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a:extLst>
            <a:ext uri="{FF2B5EF4-FFF2-40B4-BE49-F238E27FC236}">
              <a16:creationId xmlns:a16="http://schemas.microsoft.com/office/drawing/2014/main" id="{DFC8DE60-7B4D-478F-9DF3-8DD0D299613C}"/>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a:extLst>
            <a:ext uri="{FF2B5EF4-FFF2-40B4-BE49-F238E27FC236}">
              <a16:creationId xmlns:a16="http://schemas.microsoft.com/office/drawing/2014/main" id="{3FFC1117-6550-41A1-81E5-BD4A58B801C7}"/>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a:extLst>
            <a:ext uri="{FF2B5EF4-FFF2-40B4-BE49-F238E27FC236}">
              <a16:creationId xmlns:a16="http://schemas.microsoft.com/office/drawing/2014/main" id="{79A68E59-5C28-4B2A-8F95-BB8A8D5F0D2F}"/>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a:extLst>
            <a:ext uri="{FF2B5EF4-FFF2-40B4-BE49-F238E27FC236}">
              <a16:creationId xmlns:a16="http://schemas.microsoft.com/office/drawing/2014/main" id="{5C84DF83-267C-4809-8733-AEFE62E60227}"/>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98A65A4C-74D4-4EA7-ABC5-F66AFABAD50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7" name="テキスト ボックス 66">
          <a:extLst>
            <a:ext uri="{FF2B5EF4-FFF2-40B4-BE49-F238E27FC236}">
              <a16:creationId xmlns:a16="http://schemas.microsoft.com/office/drawing/2014/main" id="{17214D79-8650-40B1-89A9-16187FE74E83}"/>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B063958B-A8E2-4F8E-A223-8CF3920CE56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69" name="直線コネクタ 68">
          <a:extLst>
            <a:ext uri="{FF2B5EF4-FFF2-40B4-BE49-F238E27FC236}">
              <a16:creationId xmlns:a16="http://schemas.microsoft.com/office/drawing/2014/main" id="{680A159A-4711-4C8E-8828-4139F0482D64}"/>
            </a:ext>
          </a:extLst>
        </xdr:cNvPr>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0" name="有形固定資産減価償却率最小値テキスト">
          <a:extLst>
            <a:ext uri="{FF2B5EF4-FFF2-40B4-BE49-F238E27FC236}">
              <a16:creationId xmlns:a16="http://schemas.microsoft.com/office/drawing/2014/main" id="{D5CB409F-AFCC-48AC-965D-93C6BA2214AD}"/>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1" name="直線コネクタ 70">
          <a:extLst>
            <a:ext uri="{FF2B5EF4-FFF2-40B4-BE49-F238E27FC236}">
              <a16:creationId xmlns:a16="http://schemas.microsoft.com/office/drawing/2014/main" id="{1DD5CF44-BC43-4E90-B136-FB48382BB098}"/>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72" name="有形固定資産減価償却率最大値テキスト">
          <a:extLst>
            <a:ext uri="{FF2B5EF4-FFF2-40B4-BE49-F238E27FC236}">
              <a16:creationId xmlns:a16="http://schemas.microsoft.com/office/drawing/2014/main" id="{B2874D93-D7D8-476E-89BA-C58F3BFA6B84}"/>
            </a:ext>
          </a:extLst>
        </xdr:cNvPr>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73" name="直線コネクタ 72">
          <a:extLst>
            <a:ext uri="{FF2B5EF4-FFF2-40B4-BE49-F238E27FC236}">
              <a16:creationId xmlns:a16="http://schemas.microsoft.com/office/drawing/2014/main" id="{EFC7C088-14B5-471C-BADF-8FE4C78A12BD}"/>
            </a:ext>
          </a:extLst>
        </xdr:cNvPr>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31449</xdr:rowOff>
    </xdr:from>
    <xdr:ext cx="405111" cy="259045"/>
    <xdr:sp macro="" textlink="">
      <xdr:nvSpPr>
        <xdr:cNvPr id="74" name="有形固定資産減価償却率平均値テキスト">
          <a:extLst>
            <a:ext uri="{FF2B5EF4-FFF2-40B4-BE49-F238E27FC236}">
              <a16:creationId xmlns:a16="http://schemas.microsoft.com/office/drawing/2014/main" id="{E37D7930-A828-40CA-BCFF-E9B484F54D7A}"/>
            </a:ext>
          </a:extLst>
        </xdr:cNvPr>
        <xdr:cNvSpPr txBox="1"/>
      </xdr:nvSpPr>
      <xdr:spPr>
        <a:xfrm>
          <a:off x="4813300" y="5946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75" name="フローチャート: 判断 74">
          <a:extLst>
            <a:ext uri="{FF2B5EF4-FFF2-40B4-BE49-F238E27FC236}">
              <a16:creationId xmlns:a16="http://schemas.microsoft.com/office/drawing/2014/main" id="{F2EF718F-6525-4A73-9101-761C056D7E8C}"/>
            </a:ext>
          </a:extLst>
        </xdr:cNvPr>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76" name="フローチャート: 判断 75">
          <a:extLst>
            <a:ext uri="{FF2B5EF4-FFF2-40B4-BE49-F238E27FC236}">
              <a16:creationId xmlns:a16="http://schemas.microsoft.com/office/drawing/2014/main" id="{468ECB4A-3B32-4318-8BCD-2D531C80F438}"/>
            </a:ext>
          </a:extLst>
        </xdr:cNvPr>
        <xdr:cNvSpPr/>
      </xdr:nvSpPr>
      <xdr:spPr>
        <a:xfrm>
          <a:off x="4000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7" name="フローチャート: 判断 76">
          <a:extLst>
            <a:ext uri="{FF2B5EF4-FFF2-40B4-BE49-F238E27FC236}">
              <a16:creationId xmlns:a16="http://schemas.microsoft.com/office/drawing/2014/main" id="{B630C8B9-72CC-40EE-8627-82239D02320C}"/>
            </a:ext>
          </a:extLst>
        </xdr:cNvPr>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8" name="フローチャート: 判断 77">
          <a:extLst>
            <a:ext uri="{FF2B5EF4-FFF2-40B4-BE49-F238E27FC236}">
              <a16:creationId xmlns:a16="http://schemas.microsoft.com/office/drawing/2014/main" id="{6ABE48F4-5910-445E-9888-E3A07CA4B1A9}"/>
            </a:ext>
          </a:extLst>
        </xdr:cNvPr>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9" name="フローチャート: 判断 78">
          <a:extLst>
            <a:ext uri="{FF2B5EF4-FFF2-40B4-BE49-F238E27FC236}">
              <a16:creationId xmlns:a16="http://schemas.microsoft.com/office/drawing/2014/main" id="{3F3401D2-5DC5-434A-A3F6-3ACD25822B54}"/>
            </a:ext>
          </a:extLst>
        </xdr:cNvPr>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B9DEC6B2-8125-4B0B-8AD0-92558102B3A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EDA2D252-20F9-4490-8598-DF46648D876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7F71F25F-5721-4A2F-8BCB-B742C6ADB7D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36F7D7F0-B3D3-4C44-8099-B0B263CC38E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2395B2FE-44EC-44EF-A6DD-FCE3530AF14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33761</xdr:rowOff>
    </xdr:from>
    <xdr:to>
      <xdr:col>23</xdr:col>
      <xdr:colOff>136525</xdr:colOff>
      <xdr:row>31</xdr:row>
      <xdr:rowOff>135361</xdr:rowOff>
    </xdr:to>
    <xdr:sp macro="" textlink="">
      <xdr:nvSpPr>
        <xdr:cNvPr id="85" name="楕円 84">
          <a:extLst>
            <a:ext uri="{FF2B5EF4-FFF2-40B4-BE49-F238E27FC236}">
              <a16:creationId xmlns:a16="http://schemas.microsoft.com/office/drawing/2014/main" id="{9CBC05E0-1B3E-4D76-9DCC-6DD57AC3CB41}"/>
            </a:ext>
          </a:extLst>
        </xdr:cNvPr>
        <xdr:cNvSpPr/>
      </xdr:nvSpPr>
      <xdr:spPr>
        <a:xfrm>
          <a:off x="4711700" y="612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12188</xdr:rowOff>
    </xdr:from>
    <xdr:ext cx="405111" cy="259045"/>
    <xdr:sp macro="" textlink="">
      <xdr:nvSpPr>
        <xdr:cNvPr id="86" name="有形固定資産減価償却率該当値テキスト">
          <a:extLst>
            <a:ext uri="{FF2B5EF4-FFF2-40B4-BE49-F238E27FC236}">
              <a16:creationId xmlns:a16="http://schemas.microsoft.com/office/drawing/2014/main" id="{6350D91F-B189-4DF6-ABED-A69AAF47A965}"/>
            </a:ext>
          </a:extLst>
        </xdr:cNvPr>
        <xdr:cNvSpPr txBox="1"/>
      </xdr:nvSpPr>
      <xdr:spPr>
        <a:xfrm>
          <a:off x="4813300" y="6098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6773</xdr:rowOff>
    </xdr:from>
    <xdr:to>
      <xdr:col>19</xdr:col>
      <xdr:colOff>187325</xdr:colOff>
      <xdr:row>31</xdr:row>
      <xdr:rowOff>108373</xdr:rowOff>
    </xdr:to>
    <xdr:sp macro="" textlink="">
      <xdr:nvSpPr>
        <xdr:cNvPr id="87" name="楕円 86">
          <a:extLst>
            <a:ext uri="{FF2B5EF4-FFF2-40B4-BE49-F238E27FC236}">
              <a16:creationId xmlns:a16="http://schemas.microsoft.com/office/drawing/2014/main" id="{ECF9A09E-7AB5-40F8-9EF6-C953E42C48A5}"/>
            </a:ext>
          </a:extLst>
        </xdr:cNvPr>
        <xdr:cNvSpPr/>
      </xdr:nvSpPr>
      <xdr:spPr>
        <a:xfrm>
          <a:off x="4000500" y="60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57573</xdr:rowOff>
    </xdr:from>
    <xdr:to>
      <xdr:col>23</xdr:col>
      <xdr:colOff>85725</xdr:colOff>
      <xdr:row>31</xdr:row>
      <xdr:rowOff>84561</xdr:rowOff>
    </xdr:to>
    <xdr:cxnSp macro="">
      <xdr:nvCxnSpPr>
        <xdr:cNvPr id="88" name="直線コネクタ 87">
          <a:extLst>
            <a:ext uri="{FF2B5EF4-FFF2-40B4-BE49-F238E27FC236}">
              <a16:creationId xmlns:a16="http://schemas.microsoft.com/office/drawing/2014/main" id="{1CC29F88-0E1C-4393-B0A6-E56770D84B2A}"/>
            </a:ext>
          </a:extLst>
        </xdr:cNvPr>
        <xdr:cNvCxnSpPr/>
      </xdr:nvCxnSpPr>
      <xdr:spPr>
        <a:xfrm>
          <a:off x="4051300" y="6144048"/>
          <a:ext cx="7112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151236</xdr:rowOff>
    </xdr:from>
    <xdr:to>
      <xdr:col>15</xdr:col>
      <xdr:colOff>187325</xdr:colOff>
      <xdr:row>31</xdr:row>
      <xdr:rowOff>81386</xdr:rowOff>
    </xdr:to>
    <xdr:sp macro="" textlink="">
      <xdr:nvSpPr>
        <xdr:cNvPr id="89" name="楕円 88">
          <a:extLst>
            <a:ext uri="{FF2B5EF4-FFF2-40B4-BE49-F238E27FC236}">
              <a16:creationId xmlns:a16="http://schemas.microsoft.com/office/drawing/2014/main" id="{766F6F99-21C9-4703-BC50-206A2816969D}"/>
            </a:ext>
          </a:extLst>
        </xdr:cNvPr>
        <xdr:cNvSpPr/>
      </xdr:nvSpPr>
      <xdr:spPr>
        <a:xfrm>
          <a:off x="3238500" y="606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30586</xdr:rowOff>
    </xdr:from>
    <xdr:to>
      <xdr:col>19</xdr:col>
      <xdr:colOff>136525</xdr:colOff>
      <xdr:row>31</xdr:row>
      <xdr:rowOff>57573</xdr:rowOff>
    </xdr:to>
    <xdr:cxnSp macro="">
      <xdr:nvCxnSpPr>
        <xdr:cNvPr id="90" name="直線コネクタ 89">
          <a:extLst>
            <a:ext uri="{FF2B5EF4-FFF2-40B4-BE49-F238E27FC236}">
              <a16:creationId xmlns:a16="http://schemas.microsoft.com/office/drawing/2014/main" id="{8E4EC2CA-5CAA-45C2-B8B4-2218FDC46FEA}"/>
            </a:ext>
          </a:extLst>
        </xdr:cNvPr>
        <xdr:cNvCxnSpPr/>
      </xdr:nvCxnSpPr>
      <xdr:spPr>
        <a:xfrm>
          <a:off x="3289300" y="6117061"/>
          <a:ext cx="762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142240</xdr:rowOff>
    </xdr:from>
    <xdr:to>
      <xdr:col>11</xdr:col>
      <xdr:colOff>187325</xdr:colOff>
      <xdr:row>31</xdr:row>
      <xdr:rowOff>72390</xdr:rowOff>
    </xdr:to>
    <xdr:sp macro="" textlink="">
      <xdr:nvSpPr>
        <xdr:cNvPr id="91" name="楕円 90">
          <a:extLst>
            <a:ext uri="{FF2B5EF4-FFF2-40B4-BE49-F238E27FC236}">
              <a16:creationId xmlns:a16="http://schemas.microsoft.com/office/drawing/2014/main" id="{1CC9BC8F-4DF2-4CCE-B73F-84D0F53562C5}"/>
            </a:ext>
          </a:extLst>
        </xdr:cNvPr>
        <xdr:cNvSpPr/>
      </xdr:nvSpPr>
      <xdr:spPr>
        <a:xfrm>
          <a:off x="2476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21590</xdr:rowOff>
    </xdr:from>
    <xdr:to>
      <xdr:col>15</xdr:col>
      <xdr:colOff>136525</xdr:colOff>
      <xdr:row>31</xdr:row>
      <xdr:rowOff>30586</xdr:rowOff>
    </xdr:to>
    <xdr:cxnSp macro="">
      <xdr:nvCxnSpPr>
        <xdr:cNvPr id="92" name="直線コネクタ 91">
          <a:extLst>
            <a:ext uri="{FF2B5EF4-FFF2-40B4-BE49-F238E27FC236}">
              <a16:creationId xmlns:a16="http://schemas.microsoft.com/office/drawing/2014/main" id="{9C662534-2B3C-435F-9C10-B41FC4942EF0}"/>
            </a:ext>
          </a:extLst>
        </xdr:cNvPr>
        <xdr:cNvCxnSpPr/>
      </xdr:nvCxnSpPr>
      <xdr:spPr>
        <a:xfrm>
          <a:off x="2527300" y="6108065"/>
          <a:ext cx="7620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122449</xdr:rowOff>
    </xdr:from>
    <xdr:to>
      <xdr:col>7</xdr:col>
      <xdr:colOff>187325</xdr:colOff>
      <xdr:row>31</xdr:row>
      <xdr:rowOff>52599</xdr:rowOff>
    </xdr:to>
    <xdr:sp macro="" textlink="">
      <xdr:nvSpPr>
        <xdr:cNvPr id="93" name="楕円 92">
          <a:extLst>
            <a:ext uri="{FF2B5EF4-FFF2-40B4-BE49-F238E27FC236}">
              <a16:creationId xmlns:a16="http://schemas.microsoft.com/office/drawing/2014/main" id="{0420F78B-BC66-4770-B1BC-BCB4741E5EB8}"/>
            </a:ext>
          </a:extLst>
        </xdr:cNvPr>
        <xdr:cNvSpPr/>
      </xdr:nvSpPr>
      <xdr:spPr>
        <a:xfrm>
          <a:off x="1714500" y="603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1799</xdr:rowOff>
    </xdr:from>
    <xdr:to>
      <xdr:col>11</xdr:col>
      <xdr:colOff>136525</xdr:colOff>
      <xdr:row>31</xdr:row>
      <xdr:rowOff>21590</xdr:rowOff>
    </xdr:to>
    <xdr:cxnSp macro="">
      <xdr:nvCxnSpPr>
        <xdr:cNvPr id="94" name="直線コネクタ 93">
          <a:extLst>
            <a:ext uri="{FF2B5EF4-FFF2-40B4-BE49-F238E27FC236}">
              <a16:creationId xmlns:a16="http://schemas.microsoft.com/office/drawing/2014/main" id="{4D9CEF4E-29BD-4391-948A-1C03A7C6C23C}"/>
            </a:ext>
          </a:extLst>
        </xdr:cNvPr>
        <xdr:cNvCxnSpPr/>
      </xdr:nvCxnSpPr>
      <xdr:spPr>
        <a:xfrm>
          <a:off x="1765300" y="6088274"/>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87118</xdr:rowOff>
    </xdr:from>
    <xdr:ext cx="405111" cy="259045"/>
    <xdr:sp macro="" textlink="">
      <xdr:nvSpPr>
        <xdr:cNvPr id="95" name="n_1aveValue有形固定資産減価償却率">
          <a:extLst>
            <a:ext uri="{FF2B5EF4-FFF2-40B4-BE49-F238E27FC236}">
              <a16:creationId xmlns:a16="http://schemas.microsoft.com/office/drawing/2014/main" id="{55465D08-79A4-4FFE-8699-BBC8DBFFFADA}"/>
            </a:ext>
          </a:extLst>
        </xdr:cNvPr>
        <xdr:cNvSpPr txBox="1"/>
      </xdr:nvSpPr>
      <xdr:spPr>
        <a:xfrm>
          <a:off x="3836044" y="5830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63729</xdr:rowOff>
    </xdr:from>
    <xdr:ext cx="405111" cy="259045"/>
    <xdr:sp macro="" textlink="">
      <xdr:nvSpPr>
        <xdr:cNvPr id="96" name="n_2aveValue有形固定資産減価償却率">
          <a:extLst>
            <a:ext uri="{FF2B5EF4-FFF2-40B4-BE49-F238E27FC236}">
              <a16:creationId xmlns:a16="http://schemas.microsoft.com/office/drawing/2014/main" id="{4275B011-0C30-440D-91E3-ADC0F3250A95}"/>
            </a:ext>
          </a:extLst>
        </xdr:cNvPr>
        <xdr:cNvSpPr txBox="1"/>
      </xdr:nvSpPr>
      <xdr:spPr>
        <a:xfrm>
          <a:off x="3086744" y="58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97" name="n_3aveValue有形固定資産減価償却率">
          <a:extLst>
            <a:ext uri="{FF2B5EF4-FFF2-40B4-BE49-F238E27FC236}">
              <a16:creationId xmlns:a16="http://schemas.microsoft.com/office/drawing/2014/main" id="{26708CBC-52EB-4750-B593-452963C5176E}"/>
            </a:ext>
          </a:extLst>
        </xdr:cNvPr>
        <xdr:cNvSpPr txBox="1"/>
      </xdr:nvSpPr>
      <xdr:spPr>
        <a:xfrm>
          <a:off x="2324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98" name="n_4aveValue有形固定資産減価償却率">
          <a:extLst>
            <a:ext uri="{FF2B5EF4-FFF2-40B4-BE49-F238E27FC236}">
              <a16:creationId xmlns:a16="http://schemas.microsoft.com/office/drawing/2014/main" id="{3DD518C9-AC7A-48DD-BF9D-852352FFD6E0}"/>
            </a:ext>
          </a:extLst>
        </xdr:cNvPr>
        <xdr:cNvSpPr txBox="1"/>
      </xdr:nvSpPr>
      <xdr:spPr>
        <a:xfrm>
          <a:off x="1562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99500</xdr:rowOff>
    </xdr:from>
    <xdr:ext cx="405111" cy="259045"/>
    <xdr:sp macro="" textlink="">
      <xdr:nvSpPr>
        <xdr:cNvPr id="99" name="n_1mainValue有形固定資産減価償却率">
          <a:extLst>
            <a:ext uri="{FF2B5EF4-FFF2-40B4-BE49-F238E27FC236}">
              <a16:creationId xmlns:a16="http://schemas.microsoft.com/office/drawing/2014/main" id="{1A957CEC-FF2E-4278-BBB9-A39EF9279D7E}"/>
            </a:ext>
          </a:extLst>
        </xdr:cNvPr>
        <xdr:cNvSpPr txBox="1"/>
      </xdr:nvSpPr>
      <xdr:spPr>
        <a:xfrm>
          <a:off x="3836044" y="6185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72513</xdr:rowOff>
    </xdr:from>
    <xdr:ext cx="405111" cy="259045"/>
    <xdr:sp macro="" textlink="">
      <xdr:nvSpPr>
        <xdr:cNvPr id="100" name="n_2mainValue有形固定資産減価償却率">
          <a:extLst>
            <a:ext uri="{FF2B5EF4-FFF2-40B4-BE49-F238E27FC236}">
              <a16:creationId xmlns:a16="http://schemas.microsoft.com/office/drawing/2014/main" id="{8C21440E-DBF1-48C5-B505-F5C956CF8B36}"/>
            </a:ext>
          </a:extLst>
        </xdr:cNvPr>
        <xdr:cNvSpPr txBox="1"/>
      </xdr:nvSpPr>
      <xdr:spPr>
        <a:xfrm>
          <a:off x="3086744" y="615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63517</xdr:rowOff>
    </xdr:from>
    <xdr:ext cx="405111" cy="259045"/>
    <xdr:sp macro="" textlink="">
      <xdr:nvSpPr>
        <xdr:cNvPr id="101" name="n_3mainValue有形固定資産減価償却率">
          <a:extLst>
            <a:ext uri="{FF2B5EF4-FFF2-40B4-BE49-F238E27FC236}">
              <a16:creationId xmlns:a16="http://schemas.microsoft.com/office/drawing/2014/main" id="{572E7470-8868-49A0-B426-3247254C679E}"/>
            </a:ext>
          </a:extLst>
        </xdr:cNvPr>
        <xdr:cNvSpPr txBox="1"/>
      </xdr:nvSpPr>
      <xdr:spPr>
        <a:xfrm>
          <a:off x="2324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43726</xdr:rowOff>
    </xdr:from>
    <xdr:ext cx="405111" cy="259045"/>
    <xdr:sp macro="" textlink="">
      <xdr:nvSpPr>
        <xdr:cNvPr id="102" name="n_4mainValue有形固定資産減価償却率">
          <a:extLst>
            <a:ext uri="{FF2B5EF4-FFF2-40B4-BE49-F238E27FC236}">
              <a16:creationId xmlns:a16="http://schemas.microsoft.com/office/drawing/2014/main" id="{F382F0AA-414B-46E5-8BF3-7661F4B464A9}"/>
            </a:ext>
          </a:extLst>
        </xdr:cNvPr>
        <xdr:cNvSpPr txBox="1"/>
      </xdr:nvSpPr>
      <xdr:spPr>
        <a:xfrm>
          <a:off x="1562744" y="6130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98648215-3476-454A-828E-B2E34840713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EFD25E46-7ECC-40D9-BB72-74AA868F5D4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A51E707D-4CCF-48BC-BC6D-45FF2B8F140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[ 153.8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CD5E3C44-FC72-4CED-961D-AB210661403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4B0417A7-C3F7-4752-952C-39D437EA662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25549DF4-A8D6-4D5F-8C51-C18F33DCFA6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9327E5EC-09C4-4DB1-AF3E-42DC80207DB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83DA9D6A-5258-4B39-A5F2-30AE668EECE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89A28DF2-9539-44E8-A123-EC70DDBF1F9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8901E37-09C3-40DF-81ED-49558474E9A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54E64669-AB0D-4117-95FF-62A25A24949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2F610A1B-3AFE-4D16-A623-174CDE7362D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480670F5-7416-4F35-8186-BD3D083A67B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類似団体内平均値と比較し、</a:t>
          </a:r>
          <a:r>
            <a:rPr kumimoji="1" lang="en-US" altLang="ja-JP" sz="1100">
              <a:latin typeface="ＭＳ Ｐゴシック" panose="020B0600070205080204" pitchFamily="50" charset="-128"/>
              <a:ea typeface="ＭＳ Ｐゴシック" panose="020B0600070205080204" pitchFamily="50" charset="-128"/>
            </a:rPr>
            <a:t>170.2</a:t>
          </a:r>
          <a:r>
            <a:rPr kumimoji="1" lang="ja-JP" altLang="en-US" sz="1100">
              <a:latin typeface="ＭＳ Ｐゴシック" panose="020B0600070205080204" pitchFamily="50" charset="-128"/>
              <a:ea typeface="ＭＳ Ｐゴシック" panose="020B0600070205080204" pitchFamily="50" charset="-128"/>
            </a:rPr>
            <a:t>％減の</a:t>
          </a:r>
          <a:r>
            <a:rPr kumimoji="1" lang="en-US" altLang="ja-JP" sz="1100">
              <a:latin typeface="ＭＳ Ｐゴシック" panose="020B0600070205080204" pitchFamily="50" charset="-128"/>
              <a:ea typeface="ＭＳ Ｐゴシック" panose="020B0600070205080204" pitchFamily="50" charset="-128"/>
            </a:rPr>
            <a:t>153.8</a:t>
          </a:r>
          <a:r>
            <a:rPr kumimoji="1" lang="ja-JP" altLang="en-US" sz="1100">
              <a:latin typeface="ＭＳ Ｐゴシック" panose="020B0600070205080204" pitchFamily="50" charset="-128"/>
              <a:ea typeface="ＭＳ Ｐゴシック" panose="020B0600070205080204" pitchFamily="50" charset="-128"/>
            </a:rPr>
            <a:t>％となっている。今後とも将来負担比率の上昇を抑制しつつ、物件費等の業務支出の一層の削減を図る。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8500690C-17C1-409B-9669-444646AECBB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B31BFB6A-A864-42E9-9D8D-E95D22C91CA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EB9D4E6C-3FC6-4CCA-809E-DAE48A3DA2F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ABD50C37-258E-4F8C-9CD1-79E909D1FF07}"/>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09179F94-C88B-4690-A2BB-0496F7AA8DF6}"/>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EFD829E8-93B5-4C17-B3E5-2A634E27F29B}"/>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358C3017-8128-405D-B2D0-860999F59198}"/>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F6C85584-53D9-40AF-ACEC-E424E1940CF2}"/>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0FE87FC2-7626-45BA-B16E-EF91F2FF1056}"/>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7BF4CA2B-C680-4483-A6BE-778CF879CCF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F8AF1BF9-8C7F-4B10-AC6D-8EC09C3711B4}"/>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877FE2FD-A97E-4FEA-88D1-8DF1416C876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5EBAA6C9-0C60-472A-AD44-BD631F0634B8}"/>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A54D9CBD-E818-40B5-91BA-0C140A0474A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90C03B60-5F21-4D2F-9C00-4A9C8717E8A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31" name="直線コネクタ 130">
          <a:extLst>
            <a:ext uri="{FF2B5EF4-FFF2-40B4-BE49-F238E27FC236}">
              <a16:creationId xmlns:a16="http://schemas.microsoft.com/office/drawing/2014/main" id="{55FC7C86-0A9C-49AD-AE8B-A06930A1F944}"/>
            </a:ext>
          </a:extLst>
        </xdr:cNvPr>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32" name="債務償還比率最小値テキスト">
          <a:extLst>
            <a:ext uri="{FF2B5EF4-FFF2-40B4-BE49-F238E27FC236}">
              <a16:creationId xmlns:a16="http://schemas.microsoft.com/office/drawing/2014/main" id="{C72F5074-7009-4382-A88D-A90F420B36C0}"/>
            </a:ext>
          </a:extLst>
        </xdr:cNvPr>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33" name="直線コネクタ 132">
          <a:extLst>
            <a:ext uri="{FF2B5EF4-FFF2-40B4-BE49-F238E27FC236}">
              <a16:creationId xmlns:a16="http://schemas.microsoft.com/office/drawing/2014/main" id="{686E9865-6020-49C1-AC25-E10D879E7BA6}"/>
            </a:ext>
          </a:extLst>
        </xdr:cNvPr>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85AE3681-FB12-4819-8A8D-F75D70217D9C}"/>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5CE422E3-5361-4CA4-9EAB-22B40DC9F562}"/>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56955</xdr:rowOff>
    </xdr:from>
    <xdr:ext cx="469744" cy="259045"/>
    <xdr:sp macro="" textlink="">
      <xdr:nvSpPr>
        <xdr:cNvPr id="136" name="債務償還比率平均値テキスト">
          <a:extLst>
            <a:ext uri="{FF2B5EF4-FFF2-40B4-BE49-F238E27FC236}">
              <a16:creationId xmlns:a16="http://schemas.microsoft.com/office/drawing/2014/main" id="{77A16DC7-2E01-4A45-A394-EC72208DCE43}"/>
            </a:ext>
          </a:extLst>
        </xdr:cNvPr>
        <xdr:cNvSpPr txBox="1"/>
      </xdr:nvSpPr>
      <xdr:spPr>
        <a:xfrm>
          <a:off x="14846300" y="5629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37" name="フローチャート: 判断 136">
          <a:extLst>
            <a:ext uri="{FF2B5EF4-FFF2-40B4-BE49-F238E27FC236}">
              <a16:creationId xmlns:a16="http://schemas.microsoft.com/office/drawing/2014/main" id="{E9C47D99-35D1-4A81-AC7A-06A882B70139}"/>
            </a:ext>
          </a:extLst>
        </xdr:cNvPr>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38" name="フローチャート: 判断 137">
          <a:extLst>
            <a:ext uri="{FF2B5EF4-FFF2-40B4-BE49-F238E27FC236}">
              <a16:creationId xmlns:a16="http://schemas.microsoft.com/office/drawing/2014/main" id="{81246E97-93A8-4656-8DC5-BAD5A122F617}"/>
            </a:ext>
          </a:extLst>
        </xdr:cNvPr>
        <xdr:cNvSpPr/>
      </xdr:nvSpPr>
      <xdr:spPr>
        <a:xfrm>
          <a:off x="14033500" y="5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39" name="フローチャート: 判断 138">
          <a:extLst>
            <a:ext uri="{FF2B5EF4-FFF2-40B4-BE49-F238E27FC236}">
              <a16:creationId xmlns:a16="http://schemas.microsoft.com/office/drawing/2014/main" id="{187D72B8-FD07-4AEB-B063-1B5FAFA9DE76}"/>
            </a:ext>
          </a:extLst>
        </xdr:cNvPr>
        <xdr:cNvSpPr/>
      </xdr:nvSpPr>
      <xdr:spPr>
        <a:xfrm>
          <a:off x="132715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40" name="フローチャート: 判断 139">
          <a:extLst>
            <a:ext uri="{FF2B5EF4-FFF2-40B4-BE49-F238E27FC236}">
              <a16:creationId xmlns:a16="http://schemas.microsoft.com/office/drawing/2014/main" id="{BFA153DB-CE8A-4D84-A3DC-D1A7F794E0FD}"/>
            </a:ext>
          </a:extLst>
        </xdr:cNvPr>
        <xdr:cNvSpPr/>
      </xdr:nvSpPr>
      <xdr:spPr>
        <a:xfrm>
          <a:off x="12509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41" name="フローチャート: 判断 140">
          <a:extLst>
            <a:ext uri="{FF2B5EF4-FFF2-40B4-BE49-F238E27FC236}">
              <a16:creationId xmlns:a16="http://schemas.microsoft.com/office/drawing/2014/main" id="{4ABB53C7-91E7-4FF5-9F00-B789BBC0A295}"/>
            </a:ext>
          </a:extLst>
        </xdr:cNvPr>
        <xdr:cNvSpPr/>
      </xdr:nvSpPr>
      <xdr:spPr>
        <a:xfrm>
          <a:off x="11747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4F6D40FD-38E8-4DD9-8206-39743930A42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9A3664A4-9307-4453-A70E-6EAB96BDB10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9D898C5E-B75F-47F7-ACDB-6A1ECC64584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85CEF6A7-4867-4FB0-A85A-C4C7A26EE70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67FBD1DE-20CC-42B2-994E-CC325FC5992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45833</xdr:rowOff>
    </xdr:from>
    <xdr:to>
      <xdr:col>76</xdr:col>
      <xdr:colOff>73025</xdr:colOff>
      <xdr:row>27</xdr:row>
      <xdr:rowOff>147433</xdr:rowOff>
    </xdr:to>
    <xdr:sp macro="" textlink="">
      <xdr:nvSpPr>
        <xdr:cNvPr id="147" name="楕円 146">
          <a:extLst>
            <a:ext uri="{FF2B5EF4-FFF2-40B4-BE49-F238E27FC236}">
              <a16:creationId xmlns:a16="http://schemas.microsoft.com/office/drawing/2014/main" id="{3B0B0933-2408-462D-9B70-E0FC2B042E09}"/>
            </a:ext>
          </a:extLst>
        </xdr:cNvPr>
        <xdr:cNvSpPr/>
      </xdr:nvSpPr>
      <xdr:spPr>
        <a:xfrm>
          <a:off x="14744700" y="544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68710</xdr:rowOff>
    </xdr:from>
    <xdr:ext cx="469744" cy="259045"/>
    <xdr:sp macro="" textlink="">
      <xdr:nvSpPr>
        <xdr:cNvPr id="148" name="債務償還比率該当値テキスト">
          <a:extLst>
            <a:ext uri="{FF2B5EF4-FFF2-40B4-BE49-F238E27FC236}">
              <a16:creationId xmlns:a16="http://schemas.microsoft.com/office/drawing/2014/main" id="{CD371F55-93BB-4CFA-83CF-3CCA3788FD3E}"/>
            </a:ext>
          </a:extLst>
        </xdr:cNvPr>
        <xdr:cNvSpPr txBox="1"/>
      </xdr:nvSpPr>
      <xdr:spPr>
        <a:xfrm>
          <a:off x="14846300" y="529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158701</xdr:rowOff>
    </xdr:from>
    <xdr:to>
      <xdr:col>72</xdr:col>
      <xdr:colOff>123825</xdr:colOff>
      <xdr:row>28</xdr:row>
      <xdr:rowOff>88851</xdr:rowOff>
    </xdr:to>
    <xdr:sp macro="" textlink="">
      <xdr:nvSpPr>
        <xdr:cNvPr id="149" name="楕円 148">
          <a:extLst>
            <a:ext uri="{FF2B5EF4-FFF2-40B4-BE49-F238E27FC236}">
              <a16:creationId xmlns:a16="http://schemas.microsoft.com/office/drawing/2014/main" id="{57029192-8773-4734-A292-1369831C905F}"/>
            </a:ext>
          </a:extLst>
        </xdr:cNvPr>
        <xdr:cNvSpPr/>
      </xdr:nvSpPr>
      <xdr:spPr>
        <a:xfrm>
          <a:off x="14033500" y="555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96633</xdr:rowOff>
    </xdr:from>
    <xdr:to>
      <xdr:col>76</xdr:col>
      <xdr:colOff>22225</xdr:colOff>
      <xdr:row>28</xdr:row>
      <xdr:rowOff>38051</xdr:rowOff>
    </xdr:to>
    <xdr:cxnSp macro="">
      <xdr:nvCxnSpPr>
        <xdr:cNvPr id="150" name="直線コネクタ 149">
          <a:extLst>
            <a:ext uri="{FF2B5EF4-FFF2-40B4-BE49-F238E27FC236}">
              <a16:creationId xmlns:a16="http://schemas.microsoft.com/office/drawing/2014/main" id="{437D643E-5F0E-46F7-9C96-06D38F7E4593}"/>
            </a:ext>
          </a:extLst>
        </xdr:cNvPr>
        <xdr:cNvCxnSpPr/>
      </xdr:nvCxnSpPr>
      <xdr:spPr>
        <a:xfrm flipV="1">
          <a:off x="14084300" y="5497308"/>
          <a:ext cx="711200" cy="11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135982</xdr:rowOff>
    </xdr:from>
    <xdr:to>
      <xdr:col>68</xdr:col>
      <xdr:colOff>123825</xdr:colOff>
      <xdr:row>29</xdr:row>
      <xdr:rowOff>66132</xdr:rowOff>
    </xdr:to>
    <xdr:sp macro="" textlink="">
      <xdr:nvSpPr>
        <xdr:cNvPr id="151" name="楕円 150">
          <a:extLst>
            <a:ext uri="{FF2B5EF4-FFF2-40B4-BE49-F238E27FC236}">
              <a16:creationId xmlns:a16="http://schemas.microsoft.com/office/drawing/2014/main" id="{B6D3217C-98B1-4736-9D11-9F4534A1CF84}"/>
            </a:ext>
          </a:extLst>
        </xdr:cNvPr>
        <xdr:cNvSpPr/>
      </xdr:nvSpPr>
      <xdr:spPr>
        <a:xfrm>
          <a:off x="13271500" y="57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38051</xdr:rowOff>
    </xdr:from>
    <xdr:to>
      <xdr:col>72</xdr:col>
      <xdr:colOff>73025</xdr:colOff>
      <xdr:row>29</xdr:row>
      <xdr:rowOff>15332</xdr:rowOff>
    </xdr:to>
    <xdr:cxnSp macro="">
      <xdr:nvCxnSpPr>
        <xdr:cNvPr id="152" name="直線コネクタ 151">
          <a:extLst>
            <a:ext uri="{FF2B5EF4-FFF2-40B4-BE49-F238E27FC236}">
              <a16:creationId xmlns:a16="http://schemas.microsoft.com/office/drawing/2014/main" id="{D886D6EB-777C-489E-96C1-5DD173078DE0}"/>
            </a:ext>
          </a:extLst>
        </xdr:cNvPr>
        <xdr:cNvCxnSpPr/>
      </xdr:nvCxnSpPr>
      <xdr:spPr>
        <a:xfrm flipV="1">
          <a:off x="13322300" y="5610176"/>
          <a:ext cx="762000" cy="14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47653</xdr:rowOff>
    </xdr:from>
    <xdr:to>
      <xdr:col>64</xdr:col>
      <xdr:colOff>123825</xdr:colOff>
      <xdr:row>29</xdr:row>
      <xdr:rowOff>149253</xdr:rowOff>
    </xdr:to>
    <xdr:sp macro="" textlink="">
      <xdr:nvSpPr>
        <xdr:cNvPr id="153" name="楕円 152">
          <a:extLst>
            <a:ext uri="{FF2B5EF4-FFF2-40B4-BE49-F238E27FC236}">
              <a16:creationId xmlns:a16="http://schemas.microsoft.com/office/drawing/2014/main" id="{DC417E10-C36A-46AB-9CE1-F3044EDC41EB}"/>
            </a:ext>
          </a:extLst>
        </xdr:cNvPr>
        <xdr:cNvSpPr/>
      </xdr:nvSpPr>
      <xdr:spPr>
        <a:xfrm>
          <a:off x="12509500" y="579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15332</xdr:rowOff>
    </xdr:from>
    <xdr:to>
      <xdr:col>68</xdr:col>
      <xdr:colOff>73025</xdr:colOff>
      <xdr:row>29</xdr:row>
      <xdr:rowOff>98453</xdr:rowOff>
    </xdr:to>
    <xdr:cxnSp macro="">
      <xdr:nvCxnSpPr>
        <xdr:cNvPr id="154" name="直線コネクタ 153">
          <a:extLst>
            <a:ext uri="{FF2B5EF4-FFF2-40B4-BE49-F238E27FC236}">
              <a16:creationId xmlns:a16="http://schemas.microsoft.com/office/drawing/2014/main" id="{EF72B5D4-4342-4BB3-B005-3DD088BA3BC6}"/>
            </a:ext>
          </a:extLst>
        </xdr:cNvPr>
        <xdr:cNvCxnSpPr/>
      </xdr:nvCxnSpPr>
      <xdr:spPr>
        <a:xfrm flipV="1">
          <a:off x="12560300" y="5758907"/>
          <a:ext cx="762000" cy="8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81957</xdr:rowOff>
    </xdr:from>
    <xdr:to>
      <xdr:col>60</xdr:col>
      <xdr:colOff>123825</xdr:colOff>
      <xdr:row>30</xdr:row>
      <xdr:rowOff>12107</xdr:rowOff>
    </xdr:to>
    <xdr:sp macro="" textlink="">
      <xdr:nvSpPr>
        <xdr:cNvPr id="155" name="楕円 154">
          <a:extLst>
            <a:ext uri="{FF2B5EF4-FFF2-40B4-BE49-F238E27FC236}">
              <a16:creationId xmlns:a16="http://schemas.microsoft.com/office/drawing/2014/main" id="{DA0357FF-A082-4961-B27C-452ED713420E}"/>
            </a:ext>
          </a:extLst>
        </xdr:cNvPr>
        <xdr:cNvSpPr/>
      </xdr:nvSpPr>
      <xdr:spPr>
        <a:xfrm>
          <a:off x="11747500" y="582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98453</xdr:rowOff>
    </xdr:from>
    <xdr:to>
      <xdr:col>64</xdr:col>
      <xdr:colOff>73025</xdr:colOff>
      <xdr:row>29</xdr:row>
      <xdr:rowOff>132757</xdr:rowOff>
    </xdr:to>
    <xdr:cxnSp macro="">
      <xdr:nvCxnSpPr>
        <xdr:cNvPr id="156" name="直線コネクタ 155">
          <a:extLst>
            <a:ext uri="{FF2B5EF4-FFF2-40B4-BE49-F238E27FC236}">
              <a16:creationId xmlns:a16="http://schemas.microsoft.com/office/drawing/2014/main" id="{957BAE02-DD5D-4C1A-8AC5-2FAFAFFD7232}"/>
            </a:ext>
          </a:extLst>
        </xdr:cNvPr>
        <xdr:cNvCxnSpPr/>
      </xdr:nvCxnSpPr>
      <xdr:spPr>
        <a:xfrm flipV="1">
          <a:off x="11798300" y="5842028"/>
          <a:ext cx="762000" cy="3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135222</xdr:rowOff>
    </xdr:from>
    <xdr:ext cx="469744" cy="259045"/>
    <xdr:sp macro="" textlink="">
      <xdr:nvSpPr>
        <xdr:cNvPr id="157" name="n_1aveValue債務償還比率">
          <a:extLst>
            <a:ext uri="{FF2B5EF4-FFF2-40B4-BE49-F238E27FC236}">
              <a16:creationId xmlns:a16="http://schemas.microsoft.com/office/drawing/2014/main" id="{314F571A-EA68-41CC-A58F-D6E348EDF37A}"/>
            </a:ext>
          </a:extLst>
        </xdr:cNvPr>
        <xdr:cNvSpPr txBox="1"/>
      </xdr:nvSpPr>
      <xdr:spPr>
        <a:xfrm>
          <a:off x="13836727" y="587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7312</xdr:rowOff>
    </xdr:from>
    <xdr:ext cx="469744" cy="259045"/>
    <xdr:sp macro="" textlink="">
      <xdr:nvSpPr>
        <xdr:cNvPr id="158" name="n_2aveValue債務償還比率">
          <a:extLst>
            <a:ext uri="{FF2B5EF4-FFF2-40B4-BE49-F238E27FC236}">
              <a16:creationId xmlns:a16="http://schemas.microsoft.com/office/drawing/2014/main" id="{2BCF816A-2060-4822-AE4E-022E7C18901F}"/>
            </a:ext>
          </a:extLst>
        </xdr:cNvPr>
        <xdr:cNvSpPr txBox="1"/>
      </xdr:nvSpPr>
      <xdr:spPr>
        <a:xfrm>
          <a:off x="13087427" y="592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166048</xdr:rowOff>
    </xdr:from>
    <xdr:ext cx="469744" cy="259045"/>
    <xdr:sp macro="" textlink="">
      <xdr:nvSpPr>
        <xdr:cNvPr id="159" name="n_3aveValue債務償還比率">
          <a:extLst>
            <a:ext uri="{FF2B5EF4-FFF2-40B4-BE49-F238E27FC236}">
              <a16:creationId xmlns:a16="http://schemas.microsoft.com/office/drawing/2014/main" id="{495F5AFE-AE97-4564-8B27-7E76B71A7320}"/>
            </a:ext>
          </a:extLst>
        </xdr:cNvPr>
        <xdr:cNvSpPr txBox="1"/>
      </xdr:nvSpPr>
      <xdr:spPr>
        <a:xfrm>
          <a:off x="12325427" y="590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11511</xdr:rowOff>
    </xdr:from>
    <xdr:ext cx="469744" cy="259045"/>
    <xdr:sp macro="" textlink="">
      <xdr:nvSpPr>
        <xdr:cNvPr id="160" name="n_4aveValue債務償還比率">
          <a:extLst>
            <a:ext uri="{FF2B5EF4-FFF2-40B4-BE49-F238E27FC236}">
              <a16:creationId xmlns:a16="http://schemas.microsoft.com/office/drawing/2014/main" id="{6BA92ECD-2614-4A69-9D10-E6D6F85EB4FE}"/>
            </a:ext>
          </a:extLst>
        </xdr:cNvPr>
        <xdr:cNvSpPr txBox="1"/>
      </xdr:nvSpPr>
      <xdr:spPr>
        <a:xfrm>
          <a:off x="11563427" y="59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105378</xdr:rowOff>
    </xdr:from>
    <xdr:ext cx="469744" cy="259045"/>
    <xdr:sp macro="" textlink="">
      <xdr:nvSpPr>
        <xdr:cNvPr id="161" name="n_1mainValue債務償還比率">
          <a:extLst>
            <a:ext uri="{FF2B5EF4-FFF2-40B4-BE49-F238E27FC236}">
              <a16:creationId xmlns:a16="http://schemas.microsoft.com/office/drawing/2014/main" id="{494B93A0-DEF9-4E0B-B564-CF88E6D4490A}"/>
            </a:ext>
          </a:extLst>
        </xdr:cNvPr>
        <xdr:cNvSpPr txBox="1"/>
      </xdr:nvSpPr>
      <xdr:spPr>
        <a:xfrm>
          <a:off x="13836727" y="533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82659</xdr:rowOff>
    </xdr:from>
    <xdr:ext cx="469744" cy="259045"/>
    <xdr:sp macro="" textlink="">
      <xdr:nvSpPr>
        <xdr:cNvPr id="162" name="n_2mainValue債務償還比率">
          <a:extLst>
            <a:ext uri="{FF2B5EF4-FFF2-40B4-BE49-F238E27FC236}">
              <a16:creationId xmlns:a16="http://schemas.microsoft.com/office/drawing/2014/main" id="{A6F49CD7-1A0C-482B-A776-AE65D862C788}"/>
            </a:ext>
          </a:extLst>
        </xdr:cNvPr>
        <xdr:cNvSpPr txBox="1"/>
      </xdr:nvSpPr>
      <xdr:spPr>
        <a:xfrm>
          <a:off x="13087427" y="548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165780</xdr:rowOff>
    </xdr:from>
    <xdr:ext cx="469744" cy="259045"/>
    <xdr:sp macro="" textlink="">
      <xdr:nvSpPr>
        <xdr:cNvPr id="163" name="n_3mainValue債務償還比率">
          <a:extLst>
            <a:ext uri="{FF2B5EF4-FFF2-40B4-BE49-F238E27FC236}">
              <a16:creationId xmlns:a16="http://schemas.microsoft.com/office/drawing/2014/main" id="{18882161-E14D-4E34-8795-553D6544E26C}"/>
            </a:ext>
          </a:extLst>
        </xdr:cNvPr>
        <xdr:cNvSpPr txBox="1"/>
      </xdr:nvSpPr>
      <xdr:spPr>
        <a:xfrm>
          <a:off x="12325427" y="556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28634</xdr:rowOff>
    </xdr:from>
    <xdr:ext cx="469744" cy="259045"/>
    <xdr:sp macro="" textlink="">
      <xdr:nvSpPr>
        <xdr:cNvPr id="164" name="n_4mainValue債務償還比率">
          <a:extLst>
            <a:ext uri="{FF2B5EF4-FFF2-40B4-BE49-F238E27FC236}">
              <a16:creationId xmlns:a16="http://schemas.microsoft.com/office/drawing/2014/main" id="{1ACE91F1-C5FE-485E-B1E9-E159C921BCDD}"/>
            </a:ext>
          </a:extLst>
        </xdr:cNvPr>
        <xdr:cNvSpPr txBox="1"/>
      </xdr:nvSpPr>
      <xdr:spPr>
        <a:xfrm>
          <a:off x="11563427" y="560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24DDC368-373C-4A8A-97FE-E9AC0B83E38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5ED647CA-6F6D-4BC2-9E01-C75F2A4509A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3C8A8C4F-350D-4062-9141-1073870C3BC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C652F111-FB0F-43FD-89C0-018D42C8236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77ECDF0C-795C-4C65-B272-F1FBAA0E569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7179CF66-0B20-4503-9376-95788FF66BB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6517DAE-85F3-4E06-91D9-47211068FE6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6881BE2-12BA-4907-80D1-7EEABCE816B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F417A9E-AAC1-4AB4-B6D7-DF727A04B94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4B68639-0E0A-4B74-9C27-70B1C7F3703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2C7F325-0024-4B28-8E8D-0E3970FCB48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5D0FD08-6160-4945-939A-88DD1E7D093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F27A4C6-9804-4719-A750-FB20D5B3B80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9399286-E3E2-4309-88DF-7A9A90D410D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E6AEAB4-1C31-409B-AE79-BAE2589ADF4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A70A911-CD23-4745-8B37-1F2D2E2DD31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8,735
8,696
79.44
6,133,700
5,578,662
501,587
3,265,174
4,023,896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A27F1BA-1DF9-4015-9653-2D8E110D5A6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89E7483-2B6B-4897-BC47-3F2701DCFFF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8065E64-CAD4-491B-92A7-5F231DC0AAE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175DD7F-18F6-41F7-BB97-278D6A1D785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FA193C7-B8D1-4B1E-A7B7-3E8D369A4EA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5D1C45B-CA15-44D3-8F03-EC9234EBEFA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A97F2C4-F467-4011-B157-45FF86B43D4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99D5639-1E00-491E-ADAD-9F8ED39E079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B648F7D-00C1-4FBB-B951-C6CD7005364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83192ED-C3A6-4B38-95DE-0917576D396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109C189-1DE4-42B8-AEDE-8DEB4F07796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8541947-16A4-4595-8B15-D12F36F0FA4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688E33E-1DD4-455D-B2E3-51C496C8FE0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408D3A9-32F5-48A4-8F68-BA653899D7D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7026877-67C1-4071-A85B-0831C010F12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B3A2DC0-0238-4E67-9FB4-E24FB0DA2D9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A38AD7F-6BD7-4863-B2BB-F725FDF7C8E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F6E5581-A380-4BB7-9F5E-043AD73D8FD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118BACA-A8E1-4C5B-A47F-9BE0507F4BF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0E2868A-F179-44CA-B0E2-20F1B1A9B9F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85C1538-65F8-4590-994C-CBABBD191EC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32542A3-70C7-41CA-9C17-354453AD7AF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AF5CA0C-94B9-406F-AF14-464E9DCB5C2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3E7D9AE-34E8-4D42-B5B7-BC10D348B34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1E54D71-BA58-496C-830F-1F63922D314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4DE8213-2FBA-4DAD-B8B6-B53F704BFDA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FF2B5E9-FBD3-407A-9352-7CA6268A51C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E2BF4F6-55AA-4FDC-985B-B63DB82F312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62FE2E9-7998-4FDB-A6FF-98B183061B4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7616B05-B6E1-4468-B94F-8858A295EFE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7F4CF3C-1BA4-4B84-A657-86B1B6B7BB8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4BC6B91-04EB-4467-9789-9F152525D53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6D31ED3-F083-4847-A532-40100702B46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F3946EE2-2E86-4523-A9AE-F6955B2AA13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4FED50F-8D2B-4ACA-88CA-BD2489AC8EB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C413EAE7-DD0B-41B4-8108-69FF951B76F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E4F6CCF-8FF4-47D5-A728-BDEA30AE9F6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32FB52D-0985-4BCF-B660-407E2E1C49E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5F5CB491-758C-4A4A-B3CF-FE2B56141C0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82A018C-AAF8-4D0E-A679-5F2E4BA6462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EE2915E-7FF0-4FC4-83D9-1E2C8ED756A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AD5121DE-0639-410D-AC72-38CE82916BAB}"/>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BAA8129-EDEE-4B1A-AD55-4723F310DA3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35E3C88E-2038-479A-B6D8-38E17BEA510E}"/>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7162631E-CFC0-4E59-AAE8-83B5CA1001D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4076B116-82C9-4A72-A94C-5FB4384D2EFE}"/>
            </a:ext>
          </a:extLst>
        </xdr:cNvPr>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90731217-8553-4010-9547-73A819373153}"/>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D015B5AA-F1C7-4318-B6CB-E3031A955D74}"/>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6F2F5191-0599-4CB9-8581-92464B6269ED}"/>
            </a:ext>
          </a:extLst>
        </xdr:cNvPr>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a:extLst>
            <a:ext uri="{FF2B5EF4-FFF2-40B4-BE49-F238E27FC236}">
              <a16:creationId xmlns:a16="http://schemas.microsoft.com/office/drawing/2014/main" id="{9847B9AB-87B4-46C5-9033-71909B9D89C3}"/>
            </a:ext>
          </a:extLst>
        </xdr:cNvPr>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84472</xdr:rowOff>
    </xdr:from>
    <xdr:ext cx="405111" cy="259045"/>
    <xdr:sp macro="" textlink="">
      <xdr:nvSpPr>
        <xdr:cNvPr id="62" name="【道路】&#10;有形固定資産減価償却率平均値テキスト">
          <a:extLst>
            <a:ext uri="{FF2B5EF4-FFF2-40B4-BE49-F238E27FC236}">
              <a16:creationId xmlns:a16="http://schemas.microsoft.com/office/drawing/2014/main" id="{53C90E8B-384D-4E6E-BC0D-53C20A1C681E}"/>
            </a:ext>
          </a:extLst>
        </xdr:cNvPr>
        <xdr:cNvSpPr txBox="1"/>
      </xdr:nvSpPr>
      <xdr:spPr>
        <a:xfrm>
          <a:off x="4673600" y="6428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a:extLst>
            <a:ext uri="{FF2B5EF4-FFF2-40B4-BE49-F238E27FC236}">
              <a16:creationId xmlns:a16="http://schemas.microsoft.com/office/drawing/2014/main" id="{64ACDD82-6490-4187-AB19-E25BF62E65EA}"/>
            </a:ext>
          </a:extLst>
        </xdr:cNvPr>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a:extLst>
            <a:ext uri="{FF2B5EF4-FFF2-40B4-BE49-F238E27FC236}">
              <a16:creationId xmlns:a16="http://schemas.microsoft.com/office/drawing/2014/main" id="{76C5C0F2-6667-4E8B-95BE-2FA550633BAF}"/>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a:extLst>
            <a:ext uri="{FF2B5EF4-FFF2-40B4-BE49-F238E27FC236}">
              <a16:creationId xmlns:a16="http://schemas.microsoft.com/office/drawing/2014/main" id="{B097DCBB-F88F-4A0F-AFEB-726C876F3102}"/>
            </a:ext>
          </a:extLst>
        </xdr:cNvPr>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a:extLst>
            <a:ext uri="{FF2B5EF4-FFF2-40B4-BE49-F238E27FC236}">
              <a16:creationId xmlns:a16="http://schemas.microsoft.com/office/drawing/2014/main" id="{C2B10BEC-1FCD-4E03-B440-6C71DE46C05D}"/>
            </a:ext>
          </a:extLst>
        </xdr:cNvPr>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a:extLst>
            <a:ext uri="{FF2B5EF4-FFF2-40B4-BE49-F238E27FC236}">
              <a16:creationId xmlns:a16="http://schemas.microsoft.com/office/drawing/2014/main" id="{142E7725-B141-4886-B338-8FA827733F6F}"/>
            </a:ext>
          </a:extLst>
        </xdr:cNvPr>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DF64E3F-7275-4F91-803D-190BC87C519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078C71C-DBB3-418B-B3E0-112797636A5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566A8A7-36DB-4443-AF33-B7B9A306541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2ACD695-78F8-421B-849A-164048AB02B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E02630A-0165-41CF-9EE4-893C9C2C383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90170</xdr:rowOff>
    </xdr:from>
    <xdr:to>
      <xdr:col>24</xdr:col>
      <xdr:colOff>114300</xdr:colOff>
      <xdr:row>39</xdr:row>
      <xdr:rowOff>20320</xdr:rowOff>
    </xdr:to>
    <xdr:sp macro="" textlink="">
      <xdr:nvSpPr>
        <xdr:cNvPr id="73" name="楕円 72">
          <a:extLst>
            <a:ext uri="{FF2B5EF4-FFF2-40B4-BE49-F238E27FC236}">
              <a16:creationId xmlns:a16="http://schemas.microsoft.com/office/drawing/2014/main" id="{BA74E6EB-5FF7-4E56-8011-88E35CC9F03D}"/>
            </a:ext>
          </a:extLst>
        </xdr:cNvPr>
        <xdr:cNvSpPr/>
      </xdr:nvSpPr>
      <xdr:spPr>
        <a:xfrm>
          <a:off x="45847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68597</xdr:rowOff>
    </xdr:from>
    <xdr:ext cx="405111" cy="259045"/>
    <xdr:sp macro="" textlink="">
      <xdr:nvSpPr>
        <xdr:cNvPr id="74" name="【道路】&#10;有形固定資産減価償却率該当値テキスト">
          <a:extLst>
            <a:ext uri="{FF2B5EF4-FFF2-40B4-BE49-F238E27FC236}">
              <a16:creationId xmlns:a16="http://schemas.microsoft.com/office/drawing/2014/main" id="{465AE278-6F65-47A5-8C6E-8F37124B663A}"/>
            </a:ext>
          </a:extLst>
        </xdr:cNvPr>
        <xdr:cNvSpPr txBox="1"/>
      </xdr:nvSpPr>
      <xdr:spPr>
        <a:xfrm>
          <a:off x="4673600"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73025</xdr:rowOff>
    </xdr:from>
    <xdr:to>
      <xdr:col>20</xdr:col>
      <xdr:colOff>38100</xdr:colOff>
      <xdr:row>39</xdr:row>
      <xdr:rowOff>3175</xdr:rowOff>
    </xdr:to>
    <xdr:sp macro="" textlink="">
      <xdr:nvSpPr>
        <xdr:cNvPr id="75" name="楕円 74">
          <a:extLst>
            <a:ext uri="{FF2B5EF4-FFF2-40B4-BE49-F238E27FC236}">
              <a16:creationId xmlns:a16="http://schemas.microsoft.com/office/drawing/2014/main" id="{6FE37E6A-406E-4001-B9B5-905F4B39EE99}"/>
            </a:ext>
          </a:extLst>
        </xdr:cNvPr>
        <xdr:cNvSpPr/>
      </xdr:nvSpPr>
      <xdr:spPr>
        <a:xfrm>
          <a:off x="3746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123825</xdr:rowOff>
    </xdr:from>
    <xdr:to>
      <xdr:col>24</xdr:col>
      <xdr:colOff>63500</xdr:colOff>
      <xdr:row>38</xdr:row>
      <xdr:rowOff>140970</xdr:rowOff>
    </xdr:to>
    <xdr:cxnSp macro="">
      <xdr:nvCxnSpPr>
        <xdr:cNvPr id="76" name="直線コネクタ 75">
          <a:extLst>
            <a:ext uri="{FF2B5EF4-FFF2-40B4-BE49-F238E27FC236}">
              <a16:creationId xmlns:a16="http://schemas.microsoft.com/office/drawing/2014/main" id="{65473F6F-1B2D-4A53-8912-A2A68D35AB38}"/>
            </a:ext>
          </a:extLst>
        </xdr:cNvPr>
        <xdr:cNvCxnSpPr/>
      </xdr:nvCxnSpPr>
      <xdr:spPr>
        <a:xfrm>
          <a:off x="3797300" y="663892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46355</xdr:rowOff>
    </xdr:from>
    <xdr:to>
      <xdr:col>15</xdr:col>
      <xdr:colOff>101600</xdr:colOff>
      <xdr:row>38</xdr:row>
      <xdr:rowOff>147955</xdr:rowOff>
    </xdr:to>
    <xdr:sp macro="" textlink="">
      <xdr:nvSpPr>
        <xdr:cNvPr id="77" name="楕円 76">
          <a:extLst>
            <a:ext uri="{FF2B5EF4-FFF2-40B4-BE49-F238E27FC236}">
              <a16:creationId xmlns:a16="http://schemas.microsoft.com/office/drawing/2014/main" id="{6CCAA108-7BAC-4E0D-9E51-32446369708F}"/>
            </a:ext>
          </a:extLst>
        </xdr:cNvPr>
        <xdr:cNvSpPr/>
      </xdr:nvSpPr>
      <xdr:spPr>
        <a:xfrm>
          <a:off x="2857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97155</xdr:rowOff>
    </xdr:from>
    <xdr:to>
      <xdr:col>19</xdr:col>
      <xdr:colOff>177800</xdr:colOff>
      <xdr:row>38</xdr:row>
      <xdr:rowOff>123825</xdr:rowOff>
    </xdr:to>
    <xdr:cxnSp macro="">
      <xdr:nvCxnSpPr>
        <xdr:cNvPr id="78" name="直線コネクタ 77">
          <a:extLst>
            <a:ext uri="{FF2B5EF4-FFF2-40B4-BE49-F238E27FC236}">
              <a16:creationId xmlns:a16="http://schemas.microsoft.com/office/drawing/2014/main" id="{B18A630C-6E7A-488A-B30F-55E3301EED1F}"/>
            </a:ext>
          </a:extLst>
        </xdr:cNvPr>
        <xdr:cNvCxnSpPr/>
      </xdr:nvCxnSpPr>
      <xdr:spPr>
        <a:xfrm>
          <a:off x="2908300" y="66122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13970</xdr:rowOff>
    </xdr:from>
    <xdr:to>
      <xdr:col>10</xdr:col>
      <xdr:colOff>165100</xdr:colOff>
      <xdr:row>38</xdr:row>
      <xdr:rowOff>115570</xdr:rowOff>
    </xdr:to>
    <xdr:sp macro="" textlink="">
      <xdr:nvSpPr>
        <xdr:cNvPr id="79" name="楕円 78">
          <a:extLst>
            <a:ext uri="{FF2B5EF4-FFF2-40B4-BE49-F238E27FC236}">
              <a16:creationId xmlns:a16="http://schemas.microsoft.com/office/drawing/2014/main" id="{BD7676E0-87F5-423A-90E9-EBA6A246ACFD}"/>
            </a:ext>
          </a:extLst>
        </xdr:cNvPr>
        <xdr:cNvSpPr/>
      </xdr:nvSpPr>
      <xdr:spPr>
        <a:xfrm>
          <a:off x="1968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64770</xdr:rowOff>
    </xdr:from>
    <xdr:to>
      <xdr:col>15</xdr:col>
      <xdr:colOff>50800</xdr:colOff>
      <xdr:row>38</xdr:row>
      <xdr:rowOff>97155</xdr:rowOff>
    </xdr:to>
    <xdr:cxnSp macro="">
      <xdr:nvCxnSpPr>
        <xdr:cNvPr id="80" name="直線コネクタ 79">
          <a:extLst>
            <a:ext uri="{FF2B5EF4-FFF2-40B4-BE49-F238E27FC236}">
              <a16:creationId xmlns:a16="http://schemas.microsoft.com/office/drawing/2014/main" id="{EA08B364-664B-4343-AB1B-DE609B01007B}"/>
            </a:ext>
          </a:extLst>
        </xdr:cNvPr>
        <xdr:cNvCxnSpPr/>
      </xdr:nvCxnSpPr>
      <xdr:spPr>
        <a:xfrm>
          <a:off x="2019300" y="65798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57785</xdr:rowOff>
    </xdr:from>
    <xdr:to>
      <xdr:col>6</xdr:col>
      <xdr:colOff>38100</xdr:colOff>
      <xdr:row>38</xdr:row>
      <xdr:rowOff>159385</xdr:rowOff>
    </xdr:to>
    <xdr:sp macro="" textlink="">
      <xdr:nvSpPr>
        <xdr:cNvPr id="81" name="楕円 80">
          <a:extLst>
            <a:ext uri="{FF2B5EF4-FFF2-40B4-BE49-F238E27FC236}">
              <a16:creationId xmlns:a16="http://schemas.microsoft.com/office/drawing/2014/main" id="{5E165CC2-D9F1-497B-B247-3C3DD4A77AFE}"/>
            </a:ext>
          </a:extLst>
        </xdr:cNvPr>
        <xdr:cNvSpPr/>
      </xdr:nvSpPr>
      <xdr:spPr>
        <a:xfrm>
          <a:off x="1079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64770</xdr:rowOff>
    </xdr:from>
    <xdr:to>
      <xdr:col>10</xdr:col>
      <xdr:colOff>114300</xdr:colOff>
      <xdr:row>38</xdr:row>
      <xdr:rowOff>108585</xdr:rowOff>
    </xdr:to>
    <xdr:cxnSp macro="">
      <xdr:nvCxnSpPr>
        <xdr:cNvPr id="82" name="直線コネクタ 81">
          <a:extLst>
            <a:ext uri="{FF2B5EF4-FFF2-40B4-BE49-F238E27FC236}">
              <a16:creationId xmlns:a16="http://schemas.microsoft.com/office/drawing/2014/main" id="{69C558EB-1BC5-4F06-9D3A-B3BACC79D3A2}"/>
            </a:ext>
          </a:extLst>
        </xdr:cNvPr>
        <xdr:cNvCxnSpPr/>
      </xdr:nvCxnSpPr>
      <xdr:spPr>
        <a:xfrm flipV="1">
          <a:off x="1130300" y="657987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83" name="n_1aveValue【道路】&#10;有形固定資産減価償却率">
          <a:extLst>
            <a:ext uri="{FF2B5EF4-FFF2-40B4-BE49-F238E27FC236}">
              <a16:creationId xmlns:a16="http://schemas.microsoft.com/office/drawing/2014/main" id="{9B4DFC1B-A4EC-46D4-BE86-95E0A4085D50}"/>
            </a:ext>
          </a:extLst>
        </xdr:cNvPr>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135907</xdr:rowOff>
    </xdr:from>
    <xdr:ext cx="405111" cy="259045"/>
    <xdr:sp macro="" textlink="">
      <xdr:nvSpPr>
        <xdr:cNvPr id="84" name="n_2aveValue【道路】&#10;有形固定資産減価償却率">
          <a:extLst>
            <a:ext uri="{FF2B5EF4-FFF2-40B4-BE49-F238E27FC236}">
              <a16:creationId xmlns:a16="http://schemas.microsoft.com/office/drawing/2014/main" id="{3240F03A-B155-4299-BA04-D12EAC319ACE}"/>
            </a:ext>
          </a:extLst>
        </xdr:cNvPr>
        <xdr:cNvSpPr txBox="1"/>
      </xdr:nvSpPr>
      <xdr:spPr>
        <a:xfrm>
          <a:off x="2705744"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109237</xdr:rowOff>
    </xdr:from>
    <xdr:ext cx="405111" cy="259045"/>
    <xdr:sp macro="" textlink="">
      <xdr:nvSpPr>
        <xdr:cNvPr id="85" name="n_3aveValue【道路】&#10;有形固定資産減価償却率">
          <a:extLst>
            <a:ext uri="{FF2B5EF4-FFF2-40B4-BE49-F238E27FC236}">
              <a16:creationId xmlns:a16="http://schemas.microsoft.com/office/drawing/2014/main" id="{CEEEC54D-FA96-41B2-A843-F8D37F865DB9}"/>
            </a:ext>
          </a:extLst>
        </xdr:cNvPr>
        <xdr:cNvSpPr txBox="1"/>
      </xdr:nvSpPr>
      <xdr:spPr>
        <a:xfrm>
          <a:off x="1816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69232</xdr:rowOff>
    </xdr:from>
    <xdr:ext cx="405111" cy="259045"/>
    <xdr:sp macro="" textlink="">
      <xdr:nvSpPr>
        <xdr:cNvPr id="86" name="n_4aveValue【道路】&#10;有形固定資産減価償却率">
          <a:extLst>
            <a:ext uri="{FF2B5EF4-FFF2-40B4-BE49-F238E27FC236}">
              <a16:creationId xmlns:a16="http://schemas.microsoft.com/office/drawing/2014/main" id="{A66BAD17-2A27-431C-A0BC-2F79F889465E}"/>
            </a:ext>
          </a:extLst>
        </xdr:cNvPr>
        <xdr:cNvSpPr txBox="1"/>
      </xdr:nvSpPr>
      <xdr:spPr>
        <a:xfrm>
          <a:off x="927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165752</xdr:rowOff>
    </xdr:from>
    <xdr:ext cx="405111" cy="259045"/>
    <xdr:sp macro="" textlink="">
      <xdr:nvSpPr>
        <xdr:cNvPr id="87" name="n_1mainValue【道路】&#10;有形固定資産減価償却率">
          <a:extLst>
            <a:ext uri="{FF2B5EF4-FFF2-40B4-BE49-F238E27FC236}">
              <a16:creationId xmlns:a16="http://schemas.microsoft.com/office/drawing/2014/main" id="{C651D207-C89F-465A-B67E-B11A92A7E2E7}"/>
            </a:ext>
          </a:extLst>
        </xdr:cNvPr>
        <xdr:cNvSpPr txBox="1"/>
      </xdr:nvSpPr>
      <xdr:spPr>
        <a:xfrm>
          <a:off x="35820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139082</xdr:rowOff>
    </xdr:from>
    <xdr:ext cx="405111" cy="259045"/>
    <xdr:sp macro="" textlink="">
      <xdr:nvSpPr>
        <xdr:cNvPr id="88" name="n_2mainValue【道路】&#10;有形固定資産減価償却率">
          <a:extLst>
            <a:ext uri="{FF2B5EF4-FFF2-40B4-BE49-F238E27FC236}">
              <a16:creationId xmlns:a16="http://schemas.microsoft.com/office/drawing/2014/main" id="{EDF3B11A-2D82-4193-A881-8CE7414BBC6D}"/>
            </a:ext>
          </a:extLst>
        </xdr:cNvPr>
        <xdr:cNvSpPr txBox="1"/>
      </xdr:nvSpPr>
      <xdr:spPr>
        <a:xfrm>
          <a:off x="27057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9" name="n_3mainValue【道路】&#10;有形固定資産減価償却率">
          <a:extLst>
            <a:ext uri="{FF2B5EF4-FFF2-40B4-BE49-F238E27FC236}">
              <a16:creationId xmlns:a16="http://schemas.microsoft.com/office/drawing/2014/main" id="{ABDECE41-9410-46BC-99CA-1E04DFC00EAF}"/>
            </a:ext>
          </a:extLst>
        </xdr:cNvPr>
        <xdr:cNvSpPr txBox="1"/>
      </xdr:nvSpPr>
      <xdr:spPr>
        <a:xfrm>
          <a:off x="1816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150512</xdr:rowOff>
    </xdr:from>
    <xdr:ext cx="405111" cy="259045"/>
    <xdr:sp macro="" textlink="">
      <xdr:nvSpPr>
        <xdr:cNvPr id="90" name="n_4mainValue【道路】&#10;有形固定資産減価償却率">
          <a:extLst>
            <a:ext uri="{FF2B5EF4-FFF2-40B4-BE49-F238E27FC236}">
              <a16:creationId xmlns:a16="http://schemas.microsoft.com/office/drawing/2014/main" id="{67C533A0-AE17-4D0C-9031-2438A35C2079}"/>
            </a:ext>
          </a:extLst>
        </xdr:cNvPr>
        <xdr:cNvSpPr txBox="1"/>
      </xdr:nvSpPr>
      <xdr:spPr>
        <a:xfrm>
          <a:off x="9277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B07804CC-BED8-4178-87E4-B97EF2E84FA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D818FA4E-B73C-460B-85DF-DC94165C69F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34821988-CA35-4F7B-9CA8-59F5E892554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78A88CA3-0225-49B7-A76C-073933D06A9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16078B77-4E21-44B3-830B-9A0BE7FDD93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4DC0017-B79E-403C-93D7-ED2FF0AE13C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6EDEF008-8B8C-4ABF-A98C-A122AE91E1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D4B6C496-FDAA-40B0-AA87-D780CEF79EB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E933605D-9A8F-44D7-88C6-A89E152D5E8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1C41E036-13F2-4FBA-9995-9EEA5C6AA33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B98A02AC-9046-4256-8183-FB680FD779ED}"/>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EAFF8582-7E2B-45B4-A831-60AB560B3D32}"/>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756FE95E-898F-4909-9D6A-D4981F6BDEC9}"/>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1622656B-13CB-4CB4-91FD-6C31EA25290B}"/>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9D4CB184-B2C4-45BF-BBB2-57B70B46F17D}"/>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174D0D45-8F18-427C-93F0-E806CC85CB3A}"/>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E08B0FEA-6C7D-418B-A510-37A5FD863DE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A0984AEA-2FFE-407B-A26F-0E1ACE3CC9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B608CDB2-BFEE-4B2C-865B-E81AE4C09EEF}"/>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8F2B34A3-21D4-463A-AA48-D80393F91F9C}"/>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521A85BD-C15A-473E-A770-8D09F02CA5F2}"/>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052D7275-1EB5-42AB-AAD4-57D5535137DB}"/>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758A69E8-64F8-4F72-AF54-D69215507BD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91B247C1-0532-423C-B16B-93B4A93727FC}"/>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A4498BF2-4628-497F-B29C-E315AABCC20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a:extLst>
            <a:ext uri="{FF2B5EF4-FFF2-40B4-BE49-F238E27FC236}">
              <a16:creationId xmlns:a16="http://schemas.microsoft.com/office/drawing/2014/main" id="{4B7B4268-A39E-4389-8044-B1643EBF0F12}"/>
            </a:ext>
          </a:extLst>
        </xdr:cNvPr>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a:extLst>
            <a:ext uri="{FF2B5EF4-FFF2-40B4-BE49-F238E27FC236}">
              <a16:creationId xmlns:a16="http://schemas.microsoft.com/office/drawing/2014/main" id="{2C8D7C80-D83A-4DA8-9BC6-52D11AF8F9DA}"/>
            </a:ext>
          </a:extLst>
        </xdr:cNvPr>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a:extLst>
            <a:ext uri="{FF2B5EF4-FFF2-40B4-BE49-F238E27FC236}">
              <a16:creationId xmlns:a16="http://schemas.microsoft.com/office/drawing/2014/main" id="{244524C9-D88C-43C7-A590-07914F32841D}"/>
            </a:ext>
          </a:extLst>
        </xdr:cNvPr>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a:extLst>
            <a:ext uri="{FF2B5EF4-FFF2-40B4-BE49-F238E27FC236}">
              <a16:creationId xmlns:a16="http://schemas.microsoft.com/office/drawing/2014/main" id="{1B54C732-149B-4D1C-9982-6D672CC77750}"/>
            </a:ext>
          </a:extLst>
        </xdr:cNvPr>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a:extLst>
            <a:ext uri="{FF2B5EF4-FFF2-40B4-BE49-F238E27FC236}">
              <a16:creationId xmlns:a16="http://schemas.microsoft.com/office/drawing/2014/main" id="{19EF5A32-D1F5-4FE4-ACE6-F7962C10F020}"/>
            </a:ext>
          </a:extLst>
        </xdr:cNvPr>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139468</xdr:rowOff>
    </xdr:from>
    <xdr:ext cx="534377" cy="259045"/>
    <xdr:sp macro="" textlink="">
      <xdr:nvSpPr>
        <xdr:cNvPr id="121" name="【道路】&#10;一人当たり延長平均値テキスト">
          <a:extLst>
            <a:ext uri="{FF2B5EF4-FFF2-40B4-BE49-F238E27FC236}">
              <a16:creationId xmlns:a16="http://schemas.microsoft.com/office/drawing/2014/main" id="{630AD0D0-D8CD-4B3D-9F0C-52FD856F3B2B}"/>
            </a:ext>
          </a:extLst>
        </xdr:cNvPr>
        <xdr:cNvSpPr txBox="1"/>
      </xdr:nvSpPr>
      <xdr:spPr>
        <a:xfrm>
          <a:off x="10515600" y="6654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a:extLst>
            <a:ext uri="{FF2B5EF4-FFF2-40B4-BE49-F238E27FC236}">
              <a16:creationId xmlns:a16="http://schemas.microsoft.com/office/drawing/2014/main" id="{2F78BD4B-8957-494D-B041-A7362F283EB7}"/>
            </a:ext>
          </a:extLst>
        </xdr:cNvPr>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23" name="フローチャート: 判断 122">
          <a:extLst>
            <a:ext uri="{FF2B5EF4-FFF2-40B4-BE49-F238E27FC236}">
              <a16:creationId xmlns:a16="http://schemas.microsoft.com/office/drawing/2014/main" id="{9B1B185F-7106-486D-82B3-8081C3C44669}"/>
            </a:ext>
          </a:extLst>
        </xdr:cNvPr>
        <xdr:cNvSpPr/>
      </xdr:nvSpPr>
      <xdr:spPr>
        <a:xfrm>
          <a:off x="9588500" y="66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24" name="フローチャート: 判断 123">
          <a:extLst>
            <a:ext uri="{FF2B5EF4-FFF2-40B4-BE49-F238E27FC236}">
              <a16:creationId xmlns:a16="http://schemas.microsoft.com/office/drawing/2014/main" id="{DE6F3D4A-80AB-40B2-A301-5CCCA4495485}"/>
            </a:ext>
          </a:extLst>
        </xdr:cNvPr>
        <xdr:cNvSpPr/>
      </xdr:nvSpPr>
      <xdr:spPr>
        <a:xfrm>
          <a:off x="8699500" y="672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25" name="フローチャート: 判断 124">
          <a:extLst>
            <a:ext uri="{FF2B5EF4-FFF2-40B4-BE49-F238E27FC236}">
              <a16:creationId xmlns:a16="http://schemas.microsoft.com/office/drawing/2014/main" id="{CAEA40C5-C6A3-4BEF-84C9-73682BAEB212}"/>
            </a:ext>
          </a:extLst>
        </xdr:cNvPr>
        <xdr:cNvSpPr/>
      </xdr:nvSpPr>
      <xdr:spPr>
        <a:xfrm>
          <a:off x="7810500" y="675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26" name="フローチャート: 判断 125">
          <a:extLst>
            <a:ext uri="{FF2B5EF4-FFF2-40B4-BE49-F238E27FC236}">
              <a16:creationId xmlns:a16="http://schemas.microsoft.com/office/drawing/2014/main" id="{DED6B620-2ED4-43BD-8E82-2CA976FF0ED4}"/>
            </a:ext>
          </a:extLst>
        </xdr:cNvPr>
        <xdr:cNvSpPr/>
      </xdr:nvSpPr>
      <xdr:spPr>
        <a:xfrm>
          <a:off x="6921500" y="67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10B569E-5802-461E-95A5-DC86256DCFE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3145F5E-E227-4200-B851-00ED626F991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52C2A27-23FE-4001-B836-CEE2FE74D30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BF01F85-47CC-4965-ABDD-7261A5A6509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8DB215B7-2731-41B5-B061-5E1E1882F94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128711</xdr:rowOff>
    </xdr:from>
    <xdr:to>
      <xdr:col>55</xdr:col>
      <xdr:colOff>50800</xdr:colOff>
      <xdr:row>39</xdr:row>
      <xdr:rowOff>58861</xdr:rowOff>
    </xdr:to>
    <xdr:sp macro="" textlink="">
      <xdr:nvSpPr>
        <xdr:cNvPr id="132" name="楕円 131">
          <a:extLst>
            <a:ext uri="{FF2B5EF4-FFF2-40B4-BE49-F238E27FC236}">
              <a16:creationId xmlns:a16="http://schemas.microsoft.com/office/drawing/2014/main" id="{AAD3A8BE-2AEC-4D02-98E8-1F6D4B4E632E}"/>
            </a:ext>
          </a:extLst>
        </xdr:cNvPr>
        <xdr:cNvSpPr/>
      </xdr:nvSpPr>
      <xdr:spPr>
        <a:xfrm>
          <a:off x="10426700" y="664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151588</xdr:rowOff>
    </xdr:from>
    <xdr:ext cx="534377" cy="259045"/>
    <xdr:sp macro="" textlink="">
      <xdr:nvSpPr>
        <xdr:cNvPr id="133" name="【道路】&#10;一人当たり延長該当値テキスト">
          <a:extLst>
            <a:ext uri="{FF2B5EF4-FFF2-40B4-BE49-F238E27FC236}">
              <a16:creationId xmlns:a16="http://schemas.microsoft.com/office/drawing/2014/main" id="{38987D9A-9597-48F4-97C0-4A45116DF4C5}"/>
            </a:ext>
          </a:extLst>
        </xdr:cNvPr>
        <xdr:cNvSpPr txBox="1"/>
      </xdr:nvSpPr>
      <xdr:spPr>
        <a:xfrm>
          <a:off x="10515600" y="649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131373</xdr:rowOff>
    </xdr:from>
    <xdr:to>
      <xdr:col>50</xdr:col>
      <xdr:colOff>165100</xdr:colOff>
      <xdr:row>39</xdr:row>
      <xdr:rowOff>61523</xdr:rowOff>
    </xdr:to>
    <xdr:sp macro="" textlink="">
      <xdr:nvSpPr>
        <xdr:cNvPr id="134" name="楕円 133">
          <a:extLst>
            <a:ext uri="{FF2B5EF4-FFF2-40B4-BE49-F238E27FC236}">
              <a16:creationId xmlns:a16="http://schemas.microsoft.com/office/drawing/2014/main" id="{CCA772AB-CEB2-45DC-AC0D-D536E48913D6}"/>
            </a:ext>
          </a:extLst>
        </xdr:cNvPr>
        <xdr:cNvSpPr/>
      </xdr:nvSpPr>
      <xdr:spPr>
        <a:xfrm>
          <a:off x="9588500" y="664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8061</xdr:rowOff>
    </xdr:from>
    <xdr:to>
      <xdr:col>55</xdr:col>
      <xdr:colOff>0</xdr:colOff>
      <xdr:row>39</xdr:row>
      <xdr:rowOff>10723</xdr:rowOff>
    </xdr:to>
    <xdr:cxnSp macro="">
      <xdr:nvCxnSpPr>
        <xdr:cNvPr id="135" name="直線コネクタ 134">
          <a:extLst>
            <a:ext uri="{FF2B5EF4-FFF2-40B4-BE49-F238E27FC236}">
              <a16:creationId xmlns:a16="http://schemas.microsoft.com/office/drawing/2014/main" id="{FA07E9C7-CF91-4C8D-B545-29A74DA05729}"/>
            </a:ext>
          </a:extLst>
        </xdr:cNvPr>
        <xdr:cNvCxnSpPr/>
      </xdr:nvCxnSpPr>
      <xdr:spPr>
        <a:xfrm flipV="1">
          <a:off x="9639300" y="6694611"/>
          <a:ext cx="838200" cy="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132483</xdr:rowOff>
    </xdr:from>
    <xdr:to>
      <xdr:col>46</xdr:col>
      <xdr:colOff>38100</xdr:colOff>
      <xdr:row>39</xdr:row>
      <xdr:rowOff>62633</xdr:rowOff>
    </xdr:to>
    <xdr:sp macro="" textlink="">
      <xdr:nvSpPr>
        <xdr:cNvPr id="136" name="楕円 135">
          <a:extLst>
            <a:ext uri="{FF2B5EF4-FFF2-40B4-BE49-F238E27FC236}">
              <a16:creationId xmlns:a16="http://schemas.microsoft.com/office/drawing/2014/main" id="{CC517D36-9E21-44A7-8F1D-3080FAD0A626}"/>
            </a:ext>
          </a:extLst>
        </xdr:cNvPr>
        <xdr:cNvSpPr/>
      </xdr:nvSpPr>
      <xdr:spPr>
        <a:xfrm>
          <a:off x="8699500" y="664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10723</xdr:rowOff>
    </xdr:from>
    <xdr:to>
      <xdr:col>50</xdr:col>
      <xdr:colOff>114300</xdr:colOff>
      <xdr:row>39</xdr:row>
      <xdr:rowOff>11833</xdr:rowOff>
    </xdr:to>
    <xdr:cxnSp macro="">
      <xdr:nvCxnSpPr>
        <xdr:cNvPr id="137" name="直線コネクタ 136">
          <a:extLst>
            <a:ext uri="{FF2B5EF4-FFF2-40B4-BE49-F238E27FC236}">
              <a16:creationId xmlns:a16="http://schemas.microsoft.com/office/drawing/2014/main" id="{913A6485-1F1E-446C-BC46-DEE0A2EC7F16}"/>
            </a:ext>
          </a:extLst>
        </xdr:cNvPr>
        <xdr:cNvCxnSpPr/>
      </xdr:nvCxnSpPr>
      <xdr:spPr>
        <a:xfrm flipV="1">
          <a:off x="8750300" y="6697273"/>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130801</xdr:rowOff>
    </xdr:from>
    <xdr:to>
      <xdr:col>41</xdr:col>
      <xdr:colOff>101600</xdr:colOff>
      <xdr:row>39</xdr:row>
      <xdr:rowOff>60951</xdr:rowOff>
    </xdr:to>
    <xdr:sp macro="" textlink="">
      <xdr:nvSpPr>
        <xdr:cNvPr id="138" name="楕円 137">
          <a:extLst>
            <a:ext uri="{FF2B5EF4-FFF2-40B4-BE49-F238E27FC236}">
              <a16:creationId xmlns:a16="http://schemas.microsoft.com/office/drawing/2014/main" id="{D1409395-E205-4254-A3AE-34F673354CB6}"/>
            </a:ext>
          </a:extLst>
        </xdr:cNvPr>
        <xdr:cNvSpPr/>
      </xdr:nvSpPr>
      <xdr:spPr>
        <a:xfrm>
          <a:off x="7810500" y="664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10151</xdr:rowOff>
    </xdr:from>
    <xdr:to>
      <xdr:col>45</xdr:col>
      <xdr:colOff>177800</xdr:colOff>
      <xdr:row>39</xdr:row>
      <xdr:rowOff>11833</xdr:rowOff>
    </xdr:to>
    <xdr:cxnSp macro="">
      <xdr:nvCxnSpPr>
        <xdr:cNvPr id="139" name="直線コネクタ 138">
          <a:extLst>
            <a:ext uri="{FF2B5EF4-FFF2-40B4-BE49-F238E27FC236}">
              <a16:creationId xmlns:a16="http://schemas.microsoft.com/office/drawing/2014/main" id="{92A65ACE-9603-4DAA-B939-0B957922B6C7}"/>
            </a:ext>
          </a:extLst>
        </xdr:cNvPr>
        <xdr:cNvCxnSpPr/>
      </xdr:nvCxnSpPr>
      <xdr:spPr>
        <a:xfrm>
          <a:off x="7861300" y="6696701"/>
          <a:ext cx="8890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124204</xdr:rowOff>
    </xdr:from>
    <xdr:to>
      <xdr:col>36</xdr:col>
      <xdr:colOff>165100</xdr:colOff>
      <xdr:row>39</xdr:row>
      <xdr:rowOff>54354</xdr:rowOff>
    </xdr:to>
    <xdr:sp macro="" textlink="">
      <xdr:nvSpPr>
        <xdr:cNvPr id="140" name="楕円 139">
          <a:extLst>
            <a:ext uri="{FF2B5EF4-FFF2-40B4-BE49-F238E27FC236}">
              <a16:creationId xmlns:a16="http://schemas.microsoft.com/office/drawing/2014/main" id="{3E62A88D-711F-4BA4-B941-640B733EF6E7}"/>
            </a:ext>
          </a:extLst>
        </xdr:cNvPr>
        <xdr:cNvSpPr/>
      </xdr:nvSpPr>
      <xdr:spPr>
        <a:xfrm>
          <a:off x="6921500" y="663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3554</xdr:rowOff>
    </xdr:from>
    <xdr:to>
      <xdr:col>41</xdr:col>
      <xdr:colOff>50800</xdr:colOff>
      <xdr:row>39</xdr:row>
      <xdr:rowOff>10151</xdr:rowOff>
    </xdr:to>
    <xdr:cxnSp macro="">
      <xdr:nvCxnSpPr>
        <xdr:cNvPr id="141" name="直線コネクタ 140">
          <a:extLst>
            <a:ext uri="{FF2B5EF4-FFF2-40B4-BE49-F238E27FC236}">
              <a16:creationId xmlns:a16="http://schemas.microsoft.com/office/drawing/2014/main" id="{FDE93C56-7A22-4922-A20E-0EA7BC964FC1}"/>
            </a:ext>
          </a:extLst>
        </xdr:cNvPr>
        <xdr:cNvCxnSpPr/>
      </xdr:nvCxnSpPr>
      <xdr:spPr>
        <a:xfrm>
          <a:off x="6972300" y="6690104"/>
          <a:ext cx="889000" cy="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89699</xdr:rowOff>
    </xdr:from>
    <xdr:ext cx="534377" cy="259045"/>
    <xdr:sp macro="" textlink="">
      <xdr:nvSpPr>
        <xdr:cNvPr id="142" name="n_1aveValue【道路】&#10;一人当たり延長">
          <a:extLst>
            <a:ext uri="{FF2B5EF4-FFF2-40B4-BE49-F238E27FC236}">
              <a16:creationId xmlns:a16="http://schemas.microsoft.com/office/drawing/2014/main" id="{C4FB8149-D4AE-4C92-8004-2C9EF5B07899}"/>
            </a:ext>
          </a:extLst>
        </xdr:cNvPr>
        <xdr:cNvSpPr txBox="1"/>
      </xdr:nvSpPr>
      <xdr:spPr>
        <a:xfrm>
          <a:off x="9359411" y="677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133884</xdr:rowOff>
    </xdr:from>
    <xdr:ext cx="534377" cy="259045"/>
    <xdr:sp macro="" textlink="">
      <xdr:nvSpPr>
        <xdr:cNvPr id="143" name="n_2aveValue【道路】&#10;一人当たり延長">
          <a:extLst>
            <a:ext uri="{FF2B5EF4-FFF2-40B4-BE49-F238E27FC236}">
              <a16:creationId xmlns:a16="http://schemas.microsoft.com/office/drawing/2014/main" id="{F380C7AF-A52F-4A56-8DE6-416722FD5ED3}"/>
            </a:ext>
          </a:extLst>
        </xdr:cNvPr>
        <xdr:cNvSpPr txBox="1"/>
      </xdr:nvSpPr>
      <xdr:spPr>
        <a:xfrm>
          <a:off x="8483111" y="682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157153</xdr:rowOff>
    </xdr:from>
    <xdr:ext cx="534377" cy="259045"/>
    <xdr:sp macro="" textlink="">
      <xdr:nvSpPr>
        <xdr:cNvPr id="144" name="n_3aveValue【道路】&#10;一人当たり延長">
          <a:extLst>
            <a:ext uri="{FF2B5EF4-FFF2-40B4-BE49-F238E27FC236}">
              <a16:creationId xmlns:a16="http://schemas.microsoft.com/office/drawing/2014/main" id="{BA096C1B-586D-4445-BC50-057E25222CD2}"/>
            </a:ext>
          </a:extLst>
        </xdr:cNvPr>
        <xdr:cNvSpPr txBox="1"/>
      </xdr:nvSpPr>
      <xdr:spPr>
        <a:xfrm>
          <a:off x="7594111" y="684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139567</xdr:rowOff>
    </xdr:from>
    <xdr:ext cx="534377" cy="259045"/>
    <xdr:sp macro="" textlink="">
      <xdr:nvSpPr>
        <xdr:cNvPr id="145" name="n_4aveValue【道路】&#10;一人当たり延長">
          <a:extLst>
            <a:ext uri="{FF2B5EF4-FFF2-40B4-BE49-F238E27FC236}">
              <a16:creationId xmlns:a16="http://schemas.microsoft.com/office/drawing/2014/main" id="{31383C26-282C-453A-A261-D116E070FF2C}"/>
            </a:ext>
          </a:extLst>
        </xdr:cNvPr>
        <xdr:cNvSpPr txBox="1"/>
      </xdr:nvSpPr>
      <xdr:spPr>
        <a:xfrm>
          <a:off x="6705111" y="682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78050</xdr:rowOff>
    </xdr:from>
    <xdr:ext cx="534377" cy="259045"/>
    <xdr:sp macro="" textlink="">
      <xdr:nvSpPr>
        <xdr:cNvPr id="146" name="n_1mainValue【道路】&#10;一人当たり延長">
          <a:extLst>
            <a:ext uri="{FF2B5EF4-FFF2-40B4-BE49-F238E27FC236}">
              <a16:creationId xmlns:a16="http://schemas.microsoft.com/office/drawing/2014/main" id="{708701AD-FC0A-4192-B618-D1BC45995E70}"/>
            </a:ext>
          </a:extLst>
        </xdr:cNvPr>
        <xdr:cNvSpPr txBox="1"/>
      </xdr:nvSpPr>
      <xdr:spPr>
        <a:xfrm>
          <a:off x="9359411" y="642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79160</xdr:rowOff>
    </xdr:from>
    <xdr:ext cx="534377" cy="259045"/>
    <xdr:sp macro="" textlink="">
      <xdr:nvSpPr>
        <xdr:cNvPr id="147" name="n_2mainValue【道路】&#10;一人当たり延長">
          <a:extLst>
            <a:ext uri="{FF2B5EF4-FFF2-40B4-BE49-F238E27FC236}">
              <a16:creationId xmlns:a16="http://schemas.microsoft.com/office/drawing/2014/main" id="{2C5F7B3C-2CB8-45AF-AFDA-D7D10C5D07CD}"/>
            </a:ext>
          </a:extLst>
        </xdr:cNvPr>
        <xdr:cNvSpPr txBox="1"/>
      </xdr:nvSpPr>
      <xdr:spPr>
        <a:xfrm>
          <a:off x="8483111" y="642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77478</xdr:rowOff>
    </xdr:from>
    <xdr:ext cx="534377" cy="259045"/>
    <xdr:sp macro="" textlink="">
      <xdr:nvSpPr>
        <xdr:cNvPr id="148" name="n_3mainValue【道路】&#10;一人当たり延長">
          <a:extLst>
            <a:ext uri="{FF2B5EF4-FFF2-40B4-BE49-F238E27FC236}">
              <a16:creationId xmlns:a16="http://schemas.microsoft.com/office/drawing/2014/main" id="{F276CF99-F0B1-4063-ACCB-C28132F4AE7C}"/>
            </a:ext>
          </a:extLst>
        </xdr:cNvPr>
        <xdr:cNvSpPr txBox="1"/>
      </xdr:nvSpPr>
      <xdr:spPr>
        <a:xfrm>
          <a:off x="7594111" y="642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70881</xdr:rowOff>
    </xdr:from>
    <xdr:ext cx="534377" cy="259045"/>
    <xdr:sp macro="" textlink="">
      <xdr:nvSpPr>
        <xdr:cNvPr id="149" name="n_4mainValue【道路】&#10;一人当たり延長">
          <a:extLst>
            <a:ext uri="{FF2B5EF4-FFF2-40B4-BE49-F238E27FC236}">
              <a16:creationId xmlns:a16="http://schemas.microsoft.com/office/drawing/2014/main" id="{1252CBDA-65AF-46C4-B351-3DB7504D7A13}"/>
            </a:ext>
          </a:extLst>
        </xdr:cNvPr>
        <xdr:cNvSpPr txBox="1"/>
      </xdr:nvSpPr>
      <xdr:spPr>
        <a:xfrm>
          <a:off x="6705111" y="641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414A75F3-A05C-4F41-A1A4-8C309CC3BBE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569DCB93-0BBA-4652-8833-FCC4AA96C20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A9D44E70-65C6-496A-BD14-4FBF216E0E2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68607365-8F87-432F-918F-51F2A9C2E04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70BE680A-59B6-4CDC-993E-DE22CEDEC36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29CC2262-653F-4594-8A64-CD76DD89F90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E482FB7A-4CFF-42ED-8D09-6B7303F3B03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6CAE70B2-C112-4CC4-BF2C-2E34AEB05F3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133E9670-BD79-486A-BFB0-652DD7D96CD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F0415EA2-3861-4416-911F-879EEA07C3C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1C96B866-3F16-4AA3-8A90-4BDB5CAE674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5AEA8DE3-4ED1-4C65-9BE8-1E1CB2B3D70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B08579C8-0948-457C-8629-E62EF6DC51B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47642318-3D59-4F66-B1A8-4BE2E4F60F5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0C53FB1F-9E75-447E-A040-CB71243E4CE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5A2A8A71-7FF3-49A1-9F8B-D7FBE4FAEB8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D6B0F3B2-A4D8-44F8-B060-A195EEA760E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A307C954-224F-42EB-8ECA-1A4C615E4F7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6469D7DB-013A-4913-80BF-553371F64E8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6F5698DA-ADA7-4293-B58E-153FA4AF78A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CD4A1621-16B7-492D-8CE6-4711247F261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CE6E440F-FB94-4A22-96E2-71D801CE3FC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A2F5EA5A-A856-4EE7-B26A-2F3E13DAB7A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862AEFDB-7EE1-415D-862A-B5C207B158F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CD2213AE-D5BD-4702-A280-D898C115F77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a:extLst>
            <a:ext uri="{FF2B5EF4-FFF2-40B4-BE49-F238E27FC236}">
              <a16:creationId xmlns:a16="http://schemas.microsoft.com/office/drawing/2014/main" id="{A856A46A-9D77-447A-BB19-7BD3EC098241}"/>
            </a:ext>
          </a:extLst>
        </xdr:cNvPr>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1F486EFE-C0DB-4D4B-A69D-0C3813504323}"/>
            </a:ext>
          </a:extLst>
        </xdr:cNvPr>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a:extLst>
            <a:ext uri="{FF2B5EF4-FFF2-40B4-BE49-F238E27FC236}">
              <a16:creationId xmlns:a16="http://schemas.microsoft.com/office/drawing/2014/main" id="{DA44E136-54A3-4139-AA5D-DDDFCEB09C4D}"/>
            </a:ext>
          </a:extLst>
        </xdr:cNvPr>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a:extLst>
            <a:ext uri="{FF2B5EF4-FFF2-40B4-BE49-F238E27FC236}">
              <a16:creationId xmlns:a16="http://schemas.microsoft.com/office/drawing/2014/main" id="{6A437804-8AD2-47C8-AF75-5E634E8EC487}"/>
            </a:ext>
          </a:extLst>
        </xdr:cNvPr>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a:extLst>
            <a:ext uri="{FF2B5EF4-FFF2-40B4-BE49-F238E27FC236}">
              <a16:creationId xmlns:a16="http://schemas.microsoft.com/office/drawing/2014/main" id="{0110F0D8-3575-47AF-8ABA-691BC1A0F7FD}"/>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136633</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FE13C350-359B-4D76-90DE-71C7D55DE56A}"/>
            </a:ext>
          </a:extLst>
        </xdr:cNvPr>
        <xdr:cNvSpPr txBox="1"/>
      </xdr:nvSpPr>
      <xdr:spPr>
        <a:xfrm>
          <a:off x="4673600" y="10423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a:extLst>
            <a:ext uri="{FF2B5EF4-FFF2-40B4-BE49-F238E27FC236}">
              <a16:creationId xmlns:a16="http://schemas.microsoft.com/office/drawing/2014/main" id="{1044A1A1-2EC9-42EE-80D3-3973C89C8E02}"/>
            </a:ext>
          </a:extLst>
        </xdr:cNvPr>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82" name="フローチャート: 判断 181">
          <a:extLst>
            <a:ext uri="{FF2B5EF4-FFF2-40B4-BE49-F238E27FC236}">
              <a16:creationId xmlns:a16="http://schemas.microsoft.com/office/drawing/2014/main" id="{E6F83D7C-3CEC-415B-BDB9-D47A86038BF5}"/>
            </a:ext>
          </a:extLst>
        </xdr:cNvPr>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83" name="フローチャート: 判断 182">
          <a:extLst>
            <a:ext uri="{FF2B5EF4-FFF2-40B4-BE49-F238E27FC236}">
              <a16:creationId xmlns:a16="http://schemas.microsoft.com/office/drawing/2014/main" id="{E43F9CBC-7945-4232-B46C-6F8C22F4B794}"/>
            </a:ext>
          </a:extLst>
        </xdr:cNvPr>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4" name="フローチャート: 判断 183">
          <a:extLst>
            <a:ext uri="{FF2B5EF4-FFF2-40B4-BE49-F238E27FC236}">
              <a16:creationId xmlns:a16="http://schemas.microsoft.com/office/drawing/2014/main" id="{A83BCB51-AACF-4036-841F-B5D5DA466E61}"/>
            </a:ext>
          </a:extLst>
        </xdr:cNvPr>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85" name="フローチャート: 判断 184">
          <a:extLst>
            <a:ext uri="{FF2B5EF4-FFF2-40B4-BE49-F238E27FC236}">
              <a16:creationId xmlns:a16="http://schemas.microsoft.com/office/drawing/2014/main" id="{15B8524D-8E18-481B-9B14-EB37654BE0C1}"/>
            </a:ext>
          </a:extLst>
        </xdr:cNvPr>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AFB636A-88CA-4E46-9E67-5BE85950B5E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83C82AD-719F-4F23-A234-C7CE5E2592C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E3EF14C-2735-4E8E-BD2B-6660900B26D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B77C2730-277D-4BEA-9DBD-A7C185EA4C1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78EE1008-0AB4-4859-BF72-0508BB76F65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89626</xdr:rowOff>
    </xdr:from>
    <xdr:to>
      <xdr:col>24</xdr:col>
      <xdr:colOff>114300</xdr:colOff>
      <xdr:row>61</xdr:row>
      <xdr:rowOff>19776</xdr:rowOff>
    </xdr:to>
    <xdr:sp macro="" textlink="">
      <xdr:nvSpPr>
        <xdr:cNvPr id="191" name="楕円 190">
          <a:extLst>
            <a:ext uri="{FF2B5EF4-FFF2-40B4-BE49-F238E27FC236}">
              <a16:creationId xmlns:a16="http://schemas.microsoft.com/office/drawing/2014/main" id="{9721ADB9-CC9E-41B7-9B97-C583BA65A9F3}"/>
            </a:ext>
          </a:extLst>
        </xdr:cNvPr>
        <xdr:cNvSpPr/>
      </xdr:nvSpPr>
      <xdr:spPr>
        <a:xfrm>
          <a:off x="45847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112503</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62A9DEE4-4056-4DD9-8EDB-72044E1172CB}"/>
            </a:ext>
          </a:extLst>
        </xdr:cNvPr>
        <xdr:cNvSpPr txBox="1"/>
      </xdr:nvSpPr>
      <xdr:spPr>
        <a:xfrm>
          <a:off x="4673600" y="10228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61867</xdr:rowOff>
    </xdr:from>
    <xdr:to>
      <xdr:col>20</xdr:col>
      <xdr:colOff>38100</xdr:colOff>
      <xdr:row>60</xdr:row>
      <xdr:rowOff>163467</xdr:rowOff>
    </xdr:to>
    <xdr:sp macro="" textlink="">
      <xdr:nvSpPr>
        <xdr:cNvPr id="193" name="楕円 192">
          <a:extLst>
            <a:ext uri="{FF2B5EF4-FFF2-40B4-BE49-F238E27FC236}">
              <a16:creationId xmlns:a16="http://schemas.microsoft.com/office/drawing/2014/main" id="{4AF6E69E-7DF3-4604-A460-644B0D8FD044}"/>
            </a:ext>
          </a:extLst>
        </xdr:cNvPr>
        <xdr:cNvSpPr/>
      </xdr:nvSpPr>
      <xdr:spPr>
        <a:xfrm>
          <a:off x="37465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112667</xdr:rowOff>
    </xdr:from>
    <xdr:to>
      <xdr:col>24</xdr:col>
      <xdr:colOff>63500</xdr:colOff>
      <xdr:row>60</xdr:row>
      <xdr:rowOff>140426</xdr:rowOff>
    </xdr:to>
    <xdr:cxnSp macro="">
      <xdr:nvCxnSpPr>
        <xdr:cNvPr id="194" name="直線コネクタ 193">
          <a:extLst>
            <a:ext uri="{FF2B5EF4-FFF2-40B4-BE49-F238E27FC236}">
              <a16:creationId xmlns:a16="http://schemas.microsoft.com/office/drawing/2014/main" id="{F578F658-380A-4E89-A8FE-BDE18321D682}"/>
            </a:ext>
          </a:extLst>
        </xdr:cNvPr>
        <xdr:cNvCxnSpPr/>
      </xdr:nvCxnSpPr>
      <xdr:spPr>
        <a:xfrm>
          <a:off x="3797300" y="1039966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55335</xdr:rowOff>
    </xdr:from>
    <xdr:to>
      <xdr:col>15</xdr:col>
      <xdr:colOff>101600</xdr:colOff>
      <xdr:row>60</xdr:row>
      <xdr:rowOff>156935</xdr:rowOff>
    </xdr:to>
    <xdr:sp macro="" textlink="">
      <xdr:nvSpPr>
        <xdr:cNvPr id="195" name="楕円 194">
          <a:extLst>
            <a:ext uri="{FF2B5EF4-FFF2-40B4-BE49-F238E27FC236}">
              <a16:creationId xmlns:a16="http://schemas.microsoft.com/office/drawing/2014/main" id="{F58FBB54-95CE-4EE4-A10A-7627D424E31F}"/>
            </a:ext>
          </a:extLst>
        </xdr:cNvPr>
        <xdr:cNvSpPr/>
      </xdr:nvSpPr>
      <xdr:spPr>
        <a:xfrm>
          <a:off x="2857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106135</xdr:rowOff>
    </xdr:from>
    <xdr:to>
      <xdr:col>19</xdr:col>
      <xdr:colOff>177800</xdr:colOff>
      <xdr:row>60</xdr:row>
      <xdr:rowOff>112667</xdr:rowOff>
    </xdr:to>
    <xdr:cxnSp macro="">
      <xdr:nvCxnSpPr>
        <xdr:cNvPr id="196" name="直線コネクタ 195">
          <a:extLst>
            <a:ext uri="{FF2B5EF4-FFF2-40B4-BE49-F238E27FC236}">
              <a16:creationId xmlns:a16="http://schemas.microsoft.com/office/drawing/2014/main" id="{BF1A0247-0977-48D9-BAB1-CD23C42CFD48}"/>
            </a:ext>
          </a:extLst>
        </xdr:cNvPr>
        <xdr:cNvCxnSpPr/>
      </xdr:nvCxnSpPr>
      <xdr:spPr>
        <a:xfrm>
          <a:off x="2908300" y="1039313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97" name="楕円 196">
          <a:extLst>
            <a:ext uri="{FF2B5EF4-FFF2-40B4-BE49-F238E27FC236}">
              <a16:creationId xmlns:a16="http://schemas.microsoft.com/office/drawing/2014/main" id="{4065622A-C219-4F7E-B313-34AE5C1F95F1}"/>
            </a:ext>
          </a:extLst>
        </xdr:cNvPr>
        <xdr:cNvSpPr/>
      </xdr:nvSpPr>
      <xdr:spPr>
        <a:xfrm>
          <a:off x="1968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96338</xdr:rowOff>
    </xdr:from>
    <xdr:to>
      <xdr:col>15</xdr:col>
      <xdr:colOff>50800</xdr:colOff>
      <xdr:row>60</xdr:row>
      <xdr:rowOff>106135</xdr:rowOff>
    </xdr:to>
    <xdr:cxnSp macro="">
      <xdr:nvCxnSpPr>
        <xdr:cNvPr id="198" name="直線コネクタ 197">
          <a:extLst>
            <a:ext uri="{FF2B5EF4-FFF2-40B4-BE49-F238E27FC236}">
              <a16:creationId xmlns:a16="http://schemas.microsoft.com/office/drawing/2014/main" id="{D266E84D-F8A2-4A71-A192-EECC3D089FEE}"/>
            </a:ext>
          </a:extLst>
        </xdr:cNvPr>
        <xdr:cNvCxnSpPr/>
      </xdr:nvCxnSpPr>
      <xdr:spPr>
        <a:xfrm>
          <a:off x="2019300" y="10383338"/>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114119</xdr:rowOff>
    </xdr:from>
    <xdr:to>
      <xdr:col>6</xdr:col>
      <xdr:colOff>38100</xdr:colOff>
      <xdr:row>60</xdr:row>
      <xdr:rowOff>44269</xdr:rowOff>
    </xdr:to>
    <xdr:sp macro="" textlink="">
      <xdr:nvSpPr>
        <xdr:cNvPr id="199" name="楕円 198">
          <a:extLst>
            <a:ext uri="{FF2B5EF4-FFF2-40B4-BE49-F238E27FC236}">
              <a16:creationId xmlns:a16="http://schemas.microsoft.com/office/drawing/2014/main" id="{164FB2EA-1969-44C3-9295-46848D4E279F}"/>
            </a:ext>
          </a:extLst>
        </xdr:cNvPr>
        <xdr:cNvSpPr/>
      </xdr:nvSpPr>
      <xdr:spPr>
        <a:xfrm>
          <a:off x="1079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164919</xdr:rowOff>
    </xdr:from>
    <xdr:to>
      <xdr:col>10</xdr:col>
      <xdr:colOff>114300</xdr:colOff>
      <xdr:row>60</xdr:row>
      <xdr:rowOff>96338</xdr:rowOff>
    </xdr:to>
    <xdr:cxnSp macro="">
      <xdr:nvCxnSpPr>
        <xdr:cNvPr id="200" name="直線コネクタ 199">
          <a:extLst>
            <a:ext uri="{FF2B5EF4-FFF2-40B4-BE49-F238E27FC236}">
              <a16:creationId xmlns:a16="http://schemas.microsoft.com/office/drawing/2014/main" id="{DEB242B6-A4E6-4CEA-9584-E4041D15F720}"/>
            </a:ext>
          </a:extLst>
        </xdr:cNvPr>
        <xdr:cNvCxnSpPr/>
      </xdr:nvCxnSpPr>
      <xdr:spPr>
        <a:xfrm>
          <a:off x="1130300" y="10280469"/>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48458</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1E2EB984-CF08-49E9-9D7E-58BC4B8FCE52}"/>
            </a:ext>
          </a:extLst>
        </xdr:cNvPr>
        <xdr:cNvSpPr txBox="1"/>
      </xdr:nvSpPr>
      <xdr:spPr>
        <a:xfrm>
          <a:off x="35820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54990</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64BEA6B8-B314-4ACC-BAD4-9ED2DFF898CF}"/>
            </a:ext>
          </a:extLst>
        </xdr:cNvPr>
        <xdr:cNvSpPr txBox="1"/>
      </xdr:nvSpPr>
      <xdr:spPr>
        <a:xfrm>
          <a:off x="2705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48458</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7CDF0A10-4171-4C64-8916-FFF80CFCD90E}"/>
            </a:ext>
          </a:extLst>
        </xdr:cNvPr>
        <xdr:cNvSpPr txBox="1"/>
      </xdr:nvSpPr>
      <xdr:spPr>
        <a:xfrm>
          <a:off x="1816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4371</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F6DE200F-6968-40CC-A771-4D48D4691DCC}"/>
            </a:ext>
          </a:extLst>
        </xdr:cNvPr>
        <xdr:cNvSpPr txBox="1"/>
      </xdr:nvSpPr>
      <xdr:spPr>
        <a:xfrm>
          <a:off x="927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8544</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B26AE5F3-3BA5-4F7E-895E-8AE7647E7522}"/>
            </a:ext>
          </a:extLst>
        </xdr:cNvPr>
        <xdr:cNvSpPr txBox="1"/>
      </xdr:nvSpPr>
      <xdr:spPr>
        <a:xfrm>
          <a:off x="35820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2012</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35AC33C3-B56D-4BFF-82D7-5B872A09C562}"/>
            </a:ext>
          </a:extLst>
        </xdr:cNvPr>
        <xdr:cNvSpPr txBox="1"/>
      </xdr:nvSpPr>
      <xdr:spPr>
        <a:xfrm>
          <a:off x="27057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163665</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FD523418-621F-47E1-9E3B-C94C38C5193D}"/>
            </a:ext>
          </a:extLst>
        </xdr:cNvPr>
        <xdr:cNvSpPr txBox="1"/>
      </xdr:nvSpPr>
      <xdr:spPr>
        <a:xfrm>
          <a:off x="1816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60796</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B0A42616-340A-42AC-8511-468931D31F60}"/>
            </a:ext>
          </a:extLst>
        </xdr:cNvPr>
        <xdr:cNvSpPr txBox="1"/>
      </xdr:nvSpPr>
      <xdr:spPr>
        <a:xfrm>
          <a:off x="927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689AC38D-1BE3-4137-BEAF-086EF4A6DC9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93429918-8148-4B51-B69D-31B822A6938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C3AC53A1-3380-4F95-80D1-676B3305E9A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4787CF7-F148-4F6A-97F0-4F39D98AF23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F15F0F22-874E-4DB5-B44D-7263C9946E2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AF2ED435-B31D-43BF-9C4A-11AE0749FCA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DD918B7D-128C-4681-BB4D-924D577B7A0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E68B311D-FAB2-4502-B22E-7F35B90CC31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8C75C48B-B142-4346-8211-B863201360B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BC360CBA-2F49-4A29-9561-4E74215D865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a:extLst>
            <a:ext uri="{FF2B5EF4-FFF2-40B4-BE49-F238E27FC236}">
              <a16:creationId xmlns:a16="http://schemas.microsoft.com/office/drawing/2014/main" id="{2E7BA785-EBD7-40EA-99CB-6D347B33A93D}"/>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a:extLst>
            <a:ext uri="{FF2B5EF4-FFF2-40B4-BE49-F238E27FC236}">
              <a16:creationId xmlns:a16="http://schemas.microsoft.com/office/drawing/2014/main" id="{14A602DB-BC28-42F6-AC52-C253FA96BADD}"/>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a:extLst>
            <a:ext uri="{FF2B5EF4-FFF2-40B4-BE49-F238E27FC236}">
              <a16:creationId xmlns:a16="http://schemas.microsoft.com/office/drawing/2014/main" id="{870CCA5D-18EF-4C38-AB45-BA93A6CF5A72}"/>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a:extLst>
            <a:ext uri="{FF2B5EF4-FFF2-40B4-BE49-F238E27FC236}">
              <a16:creationId xmlns:a16="http://schemas.microsoft.com/office/drawing/2014/main" id="{30340109-A6EF-44BD-A67A-5ECB9C15EF47}"/>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a:extLst>
            <a:ext uri="{FF2B5EF4-FFF2-40B4-BE49-F238E27FC236}">
              <a16:creationId xmlns:a16="http://schemas.microsoft.com/office/drawing/2014/main" id="{1CF8981A-4D62-4729-9741-23C7FDE6BC8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a:extLst>
            <a:ext uri="{FF2B5EF4-FFF2-40B4-BE49-F238E27FC236}">
              <a16:creationId xmlns:a16="http://schemas.microsoft.com/office/drawing/2014/main" id="{A5515A4A-9C35-4244-B13D-2CA3DA289B36}"/>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a:extLst>
            <a:ext uri="{FF2B5EF4-FFF2-40B4-BE49-F238E27FC236}">
              <a16:creationId xmlns:a16="http://schemas.microsoft.com/office/drawing/2014/main" id="{6B482701-60C5-4393-8374-A83F6FBE6C92}"/>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a:extLst>
            <a:ext uri="{FF2B5EF4-FFF2-40B4-BE49-F238E27FC236}">
              <a16:creationId xmlns:a16="http://schemas.microsoft.com/office/drawing/2014/main" id="{AD161194-F963-4263-B2D4-242985CF215D}"/>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95E2827E-3845-43AE-8E40-CAF35C7896F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6BD806A2-E790-4AB3-BDC5-D850DFD8082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8FC451AE-D2CE-404C-A302-6C59922C521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a:extLst>
            <a:ext uri="{FF2B5EF4-FFF2-40B4-BE49-F238E27FC236}">
              <a16:creationId xmlns:a16="http://schemas.microsoft.com/office/drawing/2014/main" id="{9F8D56C4-1C9D-4483-9569-AF18F57067A8}"/>
            </a:ext>
          </a:extLst>
        </xdr:cNvPr>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8680C13E-9283-45E9-A347-12DB3E8B536B}"/>
            </a:ext>
          </a:extLst>
        </xdr:cNvPr>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a:extLst>
            <a:ext uri="{FF2B5EF4-FFF2-40B4-BE49-F238E27FC236}">
              <a16:creationId xmlns:a16="http://schemas.microsoft.com/office/drawing/2014/main" id="{1390D1DB-FE46-4C66-AB7F-B26CF400B676}"/>
            </a:ext>
          </a:extLst>
        </xdr:cNvPr>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536C99F2-517F-450B-B31E-339BD8095CA5}"/>
            </a:ext>
          </a:extLst>
        </xdr:cNvPr>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a:extLst>
            <a:ext uri="{FF2B5EF4-FFF2-40B4-BE49-F238E27FC236}">
              <a16:creationId xmlns:a16="http://schemas.microsoft.com/office/drawing/2014/main" id="{732F30C9-F322-431C-843D-90D19BF24E35}"/>
            </a:ext>
          </a:extLst>
        </xdr:cNvPr>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36660</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F0F0891F-C5CD-4CF7-8753-6226DFBE805A}"/>
            </a:ext>
          </a:extLst>
        </xdr:cNvPr>
        <xdr:cNvSpPr txBox="1"/>
      </xdr:nvSpPr>
      <xdr:spPr>
        <a:xfrm>
          <a:off x="10515600" y="10495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a:extLst>
            <a:ext uri="{FF2B5EF4-FFF2-40B4-BE49-F238E27FC236}">
              <a16:creationId xmlns:a16="http://schemas.microsoft.com/office/drawing/2014/main" id="{D3C5A0E1-8BD1-4202-A5ED-F6B7CDFD83F8}"/>
            </a:ext>
          </a:extLst>
        </xdr:cNvPr>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37" name="フローチャート: 判断 236">
          <a:extLst>
            <a:ext uri="{FF2B5EF4-FFF2-40B4-BE49-F238E27FC236}">
              <a16:creationId xmlns:a16="http://schemas.microsoft.com/office/drawing/2014/main" id="{A2409EA3-B81C-4604-B183-FB9B94B60287}"/>
            </a:ext>
          </a:extLst>
        </xdr:cNvPr>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38" name="フローチャート: 判断 237">
          <a:extLst>
            <a:ext uri="{FF2B5EF4-FFF2-40B4-BE49-F238E27FC236}">
              <a16:creationId xmlns:a16="http://schemas.microsoft.com/office/drawing/2014/main" id="{374B16E0-9913-46F2-8E55-F85B5256348F}"/>
            </a:ext>
          </a:extLst>
        </xdr:cNvPr>
        <xdr:cNvSpPr/>
      </xdr:nvSpPr>
      <xdr:spPr>
        <a:xfrm>
          <a:off x="8699500" y="106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39" name="フローチャート: 判断 238">
          <a:extLst>
            <a:ext uri="{FF2B5EF4-FFF2-40B4-BE49-F238E27FC236}">
              <a16:creationId xmlns:a16="http://schemas.microsoft.com/office/drawing/2014/main" id="{B2B41FF2-5D0C-4AAB-B30C-ADCB76A3E66D}"/>
            </a:ext>
          </a:extLst>
        </xdr:cNvPr>
        <xdr:cNvSpPr/>
      </xdr:nvSpPr>
      <xdr:spPr>
        <a:xfrm>
          <a:off x="7810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40" name="フローチャート: 判断 239">
          <a:extLst>
            <a:ext uri="{FF2B5EF4-FFF2-40B4-BE49-F238E27FC236}">
              <a16:creationId xmlns:a16="http://schemas.microsoft.com/office/drawing/2014/main" id="{A4216E17-6210-4517-A617-F02E77D5BB2B}"/>
            </a:ext>
          </a:extLst>
        </xdr:cNvPr>
        <xdr:cNvSpPr/>
      </xdr:nvSpPr>
      <xdr:spPr>
        <a:xfrm>
          <a:off x="6921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1C73FC0-351B-475F-9896-50587A94A49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D78210D-D784-4D69-9A76-E9901EAE52B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8CF23DF-0AA5-4BCD-8B06-51B61FA0D7E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8A80105-1322-4178-9FA5-44DF8DF79E7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4F60BC6-9397-47BA-B127-0AEF1837135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41720</xdr:rowOff>
    </xdr:from>
    <xdr:to>
      <xdr:col>55</xdr:col>
      <xdr:colOff>50800</xdr:colOff>
      <xdr:row>63</xdr:row>
      <xdr:rowOff>143320</xdr:rowOff>
    </xdr:to>
    <xdr:sp macro="" textlink="">
      <xdr:nvSpPr>
        <xdr:cNvPr id="246" name="楕円 245">
          <a:extLst>
            <a:ext uri="{FF2B5EF4-FFF2-40B4-BE49-F238E27FC236}">
              <a16:creationId xmlns:a16="http://schemas.microsoft.com/office/drawing/2014/main" id="{D15FC256-264B-48F4-8B09-B4F609673F2E}"/>
            </a:ext>
          </a:extLst>
        </xdr:cNvPr>
        <xdr:cNvSpPr/>
      </xdr:nvSpPr>
      <xdr:spPr>
        <a:xfrm>
          <a:off x="10426700" y="1084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128097</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D1BE210F-C67E-413A-A8ED-34D9F8D6956F}"/>
            </a:ext>
          </a:extLst>
        </xdr:cNvPr>
        <xdr:cNvSpPr txBox="1"/>
      </xdr:nvSpPr>
      <xdr:spPr>
        <a:xfrm>
          <a:off x="10515600" y="1075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42052</xdr:rowOff>
    </xdr:from>
    <xdr:to>
      <xdr:col>50</xdr:col>
      <xdr:colOff>165100</xdr:colOff>
      <xdr:row>63</xdr:row>
      <xdr:rowOff>143652</xdr:rowOff>
    </xdr:to>
    <xdr:sp macro="" textlink="">
      <xdr:nvSpPr>
        <xdr:cNvPr id="248" name="楕円 247">
          <a:extLst>
            <a:ext uri="{FF2B5EF4-FFF2-40B4-BE49-F238E27FC236}">
              <a16:creationId xmlns:a16="http://schemas.microsoft.com/office/drawing/2014/main" id="{B256904A-70B4-486A-BBF7-20CE3F1D134F}"/>
            </a:ext>
          </a:extLst>
        </xdr:cNvPr>
        <xdr:cNvSpPr/>
      </xdr:nvSpPr>
      <xdr:spPr>
        <a:xfrm>
          <a:off x="9588500" y="1084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92520</xdr:rowOff>
    </xdr:from>
    <xdr:to>
      <xdr:col>55</xdr:col>
      <xdr:colOff>0</xdr:colOff>
      <xdr:row>63</xdr:row>
      <xdr:rowOff>92852</xdr:rowOff>
    </xdr:to>
    <xdr:cxnSp macro="">
      <xdr:nvCxnSpPr>
        <xdr:cNvPr id="249" name="直線コネクタ 248">
          <a:extLst>
            <a:ext uri="{FF2B5EF4-FFF2-40B4-BE49-F238E27FC236}">
              <a16:creationId xmlns:a16="http://schemas.microsoft.com/office/drawing/2014/main" id="{4ED7A597-72F0-437E-AB40-7D81095EE6F8}"/>
            </a:ext>
          </a:extLst>
        </xdr:cNvPr>
        <xdr:cNvCxnSpPr/>
      </xdr:nvCxnSpPr>
      <xdr:spPr>
        <a:xfrm flipV="1">
          <a:off x="9639300" y="10893870"/>
          <a:ext cx="838200" cy="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42614</xdr:rowOff>
    </xdr:from>
    <xdr:to>
      <xdr:col>46</xdr:col>
      <xdr:colOff>38100</xdr:colOff>
      <xdr:row>63</xdr:row>
      <xdr:rowOff>144214</xdr:rowOff>
    </xdr:to>
    <xdr:sp macro="" textlink="">
      <xdr:nvSpPr>
        <xdr:cNvPr id="250" name="楕円 249">
          <a:extLst>
            <a:ext uri="{FF2B5EF4-FFF2-40B4-BE49-F238E27FC236}">
              <a16:creationId xmlns:a16="http://schemas.microsoft.com/office/drawing/2014/main" id="{41C6CBC4-8672-487B-9DD3-769CEC45C90D}"/>
            </a:ext>
          </a:extLst>
        </xdr:cNvPr>
        <xdr:cNvSpPr/>
      </xdr:nvSpPr>
      <xdr:spPr>
        <a:xfrm>
          <a:off x="8699500" y="1084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92852</xdr:rowOff>
    </xdr:from>
    <xdr:to>
      <xdr:col>50</xdr:col>
      <xdr:colOff>114300</xdr:colOff>
      <xdr:row>63</xdr:row>
      <xdr:rowOff>93414</xdr:rowOff>
    </xdr:to>
    <xdr:cxnSp macro="">
      <xdr:nvCxnSpPr>
        <xdr:cNvPr id="251" name="直線コネクタ 250">
          <a:extLst>
            <a:ext uri="{FF2B5EF4-FFF2-40B4-BE49-F238E27FC236}">
              <a16:creationId xmlns:a16="http://schemas.microsoft.com/office/drawing/2014/main" id="{4DD40323-84F0-4D54-BD01-3A2649C54D3E}"/>
            </a:ext>
          </a:extLst>
        </xdr:cNvPr>
        <xdr:cNvCxnSpPr/>
      </xdr:nvCxnSpPr>
      <xdr:spPr>
        <a:xfrm flipV="1">
          <a:off x="8750300" y="10894202"/>
          <a:ext cx="889000" cy="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43533</xdr:rowOff>
    </xdr:from>
    <xdr:to>
      <xdr:col>41</xdr:col>
      <xdr:colOff>101600</xdr:colOff>
      <xdr:row>63</xdr:row>
      <xdr:rowOff>145133</xdr:rowOff>
    </xdr:to>
    <xdr:sp macro="" textlink="">
      <xdr:nvSpPr>
        <xdr:cNvPr id="252" name="楕円 251">
          <a:extLst>
            <a:ext uri="{FF2B5EF4-FFF2-40B4-BE49-F238E27FC236}">
              <a16:creationId xmlns:a16="http://schemas.microsoft.com/office/drawing/2014/main" id="{8AC4C97A-C1EA-4D3A-9663-9B4D32CC7C82}"/>
            </a:ext>
          </a:extLst>
        </xdr:cNvPr>
        <xdr:cNvSpPr/>
      </xdr:nvSpPr>
      <xdr:spPr>
        <a:xfrm>
          <a:off x="7810500" y="1084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93414</xdr:rowOff>
    </xdr:from>
    <xdr:to>
      <xdr:col>45</xdr:col>
      <xdr:colOff>177800</xdr:colOff>
      <xdr:row>63</xdr:row>
      <xdr:rowOff>94333</xdr:rowOff>
    </xdr:to>
    <xdr:cxnSp macro="">
      <xdr:nvCxnSpPr>
        <xdr:cNvPr id="253" name="直線コネクタ 252">
          <a:extLst>
            <a:ext uri="{FF2B5EF4-FFF2-40B4-BE49-F238E27FC236}">
              <a16:creationId xmlns:a16="http://schemas.microsoft.com/office/drawing/2014/main" id="{1E964E0D-7204-473C-B15A-AC1AFA0D3694}"/>
            </a:ext>
          </a:extLst>
        </xdr:cNvPr>
        <xdr:cNvCxnSpPr/>
      </xdr:nvCxnSpPr>
      <xdr:spPr>
        <a:xfrm flipV="1">
          <a:off x="7861300" y="10894764"/>
          <a:ext cx="889000" cy="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20682</xdr:rowOff>
    </xdr:from>
    <xdr:to>
      <xdr:col>36</xdr:col>
      <xdr:colOff>165100</xdr:colOff>
      <xdr:row>63</xdr:row>
      <xdr:rowOff>122282</xdr:rowOff>
    </xdr:to>
    <xdr:sp macro="" textlink="">
      <xdr:nvSpPr>
        <xdr:cNvPr id="254" name="楕円 253">
          <a:extLst>
            <a:ext uri="{FF2B5EF4-FFF2-40B4-BE49-F238E27FC236}">
              <a16:creationId xmlns:a16="http://schemas.microsoft.com/office/drawing/2014/main" id="{E9733035-8CF5-4AF6-B677-7C17C5E4BBF3}"/>
            </a:ext>
          </a:extLst>
        </xdr:cNvPr>
        <xdr:cNvSpPr/>
      </xdr:nvSpPr>
      <xdr:spPr>
        <a:xfrm>
          <a:off x="6921500" y="1082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71482</xdr:rowOff>
    </xdr:from>
    <xdr:to>
      <xdr:col>41</xdr:col>
      <xdr:colOff>50800</xdr:colOff>
      <xdr:row>63</xdr:row>
      <xdr:rowOff>94333</xdr:rowOff>
    </xdr:to>
    <xdr:cxnSp macro="">
      <xdr:nvCxnSpPr>
        <xdr:cNvPr id="255" name="直線コネクタ 254">
          <a:extLst>
            <a:ext uri="{FF2B5EF4-FFF2-40B4-BE49-F238E27FC236}">
              <a16:creationId xmlns:a16="http://schemas.microsoft.com/office/drawing/2014/main" id="{0160A6F3-E418-4D34-8B6B-A292FE7C0554}"/>
            </a:ext>
          </a:extLst>
        </xdr:cNvPr>
        <xdr:cNvCxnSpPr/>
      </xdr:nvCxnSpPr>
      <xdr:spPr>
        <a:xfrm>
          <a:off x="6972300" y="10872832"/>
          <a:ext cx="889000" cy="2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142346</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BF3B2770-E516-4F4E-99B6-F2B74BC1F923}"/>
            </a:ext>
          </a:extLst>
        </xdr:cNvPr>
        <xdr:cNvSpPr txBox="1"/>
      </xdr:nvSpPr>
      <xdr:spPr>
        <a:xfrm>
          <a:off x="9327095" y="1042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164864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C58DD60F-A4A0-4986-9812-B2597349C35D}"/>
            </a:ext>
          </a:extLst>
        </xdr:cNvPr>
        <xdr:cNvSpPr txBox="1"/>
      </xdr:nvSpPr>
      <xdr:spPr>
        <a:xfrm>
          <a:off x="8450795" y="1045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25002</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6EFF5C16-1FF9-4D35-B890-5CEB0AD10A1F}"/>
            </a:ext>
          </a:extLst>
        </xdr:cNvPr>
        <xdr:cNvSpPr txBox="1"/>
      </xdr:nvSpPr>
      <xdr:spPr>
        <a:xfrm>
          <a:off x="7561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161634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32089E9E-14BF-41C5-9BC2-2E0A2AE6BF5D}"/>
            </a:ext>
          </a:extLst>
        </xdr:cNvPr>
        <xdr:cNvSpPr txBox="1"/>
      </xdr:nvSpPr>
      <xdr:spPr>
        <a:xfrm>
          <a:off x="6672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134779</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F47948FD-D929-4056-931E-289E14C49757}"/>
            </a:ext>
          </a:extLst>
        </xdr:cNvPr>
        <xdr:cNvSpPr txBox="1"/>
      </xdr:nvSpPr>
      <xdr:spPr>
        <a:xfrm>
          <a:off x="9327095" y="10936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135341</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E29B6527-D84C-47E1-AEA1-97D17A829F0F}"/>
            </a:ext>
          </a:extLst>
        </xdr:cNvPr>
        <xdr:cNvSpPr txBox="1"/>
      </xdr:nvSpPr>
      <xdr:spPr>
        <a:xfrm>
          <a:off x="8450795" y="1093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136260</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3AC25F8F-191C-4244-A076-5C1B4CC2C5CC}"/>
            </a:ext>
          </a:extLst>
        </xdr:cNvPr>
        <xdr:cNvSpPr txBox="1"/>
      </xdr:nvSpPr>
      <xdr:spPr>
        <a:xfrm>
          <a:off x="7561795" y="1093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113409</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6D2082DF-9536-4590-A0F7-D90D7A03B572}"/>
            </a:ext>
          </a:extLst>
        </xdr:cNvPr>
        <xdr:cNvSpPr txBox="1"/>
      </xdr:nvSpPr>
      <xdr:spPr>
        <a:xfrm>
          <a:off x="6672795" y="109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71A3BB7F-BE55-4843-A9EC-8FAC101FF4C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5DAB21B9-16B6-46C2-836B-CA21021EB3A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A8A276E-D5B1-4C96-AFA9-ABF8858A062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ECD91A97-BB67-4A84-833D-AC3A4D50021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D1E5FDAB-95AC-48CC-AE34-E2AC8719DC3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49580BC4-CEC4-4722-A747-6D485614A0D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D3A246F1-BD1D-455F-86F7-65D3CC69A3F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E8D58D7D-F5A0-4471-9EF4-90C9743394C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6F8F489C-AB5E-4E7E-9334-5E21C27B4A9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DC32F40B-CD69-4509-9130-B4AA2C32860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544FC8D4-5C47-4E2A-9A36-4E46D39582E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C18AC47E-7F2A-48D9-B436-E0E2762E077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EAE0A5EA-8ED1-431A-A6A9-5D99F3DD3DA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258A5296-98DB-4DFF-B66E-9B17D0ABAC5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A35C0BFD-F033-4842-AAEF-E4BAD0B0251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478F8B19-9602-45E7-88D0-EA023BF92D2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F2E32D7-D8CC-4E0D-B3A9-F57FADBF46C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CA14A575-C135-4FCD-8D24-689A9167AF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E4D95ABD-7DAD-49DB-BFE1-F910BF9271A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8596501B-5AE1-4634-BCD6-20F50768D43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55B7E745-9F4E-42BA-9471-4CAB6A54206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72ACCF30-2CB4-4406-8A31-DC0585032EC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69CD156E-9937-42D3-AE0A-4837ECA7892B}"/>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308ED52B-E0D3-46E3-8D18-6E950D1DEC7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B242D19A-1B16-4F79-AC54-67DF2A4275A0}"/>
            </a:ext>
          </a:extLst>
        </xdr:cNvPr>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5CD95B6F-092A-4D52-BD44-21D3DAD6D919}"/>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FB25C2A7-F363-4CA9-B9D5-30FAADB0C1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6459A6AB-D6E8-401C-BD98-D4CDAB5A7374}"/>
            </a:ext>
          </a:extLst>
        </xdr:cNvPr>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92" name="直線コネクタ 291">
          <a:extLst>
            <a:ext uri="{FF2B5EF4-FFF2-40B4-BE49-F238E27FC236}">
              <a16:creationId xmlns:a16="http://schemas.microsoft.com/office/drawing/2014/main" id="{FE5CCA59-4D69-4290-86BE-6005C855A4B5}"/>
            </a:ext>
          </a:extLst>
        </xdr:cNvPr>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AA04761A-956C-4F99-9219-E5A8608ACC48}"/>
            </a:ext>
          </a:extLst>
        </xdr:cNvPr>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4" name="フローチャート: 判断 293">
          <a:extLst>
            <a:ext uri="{FF2B5EF4-FFF2-40B4-BE49-F238E27FC236}">
              <a16:creationId xmlns:a16="http://schemas.microsoft.com/office/drawing/2014/main" id="{12974543-88CA-4464-B820-5A9E34280194}"/>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95" name="フローチャート: 判断 294">
          <a:extLst>
            <a:ext uri="{FF2B5EF4-FFF2-40B4-BE49-F238E27FC236}">
              <a16:creationId xmlns:a16="http://schemas.microsoft.com/office/drawing/2014/main" id="{F55E72C2-DC6B-4A53-8F77-CB425C5DFC30}"/>
            </a:ext>
          </a:extLst>
        </xdr:cNvPr>
        <xdr:cNvSpPr/>
      </xdr:nvSpPr>
      <xdr:spPr>
        <a:xfrm>
          <a:off x="3746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96" name="フローチャート: 判断 295">
          <a:extLst>
            <a:ext uri="{FF2B5EF4-FFF2-40B4-BE49-F238E27FC236}">
              <a16:creationId xmlns:a16="http://schemas.microsoft.com/office/drawing/2014/main" id="{8FBFFD78-7968-4F53-AB92-C8226B082ECA}"/>
            </a:ext>
          </a:extLst>
        </xdr:cNvPr>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7" name="フローチャート: 判断 296">
          <a:extLst>
            <a:ext uri="{FF2B5EF4-FFF2-40B4-BE49-F238E27FC236}">
              <a16:creationId xmlns:a16="http://schemas.microsoft.com/office/drawing/2014/main" id="{9E73751D-22A5-4434-B7F9-C6DC3D176489}"/>
            </a:ext>
          </a:extLst>
        </xdr:cNvPr>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8" name="フローチャート: 判断 297">
          <a:extLst>
            <a:ext uri="{FF2B5EF4-FFF2-40B4-BE49-F238E27FC236}">
              <a16:creationId xmlns:a16="http://schemas.microsoft.com/office/drawing/2014/main" id="{FDD1D9BB-9232-4579-BD65-FBBB9538ED9D}"/>
            </a:ext>
          </a:extLst>
        </xdr:cNvPr>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7042CBEC-2BCC-4AAB-867B-52C7E19193B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A11B87A-34A2-4CD6-B2C8-34DFB0F5AD2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54AAA6B-D3B1-438D-8942-8FE6F5B069E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D559BB86-F392-4F67-BE16-0118304CA0B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4BF2CE1-DB83-4112-831F-50CD43BC381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38736</xdr:rowOff>
    </xdr:from>
    <xdr:to>
      <xdr:col>24</xdr:col>
      <xdr:colOff>114300</xdr:colOff>
      <xdr:row>79</xdr:row>
      <xdr:rowOff>140336</xdr:rowOff>
    </xdr:to>
    <xdr:sp macro="" textlink="">
      <xdr:nvSpPr>
        <xdr:cNvPr id="304" name="楕円 303">
          <a:extLst>
            <a:ext uri="{FF2B5EF4-FFF2-40B4-BE49-F238E27FC236}">
              <a16:creationId xmlns:a16="http://schemas.microsoft.com/office/drawing/2014/main" id="{F88722B9-17F9-4ED6-BE05-41A39BFB3617}"/>
            </a:ext>
          </a:extLst>
        </xdr:cNvPr>
        <xdr:cNvSpPr/>
      </xdr:nvSpPr>
      <xdr:spPr>
        <a:xfrm>
          <a:off x="4584700" y="135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61613</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3FF8FAC3-77F1-4EBA-98CE-217CE7040CC4}"/>
            </a:ext>
          </a:extLst>
        </xdr:cNvPr>
        <xdr:cNvSpPr txBox="1"/>
      </xdr:nvSpPr>
      <xdr:spPr>
        <a:xfrm>
          <a:off x="4673600"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124461</xdr:rowOff>
    </xdr:from>
    <xdr:to>
      <xdr:col>20</xdr:col>
      <xdr:colOff>38100</xdr:colOff>
      <xdr:row>79</xdr:row>
      <xdr:rowOff>54611</xdr:rowOff>
    </xdr:to>
    <xdr:sp macro="" textlink="">
      <xdr:nvSpPr>
        <xdr:cNvPr id="306" name="楕円 305">
          <a:extLst>
            <a:ext uri="{FF2B5EF4-FFF2-40B4-BE49-F238E27FC236}">
              <a16:creationId xmlns:a16="http://schemas.microsoft.com/office/drawing/2014/main" id="{7399C03D-C8DF-4116-A71A-A4E7F2D5134A}"/>
            </a:ext>
          </a:extLst>
        </xdr:cNvPr>
        <xdr:cNvSpPr/>
      </xdr:nvSpPr>
      <xdr:spPr>
        <a:xfrm>
          <a:off x="3746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3811</xdr:rowOff>
    </xdr:from>
    <xdr:to>
      <xdr:col>24</xdr:col>
      <xdr:colOff>63500</xdr:colOff>
      <xdr:row>79</xdr:row>
      <xdr:rowOff>89536</xdr:rowOff>
    </xdr:to>
    <xdr:cxnSp macro="">
      <xdr:nvCxnSpPr>
        <xdr:cNvPr id="307" name="直線コネクタ 306">
          <a:extLst>
            <a:ext uri="{FF2B5EF4-FFF2-40B4-BE49-F238E27FC236}">
              <a16:creationId xmlns:a16="http://schemas.microsoft.com/office/drawing/2014/main" id="{CD2DD139-7804-48D0-9939-4818770CEAC9}"/>
            </a:ext>
          </a:extLst>
        </xdr:cNvPr>
        <xdr:cNvCxnSpPr/>
      </xdr:nvCxnSpPr>
      <xdr:spPr>
        <a:xfrm>
          <a:off x="3797300" y="13548361"/>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38736</xdr:rowOff>
    </xdr:from>
    <xdr:to>
      <xdr:col>15</xdr:col>
      <xdr:colOff>101600</xdr:colOff>
      <xdr:row>78</xdr:row>
      <xdr:rowOff>140336</xdr:rowOff>
    </xdr:to>
    <xdr:sp macro="" textlink="">
      <xdr:nvSpPr>
        <xdr:cNvPr id="308" name="楕円 307">
          <a:extLst>
            <a:ext uri="{FF2B5EF4-FFF2-40B4-BE49-F238E27FC236}">
              <a16:creationId xmlns:a16="http://schemas.microsoft.com/office/drawing/2014/main" id="{CC56472B-E719-4269-9A7A-31AC52F31DD3}"/>
            </a:ext>
          </a:extLst>
        </xdr:cNvPr>
        <xdr:cNvSpPr/>
      </xdr:nvSpPr>
      <xdr:spPr>
        <a:xfrm>
          <a:off x="2857500" y="1341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89536</xdr:rowOff>
    </xdr:from>
    <xdr:to>
      <xdr:col>19</xdr:col>
      <xdr:colOff>177800</xdr:colOff>
      <xdr:row>79</xdr:row>
      <xdr:rowOff>3811</xdr:rowOff>
    </xdr:to>
    <xdr:cxnSp macro="">
      <xdr:nvCxnSpPr>
        <xdr:cNvPr id="309" name="直線コネクタ 308">
          <a:extLst>
            <a:ext uri="{FF2B5EF4-FFF2-40B4-BE49-F238E27FC236}">
              <a16:creationId xmlns:a16="http://schemas.microsoft.com/office/drawing/2014/main" id="{7D290017-C58B-4987-9C58-0AA7F271F8A4}"/>
            </a:ext>
          </a:extLst>
        </xdr:cNvPr>
        <xdr:cNvCxnSpPr/>
      </xdr:nvCxnSpPr>
      <xdr:spPr>
        <a:xfrm>
          <a:off x="2908300" y="13462636"/>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124461</xdr:rowOff>
    </xdr:from>
    <xdr:to>
      <xdr:col>10</xdr:col>
      <xdr:colOff>165100</xdr:colOff>
      <xdr:row>78</xdr:row>
      <xdr:rowOff>54611</xdr:rowOff>
    </xdr:to>
    <xdr:sp macro="" textlink="">
      <xdr:nvSpPr>
        <xdr:cNvPr id="310" name="楕円 309">
          <a:extLst>
            <a:ext uri="{FF2B5EF4-FFF2-40B4-BE49-F238E27FC236}">
              <a16:creationId xmlns:a16="http://schemas.microsoft.com/office/drawing/2014/main" id="{1CED99BA-EE7B-4ECD-AAAD-270C2DD7C21A}"/>
            </a:ext>
          </a:extLst>
        </xdr:cNvPr>
        <xdr:cNvSpPr/>
      </xdr:nvSpPr>
      <xdr:spPr>
        <a:xfrm>
          <a:off x="19685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3811</xdr:rowOff>
    </xdr:from>
    <xdr:to>
      <xdr:col>15</xdr:col>
      <xdr:colOff>50800</xdr:colOff>
      <xdr:row>78</xdr:row>
      <xdr:rowOff>89536</xdr:rowOff>
    </xdr:to>
    <xdr:cxnSp macro="">
      <xdr:nvCxnSpPr>
        <xdr:cNvPr id="311" name="直線コネクタ 310">
          <a:extLst>
            <a:ext uri="{FF2B5EF4-FFF2-40B4-BE49-F238E27FC236}">
              <a16:creationId xmlns:a16="http://schemas.microsoft.com/office/drawing/2014/main" id="{628AE82E-ED06-4BBB-A352-066094E5B464}"/>
            </a:ext>
          </a:extLst>
        </xdr:cNvPr>
        <xdr:cNvCxnSpPr/>
      </xdr:nvCxnSpPr>
      <xdr:spPr>
        <a:xfrm>
          <a:off x="2019300" y="13376911"/>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38736</xdr:rowOff>
    </xdr:from>
    <xdr:to>
      <xdr:col>6</xdr:col>
      <xdr:colOff>38100</xdr:colOff>
      <xdr:row>77</xdr:row>
      <xdr:rowOff>140336</xdr:rowOff>
    </xdr:to>
    <xdr:sp macro="" textlink="">
      <xdr:nvSpPr>
        <xdr:cNvPr id="312" name="楕円 311">
          <a:extLst>
            <a:ext uri="{FF2B5EF4-FFF2-40B4-BE49-F238E27FC236}">
              <a16:creationId xmlns:a16="http://schemas.microsoft.com/office/drawing/2014/main" id="{CFE76AFF-B988-49BB-8B0F-D4687C090D55}"/>
            </a:ext>
          </a:extLst>
        </xdr:cNvPr>
        <xdr:cNvSpPr/>
      </xdr:nvSpPr>
      <xdr:spPr>
        <a:xfrm>
          <a:off x="1079500" y="1324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89536</xdr:rowOff>
    </xdr:from>
    <xdr:to>
      <xdr:col>10</xdr:col>
      <xdr:colOff>114300</xdr:colOff>
      <xdr:row>78</xdr:row>
      <xdr:rowOff>3811</xdr:rowOff>
    </xdr:to>
    <xdr:cxnSp macro="">
      <xdr:nvCxnSpPr>
        <xdr:cNvPr id="313" name="直線コネクタ 312">
          <a:extLst>
            <a:ext uri="{FF2B5EF4-FFF2-40B4-BE49-F238E27FC236}">
              <a16:creationId xmlns:a16="http://schemas.microsoft.com/office/drawing/2014/main" id="{37DACBCF-CC65-403C-88D1-414482C576E3}"/>
            </a:ext>
          </a:extLst>
        </xdr:cNvPr>
        <xdr:cNvCxnSpPr/>
      </xdr:nvCxnSpPr>
      <xdr:spPr>
        <a:xfrm>
          <a:off x="1130300" y="13291186"/>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5732</xdr:rowOff>
    </xdr:from>
    <xdr:ext cx="405111" cy="259045"/>
    <xdr:sp macro="" textlink="">
      <xdr:nvSpPr>
        <xdr:cNvPr id="314" name="n_1aveValue【公営住宅】&#10;有形固定資産減価償却率">
          <a:extLst>
            <a:ext uri="{FF2B5EF4-FFF2-40B4-BE49-F238E27FC236}">
              <a16:creationId xmlns:a16="http://schemas.microsoft.com/office/drawing/2014/main" id="{70F12C36-A19B-4D28-B722-DACDB9E295DD}"/>
            </a:ext>
          </a:extLst>
        </xdr:cNvPr>
        <xdr:cNvSpPr txBox="1"/>
      </xdr:nvSpPr>
      <xdr:spPr>
        <a:xfrm>
          <a:off x="35820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148607</xdr:rowOff>
    </xdr:from>
    <xdr:ext cx="405111" cy="259045"/>
    <xdr:sp macro="" textlink="">
      <xdr:nvSpPr>
        <xdr:cNvPr id="315" name="n_2aveValue【公営住宅】&#10;有形固定資産減価償却率">
          <a:extLst>
            <a:ext uri="{FF2B5EF4-FFF2-40B4-BE49-F238E27FC236}">
              <a16:creationId xmlns:a16="http://schemas.microsoft.com/office/drawing/2014/main" id="{4D9C72B1-38DD-47A4-BF25-B443B3146026}"/>
            </a:ext>
          </a:extLst>
        </xdr:cNvPr>
        <xdr:cNvSpPr txBox="1"/>
      </xdr:nvSpPr>
      <xdr:spPr>
        <a:xfrm>
          <a:off x="2705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16" name="n_3aveValue【公営住宅】&#10;有形固定資産減価償却率">
          <a:extLst>
            <a:ext uri="{FF2B5EF4-FFF2-40B4-BE49-F238E27FC236}">
              <a16:creationId xmlns:a16="http://schemas.microsoft.com/office/drawing/2014/main" id="{8F9168C3-60F2-417C-BAF0-4D43B6B07B62}"/>
            </a:ext>
          </a:extLst>
        </xdr:cNvPr>
        <xdr:cNvSpPr txBox="1"/>
      </xdr:nvSpPr>
      <xdr:spPr>
        <a:xfrm>
          <a:off x="1816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17" name="n_4aveValue【公営住宅】&#10;有形固定資産減価償却率">
          <a:extLst>
            <a:ext uri="{FF2B5EF4-FFF2-40B4-BE49-F238E27FC236}">
              <a16:creationId xmlns:a16="http://schemas.microsoft.com/office/drawing/2014/main" id="{EDB81BC2-19E5-4929-B4F0-26795A743EC5}"/>
            </a:ext>
          </a:extLst>
        </xdr:cNvPr>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71138</xdr:rowOff>
    </xdr:from>
    <xdr:ext cx="405111" cy="259045"/>
    <xdr:sp macro="" textlink="">
      <xdr:nvSpPr>
        <xdr:cNvPr id="318" name="n_1mainValue【公営住宅】&#10;有形固定資産減価償却率">
          <a:extLst>
            <a:ext uri="{FF2B5EF4-FFF2-40B4-BE49-F238E27FC236}">
              <a16:creationId xmlns:a16="http://schemas.microsoft.com/office/drawing/2014/main" id="{8EACCA96-8EA9-4EE6-8D8D-9B0D279671F5}"/>
            </a:ext>
          </a:extLst>
        </xdr:cNvPr>
        <xdr:cNvSpPr txBox="1"/>
      </xdr:nvSpPr>
      <xdr:spPr>
        <a:xfrm>
          <a:off x="35820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156863</xdr:rowOff>
    </xdr:from>
    <xdr:ext cx="405111" cy="259045"/>
    <xdr:sp macro="" textlink="">
      <xdr:nvSpPr>
        <xdr:cNvPr id="319" name="n_2mainValue【公営住宅】&#10;有形固定資産減価償却率">
          <a:extLst>
            <a:ext uri="{FF2B5EF4-FFF2-40B4-BE49-F238E27FC236}">
              <a16:creationId xmlns:a16="http://schemas.microsoft.com/office/drawing/2014/main" id="{BDE5DF06-81F1-4129-A57B-FCF9C05F3B8D}"/>
            </a:ext>
          </a:extLst>
        </xdr:cNvPr>
        <xdr:cNvSpPr txBox="1"/>
      </xdr:nvSpPr>
      <xdr:spPr>
        <a:xfrm>
          <a:off x="2705744" y="1318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71138</xdr:rowOff>
    </xdr:from>
    <xdr:ext cx="405111" cy="259045"/>
    <xdr:sp macro="" textlink="">
      <xdr:nvSpPr>
        <xdr:cNvPr id="320" name="n_3mainValue【公営住宅】&#10;有形固定資産減価償却率">
          <a:extLst>
            <a:ext uri="{FF2B5EF4-FFF2-40B4-BE49-F238E27FC236}">
              <a16:creationId xmlns:a16="http://schemas.microsoft.com/office/drawing/2014/main" id="{29BF2BCF-1C20-4DA1-B5BC-3CF164D1DF63}"/>
            </a:ext>
          </a:extLst>
        </xdr:cNvPr>
        <xdr:cNvSpPr txBox="1"/>
      </xdr:nvSpPr>
      <xdr:spPr>
        <a:xfrm>
          <a:off x="1816744" y="1310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75</xdr:row>
      <xdr:rowOff>156863</xdr:rowOff>
    </xdr:from>
    <xdr:ext cx="405111" cy="259045"/>
    <xdr:sp macro="" textlink="">
      <xdr:nvSpPr>
        <xdr:cNvPr id="321" name="n_4mainValue【公営住宅】&#10;有形固定資産減価償却率">
          <a:extLst>
            <a:ext uri="{FF2B5EF4-FFF2-40B4-BE49-F238E27FC236}">
              <a16:creationId xmlns:a16="http://schemas.microsoft.com/office/drawing/2014/main" id="{01BB9D24-51F3-4DCE-A8C8-7EA6D3F65E70}"/>
            </a:ext>
          </a:extLst>
        </xdr:cNvPr>
        <xdr:cNvSpPr txBox="1"/>
      </xdr:nvSpPr>
      <xdr:spPr>
        <a:xfrm>
          <a:off x="927744" y="1301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5F706E28-88A1-44F2-9090-DECB4819DDB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1FF957D0-8093-4564-B91C-E177C341F25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455EBF1B-60C2-4711-AF3A-284121E6F20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7A17959D-D357-43E8-8160-F1E574BBE74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58DC3ECC-1A63-4D95-B9A5-08CD2668D11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704DB7EF-404D-4A90-AF88-5CD76119891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CC942809-8156-44B1-A6BF-E4B6BB14893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44F5E3A1-C3C9-4E59-862D-1B307B28443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8C96DC54-CB7B-4943-BD3E-CEC1992F8CC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1F088D40-9D08-4996-88E3-5364A6A5E75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910250B2-D61C-4DA4-AB27-4608743F3E3D}"/>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BFF52004-3502-4560-94FB-7B55C1FB335C}"/>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A6E304C2-1D55-4855-B2E6-114D1467CD5E}"/>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a:extLst>
            <a:ext uri="{FF2B5EF4-FFF2-40B4-BE49-F238E27FC236}">
              <a16:creationId xmlns:a16="http://schemas.microsoft.com/office/drawing/2014/main" id="{F771EB9F-62AC-43DB-AEA6-C95460127802}"/>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7CB05377-CA53-4A5E-8750-EC755C6C5ACF}"/>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a:extLst>
            <a:ext uri="{FF2B5EF4-FFF2-40B4-BE49-F238E27FC236}">
              <a16:creationId xmlns:a16="http://schemas.microsoft.com/office/drawing/2014/main" id="{E331CA5E-2725-487A-B0D3-5DD5C1CFAD32}"/>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DEBCED3A-7F4B-471A-8C2D-5B08226A6B0F}"/>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a:extLst>
            <a:ext uri="{FF2B5EF4-FFF2-40B4-BE49-F238E27FC236}">
              <a16:creationId xmlns:a16="http://schemas.microsoft.com/office/drawing/2014/main" id="{21903BB0-2375-446B-AEE1-F623024D7B3D}"/>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5872C297-7196-4D03-A24F-A3D285AE51AB}"/>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1" name="テキスト ボックス 340">
          <a:extLst>
            <a:ext uri="{FF2B5EF4-FFF2-40B4-BE49-F238E27FC236}">
              <a16:creationId xmlns:a16="http://schemas.microsoft.com/office/drawing/2014/main" id="{9A4F99FB-2D7E-4660-9241-758F5ADC2AEF}"/>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645FB007-585C-4F56-B088-A1047C2E942C}"/>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3" name="テキスト ボックス 342">
          <a:extLst>
            <a:ext uri="{FF2B5EF4-FFF2-40B4-BE49-F238E27FC236}">
              <a16:creationId xmlns:a16="http://schemas.microsoft.com/office/drawing/2014/main" id="{82435CBE-B952-43E6-9868-5BC65CA8D1A9}"/>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EA009396-4C28-444B-9A0E-A1186924466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C68E061C-FD19-497A-830F-BEA3AF14B14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23D933A9-CC0B-47C1-AA03-01A80571480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47" name="直線コネクタ 346">
          <a:extLst>
            <a:ext uri="{FF2B5EF4-FFF2-40B4-BE49-F238E27FC236}">
              <a16:creationId xmlns:a16="http://schemas.microsoft.com/office/drawing/2014/main" id="{AC2ABDF4-6705-44B0-9EAF-B39488963CBF}"/>
            </a:ext>
          </a:extLst>
        </xdr:cNvPr>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48" name="【公営住宅】&#10;一人当たり面積最小値テキスト">
          <a:extLst>
            <a:ext uri="{FF2B5EF4-FFF2-40B4-BE49-F238E27FC236}">
              <a16:creationId xmlns:a16="http://schemas.microsoft.com/office/drawing/2014/main" id="{BDEA3B11-2F3E-4A30-BA62-23F6FA7E2442}"/>
            </a:ext>
          </a:extLst>
        </xdr:cNvPr>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49" name="直線コネクタ 348">
          <a:extLst>
            <a:ext uri="{FF2B5EF4-FFF2-40B4-BE49-F238E27FC236}">
              <a16:creationId xmlns:a16="http://schemas.microsoft.com/office/drawing/2014/main" id="{928E3FBB-6947-4F09-A393-3AEB9A712CF1}"/>
            </a:ext>
          </a:extLst>
        </xdr:cNvPr>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50" name="【公営住宅】&#10;一人当たり面積最大値テキスト">
          <a:extLst>
            <a:ext uri="{FF2B5EF4-FFF2-40B4-BE49-F238E27FC236}">
              <a16:creationId xmlns:a16="http://schemas.microsoft.com/office/drawing/2014/main" id="{91FF18F8-875A-48E2-B1E0-AD6800229ADC}"/>
            </a:ext>
          </a:extLst>
        </xdr:cNvPr>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51" name="直線コネクタ 350">
          <a:extLst>
            <a:ext uri="{FF2B5EF4-FFF2-40B4-BE49-F238E27FC236}">
              <a16:creationId xmlns:a16="http://schemas.microsoft.com/office/drawing/2014/main" id="{31D97593-4A35-4FF2-8FE8-F4481547D111}"/>
            </a:ext>
          </a:extLst>
        </xdr:cNvPr>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162468</xdr:rowOff>
    </xdr:from>
    <xdr:ext cx="469744" cy="259045"/>
    <xdr:sp macro="" textlink="">
      <xdr:nvSpPr>
        <xdr:cNvPr id="352" name="【公営住宅】&#10;一人当たり面積平均値テキスト">
          <a:extLst>
            <a:ext uri="{FF2B5EF4-FFF2-40B4-BE49-F238E27FC236}">
              <a16:creationId xmlns:a16="http://schemas.microsoft.com/office/drawing/2014/main" id="{A7AD3A02-0253-4201-8EC3-B654082D1D18}"/>
            </a:ext>
          </a:extLst>
        </xdr:cNvPr>
        <xdr:cNvSpPr txBox="1"/>
      </xdr:nvSpPr>
      <xdr:spPr>
        <a:xfrm>
          <a:off x="10515600" y="14564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53" name="フローチャート: 判断 352">
          <a:extLst>
            <a:ext uri="{FF2B5EF4-FFF2-40B4-BE49-F238E27FC236}">
              <a16:creationId xmlns:a16="http://schemas.microsoft.com/office/drawing/2014/main" id="{F842B964-0223-47B7-A7C0-AAABF19BF09D}"/>
            </a:ext>
          </a:extLst>
        </xdr:cNvPr>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54" name="フローチャート: 判断 353">
          <a:extLst>
            <a:ext uri="{FF2B5EF4-FFF2-40B4-BE49-F238E27FC236}">
              <a16:creationId xmlns:a16="http://schemas.microsoft.com/office/drawing/2014/main" id="{2889B01A-FFDC-44C6-994B-E9DF7DF79B8B}"/>
            </a:ext>
          </a:extLst>
        </xdr:cNvPr>
        <xdr:cNvSpPr/>
      </xdr:nvSpPr>
      <xdr:spPr>
        <a:xfrm>
          <a:off x="9588500" y="147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143075</xdr:rowOff>
    </xdr:from>
    <xdr:to>
      <xdr:col>46</xdr:col>
      <xdr:colOff>38100</xdr:colOff>
      <xdr:row>86</xdr:row>
      <xdr:rowOff>73225</xdr:rowOff>
    </xdr:to>
    <xdr:sp macro="" textlink="">
      <xdr:nvSpPr>
        <xdr:cNvPr id="355" name="フローチャート: 判断 354">
          <a:extLst>
            <a:ext uri="{FF2B5EF4-FFF2-40B4-BE49-F238E27FC236}">
              <a16:creationId xmlns:a16="http://schemas.microsoft.com/office/drawing/2014/main" id="{4230F75F-51ED-41CB-A371-B1BA67A91C1C}"/>
            </a:ext>
          </a:extLst>
        </xdr:cNvPr>
        <xdr:cNvSpPr/>
      </xdr:nvSpPr>
      <xdr:spPr>
        <a:xfrm>
          <a:off x="8699500" y="1471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144599</xdr:rowOff>
    </xdr:from>
    <xdr:to>
      <xdr:col>41</xdr:col>
      <xdr:colOff>101600</xdr:colOff>
      <xdr:row>86</xdr:row>
      <xdr:rowOff>74749</xdr:rowOff>
    </xdr:to>
    <xdr:sp macro="" textlink="">
      <xdr:nvSpPr>
        <xdr:cNvPr id="356" name="フローチャート: 判断 355">
          <a:extLst>
            <a:ext uri="{FF2B5EF4-FFF2-40B4-BE49-F238E27FC236}">
              <a16:creationId xmlns:a16="http://schemas.microsoft.com/office/drawing/2014/main" id="{8B19D47A-4030-4C71-8452-9FB097EF7506}"/>
            </a:ext>
          </a:extLst>
        </xdr:cNvPr>
        <xdr:cNvSpPr/>
      </xdr:nvSpPr>
      <xdr:spPr>
        <a:xfrm>
          <a:off x="7810500" y="1471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144272</xdr:rowOff>
    </xdr:from>
    <xdr:to>
      <xdr:col>36</xdr:col>
      <xdr:colOff>165100</xdr:colOff>
      <xdr:row>86</xdr:row>
      <xdr:rowOff>74422</xdr:rowOff>
    </xdr:to>
    <xdr:sp macro="" textlink="">
      <xdr:nvSpPr>
        <xdr:cNvPr id="357" name="フローチャート: 判断 356">
          <a:extLst>
            <a:ext uri="{FF2B5EF4-FFF2-40B4-BE49-F238E27FC236}">
              <a16:creationId xmlns:a16="http://schemas.microsoft.com/office/drawing/2014/main" id="{F0FBFA10-A629-46DA-856E-1A553CF59659}"/>
            </a:ext>
          </a:extLst>
        </xdr:cNvPr>
        <xdr:cNvSpPr/>
      </xdr:nvSpPr>
      <xdr:spPr>
        <a:xfrm>
          <a:off x="6921500" y="1471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0BE3B21-9063-4F84-A413-6A1B1309549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98D1DE09-F17F-405C-8454-E9C7A921D7A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594680E-25F4-458E-9987-D4D87B948BD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651AC7B0-ADF8-47F1-B0E1-6D7B4E07E64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FE830584-1778-41E8-BCFC-FDAF3E5B89F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45321</xdr:rowOff>
    </xdr:from>
    <xdr:to>
      <xdr:col>55</xdr:col>
      <xdr:colOff>50800</xdr:colOff>
      <xdr:row>86</xdr:row>
      <xdr:rowOff>146921</xdr:rowOff>
    </xdr:to>
    <xdr:sp macro="" textlink="">
      <xdr:nvSpPr>
        <xdr:cNvPr id="363" name="楕円 362">
          <a:extLst>
            <a:ext uri="{FF2B5EF4-FFF2-40B4-BE49-F238E27FC236}">
              <a16:creationId xmlns:a16="http://schemas.microsoft.com/office/drawing/2014/main" id="{7E1F49B9-72E1-42CF-9009-81979768DC12}"/>
            </a:ext>
          </a:extLst>
        </xdr:cNvPr>
        <xdr:cNvSpPr/>
      </xdr:nvSpPr>
      <xdr:spPr>
        <a:xfrm>
          <a:off x="10426700" y="1479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131698</xdr:rowOff>
    </xdr:from>
    <xdr:ext cx="469744" cy="259045"/>
    <xdr:sp macro="" textlink="">
      <xdr:nvSpPr>
        <xdr:cNvPr id="364" name="【公営住宅】&#10;一人当たり面積該当値テキスト">
          <a:extLst>
            <a:ext uri="{FF2B5EF4-FFF2-40B4-BE49-F238E27FC236}">
              <a16:creationId xmlns:a16="http://schemas.microsoft.com/office/drawing/2014/main" id="{6F38ECC1-1EFC-4CF8-A5CE-13C7CCBB954D}"/>
            </a:ext>
          </a:extLst>
        </xdr:cNvPr>
        <xdr:cNvSpPr txBox="1"/>
      </xdr:nvSpPr>
      <xdr:spPr>
        <a:xfrm>
          <a:off x="10515600" y="1470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45538</xdr:rowOff>
    </xdr:from>
    <xdr:to>
      <xdr:col>50</xdr:col>
      <xdr:colOff>165100</xdr:colOff>
      <xdr:row>86</xdr:row>
      <xdr:rowOff>147138</xdr:rowOff>
    </xdr:to>
    <xdr:sp macro="" textlink="">
      <xdr:nvSpPr>
        <xdr:cNvPr id="365" name="楕円 364">
          <a:extLst>
            <a:ext uri="{FF2B5EF4-FFF2-40B4-BE49-F238E27FC236}">
              <a16:creationId xmlns:a16="http://schemas.microsoft.com/office/drawing/2014/main" id="{50824E33-2729-488C-AAD0-4A86885421D9}"/>
            </a:ext>
          </a:extLst>
        </xdr:cNvPr>
        <xdr:cNvSpPr/>
      </xdr:nvSpPr>
      <xdr:spPr>
        <a:xfrm>
          <a:off x="9588500" y="1479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96121</xdr:rowOff>
    </xdr:from>
    <xdr:to>
      <xdr:col>55</xdr:col>
      <xdr:colOff>0</xdr:colOff>
      <xdr:row>86</xdr:row>
      <xdr:rowOff>96338</xdr:rowOff>
    </xdr:to>
    <xdr:cxnSp macro="">
      <xdr:nvCxnSpPr>
        <xdr:cNvPr id="366" name="直線コネクタ 365">
          <a:extLst>
            <a:ext uri="{FF2B5EF4-FFF2-40B4-BE49-F238E27FC236}">
              <a16:creationId xmlns:a16="http://schemas.microsoft.com/office/drawing/2014/main" id="{4887D481-785A-45B6-91B2-DFB0E1164607}"/>
            </a:ext>
          </a:extLst>
        </xdr:cNvPr>
        <xdr:cNvCxnSpPr/>
      </xdr:nvCxnSpPr>
      <xdr:spPr>
        <a:xfrm flipV="1">
          <a:off x="9639300" y="14840821"/>
          <a:ext cx="8382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45757</xdr:rowOff>
    </xdr:from>
    <xdr:to>
      <xdr:col>46</xdr:col>
      <xdr:colOff>38100</xdr:colOff>
      <xdr:row>86</xdr:row>
      <xdr:rowOff>147357</xdr:rowOff>
    </xdr:to>
    <xdr:sp macro="" textlink="">
      <xdr:nvSpPr>
        <xdr:cNvPr id="367" name="楕円 366">
          <a:extLst>
            <a:ext uri="{FF2B5EF4-FFF2-40B4-BE49-F238E27FC236}">
              <a16:creationId xmlns:a16="http://schemas.microsoft.com/office/drawing/2014/main" id="{3023EB84-0974-41CF-AD09-D511D08CDBA2}"/>
            </a:ext>
          </a:extLst>
        </xdr:cNvPr>
        <xdr:cNvSpPr/>
      </xdr:nvSpPr>
      <xdr:spPr>
        <a:xfrm>
          <a:off x="8699500" y="1479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96338</xdr:rowOff>
    </xdr:from>
    <xdr:to>
      <xdr:col>50</xdr:col>
      <xdr:colOff>114300</xdr:colOff>
      <xdr:row>86</xdr:row>
      <xdr:rowOff>96557</xdr:rowOff>
    </xdr:to>
    <xdr:cxnSp macro="">
      <xdr:nvCxnSpPr>
        <xdr:cNvPr id="368" name="直線コネクタ 367">
          <a:extLst>
            <a:ext uri="{FF2B5EF4-FFF2-40B4-BE49-F238E27FC236}">
              <a16:creationId xmlns:a16="http://schemas.microsoft.com/office/drawing/2014/main" id="{77DFBF1A-D10E-4EDB-BDEB-856C86D08DB9}"/>
            </a:ext>
          </a:extLst>
        </xdr:cNvPr>
        <xdr:cNvCxnSpPr/>
      </xdr:nvCxnSpPr>
      <xdr:spPr>
        <a:xfrm flipV="1">
          <a:off x="8750300" y="14841038"/>
          <a:ext cx="8890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45430</xdr:rowOff>
    </xdr:from>
    <xdr:to>
      <xdr:col>41</xdr:col>
      <xdr:colOff>101600</xdr:colOff>
      <xdr:row>86</xdr:row>
      <xdr:rowOff>147030</xdr:rowOff>
    </xdr:to>
    <xdr:sp macro="" textlink="">
      <xdr:nvSpPr>
        <xdr:cNvPr id="369" name="楕円 368">
          <a:extLst>
            <a:ext uri="{FF2B5EF4-FFF2-40B4-BE49-F238E27FC236}">
              <a16:creationId xmlns:a16="http://schemas.microsoft.com/office/drawing/2014/main" id="{BDBDE2C4-92EC-4B80-B14A-85CCC1E8402E}"/>
            </a:ext>
          </a:extLst>
        </xdr:cNvPr>
        <xdr:cNvSpPr/>
      </xdr:nvSpPr>
      <xdr:spPr>
        <a:xfrm>
          <a:off x="7810500" y="1479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96230</xdr:rowOff>
    </xdr:from>
    <xdr:to>
      <xdr:col>45</xdr:col>
      <xdr:colOff>177800</xdr:colOff>
      <xdr:row>86</xdr:row>
      <xdr:rowOff>96557</xdr:rowOff>
    </xdr:to>
    <xdr:cxnSp macro="">
      <xdr:nvCxnSpPr>
        <xdr:cNvPr id="370" name="直線コネクタ 369">
          <a:extLst>
            <a:ext uri="{FF2B5EF4-FFF2-40B4-BE49-F238E27FC236}">
              <a16:creationId xmlns:a16="http://schemas.microsoft.com/office/drawing/2014/main" id="{3201E8B7-FC69-475C-88D3-4D47E4EE464C}"/>
            </a:ext>
          </a:extLst>
        </xdr:cNvPr>
        <xdr:cNvCxnSpPr/>
      </xdr:nvCxnSpPr>
      <xdr:spPr>
        <a:xfrm>
          <a:off x="7861300" y="1484093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44559</xdr:rowOff>
    </xdr:from>
    <xdr:to>
      <xdr:col>36</xdr:col>
      <xdr:colOff>165100</xdr:colOff>
      <xdr:row>86</xdr:row>
      <xdr:rowOff>146159</xdr:rowOff>
    </xdr:to>
    <xdr:sp macro="" textlink="">
      <xdr:nvSpPr>
        <xdr:cNvPr id="371" name="楕円 370">
          <a:extLst>
            <a:ext uri="{FF2B5EF4-FFF2-40B4-BE49-F238E27FC236}">
              <a16:creationId xmlns:a16="http://schemas.microsoft.com/office/drawing/2014/main" id="{CEBC5A73-37ED-4A99-92A3-5E2AA5524F3C}"/>
            </a:ext>
          </a:extLst>
        </xdr:cNvPr>
        <xdr:cNvSpPr/>
      </xdr:nvSpPr>
      <xdr:spPr>
        <a:xfrm>
          <a:off x="6921500" y="1478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95359</xdr:rowOff>
    </xdr:from>
    <xdr:to>
      <xdr:col>41</xdr:col>
      <xdr:colOff>50800</xdr:colOff>
      <xdr:row>86</xdr:row>
      <xdr:rowOff>96230</xdr:rowOff>
    </xdr:to>
    <xdr:cxnSp macro="">
      <xdr:nvCxnSpPr>
        <xdr:cNvPr id="372" name="直線コネクタ 371">
          <a:extLst>
            <a:ext uri="{FF2B5EF4-FFF2-40B4-BE49-F238E27FC236}">
              <a16:creationId xmlns:a16="http://schemas.microsoft.com/office/drawing/2014/main" id="{65D3C041-75FC-4194-977F-4AA4BA75B6E5}"/>
            </a:ext>
          </a:extLst>
        </xdr:cNvPr>
        <xdr:cNvCxnSpPr/>
      </xdr:nvCxnSpPr>
      <xdr:spPr>
        <a:xfrm>
          <a:off x="6972300" y="14840059"/>
          <a:ext cx="8890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76579</xdr:rowOff>
    </xdr:from>
    <xdr:ext cx="469744" cy="259045"/>
    <xdr:sp macro="" textlink="">
      <xdr:nvSpPr>
        <xdr:cNvPr id="373" name="n_1aveValue【公営住宅】&#10;一人当たり面積">
          <a:extLst>
            <a:ext uri="{FF2B5EF4-FFF2-40B4-BE49-F238E27FC236}">
              <a16:creationId xmlns:a16="http://schemas.microsoft.com/office/drawing/2014/main" id="{FF743626-05EB-42F2-9ED7-2038F3268B30}"/>
            </a:ext>
          </a:extLst>
        </xdr:cNvPr>
        <xdr:cNvSpPr txBox="1"/>
      </xdr:nvSpPr>
      <xdr:spPr>
        <a:xfrm>
          <a:off x="9391727" y="1447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89752</xdr:rowOff>
    </xdr:from>
    <xdr:ext cx="469744" cy="259045"/>
    <xdr:sp macro="" textlink="">
      <xdr:nvSpPr>
        <xdr:cNvPr id="374" name="n_2aveValue【公営住宅】&#10;一人当たり面積">
          <a:extLst>
            <a:ext uri="{FF2B5EF4-FFF2-40B4-BE49-F238E27FC236}">
              <a16:creationId xmlns:a16="http://schemas.microsoft.com/office/drawing/2014/main" id="{135E955C-E019-4B62-994A-C03A49ED6DF6}"/>
            </a:ext>
          </a:extLst>
        </xdr:cNvPr>
        <xdr:cNvSpPr txBox="1"/>
      </xdr:nvSpPr>
      <xdr:spPr>
        <a:xfrm>
          <a:off x="8515427" y="144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91276</xdr:rowOff>
    </xdr:from>
    <xdr:ext cx="469744" cy="259045"/>
    <xdr:sp macro="" textlink="">
      <xdr:nvSpPr>
        <xdr:cNvPr id="375" name="n_3aveValue【公営住宅】&#10;一人当たり面積">
          <a:extLst>
            <a:ext uri="{FF2B5EF4-FFF2-40B4-BE49-F238E27FC236}">
              <a16:creationId xmlns:a16="http://schemas.microsoft.com/office/drawing/2014/main" id="{502D90F0-7601-4C77-88E5-9A5E42264A34}"/>
            </a:ext>
          </a:extLst>
        </xdr:cNvPr>
        <xdr:cNvSpPr txBox="1"/>
      </xdr:nvSpPr>
      <xdr:spPr>
        <a:xfrm>
          <a:off x="7626427" y="1449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90949</xdr:rowOff>
    </xdr:from>
    <xdr:ext cx="469744" cy="259045"/>
    <xdr:sp macro="" textlink="">
      <xdr:nvSpPr>
        <xdr:cNvPr id="376" name="n_4aveValue【公営住宅】&#10;一人当たり面積">
          <a:extLst>
            <a:ext uri="{FF2B5EF4-FFF2-40B4-BE49-F238E27FC236}">
              <a16:creationId xmlns:a16="http://schemas.microsoft.com/office/drawing/2014/main" id="{9B5FDA81-704F-42A8-A7C3-4489AF3E4D27}"/>
            </a:ext>
          </a:extLst>
        </xdr:cNvPr>
        <xdr:cNvSpPr txBox="1"/>
      </xdr:nvSpPr>
      <xdr:spPr>
        <a:xfrm>
          <a:off x="6737427" y="1449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138265</xdr:rowOff>
    </xdr:from>
    <xdr:ext cx="469744" cy="259045"/>
    <xdr:sp macro="" textlink="">
      <xdr:nvSpPr>
        <xdr:cNvPr id="377" name="n_1mainValue【公営住宅】&#10;一人当たり面積">
          <a:extLst>
            <a:ext uri="{FF2B5EF4-FFF2-40B4-BE49-F238E27FC236}">
              <a16:creationId xmlns:a16="http://schemas.microsoft.com/office/drawing/2014/main" id="{0BF4DF33-5F38-4EFA-A8FE-D144EE141597}"/>
            </a:ext>
          </a:extLst>
        </xdr:cNvPr>
        <xdr:cNvSpPr txBox="1"/>
      </xdr:nvSpPr>
      <xdr:spPr>
        <a:xfrm>
          <a:off x="9391727" y="148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138484</xdr:rowOff>
    </xdr:from>
    <xdr:ext cx="469744" cy="259045"/>
    <xdr:sp macro="" textlink="">
      <xdr:nvSpPr>
        <xdr:cNvPr id="378" name="n_2mainValue【公営住宅】&#10;一人当たり面積">
          <a:extLst>
            <a:ext uri="{FF2B5EF4-FFF2-40B4-BE49-F238E27FC236}">
              <a16:creationId xmlns:a16="http://schemas.microsoft.com/office/drawing/2014/main" id="{C7C3F342-D7E2-456D-8E1A-F6DE66C21783}"/>
            </a:ext>
          </a:extLst>
        </xdr:cNvPr>
        <xdr:cNvSpPr txBox="1"/>
      </xdr:nvSpPr>
      <xdr:spPr>
        <a:xfrm>
          <a:off x="8515427" y="1488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138157</xdr:rowOff>
    </xdr:from>
    <xdr:ext cx="469744" cy="259045"/>
    <xdr:sp macro="" textlink="">
      <xdr:nvSpPr>
        <xdr:cNvPr id="379" name="n_3mainValue【公営住宅】&#10;一人当たり面積">
          <a:extLst>
            <a:ext uri="{FF2B5EF4-FFF2-40B4-BE49-F238E27FC236}">
              <a16:creationId xmlns:a16="http://schemas.microsoft.com/office/drawing/2014/main" id="{F5449199-99DE-4221-9D28-60A152FE959F}"/>
            </a:ext>
          </a:extLst>
        </xdr:cNvPr>
        <xdr:cNvSpPr txBox="1"/>
      </xdr:nvSpPr>
      <xdr:spPr>
        <a:xfrm>
          <a:off x="7626427" y="1488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137286</xdr:rowOff>
    </xdr:from>
    <xdr:ext cx="469744" cy="259045"/>
    <xdr:sp macro="" textlink="">
      <xdr:nvSpPr>
        <xdr:cNvPr id="380" name="n_4mainValue【公営住宅】&#10;一人当たり面積">
          <a:extLst>
            <a:ext uri="{FF2B5EF4-FFF2-40B4-BE49-F238E27FC236}">
              <a16:creationId xmlns:a16="http://schemas.microsoft.com/office/drawing/2014/main" id="{8D69C27C-19D0-43E3-9661-2B85B1998E79}"/>
            </a:ext>
          </a:extLst>
        </xdr:cNvPr>
        <xdr:cNvSpPr txBox="1"/>
      </xdr:nvSpPr>
      <xdr:spPr>
        <a:xfrm>
          <a:off x="6737427" y="14881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6533E11C-6223-43F0-AB5C-DAC0D087172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B30F7A41-2F4E-44DE-8941-9B8AE5E3282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AA0FEC49-C64D-45BE-8ED1-AD97AE46003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4C7E7951-89E9-4C77-B1A8-1EF7EF8FA0F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31007DDE-910E-4536-B726-996970C783C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53753CB9-3CC6-48D8-9D05-DCECF6F8EE0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13382D9E-2FF4-41DE-B4F6-049159B9CB9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8F9AEEBB-6110-4C2D-817C-194AB8B4988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52A82DF8-F855-4642-8480-82403E7FF95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2E1520C2-E7A0-4158-8240-9B84C99CE44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8E836F4A-7DE6-467A-AEA5-C4545DD9CC8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F6987A70-22A2-48D7-8F49-03E4E4F25A1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95FBEE13-8CA9-48CD-8911-E8E2F611C58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9D3045E7-4519-4582-804F-5E67B65AAC8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277C09B1-647C-43AA-874B-AF27CF4F96D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EF2F7F56-9C45-450F-B763-468E82E3B5F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3531AEB1-E591-4230-AD42-6231F473F47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2BA5542C-B9DD-40C2-B48A-CC8E2A5E8E7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E2B76B3A-F588-49A1-92D2-E2D4A181B9C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A4A23D57-43F1-49AB-87F8-D33C88181A7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B9F3D567-94F0-41A2-89B7-B619950DD8C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9F49EB7-2870-445F-9CBD-8D635C87546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C340F376-FA5F-4AE6-AD6E-DCD906E4A5B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C7F7B242-FAAD-4641-90A9-4268FF307A2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506187E8-08FA-4583-AC70-BB65DA8DA9F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11FFE81D-1062-46FE-8EEC-598DC26E771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3FFA9FCD-77BD-406E-8460-348C3704B53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A93FD7BC-F853-4AEB-BC0E-9DC149C2E5F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6F18BE3F-7591-43A9-A699-B4895FCE366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88D5B57E-3853-4994-88B9-BCA78F09EBE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B60AEA0D-519F-4DCC-AF4A-1DBCEAAD5C7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7A430B53-A84B-47A7-BA80-8708AB4D9B7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F86CCF59-44A6-47E3-8CA8-8EF27AD9A12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0C46B353-317F-4678-87A0-546B5449C41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8A1536FE-C68B-4A7D-8054-3CCFEC2820C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8FE8B2BD-C83C-47FE-A18C-FC23DDAB4C6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CE7176EB-4DBE-49F7-8C2A-8F68D62FF52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4AF8130B-ADB7-45A9-95CB-99536EB409A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3A154571-52C8-4532-91B2-3F16E0784BE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15CDA1D3-60A1-469E-BDC1-A827BAD2E92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1C175065-AEFB-47F4-80FC-B6EB03CB54E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E04BCF9E-B053-471D-BF97-AC1924632612}"/>
            </a:ext>
          </a:extLst>
        </xdr:cNvPr>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FE078AB7-8563-491A-B6BC-755D6A789713}"/>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4583C87D-4580-4709-A2EE-F5BDA76A8CEC}"/>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852F4A6A-B5FF-4AF5-9360-D96A2C93DAA0}"/>
            </a:ext>
          </a:extLst>
        </xdr:cNvPr>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426" name="直線コネクタ 425">
          <a:extLst>
            <a:ext uri="{FF2B5EF4-FFF2-40B4-BE49-F238E27FC236}">
              <a16:creationId xmlns:a16="http://schemas.microsoft.com/office/drawing/2014/main" id="{BBC3CF80-4523-46A7-BC1E-D4A6DC1CB4FC}"/>
            </a:ext>
          </a:extLst>
        </xdr:cNvPr>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157315</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32D1D3AF-A1DD-45E3-BF42-E844FED13641}"/>
            </a:ext>
          </a:extLst>
        </xdr:cNvPr>
        <xdr:cNvSpPr txBox="1"/>
      </xdr:nvSpPr>
      <xdr:spPr>
        <a:xfrm>
          <a:off x="16357600" y="65009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428" name="フローチャート: 判断 427">
          <a:extLst>
            <a:ext uri="{FF2B5EF4-FFF2-40B4-BE49-F238E27FC236}">
              <a16:creationId xmlns:a16="http://schemas.microsoft.com/office/drawing/2014/main" id="{A5FB94D8-2080-4F8A-97B3-28CEE494FBBE}"/>
            </a:ext>
          </a:extLst>
        </xdr:cNvPr>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429" name="フローチャート: 判断 428">
          <a:extLst>
            <a:ext uri="{FF2B5EF4-FFF2-40B4-BE49-F238E27FC236}">
              <a16:creationId xmlns:a16="http://schemas.microsoft.com/office/drawing/2014/main" id="{50C49F16-0780-4492-ADFC-5B0910859AAB}"/>
            </a:ext>
          </a:extLst>
        </xdr:cNvPr>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430" name="フローチャート: 判断 429">
          <a:extLst>
            <a:ext uri="{FF2B5EF4-FFF2-40B4-BE49-F238E27FC236}">
              <a16:creationId xmlns:a16="http://schemas.microsoft.com/office/drawing/2014/main" id="{DBD3A0D2-5E6E-4110-B951-91AA2003B66D}"/>
            </a:ext>
          </a:extLst>
        </xdr:cNvPr>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431" name="フローチャート: 判断 430">
          <a:extLst>
            <a:ext uri="{FF2B5EF4-FFF2-40B4-BE49-F238E27FC236}">
              <a16:creationId xmlns:a16="http://schemas.microsoft.com/office/drawing/2014/main" id="{9EE341DA-2760-4593-B79F-303A34F0AC5F}"/>
            </a:ext>
          </a:extLst>
        </xdr:cNvPr>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432" name="フローチャート: 判断 431">
          <a:extLst>
            <a:ext uri="{FF2B5EF4-FFF2-40B4-BE49-F238E27FC236}">
              <a16:creationId xmlns:a16="http://schemas.microsoft.com/office/drawing/2014/main" id="{F96E0B4B-30E5-4474-BD9A-3602469A9AB0}"/>
            </a:ext>
          </a:extLst>
        </xdr:cNvPr>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48038EA3-7CD0-41FC-BBE5-69CCAC195B4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BCA0610F-3563-4F6C-8276-3318581B352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719A75AD-2705-457A-AD25-DB62C904FD7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1A363CDE-E276-4A89-B191-C56F806C9FA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2D56AF24-58FE-4E68-95BE-6DEFCDB243A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144599</xdr:rowOff>
    </xdr:from>
    <xdr:to>
      <xdr:col>85</xdr:col>
      <xdr:colOff>177800</xdr:colOff>
      <xdr:row>37</xdr:row>
      <xdr:rowOff>74749</xdr:rowOff>
    </xdr:to>
    <xdr:sp macro="" textlink="">
      <xdr:nvSpPr>
        <xdr:cNvPr id="438" name="楕円 437">
          <a:extLst>
            <a:ext uri="{FF2B5EF4-FFF2-40B4-BE49-F238E27FC236}">
              <a16:creationId xmlns:a16="http://schemas.microsoft.com/office/drawing/2014/main" id="{E5CE6981-CBD5-4120-93F8-D0E7BEC6F57E}"/>
            </a:ext>
          </a:extLst>
        </xdr:cNvPr>
        <xdr:cNvSpPr/>
      </xdr:nvSpPr>
      <xdr:spPr>
        <a:xfrm>
          <a:off x="162687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167476</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9084367F-B6AA-492D-9CE2-3479AD83D90E}"/>
            </a:ext>
          </a:extLst>
        </xdr:cNvPr>
        <xdr:cNvSpPr txBox="1"/>
      </xdr:nvSpPr>
      <xdr:spPr>
        <a:xfrm>
          <a:off x="16357600" y="6168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111942</xdr:rowOff>
    </xdr:from>
    <xdr:to>
      <xdr:col>81</xdr:col>
      <xdr:colOff>101600</xdr:colOff>
      <xdr:row>37</xdr:row>
      <xdr:rowOff>42092</xdr:rowOff>
    </xdr:to>
    <xdr:sp macro="" textlink="">
      <xdr:nvSpPr>
        <xdr:cNvPr id="440" name="楕円 439">
          <a:extLst>
            <a:ext uri="{FF2B5EF4-FFF2-40B4-BE49-F238E27FC236}">
              <a16:creationId xmlns:a16="http://schemas.microsoft.com/office/drawing/2014/main" id="{1C0861EF-1D38-42D8-81FE-075643DE1258}"/>
            </a:ext>
          </a:extLst>
        </xdr:cNvPr>
        <xdr:cNvSpPr/>
      </xdr:nvSpPr>
      <xdr:spPr>
        <a:xfrm>
          <a:off x="15430500" y="62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162742</xdr:rowOff>
    </xdr:from>
    <xdr:to>
      <xdr:col>85</xdr:col>
      <xdr:colOff>127000</xdr:colOff>
      <xdr:row>37</xdr:row>
      <xdr:rowOff>23949</xdr:rowOff>
    </xdr:to>
    <xdr:cxnSp macro="">
      <xdr:nvCxnSpPr>
        <xdr:cNvPr id="441" name="直線コネクタ 440">
          <a:extLst>
            <a:ext uri="{FF2B5EF4-FFF2-40B4-BE49-F238E27FC236}">
              <a16:creationId xmlns:a16="http://schemas.microsoft.com/office/drawing/2014/main" id="{B1B385D4-D832-4A7E-A061-42E91D573022}"/>
            </a:ext>
          </a:extLst>
        </xdr:cNvPr>
        <xdr:cNvCxnSpPr/>
      </xdr:nvCxnSpPr>
      <xdr:spPr>
        <a:xfrm>
          <a:off x="15481300" y="633494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72753</xdr:rowOff>
    </xdr:from>
    <xdr:to>
      <xdr:col>76</xdr:col>
      <xdr:colOff>165100</xdr:colOff>
      <xdr:row>37</xdr:row>
      <xdr:rowOff>2903</xdr:rowOff>
    </xdr:to>
    <xdr:sp macro="" textlink="">
      <xdr:nvSpPr>
        <xdr:cNvPr id="442" name="楕円 441">
          <a:extLst>
            <a:ext uri="{FF2B5EF4-FFF2-40B4-BE49-F238E27FC236}">
              <a16:creationId xmlns:a16="http://schemas.microsoft.com/office/drawing/2014/main" id="{3A924B0F-4FC1-4BA0-B89E-F9F3989F87BA}"/>
            </a:ext>
          </a:extLst>
        </xdr:cNvPr>
        <xdr:cNvSpPr/>
      </xdr:nvSpPr>
      <xdr:spPr>
        <a:xfrm>
          <a:off x="14541500" y="62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123553</xdr:rowOff>
    </xdr:from>
    <xdr:to>
      <xdr:col>81</xdr:col>
      <xdr:colOff>50800</xdr:colOff>
      <xdr:row>36</xdr:row>
      <xdr:rowOff>162742</xdr:rowOff>
    </xdr:to>
    <xdr:cxnSp macro="">
      <xdr:nvCxnSpPr>
        <xdr:cNvPr id="443" name="直線コネクタ 442">
          <a:extLst>
            <a:ext uri="{FF2B5EF4-FFF2-40B4-BE49-F238E27FC236}">
              <a16:creationId xmlns:a16="http://schemas.microsoft.com/office/drawing/2014/main" id="{87DB7015-B9A7-4615-BEB0-8C24A64EE045}"/>
            </a:ext>
          </a:extLst>
        </xdr:cNvPr>
        <xdr:cNvCxnSpPr/>
      </xdr:nvCxnSpPr>
      <xdr:spPr>
        <a:xfrm>
          <a:off x="14592300" y="629575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35197</xdr:rowOff>
    </xdr:from>
    <xdr:to>
      <xdr:col>72</xdr:col>
      <xdr:colOff>38100</xdr:colOff>
      <xdr:row>36</xdr:row>
      <xdr:rowOff>136797</xdr:rowOff>
    </xdr:to>
    <xdr:sp macro="" textlink="">
      <xdr:nvSpPr>
        <xdr:cNvPr id="444" name="楕円 443">
          <a:extLst>
            <a:ext uri="{FF2B5EF4-FFF2-40B4-BE49-F238E27FC236}">
              <a16:creationId xmlns:a16="http://schemas.microsoft.com/office/drawing/2014/main" id="{409B5385-24B9-4D87-9E01-AE0BDA49C290}"/>
            </a:ext>
          </a:extLst>
        </xdr:cNvPr>
        <xdr:cNvSpPr/>
      </xdr:nvSpPr>
      <xdr:spPr>
        <a:xfrm>
          <a:off x="13652500" y="6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85997</xdr:rowOff>
    </xdr:from>
    <xdr:to>
      <xdr:col>76</xdr:col>
      <xdr:colOff>114300</xdr:colOff>
      <xdr:row>36</xdr:row>
      <xdr:rowOff>123553</xdr:rowOff>
    </xdr:to>
    <xdr:cxnSp macro="">
      <xdr:nvCxnSpPr>
        <xdr:cNvPr id="445" name="直線コネクタ 444">
          <a:extLst>
            <a:ext uri="{FF2B5EF4-FFF2-40B4-BE49-F238E27FC236}">
              <a16:creationId xmlns:a16="http://schemas.microsoft.com/office/drawing/2014/main" id="{30F1B5D6-496E-40AC-A889-AB8A87AD95AC}"/>
            </a:ext>
          </a:extLst>
        </xdr:cNvPr>
        <xdr:cNvCxnSpPr/>
      </xdr:nvCxnSpPr>
      <xdr:spPr>
        <a:xfrm>
          <a:off x="13703300" y="625819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36830</xdr:rowOff>
    </xdr:from>
    <xdr:to>
      <xdr:col>67</xdr:col>
      <xdr:colOff>101600</xdr:colOff>
      <xdr:row>36</xdr:row>
      <xdr:rowOff>138430</xdr:rowOff>
    </xdr:to>
    <xdr:sp macro="" textlink="">
      <xdr:nvSpPr>
        <xdr:cNvPr id="446" name="楕円 445">
          <a:extLst>
            <a:ext uri="{FF2B5EF4-FFF2-40B4-BE49-F238E27FC236}">
              <a16:creationId xmlns:a16="http://schemas.microsoft.com/office/drawing/2014/main" id="{29AA1CCD-A8E6-4535-BF91-47F6C19132D0}"/>
            </a:ext>
          </a:extLst>
        </xdr:cNvPr>
        <xdr:cNvSpPr/>
      </xdr:nvSpPr>
      <xdr:spPr>
        <a:xfrm>
          <a:off x="12763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85997</xdr:rowOff>
    </xdr:from>
    <xdr:to>
      <xdr:col>71</xdr:col>
      <xdr:colOff>177800</xdr:colOff>
      <xdr:row>36</xdr:row>
      <xdr:rowOff>87630</xdr:rowOff>
    </xdr:to>
    <xdr:cxnSp macro="">
      <xdr:nvCxnSpPr>
        <xdr:cNvPr id="447" name="直線コネクタ 446">
          <a:extLst>
            <a:ext uri="{FF2B5EF4-FFF2-40B4-BE49-F238E27FC236}">
              <a16:creationId xmlns:a16="http://schemas.microsoft.com/office/drawing/2014/main" id="{42671EFE-AB15-4BE8-8130-7C27D3B486FE}"/>
            </a:ext>
          </a:extLst>
        </xdr:cNvPr>
        <xdr:cNvCxnSpPr/>
      </xdr:nvCxnSpPr>
      <xdr:spPr>
        <a:xfrm flipV="1">
          <a:off x="12814300" y="625819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70774</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CD518161-2104-43A0-84C9-029F223A8444}"/>
            </a:ext>
          </a:extLst>
        </xdr:cNvPr>
        <xdr:cNvSpPr txBox="1"/>
      </xdr:nvSpPr>
      <xdr:spPr>
        <a:xfrm>
          <a:off x="152660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29953</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5C67D637-05E1-4494-B3A9-42C280F33BCF}"/>
            </a:ext>
          </a:extLst>
        </xdr:cNvPr>
        <xdr:cNvSpPr txBox="1"/>
      </xdr:nvSpPr>
      <xdr:spPr>
        <a:xfrm>
          <a:off x="143897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126292</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226E93BF-9414-424A-8637-32D86D0BD2DE}"/>
            </a:ext>
          </a:extLst>
        </xdr:cNvPr>
        <xdr:cNvSpPr txBox="1"/>
      </xdr:nvSpPr>
      <xdr:spPr>
        <a:xfrm>
          <a:off x="13500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132823</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69EE2851-6C33-4F71-A0B4-AD562ABA109D}"/>
            </a:ext>
          </a:extLst>
        </xdr:cNvPr>
        <xdr:cNvSpPr txBox="1"/>
      </xdr:nvSpPr>
      <xdr:spPr>
        <a:xfrm>
          <a:off x="12611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58619</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8C531137-20F7-4963-840F-CE5B96861286}"/>
            </a:ext>
          </a:extLst>
        </xdr:cNvPr>
        <xdr:cNvSpPr txBox="1"/>
      </xdr:nvSpPr>
      <xdr:spPr>
        <a:xfrm>
          <a:off x="15266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19430</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C01B52ED-4868-4E7F-8E4A-3681D9676B0D}"/>
            </a:ext>
          </a:extLst>
        </xdr:cNvPr>
        <xdr:cNvSpPr txBox="1"/>
      </xdr:nvSpPr>
      <xdr:spPr>
        <a:xfrm>
          <a:off x="14389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153324</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0B9BD4D6-466D-4377-9661-368A04116FF4}"/>
            </a:ext>
          </a:extLst>
        </xdr:cNvPr>
        <xdr:cNvSpPr txBox="1"/>
      </xdr:nvSpPr>
      <xdr:spPr>
        <a:xfrm>
          <a:off x="13500744" y="598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154957</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8C32A716-D75A-4DC8-872E-0E269A2E8C24}"/>
            </a:ext>
          </a:extLst>
        </xdr:cNvPr>
        <xdr:cNvSpPr txBox="1"/>
      </xdr:nvSpPr>
      <xdr:spPr>
        <a:xfrm>
          <a:off x="12611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773C9461-D9F7-40F4-83FD-2C23497011A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F126BBA1-4F42-4B84-93D4-1468DDC9496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6D131A1D-DA51-4453-B4D7-69980FB0B45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CCB30A7F-472C-4F7C-A355-411B271E8D9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E0B2B029-8B03-4586-9547-E3F99EE64BF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762873B7-50AB-48BB-946F-7F833BA7B52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0BA27712-F252-4022-8088-AB4DB62CF29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CD00DB2A-7234-4661-9D8C-51E5602EBF3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73A90D50-BF73-43AB-994F-EEA6C27D25F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267B3E82-D642-47E5-9B4D-91BCE3F647F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6" name="直線コネクタ 465">
          <a:extLst>
            <a:ext uri="{FF2B5EF4-FFF2-40B4-BE49-F238E27FC236}">
              <a16:creationId xmlns:a16="http://schemas.microsoft.com/office/drawing/2014/main" id="{6FEB707F-7816-43AA-B727-174A471E2912}"/>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7" name="テキスト ボックス 466">
          <a:extLst>
            <a:ext uri="{FF2B5EF4-FFF2-40B4-BE49-F238E27FC236}">
              <a16:creationId xmlns:a16="http://schemas.microsoft.com/office/drawing/2014/main" id="{AFD359E0-F58B-456E-896B-5E4FDEE8AF46}"/>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8" name="直線コネクタ 467">
          <a:extLst>
            <a:ext uri="{FF2B5EF4-FFF2-40B4-BE49-F238E27FC236}">
              <a16:creationId xmlns:a16="http://schemas.microsoft.com/office/drawing/2014/main" id="{FFC7B943-B738-4960-A005-6F761916B4EA}"/>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9" name="テキスト ボックス 468">
          <a:extLst>
            <a:ext uri="{FF2B5EF4-FFF2-40B4-BE49-F238E27FC236}">
              <a16:creationId xmlns:a16="http://schemas.microsoft.com/office/drawing/2014/main" id="{370AAEFE-C3EF-4A47-B718-88615B4F3C49}"/>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0" name="直線コネクタ 469">
          <a:extLst>
            <a:ext uri="{FF2B5EF4-FFF2-40B4-BE49-F238E27FC236}">
              <a16:creationId xmlns:a16="http://schemas.microsoft.com/office/drawing/2014/main" id="{6679B2E8-F38B-47D1-8922-5B1B1B321E4A}"/>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1" name="テキスト ボックス 470">
          <a:extLst>
            <a:ext uri="{FF2B5EF4-FFF2-40B4-BE49-F238E27FC236}">
              <a16:creationId xmlns:a16="http://schemas.microsoft.com/office/drawing/2014/main" id="{BF4E5D81-54D3-4D4A-8E20-68674B557F51}"/>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2" name="直線コネクタ 471">
          <a:extLst>
            <a:ext uri="{FF2B5EF4-FFF2-40B4-BE49-F238E27FC236}">
              <a16:creationId xmlns:a16="http://schemas.microsoft.com/office/drawing/2014/main" id="{9E11B1E0-8957-4CA1-83D9-0523DD8E0E8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3" name="テキスト ボックス 472">
          <a:extLst>
            <a:ext uri="{FF2B5EF4-FFF2-40B4-BE49-F238E27FC236}">
              <a16:creationId xmlns:a16="http://schemas.microsoft.com/office/drawing/2014/main" id="{1059BD35-580C-412A-B212-A9013B1D8B29}"/>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4" name="直線コネクタ 473">
          <a:extLst>
            <a:ext uri="{FF2B5EF4-FFF2-40B4-BE49-F238E27FC236}">
              <a16:creationId xmlns:a16="http://schemas.microsoft.com/office/drawing/2014/main" id="{9F7FECF7-0A64-46F8-92EE-AD8099FA7F36}"/>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5" name="テキスト ボックス 474">
          <a:extLst>
            <a:ext uri="{FF2B5EF4-FFF2-40B4-BE49-F238E27FC236}">
              <a16:creationId xmlns:a16="http://schemas.microsoft.com/office/drawing/2014/main" id="{F4043346-E063-446C-9B0E-77E2E3AB5467}"/>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6" name="直線コネクタ 475">
          <a:extLst>
            <a:ext uri="{FF2B5EF4-FFF2-40B4-BE49-F238E27FC236}">
              <a16:creationId xmlns:a16="http://schemas.microsoft.com/office/drawing/2014/main" id="{64C6D4DB-AFF9-4EEB-AEBD-236819194ADD}"/>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7" name="テキスト ボックス 476">
          <a:extLst>
            <a:ext uri="{FF2B5EF4-FFF2-40B4-BE49-F238E27FC236}">
              <a16:creationId xmlns:a16="http://schemas.microsoft.com/office/drawing/2014/main" id="{14257AFE-8B9C-4EC7-982B-D6BEAA073162}"/>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a:extLst>
            <a:ext uri="{FF2B5EF4-FFF2-40B4-BE49-F238E27FC236}">
              <a16:creationId xmlns:a16="http://schemas.microsoft.com/office/drawing/2014/main" id="{83C972A6-D45D-47E4-BC58-010F9CFBB68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a:extLst>
            <a:ext uri="{FF2B5EF4-FFF2-40B4-BE49-F238E27FC236}">
              <a16:creationId xmlns:a16="http://schemas.microsoft.com/office/drawing/2014/main" id="{C998B72B-A466-42E1-9639-50181635791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認定こども園・幼稚園・保育所】&#10;一人当たり面積グラフ枠">
          <a:extLst>
            <a:ext uri="{FF2B5EF4-FFF2-40B4-BE49-F238E27FC236}">
              <a16:creationId xmlns:a16="http://schemas.microsoft.com/office/drawing/2014/main" id="{8DAD98F9-AA23-44AB-9D03-1A56B1709FF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481" name="直線コネクタ 480">
          <a:extLst>
            <a:ext uri="{FF2B5EF4-FFF2-40B4-BE49-F238E27FC236}">
              <a16:creationId xmlns:a16="http://schemas.microsoft.com/office/drawing/2014/main" id="{660D338A-7414-4F9E-BCED-C74735F65BAD}"/>
            </a:ext>
          </a:extLst>
        </xdr:cNvPr>
        <xdr:cNvCxnSpPr/>
      </xdr:nvCxnSpPr>
      <xdr:spPr>
        <a:xfrm flipV="1">
          <a:off x="22160864" y="588264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82" name="【認定こども園・幼稚園・保育所】&#10;一人当たり面積最小値テキスト">
          <a:extLst>
            <a:ext uri="{FF2B5EF4-FFF2-40B4-BE49-F238E27FC236}">
              <a16:creationId xmlns:a16="http://schemas.microsoft.com/office/drawing/2014/main" id="{9E3E28A6-A5FC-4198-B612-0A96D0CEAB5C}"/>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3" name="直線コネクタ 482">
          <a:extLst>
            <a:ext uri="{FF2B5EF4-FFF2-40B4-BE49-F238E27FC236}">
              <a16:creationId xmlns:a16="http://schemas.microsoft.com/office/drawing/2014/main" id="{DC340118-A372-48F8-9F46-D40CAE7DFE9D}"/>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84" name="【認定こども園・幼稚園・保育所】&#10;一人当たり面積最大値テキスト">
          <a:extLst>
            <a:ext uri="{FF2B5EF4-FFF2-40B4-BE49-F238E27FC236}">
              <a16:creationId xmlns:a16="http://schemas.microsoft.com/office/drawing/2014/main" id="{4929C342-78D4-437A-9FC3-C7D21A7B0E66}"/>
            </a:ext>
          </a:extLst>
        </xdr:cNvPr>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85" name="直線コネクタ 484">
          <a:extLst>
            <a:ext uri="{FF2B5EF4-FFF2-40B4-BE49-F238E27FC236}">
              <a16:creationId xmlns:a16="http://schemas.microsoft.com/office/drawing/2014/main" id="{B8472029-C75C-4867-97BE-BD26A1E5D773}"/>
            </a:ext>
          </a:extLst>
        </xdr:cNvPr>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7455</xdr:rowOff>
    </xdr:from>
    <xdr:ext cx="469744" cy="259045"/>
    <xdr:sp macro="" textlink="">
      <xdr:nvSpPr>
        <xdr:cNvPr id="486" name="【認定こども園・幼稚園・保育所】&#10;一人当たり面積平均値テキスト">
          <a:extLst>
            <a:ext uri="{FF2B5EF4-FFF2-40B4-BE49-F238E27FC236}">
              <a16:creationId xmlns:a16="http://schemas.microsoft.com/office/drawing/2014/main" id="{8EF444B6-AD36-4AC4-A910-F246985FDC41}"/>
            </a:ext>
          </a:extLst>
        </xdr:cNvPr>
        <xdr:cNvSpPr txBox="1"/>
      </xdr:nvSpPr>
      <xdr:spPr>
        <a:xfrm>
          <a:off x="22199600" y="6522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487" name="フローチャート: 判断 486">
          <a:extLst>
            <a:ext uri="{FF2B5EF4-FFF2-40B4-BE49-F238E27FC236}">
              <a16:creationId xmlns:a16="http://schemas.microsoft.com/office/drawing/2014/main" id="{D71A9B3D-A27D-410D-AA2D-371C0482F5EE}"/>
            </a:ext>
          </a:extLst>
        </xdr:cNvPr>
        <xdr:cNvSpPr/>
      </xdr:nvSpPr>
      <xdr:spPr>
        <a:xfrm>
          <a:off x="22110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488" name="フローチャート: 判断 487">
          <a:extLst>
            <a:ext uri="{FF2B5EF4-FFF2-40B4-BE49-F238E27FC236}">
              <a16:creationId xmlns:a16="http://schemas.microsoft.com/office/drawing/2014/main" id="{D19DD795-095E-407A-A395-2F76755B5CB5}"/>
            </a:ext>
          </a:extLst>
        </xdr:cNvPr>
        <xdr:cNvSpPr/>
      </xdr:nvSpPr>
      <xdr:spPr>
        <a:xfrm>
          <a:off x="21272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489" name="フローチャート: 判断 488">
          <a:extLst>
            <a:ext uri="{FF2B5EF4-FFF2-40B4-BE49-F238E27FC236}">
              <a16:creationId xmlns:a16="http://schemas.microsoft.com/office/drawing/2014/main" id="{E10E3E92-ADF7-41D7-B29A-E736D8AC9667}"/>
            </a:ext>
          </a:extLst>
        </xdr:cNvPr>
        <xdr:cNvSpPr/>
      </xdr:nvSpPr>
      <xdr:spPr>
        <a:xfrm>
          <a:off x="20383500" y="669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490" name="フローチャート: 判断 489">
          <a:extLst>
            <a:ext uri="{FF2B5EF4-FFF2-40B4-BE49-F238E27FC236}">
              <a16:creationId xmlns:a16="http://schemas.microsoft.com/office/drawing/2014/main" id="{35CFF9DE-5F8D-47FA-8B0C-BD01868C95EC}"/>
            </a:ext>
          </a:extLst>
        </xdr:cNvPr>
        <xdr:cNvSpPr/>
      </xdr:nvSpPr>
      <xdr:spPr>
        <a:xfrm>
          <a:off x="19494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491" name="フローチャート: 判断 490">
          <a:extLst>
            <a:ext uri="{FF2B5EF4-FFF2-40B4-BE49-F238E27FC236}">
              <a16:creationId xmlns:a16="http://schemas.microsoft.com/office/drawing/2014/main" id="{C86798E7-4E42-4FE8-B07D-F1DEE08ECEBF}"/>
            </a:ext>
          </a:extLst>
        </xdr:cNvPr>
        <xdr:cNvSpPr/>
      </xdr:nvSpPr>
      <xdr:spPr>
        <a:xfrm>
          <a:off x="18605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C478825E-7996-4C60-9BD6-DAED4AAC52F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9C924954-6703-4289-9DA2-52271D061E4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40C4A96F-10F0-4823-A68D-7CFC809EAF9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09BB29FA-5094-4659-B31D-FD7B9D31752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CF0416B1-5C8A-421D-8CF7-4AC736CF0DF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160927</xdr:rowOff>
    </xdr:from>
    <xdr:to>
      <xdr:col>116</xdr:col>
      <xdr:colOff>114300</xdr:colOff>
      <xdr:row>40</xdr:row>
      <xdr:rowOff>91077</xdr:rowOff>
    </xdr:to>
    <xdr:sp macro="" textlink="">
      <xdr:nvSpPr>
        <xdr:cNvPr id="497" name="楕円 496">
          <a:extLst>
            <a:ext uri="{FF2B5EF4-FFF2-40B4-BE49-F238E27FC236}">
              <a16:creationId xmlns:a16="http://schemas.microsoft.com/office/drawing/2014/main" id="{BB97FA45-E721-45A2-9A87-F22BC575B972}"/>
            </a:ext>
          </a:extLst>
        </xdr:cNvPr>
        <xdr:cNvSpPr/>
      </xdr:nvSpPr>
      <xdr:spPr>
        <a:xfrm>
          <a:off x="221107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139354</xdr:rowOff>
    </xdr:from>
    <xdr:ext cx="469744" cy="259045"/>
    <xdr:sp macro="" textlink="">
      <xdr:nvSpPr>
        <xdr:cNvPr id="498" name="【認定こども園・幼稚園・保育所】&#10;一人当たり面積該当値テキスト">
          <a:extLst>
            <a:ext uri="{FF2B5EF4-FFF2-40B4-BE49-F238E27FC236}">
              <a16:creationId xmlns:a16="http://schemas.microsoft.com/office/drawing/2014/main" id="{20971E0C-AE7D-49C9-BFFF-D895C017479C}"/>
            </a:ext>
          </a:extLst>
        </xdr:cNvPr>
        <xdr:cNvSpPr txBox="1"/>
      </xdr:nvSpPr>
      <xdr:spPr>
        <a:xfrm>
          <a:off x="22199600" y="6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162560</xdr:rowOff>
    </xdr:from>
    <xdr:to>
      <xdr:col>112</xdr:col>
      <xdr:colOff>38100</xdr:colOff>
      <xdr:row>40</xdr:row>
      <xdr:rowOff>92710</xdr:rowOff>
    </xdr:to>
    <xdr:sp macro="" textlink="">
      <xdr:nvSpPr>
        <xdr:cNvPr id="499" name="楕円 498">
          <a:extLst>
            <a:ext uri="{FF2B5EF4-FFF2-40B4-BE49-F238E27FC236}">
              <a16:creationId xmlns:a16="http://schemas.microsoft.com/office/drawing/2014/main" id="{47F7B3A9-FD90-4044-9985-E6DFC8826212}"/>
            </a:ext>
          </a:extLst>
        </xdr:cNvPr>
        <xdr:cNvSpPr/>
      </xdr:nvSpPr>
      <xdr:spPr>
        <a:xfrm>
          <a:off x="21272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40277</xdr:rowOff>
    </xdr:from>
    <xdr:to>
      <xdr:col>116</xdr:col>
      <xdr:colOff>63500</xdr:colOff>
      <xdr:row>40</xdr:row>
      <xdr:rowOff>41910</xdr:rowOff>
    </xdr:to>
    <xdr:cxnSp macro="">
      <xdr:nvCxnSpPr>
        <xdr:cNvPr id="500" name="直線コネクタ 499">
          <a:extLst>
            <a:ext uri="{FF2B5EF4-FFF2-40B4-BE49-F238E27FC236}">
              <a16:creationId xmlns:a16="http://schemas.microsoft.com/office/drawing/2014/main" id="{74CBE5A6-E79D-4951-B18F-B1B164A75C25}"/>
            </a:ext>
          </a:extLst>
        </xdr:cNvPr>
        <xdr:cNvCxnSpPr/>
      </xdr:nvCxnSpPr>
      <xdr:spPr>
        <a:xfrm flipV="1">
          <a:off x="21323300" y="689827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162560</xdr:rowOff>
    </xdr:from>
    <xdr:to>
      <xdr:col>107</xdr:col>
      <xdr:colOff>101600</xdr:colOff>
      <xdr:row>40</xdr:row>
      <xdr:rowOff>92710</xdr:rowOff>
    </xdr:to>
    <xdr:sp macro="" textlink="">
      <xdr:nvSpPr>
        <xdr:cNvPr id="501" name="楕円 500">
          <a:extLst>
            <a:ext uri="{FF2B5EF4-FFF2-40B4-BE49-F238E27FC236}">
              <a16:creationId xmlns:a16="http://schemas.microsoft.com/office/drawing/2014/main" id="{86FE2503-5D99-4AA9-94FD-67C1403409CE}"/>
            </a:ext>
          </a:extLst>
        </xdr:cNvPr>
        <xdr:cNvSpPr/>
      </xdr:nvSpPr>
      <xdr:spPr>
        <a:xfrm>
          <a:off x="20383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41910</xdr:rowOff>
    </xdr:from>
    <xdr:to>
      <xdr:col>111</xdr:col>
      <xdr:colOff>177800</xdr:colOff>
      <xdr:row>40</xdr:row>
      <xdr:rowOff>41910</xdr:rowOff>
    </xdr:to>
    <xdr:cxnSp macro="">
      <xdr:nvCxnSpPr>
        <xdr:cNvPr id="502" name="直線コネクタ 501">
          <a:extLst>
            <a:ext uri="{FF2B5EF4-FFF2-40B4-BE49-F238E27FC236}">
              <a16:creationId xmlns:a16="http://schemas.microsoft.com/office/drawing/2014/main" id="{AD3AC631-CF6F-4548-90C7-6F38F1F85627}"/>
            </a:ext>
          </a:extLst>
        </xdr:cNvPr>
        <xdr:cNvCxnSpPr/>
      </xdr:nvCxnSpPr>
      <xdr:spPr>
        <a:xfrm>
          <a:off x="20434300" y="6899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160927</xdr:rowOff>
    </xdr:from>
    <xdr:to>
      <xdr:col>102</xdr:col>
      <xdr:colOff>165100</xdr:colOff>
      <xdr:row>40</xdr:row>
      <xdr:rowOff>91077</xdr:rowOff>
    </xdr:to>
    <xdr:sp macro="" textlink="">
      <xdr:nvSpPr>
        <xdr:cNvPr id="503" name="楕円 502">
          <a:extLst>
            <a:ext uri="{FF2B5EF4-FFF2-40B4-BE49-F238E27FC236}">
              <a16:creationId xmlns:a16="http://schemas.microsoft.com/office/drawing/2014/main" id="{ECD62116-1AEC-47CA-B258-AED483457163}"/>
            </a:ext>
          </a:extLst>
        </xdr:cNvPr>
        <xdr:cNvSpPr/>
      </xdr:nvSpPr>
      <xdr:spPr>
        <a:xfrm>
          <a:off x="19494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40277</xdr:rowOff>
    </xdr:from>
    <xdr:to>
      <xdr:col>107</xdr:col>
      <xdr:colOff>50800</xdr:colOff>
      <xdr:row>40</xdr:row>
      <xdr:rowOff>41910</xdr:rowOff>
    </xdr:to>
    <xdr:cxnSp macro="">
      <xdr:nvCxnSpPr>
        <xdr:cNvPr id="504" name="直線コネクタ 503">
          <a:extLst>
            <a:ext uri="{FF2B5EF4-FFF2-40B4-BE49-F238E27FC236}">
              <a16:creationId xmlns:a16="http://schemas.microsoft.com/office/drawing/2014/main" id="{35086B25-E990-46C9-9C2F-9ED6C6E6A3BE}"/>
            </a:ext>
          </a:extLst>
        </xdr:cNvPr>
        <xdr:cNvCxnSpPr/>
      </xdr:nvCxnSpPr>
      <xdr:spPr>
        <a:xfrm>
          <a:off x="19545300" y="689827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157662</xdr:rowOff>
    </xdr:from>
    <xdr:to>
      <xdr:col>98</xdr:col>
      <xdr:colOff>38100</xdr:colOff>
      <xdr:row>40</xdr:row>
      <xdr:rowOff>87812</xdr:rowOff>
    </xdr:to>
    <xdr:sp macro="" textlink="">
      <xdr:nvSpPr>
        <xdr:cNvPr id="505" name="楕円 504">
          <a:extLst>
            <a:ext uri="{FF2B5EF4-FFF2-40B4-BE49-F238E27FC236}">
              <a16:creationId xmlns:a16="http://schemas.microsoft.com/office/drawing/2014/main" id="{A716B851-47FE-41FE-A986-982BD56C0CF9}"/>
            </a:ext>
          </a:extLst>
        </xdr:cNvPr>
        <xdr:cNvSpPr/>
      </xdr:nvSpPr>
      <xdr:spPr>
        <a:xfrm>
          <a:off x="18605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37012</xdr:rowOff>
    </xdr:from>
    <xdr:to>
      <xdr:col>102</xdr:col>
      <xdr:colOff>114300</xdr:colOff>
      <xdr:row>40</xdr:row>
      <xdr:rowOff>40277</xdr:rowOff>
    </xdr:to>
    <xdr:cxnSp macro="">
      <xdr:nvCxnSpPr>
        <xdr:cNvPr id="506" name="直線コネクタ 505">
          <a:extLst>
            <a:ext uri="{FF2B5EF4-FFF2-40B4-BE49-F238E27FC236}">
              <a16:creationId xmlns:a16="http://schemas.microsoft.com/office/drawing/2014/main" id="{7B989101-EB6E-43FB-88D4-F14141607310}"/>
            </a:ext>
          </a:extLst>
        </xdr:cNvPr>
        <xdr:cNvCxnSpPr/>
      </xdr:nvCxnSpPr>
      <xdr:spPr>
        <a:xfrm>
          <a:off x="18656300" y="68950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105971</xdr:rowOff>
    </xdr:from>
    <xdr:ext cx="469744" cy="259045"/>
    <xdr:sp macro="" textlink="">
      <xdr:nvSpPr>
        <xdr:cNvPr id="507" name="n_1aveValue【認定こども園・幼稚園・保育所】&#10;一人当たり面積">
          <a:extLst>
            <a:ext uri="{FF2B5EF4-FFF2-40B4-BE49-F238E27FC236}">
              <a16:creationId xmlns:a16="http://schemas.microsoft.com/office/drawing/2014/main" id="{719B580E-9B50-45F9-BB92-5630F1587375}"/>
            </a:ext>
          </a:extLst>
        </xdr:cNvPr>
        <xdr:cNvSpPr txBox="1"/>
      </xdr:nvSpPr>
      <xdr:spPr>
        <a:xfrm>
          <a:off x="21075727" y="64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123933</xdr:rowOff>
    </xdr:from>
    <xdr:ext cx="469744" cy="259045"/>
    <xdr:sp macro="" textlink="">
      <xdr:nvSpPr>
        <xdr:cNvPr id="508" name="n_2aveValue【認定こども園・幼稚園・保育所】&#10;一人当たり面積">
          <a:extLst>
            <a:ext uri="{FF2B5EF4-FFF2-40B4-BE49-F238E27FC236}">
              <a16:creationId xmlns:a16="http://schemas.microsoft.com/office/drawing/2014/main" id="{01B7CCB3-B51D-49B7-A1E1-2BD733D8BAC1}"/>
            </a:ext>
          </a:extLst>
        </xdr:cNvPr>
        <xdr:cNvSpPr txBox="1"/>
      </xdr:nvSpPr>
      <xdr:spPr>
        <a:xfrm>
          <a:off x="20199427" y="646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164754</xdr:rowOff>
    </xdr:from>
    <xdr:ext cx="469744" cy="259045"/>
    <xdr:sp macro="" textlink="">
      <xdr:nvSpPr>
        <xdr:cNvPr id="509" name="n_3aveValue【認定こども園・幼稚園・保育所】&#10;一人当たり面積">
          <a:extLst>
            <a:ext uri="{FF2B5EF4-FFF2-40B4-BE49-F238E27FC236}">
              <a16:creationId xmlns:a16="http://schemas.microsoft.com/office/drawing/2014/main" id="{7D9C9CE5-9CF0-4A54-91E9-6B078F26A54A}"/>
            </a:ext>
          </a:extLst>
        </xdr:cNvPr>
        <xdr:cNvSpPr txBox="1"/>
      </xdr:nvSpPr>
      <xdr:spPr>
        <a:xfrm>
          <a:off x="19310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96174</xdr:rowOff>
    </xdr:from>
    <xdr:ext cx="469744" cy="259045"/>
    <xdr:sp macro="" textlink="">
      <xdr:nvSpPr>
        <xdr:cNvPr id="510" name="n_4aveValue【認定こども園・幼稚園・保育所】&#10;一人当たり面積">
          <a:extLst>
            <a:ext uri="{FF2B5EF4-FFF2-40B4-BE49-F238E27FC236}">
              <a16:creationId xmlns:a16="http://schemas.microsoft.com/office/drawing/2014/main" id="{EBA20166-186F-4269-A576-46D9C900F515}"/>
            </a:ext>
          </a:extLst>
        </xdr:cNvPr>
        <xdr:cNvSpPr txBox="1"/>
      </xdr:nvSpPr>
      <xdr:spPr>
        <a:xfrm>
          <a:off x="18421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83837</xdr:rowOff>
    </xdr:from>
    <xdr:ext cx="469744" cy="259045"/>
    <xdr:sp macro="" textlink="">
      <xdr:nvSpPr>
        <xdr:cNvPr id="511" name="n_1mainValue【認定こども園・幼稚園・保育所】&#10;一人当たり面積">
          <a:extLst>
            <a:ext uri="{FF2B5EF4-FFF2-40B4-BE49-F238E27FC236}">
              <a16:creationId xmlns:a16="http://schemas.microsoft.com/office/drawing/2014/main" id="{C3004EFA-3A3E-4B36-B03E-04626A9DA42C}"/>
            </a:ext>
          </a:extLst>
        </xdr:cNvPr>
        <xdr:cNvSpPr txBox="1"/>
      </xdr:nvSpPr>
      <xdr:spPr>
        <a:xfrm>
          <a:off x="210757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83837</xdr:rowOff>
    </xdr:from>
    <xdr:ext cx="469744" cy="259045"/>
    <xdr:sp macro="" textlink="">
      <xdr:nvSpPr>
        <xdr:cNvPr id="512" name="n_2mainValue【認定こども園・幼稚園・保育所】&#10;一人当たり面積">
          <a:extLst>
            <a:ext uri="{FF2B5EF4-FFF2-40B4-BE49-F238E27FC236}">
              <a16:creationId xmlns:a16="http://schemas.microsoft.com/office/drawing/2014/main" id="{67904B03-088C-4687-8F73-FCC8AEDC7DF2}"/>
            </a:ext>
          </a:extLst>
        </xdr:cNvPr>
        <xdr:cNvSpPr txBox="1"/>
      </xdr:nvSpPr>
      <xdr:spPr>
        <a:xfrm>
          <a:off x="20199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82204</xdr:rowOff>
    </xdr:from>
    <xdr:ext cx="469744" cy="259045"/>
    <xdr:sp macro="" textlink="">
      <xdr:nvSpPr>
        <xdr:cNvPr id="513" name="n_3mainValue【認定こども園・幼稚園・保育所】&#10;一人当たり面積">
          <a:extLst>
            <a:ext uri="{FF2B5EF4-FFF2-40B4-BE49-F238E27FC236}">
              <a16:creationId xmlns:a16="http://schemas.microsoft.com/office/drawing/2014/main" id="{3F589852-654E-4233-9E69-536BC10DFC74}"/>
            </a:ext>
          </a:extLst>
        </xdr:cNvPr>
        <xdr:cNvSpPr txBox="1"/>
      </xdr:nvSpPr>
      <xdr:spPr>
        <a:xfrm>
          <a:off x="193104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78939</xdr:rowOff>
    </xdr:from>
    <xdr:ext cx="469744" cy="259045"/>
    <xdr:sp macro="" textlink="">
      <xdr:nvSpPr>
        <xdr:cNvPr id="514" name="n_4mainValue【認定こども園・幼稚園・保育所】&#10;一人当たり面積">
          <a:extLst>
            <a:ext uri="{FF2B5EF4-FFF2-40B4-BE49-F238E27FC236}">
              <a16:creationId xmlns:a16="http://schemas.microsoft.com/office/drawing/2014/main" id="{9E730692-2FD6-42D5-8990-6BB5C7345C14}"/>
            </a:ext>
          </a:extLst>
        </xdr:cNvPr>
        <xdr:cNvSpPr txBox="1"/>
      </xdr:nvSpPr>
      <xdr:spPr>
        <a:xfrm>
          <a:off x="18421427" y="693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a:extLst>
            <a:ext uri="{FF2B5EF4-FFF2-40B4-BE49-F238E27FC236}">
              <a16:creationId xmlns:a16="http://schemas.microsoft.com/office/drawing/2014/main" id="{B8141CE3-51A2-4B8C-8325-15511BC36C3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a:extLst>
            <a:ext uri="{FF2B5EF4-FFF2-40B4-BE49-F238E27FC236}">
              <a16:creationId xmlns:a16="http://schemas.microsoft.com/office/drawing/2014/main" id="{3AEDDFCF-3019-4030-9349-B7E9EEF7D01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a:extLst>
            <a:ext uri="{FF2B5EF4-FFF2-40B4-BE49-F238E27FC236}">
              <a16:creationId xmlns:a16="http://schemas.microsoft.com/office/drawing/2014/main" id="{85C698A1-0F0F-432F-A559-36016A9571F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a:extLst>
            <a:ext uri="{FF2B5EF4-FFF2-40B4-BE49-F238E27FC236}">
              <a16:creationId xmlns:a16="http://schemas.microsoft.com/office/drawing/2014/main" id="{3DD3D465-D6BE-4BBB-A6EB-83566EBB0E7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a:extLst>
            <a:ext uri="{FF2B5EF4-FFF2-40B4-BE49-F238E27FC236}">
              <a16:creationId xmlns:a16="http://schemas.microsoft.com/office/drawing/2014/main" id="{CFA815C0-CFD2-4CF0-A794-EBCEE8746AD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a:extLst>
            <a:ext uri="{FF2B5EF4-FFF2-40B4-BE49-F238E27FC236}">
              <a16:creationId xmlns:a16="http://schemas.microsoft.com/office/drawing/2014/main" id="{C35FD7A8-244F-4E4D-AA6A-6254AE523EA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a:extLst>
            <a:ext uri="{FF2B5EF4-FFF2-40B4-BE49-F238E27FC236}">
              <a16:creationId xmlns:a16="http://schemas.microsoft.com/office/drawing/2014/main" id="{B3B8168F-AE81-4FDB-BFC1-1156932D6B4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a:extLst>
            <a:ext uri="{FF2B5EF4-FFF2-40B4-BE49-F238E27FC236}">
              <a16:creationId xmlns:a16="http://schemas.microsoft.com/office/drawing/2014/main" id="{EEB2BB01-C34A-4B4E-AC32-33D4721B476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a:extLst>
            <a:ext uri="{FF2B5EF4-FFF2-40B4-BE49-F238E27FC236}">
              <a16:creationId xmlns:a16="http://schemas.microsoft.com/office/drawing/2014/main" id="{113291E0-6499-4F46-82B2-8E2995DC37E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a:extLst>
            <a:ext uri="{FF2B5EF4-FFF2-40B4-BE49-F238E27FC236}">
              <a16:creationId xmlns:a16="http://schemas.microsoft.com/office/drawing/2014/main" id="{3C044972-8307-4ED7-B949-17A4A08622C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a:extLst>
            <a:ext uri="{FF2B5EF4-FFF2-40B4-BE49-F238E27FC236}">
              <a16:creationId xmlns:a16="http://schemas.microsoft.com/office/drawing/2014/main" id="{9E37B854-5E47-4A66-B975-EF550E1AA08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a:extLst>
            <a:ext uri="{FF2B5EF4-FFF2-40B4-BE49-F238E27FC236}">
              <a16:creationId xmlns:a16="http://schemas.microsoft.com/office/drawing/2014/main" id="{8E149B78-05A8-4062-9AE7-5FF02251A0E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7" name="テキスト ボックス 526">
          <a:extLst>
            <a:ext uri="{FF2B5EF4-FFF2-40B4-BE49-F238E27FC236}">
              <a16:creationId xmlns:a16="http://schemas.microsoft.com/office/drawing/2014/main" id="{3298D395-989C-4E91-8E2A-637CB4131395}"/>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a:extLst>
            <a:ext uri="{FF2B5EF4-FFF2-40B4-BE49-F238E27FC236}">
              <a16:creationId xmlns:a16="http://schemas.microsoft.com/office/drawing/2014/main" id="{BE5AE91C-67C7-440F-B6E1-1A77856AA09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9" name="テキスト ボックス 528">
          <a:extLst>
            <a:ext uri="{FF2B5EF4-FFF2-40B4-BE49-F238E27FC236}">
              <a16:creationId xmlns:a16="http://schemas.microsoft.com/office/drawing/2014/main" id="{6254FFCF-7EED-4AEB-B65F-8DC622A1651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a:extLst>
            <a:ext uri="{FF2B5EF4-FFF2-40B4-BE49-F238E27FC236}">
              <a16:creationId xmlns:a16="http://schemas.microsoft.com/office/drawing/2014/main" id="{BA45D72B-AFB0-445A-97DE-3B4E36B450C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1" name="テキスト ボックス 530">
          <a:extLst>
            <a:ext uri="{FF2B5EF4-FFF2-40B4-BE49-F238E27FC236}">
              <a16:creationId xmlns:a16="http://schemas.microsoft.com/office/drawing/2014/main" id="{1D4B01D0-D442-40EC-B5A5-E0BFA2D6448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a:extLst>
            <a:ext uri="{FF2B5EF4-FFF2-40B4-BE49-F238E27FC236}">
              <a16:creationId xmlns:a16="http://schemas.microsoft.com/office/drawing/2014/main" id="{FEC2CCB7-D2C4-446C-8905-A0FDFA8A6FA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3" name="テキスト ボックス 532">
          <a:extLst>
            <a:ext uri="{FF2B5EF4-FFF2-40B4-BE49-F238E27FC236}">
              <a16:creationId xmlns:a16="http://schemas.microsoft.com/office/drawing/2014/main" id="{98BE0920-ECFF-4351-8345-526A5F5B766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a:extLst>
            <a:ext uri="{FF2B5EF4-FFF2-40B4-BE49-F238E27FC236}">
              <a16:creationId xmlns:a16="http://schemas.microsoft.com/office/drawing/2014/main" id="{794D9E6C-9981-4979-85D4-C3855B1D7EE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5" name="テキスト ボックス 534">
          <a:extLst>
            <a:ext uri="{FF2B5EF4-FFF2-40B4-BE49-F238E27FC236}">
              <a16:creationId xmlns:a16="http://schemas.microsoft.com/office/drawing/2014/main" id="{11977C8E-0528-460A-A795-F74C03F0E21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a:extLst>
            <a:ext uri="{FF2B5EF4-FFF2-40B4-BE49-F238E27FC236}">
              <a16:creationId xmlns:a16="http://schemas.microsoft.com/office/drawing/2014/main" id="{795D11C5-1C52-438B-A1E2-7A2EBC72C9D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7" name="テキスト ボックス 536">
          <a:extLst>
            <a:ext uri="{FF2B5EF4-FFF2-40B4-BE49-F238E27FC236}">
              <a16:creationId xmlns:a16="http://schemas.microsoft.com/office/drawing/2014/main" id="{FEF4535C-BFA9-48F6-929A-CA32C57FAA65}"/>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a:extLst>
            <a:ext uri="{FF2B5EF4-FFF2-40B4-BE49-F238E27FC236}">
              <a16:creationId xmlns:a16="http://schemas.microsoft.com/office/drawing/2014/main" id="{F22A09AB-D99E-4DFB-BA80-255DAF5C545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539" name="直線コネクタ 538">
          <a:extLst>
            <a:ext uri="{FF2B5EF4-FFF2-40B4-BE49-F238E27FC236}">
              <a16:creationId xmlns:a16="http://schemas.microsoft.com/office/drawing/2014/main" id="{4342D9FF-73D4-4213-B15A-8C0017A32A89}"/>
            </a:ext>
          </a:extLst>
        </xdr:cNvPr>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540" name="【学校施設】&#10;有形固定資産減価償却率最小値テキスト">
          <a:extLst>
            <a:ext uri="{FF2B5EF4-FFF2-40B4-BE49-F238E27FC236}">
              <a16:creationId xmlns:a16="http://schemas.microsoft.com/office/drawing/2014/main" id="{5A9FAFD5-8E44-45A4-BF52-0CD9751200EF}"/>
            </a:ext>
          </a:extLst>
        </xdr:cNvPr>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541" name="直線コネクタ 540">
          <a:extLst>
            <a:ext uri="{FF2B5EF4-FFF2-40B4-BE49-F238E27FC236}">
              <a16:creationId xmlns:a16="http://schemas.microsoft.com/office/drawing/2014/main" id="{0877028A-8B28-43D3-9750-98A06EEEF26F}"/>
            </a:ext>
          </a:extLst>
        </xdr:cNvPr>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42" name="【学校施設】&#10;有形固定資産減価償却率最大値テキスト">
          <a:extLst>
            <a:ext uri="{FF2B5EF4-FFF2-40B4-BE49-F238E27FC236}">
              <a16:creationId xmlns:a16="http://schemas.microsoft.com/office/drawing/2014/main" id="{AC9CC679-FF81-425F-B219-005FE7056BFF}"/>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43" name="直線コネクタ 542">
          <a:extLst>
            <a:ext uri="{FF2B5EF4-FFF2-40B4-BE49-F238E27FC236}">
              <a16:creationId xmlns:a16="http://schemas.microsoft.com/office/drawing/2014/main" id="{19FB51B1-3F35-4BF4-A1AD-F17900A93469}"/>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544" name="【学校施設】&#10;有形固定資産減価償却率平均値テキスト">
          <a:extLst>
            <a:ext uri="{FF2B5EF4-FFF2-40B4-BE49-F238E27FC236}">
              <a16:creationId xmlns:a16="http://schemas.microsoft.com/office/drawing/2014/main" id="{CFCF10BC-0D20-4FC0-B863-6FC61867DB93}"/>
            </a:ext>
          </a:extLst>
        </xdr:cNvPr>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5" name="フローチャート: 判断 544">
          <a:extLst>
            <a:ext uri="{FF2B5EF4-FFF2-40B4-BE49-F238E27FC236}">
              <a16:creationId xmlns:a16="http://schemas.microsoft.com/office/drawing/2014/main" id="{D1E1AC7A-5145-40DA-A44B-B2A0D896675C}"/>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546" name="フローチャート: 判断 545">
          <a:extLst>
            <a:ext uri="{FF2B5EF4-FFF2-40B4-BE49-F238E27FC236}">
              <a16:creationId xmlns:a16="http://schemas.microsoft.com/office/drawing/2014/main" id="{77164994-1ED4-4217-9255-3EF0DC2C523B}"/>
            </a:ext>
          </a:extLst>
        </xdr:cNvPr>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547" name="フローチャート: 判断 546">
          <a:extLst>
            <a:ext uri="{FF2B5EF4-FFF2-40B4-BE49-F238E27FC236}">
              <a16:creationId xmlns:a16="http://schemas.microsoft.com/office/drawing/2014/main" id="{E04428D6-3A92-47F7-BFF0-313FB5CC7D18}"/>
            </a:ext>
          </a:extLst>
        </xdr:cNvPr>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48" name="フローチャート: 判断 547">
          <a:extLst>
            <a:ext uri="{FF2B5EF4-FFF2-40B4-BE49-F238E27FC236}">
              <a16:creationId xmlns:a16="http://schemas.microsoft.com/office/drawing/2014/main" id="{49B5C2F3-BA91-4D72-880F-25AD445E38B9}"/>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549" name="フローチャート: 判断 548">
          <a:extLst>
            <a:ext uri="{FF2B5EF4-FFF2-40B4-BE49-F238E27FC236}">
              <a16:creationId xmlns:a16="http://schemas.microsoft.com/office/drawing/2014/main" id="{7E52AD70-355D-4B89-90DB-F90EE66E2359}"/>
            </a:ext>
          </a:extLst>
        </xdr:cNvPr>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3F8E2BBF-9D2F-4563-9CF5-CB87D8E46FA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A31DF4E4-95B1-40D7-B7A6-E0700240337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EA5FD6E8-1BC3-40AF-8A75-50159925323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75128DA2-3F26-4A10-9520-C9CA430870E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354C850D-F4E1-44A7-9C3B-6A06D01B507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65405</xdr:rowOff>
    </xdr:from>
    <xdr:to>
      <xdr:col>85</xdr:col>
      <xdr:colOff>177800</xdr:colOff>
      <xdr:row>63</xdr:row>
      <xdr:rowOff>167005</xdr:rowOff>
    </xdr:to>
    <xdr:sp macro="" textlink="">
      <xdr:nvSpPr>
        <xdr:cNvPr id="555" name="楕円 554">
          <a:extLst>
            <a:ext uri="{FF2B5EF4-FFF2-40B4-BE49-F238E27FC236}">
              <a16:creationId xmlns:a16="http://schemas.microsoft.com/office/drawing/2014/main" id="{AD7F6C9E-AF9C-4926-9426-D2C702669C03}"/>
            </a:ext>
          </a:extLst>
        </xdr:cNvPr>
        <xdr:cNvSpPr/>
      </xdr:nvSpPr>
      <xdr:spPr>
        <a:xfrm>
          <a:off x="16268700" y="10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151782</xdr:rowOff>
    </xdr:from>
    <xdr:ext cx="405111" cy="259045"/>
    <xdr:sp macro="" textlink="">
      <xdr:nvSpPr>
        <xdr:cNvPr id="556" name="【学校施設】&#10;有形固定資産減価償却率該当値テキスト">
          <a:extLst>
            <a:ext uri="{FF2B5EF4-FFF2-40B4-BE49-F238E27FC236}">
              <a16:creationId xmlns:a16="http://schemas.microsoft.com/office/drawing/2014/main" id="{33429895-BAF6-4661-AB06-1A08AF20B752}"/>
            </a:ext>
          </a:extLst>
        </xdr:cNvPr>
        <xdr:cNvSpPr txBox="1"/>
      </xdr:nvSpPr>
      <xdr:spPr>
        <a:xfrm>
          <a:off x="16357600" y="10781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46355</xdr:rowOff>
    </xdr:from>
    <xdr:to>
      <xdr:col>81</xdr:col>
      <xdr:colOff>101600</xdr:colOff>
      <xdr:row>63</xdr:row>
      <xdr:rowOff>147955</xdr:rowOff>
    </xdr:to>
    <xdr:sp macro="" textlink="">
      <xdr:nvSpPr>
        <xdr:cNvPr id="557" name="楕円 556">
          <a:extLst>
            <a:ext uri="{FF2B5EF4-FFF2-40B4-BE49-F238E27FC236}">
              <a16:creationId xmlns:a16="http://schemas.microsoft.com/office/drawing/2014/main" id="{B653137C-3681-4D31-BECB-6084FB8C8664}"/>
            </a:ext>
          </a:extLst>
        </xdr:cNvPr>
        <xdr:cNvSpPr/>
      </xdr:nvSpPr>
      <xdr:spPr>
        <a:xfrm>
          <a:off x="154305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97155</xdr:rowOff>
    </xdr:from>
    <xdr:to>
      <xdr:col>85</xdr:col>
      <xdr:colOff>127000</xdr:colOff>
      <xdr:row>63</xdr:row>
      <xdr:rowOff>116205</xdr:rowOff>
    </xdr:to>
    <xdr:cxnSp macro="">
      <xdr:nvCxnSpPr>
        <xdr:cNvPr id="558" name="直線コネクタ 557">
          <a:extLst>
            <a:ext uri="{FF2B5EF4-FFF2-40B4-BE49-F238E27FC236}">
              <a16:creationId xmlns:a16="http://schemas.microsoft.com/office/drawing/2014/main" id="{F2D93D47-7C9B-416F-A8EA-05C31B28E940}"/>
            </a:ext>
          </a:extLst>
        </xdr:cNvPr>
        <xdr:cNvCxnSpPr/>
      </xdr:nvCxnSpPr>
      <xdr:spPr>
        <a:xfrm>
          <a:off x="15481300" y="1089850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53975</xdr:rowOff>
    </xdr:from>
    <xdr:to>
      <xdr:col>76</xdr:col>
      <xdr:colOff>165100</xdr:colOff>
      <xdr:row>63</xdr:row>
      <xdr:rowOff>155575</xdr:rowOff>
    </xdr:to>
    <xdr:sp macro="" textlink="">
      <xdr:nvSpPr>
        <xdr:cNvPr id="559" name="楕円 558">
          <a:extLst>
            <a:ext uri="{FF2B5EF4-FFF2-40B4-BE49-F238E27FC236}">
              <a16:creationId xmlns:a16="http://schemas.microsoft.com/office/drawing/2014/main" id="{BE77767A-6248-4D34-9485-E9F995F4F34A}"/>
            </a:ext>
          </a:extLst>
        </xdr:cNvPr>
        <xdr:cNvSpPr/>
      </xdr:nvSpPr>
      <xdr:spPr>
        <a:xfrm>
          <a:off x="14541500" y="1085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97155</xdr:rowOff>
    </xdr:from>
    <xdr:to>
      <xdr:col>81</xdr:col>
      <xdr:colOff>50800</xdr:colOff>
      <xdr:row>63</xdr:row>
      <xdr:rowOff>104775</xdr:rowOff>
    </xdr:to>
    <xdr:cxnSp macro="">
      <xdr:nvCxnSpPr>
        <xdr:cNvPr id="560" name="直線コネクタ 559">
          <a:extLst>
            <a:ext uri="{FF2B5EF4-FFF2-40B4-BE49-F238E27FC236}">
              <a16:creationId xmlns:a16="http://schemas.microsoft.com/office/drawing/2014/main" id="{922BE502-0133-47BB-B000-A36BDFA41B52}"/>
            </a:ext>
          </a:extLst>
        </xdr:cNvPr>
        <xdr:cNvCxnSpPr/>
      </xdr:nvCxnSpPr>
      <xdr:spPr>
        <a:xfrm flipV="1">
          <a:off x="14592300" y="108985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46355</xdr:rowOff>
    </xdr:from>
    <xdr:to>
      <xdr:col>72</xdr:col>
      <xdr:colOff>38100</xdr:colOff>
      <xdr:row>63</xdr:row>
      <xdr:rowOff>147955</xdr:rowOff>
    </xdr:to>
    <xdr:sp macro="" textlink="">
      <xdr:nvSpPr>
        <xdr:cNvPr id="561" name="楕円 560">
          <a:extLst>
            <a:ext uri="{FF2B5EF4-FFF2-40B4-BE49-F238E27FC236}">
              <a16:creationId xmlns:a16="http://schemas.microsoft.com/office/drawing/2014/main" id="{CCB6D5D9-8D59-4A37-9A0B-C7190AA90EED}"/>
            </a:ext>
          </a:extLst>
        </xdr:cNvPr>
        <xdr:cNvSpPr/>
      </xdr:nvSpPr>
      <xdr:spPr>
        <a:xfrm>
          <a:off x="136525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97155</xdr:rowOff>
    </xdr:from>
    <xdr:to>
      <xdr:col>76</xdr:col>
      <xdr:colOff>114300</xdr:colOff>
      <xdr:row>63</xdr:row>
      <xdr:rowOff>104775</xdr:rowOff>
    </xdr:to>
    <xdr:cxnSp macro="">
      <xdr:nvCxnSpPr>
        <xdr:cNvPr id="562" name="直線コネクタ 561">
          <a:extLst>
            <a:ext uri="{FF2B5EF4-FFF2-40B4-BE49-F238E27FC236}">
              <a16:creationId xmlns:a16="http://schemas.microsoft.com/office/drawing/2014/main" id="{85798F99-35DE-496F-9391-A7DB6D301076}"/>
            </a:ext>
          </a:extLst>
        </xdr:cNvPr>
        <xdr:cNvCxnSpPr/>
      </xdr:nvCxnSpPr>
      <xdr:spPr>
        <a:xfrm>
          <a:off x="13703300" y="108985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13970</xdr:rowOff>
    </xdr:from>
    <xdr:to>
      <xdr:col>67</xdr:col>
      <xdr:colOff>101600</xdr:colOff>
      <xdr:row>63</xdr:row>
      <xdr:rowOff>115570</xdr:rowOff>
    </xdr:to>
    <xdr:sp macro="" textlink="">
      <xdr:nvSpPr>
        <xdr:cNvPr id="563" name="楕円 562">
          <a:extLst>
            <a:ext uri="{FF2B5EF4-FFF2-40B4-BE49-F238E27FC236}">
              <a16:creationId xmlns:a16="http://schemas.microsoft.com/office/drawing/2014/main" id="{EFEBAF36-33D6-4F9B-B557-BA99E5D88D03}"/>
            </a:ext>
          </a:extLst>
        </xdr:cNvPr>
        <xdr:cNvSpPr/>
      </xdr:nvSpPr>
      <xdr:spPr>
        <a:xfrm>
          <a:off x="12763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64770</xdr:rowOff>
    </xdr:from>
    <xdr:to>
      <xdr:col>71</xdr:col>
      <xdr:colOff>177800</xdr:colOff>
      <xdr:row>63</xdr:row>
      <xdr:rowOff>97155</xdr:rowOff>
    </xdr:to>
    <xdr:cxnSp macro="">
      <xdr:nvCxnSpPr>
        <xdr:cNvPr id="564" name="直線コネクタ 563">
          <a:extLst>
            <a:ext uri="{FF2B5EF4-FFF2-40B4-BE49-F238E27FC236}">
              <a16:creationId xmlns:a16="http://schemas.microsoft.com/office/drawing/2014/main" id="{DBFFD8BD-3B0E-4014-8ED6-037697D2FB83}"/>
            </a:ext>
          </a:extLst>
        </xdr:cNvPr>
        <xdr:cNvCxnSpPr/>
      </xdr:nvCxnSpPr>
      <xdr:spPr>
        <a:xfrm>
          <a:off x="12814300" y="108661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120667</xdr:rowOff>
    </xdr:from>
    <xdr:ext cx="405111" cy="259045"/>
    <xdr:sp macro="" textlink="">
      <xdr:nvSpPr>
        <xdr:cNvPr id="565" name="n_1aveValue【学校施設】&#10;有形固定資産減価償却率">
          <a:extLst>
            <a:ext uri="{FF2B5EF4-FFF2-40B4-BE49-F238E27FC236}">
              <a16:creationId xmlns:a16="http://schemas.microsoft.com/office/drawing/2014/main" id="{5F28EBC0-0ED0-4801-A6E4-DB30966CFED0}"/>
            </a:ext>
          </a:extLst>
        </xdr:cNvPr>
        <xdr:cNvSpPr txBox="1"/>
      </xdr:nvSpPr>
      <xdr:spPr>
        <a:xfrm>
          <a:off x="15266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566" name="n_2aveValue【学校施設】&#10;有形固定資産減価償却率">
          <a:extLst>
            <a:ext uri="{FF2B5EF4-FFF2-40B4-BE49-F238E27FC236}">
              <a16:creationId xmlns:a16="http://schemas.microsoft.com/office/drawing/2014/main" id="{0C496C72-BCD6-4830-992A-45D782256948}"/>
            </a:ext>
          </a:extLst>
        </xdr:cNvPr>
        <xdr:cNvSpPr txBox="1"/>
      </xdr:nvSpPr>
      <xdr:spPr>
        <a:xfrm>
          <a:off x="14389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567" name="n_3aveValue【学校施設】&#10;有形固定資産減価償却率">
          <a:extLst>
            <a:ext uri="{FF2B5EF4-FFF2-40B4-BE49-F238E27FC236}">
              <a16:creationId xmlns:a16="http://schemas.microsoft.com/office/drawing/2014/main" id="{34220231-D0A7-4164-A47A-21AEE04AE67F}"/>
            </a:ext>
          </a:extLst>
        </xdr:cNvPr>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568" name="n_4aveValue【学校施設】&#10;有形固定資産減価償却率">
          <a:extLst>
            <a:ext uri="{FF2B5EF4-FFF2-40B4-BE49-F238E27FC236}">
              <a16:creationId xmlns:a16="http://schemas.microsoft.com/office/drawing/2014/main" id="{89F0BAAB-DED6-45E2-907C-053A2A30590A}"/>
            </a:ext>
          </a:extLst>
        </xdr:cNvPr>
        <xdr:cNvSpPr txBox="1"/>
      </xdr:nvSpPr>
      <xdr:spPr>
        <a:xfrm>
          <a:off x="12611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139082</xdr:rowOff>
    </xdr:from>
    <xdr:ext cx="405111" cy="259045"/>
    <xdr:sp macro="" textlink="">
      <xdr:nvSpPr>
        <xdr:cNvPr id="569" name="n_1mainValue【学校施設】&#10;有形固定資産減価償却率">
          <a:extLst>
            <a:ext uri="{FF2B5EF4-FFF2-40B4-BE49-F238E27FC236}">
              <a16:creationId xmlns:a16="http://schemas.microsoft.com/office/drawing/2014/main" id="{A234A71A-AE63-4033-923E-B2D60E18427D}"/>
            </a:ext>
          </a:extLst>
        </xdr:cNvPr>
        <xdr:cNvSpPr txBox="1"/>
      </xdr:nvSpPr>
      <xdr:spPr>
        <a:xfrm>
          <a:off x="15266044" y="1094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146702</xdr:rowOff>
    </xdr:from>
    <xdr:ext cx="405111" cy="259045"/>
    <xdr:sp macro="" textlink="">
      <xdr:nvSpPr>
        <xdr:cNvPr id="570" name="n_2mainValue【学校施設】&#10;有形固定資産減価償却率">
          <a:extLst>
            <a:ext uri="{FF2B5EF4-FFF2-40B4-BE49-F238E27FC236}">
              <a16:creationId xmlns:a16="http://schemas.microsoft.com/office/drawing/2014/main" id="{16D36400-9E95-4664-A27D-235729FDD349}"/>
            </a:ext>
          </a:extLst>
        </xdr:cNvPr>
        <xdr:cNvSpPr txBox="1"/>
      </xdr:nvSpPr>
      <xdr:spPr>
        <a:xfrm>
          <a:off x="14389744"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139082</xdr:rowOff>
    </xdr:from>
    <xdr:ext cx="405111" cy="259045"/>
    <xdr:sp macro="" textlink="">
      <xdr:nvSpPr>
        <xdr:cNvPr id="571" name="n_3mainValue【学校施設】&#10;有形固定資産減価償却率">
          <a:extLst>
            <a:ext uri="{FF2B5EF4-FFF2-40B4-BE49-F238E27FC236}">
              <a16:creationId xmlns:a16="http://schemas.microsoft.com/office/drawing/2014/main" id="{BC3882E9-2916-4376-B137-A87EA03EECC3}"/>
            </a:ext>
          </a:extLst>
        </xdr:cNvPr>
        <xdr:cNvSpPr txBox="1"/>
      </xdr:nvSpPr>
      <xdr:spPr>
        <a:xfrm>
          <a:off x="13500744" y="1094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106697</xdr:rowOff>
    </xdr:from>
    <xdr:ext cx="405111" cy="259045"/>
    <xdr:sp macro="" textlink="">
      <xdr:nvSpPr>
        <xdr:cNvPr id="572" name="n_4mainValue【学校施設】&#10;有形固定資産減価償却率">
          <a:extLst>
            <a:ext uri="{FF2B5EF4-FFF2-40B4-BE49-F238E27FC236}">
              <a16:creationId xmlns:a16="http://schemas.microsoft.com/office/drawing/2014/main" id="{4A1DBD4C-187D-44DF-9D07-26FFAA821F1F}"/>
            </a:ext>
          </a:extLst>
        </xdr:cNvPr>
        <xdr:cNvSpPr txBox="1"/>
      </xdr:nvSpPr>
      <xdr:spPr>
        <a:xfrm>
          <a:off x="12611744"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a:extLst>
            <a:ext uri="{FF2B5EF4-FFF2-40B4-BE49-F238E27FC236}">
              <a16:creationId xmlns:a16="http://schemas.microsoft.com/office/drawing/2014/main" id="{0814E2CB-2C7B-4CA7-A9FA-3A8807480C6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a:extLst>
            <a:ext uri="{FF2B5EF4-FFF2-40B4-BE49-F238E27FC236}">
              <a16:creationId xmlns:a16="http://schemas.microsoft.com/office/drawing/2014/main" id="{7D4A81F4-AC8F-4EB1-AB7A-08A2F3EB2A5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a:extLst>
            <a:ext uri="{FF2B5EF4-FFF2-40B4-BE49-F238E27FC236}">
              <a16:creationId xmlns:a16="http://schemas.microsoft.com/office/drawing/2014/main" id="{DF64DF97-0459-4243-93CF-AE603CEA243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a:extLst>
            <a:ext uri="{FF2B5EF4-FFF2-40B4-BE49-F238E27FC236}">
              <a16:creationId xmlns:a16="http://schemas.microsoft.com/office/drawing/2014/main" id="{9F356B46-24B0-4BC4-9AF8-FCB559EB75B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a:extLst>
            <a:ext uri="{FF2B5EF4-FFF2-40B4-BE49-F238E27FC236}">
              <a16:creationId xmlns:a16="http://schemas.microsoft.com/office/drawing/2014/main" id="{39B5AF63-A3B4-4943-AB1A-68F08531CAF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a:extLst>
            <a:ext uri="{FF2B5EF4-FFF2-40B4-BE49-F238E27FC236}">
              <a16:creationId xmlns:a16="http://schemas.microsoft.com/office/drawing/2014/main" id="{432B00AC-62CF-496D-8D4F-E565BC9C824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a:extLst>
            <a:ext uri="{FF2B5EF4-FFF2-40B4-BE49-F238E27FC236}">
              <a16:creationId xmlns:a16="http://schemas.microsoft.com/office/drawing/2014/main" id="{5521C36B-307F-40B5-BACC-A4ACEE7C646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a:extLst>
            <a:ext uri="{FF2B5EF4-FFF2-40B4-BE49-F238E27FC236}">
              <a16:creationId xmlns:a16="http://schemas.microsoft.com/office/drawing/2014/main" id="{B64A1D6D-9171-4EB5-AFA7-D0802B6E191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a:extLst>
            <a:ext uri="{FF2B5EF4-FFF2-40B4-BE49-F238E27FC236}">
              <a16:creationId xmlns:a16="http://schemas.microsoft.com/office/drawing/2014/main" id="{A44B016C-B02C-460D-ADE2-548B4A3B1CC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a:extLst>
            <a:ext uri="{FF2B5EF4-FFF2-40B4-BE49-F238E27FC236}">
              <a16:creationId xmlns:a16="http://schemas.microsoft.com/office/drawing/2014/main" id="{A96F307D-5D49-48EA-B2AB-18CB10EE5DD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a:extLst>
            <a:ext uri="{FF2B5EF4-FFF2-40B4-BE49-F238E27FC236}">
              <a16:creationId xmlns:a16="http://schemas.microsoft.com/office/drawing/2014/main" id="{7BA1BF21-55E6-48FC-AB38-30BEA9F8144C}"/>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a:extLst>
            <a:ext uri="{FF2B5EF4-FFF2-40B4-BE49-F238E27FC236}">
              <a16:creationId xmlns:a16="http://schemas.microsoft.com/office/drawing/2014/main" id="{323CB7C3-06A6-4A3A-BA34-063EB8902E6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a:extLst>
            <a:ext uri="{FF2B5EF4-FFF2-40B4-BE49-F238E27FC236}">
              <a16:creationId xmlns:a16="http://schemas.microsoft.com/office/drawing/2014/main" id="{497AF7BE-34B9-471A-8D92-59385CFAC9F7}"/>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a:extLst>
            <a:ext uri="{FF2B5EF4-FFF2-40B4-BE49-F238E27FC236}">
              <a16:creationId xmlns:a16="http://schemas.microsoft.com/office/drawing/2014/main" id="{F54C7554-1D64-4FDB-BEE0-ABD36DC04614}"/>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a:extLst>
            <a:ext uri="{FF2B5EF4-FFF2-40B4-BE49-F238E27FC236}">
              <a16:creationId xmlns:a16="http://schemas.microsoft.com/office/drawing/2014/main" id="{ED23E14A-412D-4A8B-802B-4AE97E7B3B29}"/>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a:extLst>
            <a:ext uri="{FF2B5EF4-FFF2-40B4-BE49-F238E27FC236}">
              <a16:creationId xmlns:a16="http://schemas.microsoft.com/office/drawing/2014/main" id="{A5C845F9-D309-4567-A270-E595C4937F26}"/>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a:extLst>
            <a:ext uri="{FF2B5EF4-FFF2-40B4-BE49-F238E27FC236}">
              <a16:creationId xmlns:a16="http://schemas.microsoft.com/office/drawing/2014/main" id="{C7660AE6-B9FE-4DA1-AFF3-5C6EA7F45529}"/>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a:extLst>
            <a:ext uri="{FF2B5EF4-FFF2-40B4-BE49-F238E27FC236}">
              <a16:creationId xmlns:a16="http://schemas.microsoft.com/office/drawing/2014/main" id="{E4F3CDA2-AFBB-4333-AF5D-F7AEAECA5DF4}"/>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a:extLst>
            <a:ext uri="{FF2B5EF4-FFF2-40B4-BE49-F238E27FC236}">
              <a16:creationId xmlns:a16="http://schemas.microsoft.com/office/drawing/2014/main" id="{206F9436-9D3F-40F3-972F-A7F701C6E148}"/>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a:extLst>
            <a:ext uri="{FF2B5EF4-FFF2-40B4-BE49-F238E27FC236}">
              <a16:creationId xmlns:a16="http://schemas.microsoft.com/office/drawing/2014/main" id="{793E97EC-2C22-4CA5-B5AB-F3EB0A2F6588}"/>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a:extLst>
            <a:ext uri="{FF2B5EF4-FFF2-40B4-BE49-F238E27FC236}">
              <a16:creationId xmlns:a16="http://schemas.microsoft.com/office/drawing/2014/main" id="{2010C3C1-7000-4C4B-986F-5228E4AB843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4" name="テキスト ボックス 593">
          <a:extLst>
            <a:ext uri="{FF2B5EF4-FFF2-40B4-BE49-F238E27FC236}">
              <a16:creationId xmlns:a16="http://schemas.microsoft.com/office/drawing/2014/main" id="{7FB23560-A67A-4338-8AF6-8F3C72A1A0DF}"/>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a:extLst>
            <a:ext uri="{FF2B5EF4-FFF2-40B4-BE49-F238E27FC236}">
              <a16:creationId xmlns:a16="http://schemas.microsoft.com/office/drawing/2014/main" id="{30C76B34-3391-403A-9D89-78FE905DB89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6" name="テキスト ボックス 595">
          <a:extLst>
            <a:ext uri="{FF2B5EF4-FFF2-40B4-BE49-F238E27FC236}">
              <a16:creationId xmlns:a16="http://schemas.microsoft.com/office/drawing/2014/main" id="{FC75ED7F-0D90-4920-A1EA-AFBCD8FB74A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a:extLst>
            <a:ext uri="{FF2B5EF4-FFF2-40B4-BE49-F238E27FC236}">
              <a16:creationId xmlns:a16="http://schemas.microsoft.com/office/drawing/2014/main" id="{7138E389-DC5B-4B80-B0DE-16C0CE1559D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98" name="直線コネクタ 597">
          <a:extLst>
            <a:ext uri="{FF2B5EF4-FFF2-40B4-BE49-F238E27FC236}">
              <a16:creationId xmlns:a16="http://schemas.microsoft.com/office/drawing/2014/main" id="{21013A7A-B382-482D-BCE0-9FF6FE0CCD9D}"/>
            </a:ext>
          </a:extLst>
        </xdr:cNvPr>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599" name="【学校施設】&#10;一人当たり面積最小値テキスト">
          <a:extLst>
            <a:ext uri="{FF2B5EF4-FFF2-40B4-BE49-F238E27FC236}">
              <a16:creationId xmlns:a16="http://schemas.microsoft.com/office/drawing/2014/main" id="{B5EADBC1-E845-4291-B52D-5071B9AD7599}"/>
            </a:ext>
          </a:extLst>
        </xdr:cNvPr>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600" name="直線コネクタ 599">
          <a:extLst>
            <a:ext uri="{FF2B5EF4-FFF2-40B4-BE49-F238E27FC236}">
              <a16:creationId xmlns:a16="http://schemas.microsoft.com/office/drawing/2014/main" id="{7A7C79F5-D2DA-4E17-A414-D9FBB9EAB229}"/>
            </a:ext>
          </a:extLst>
        </xdr:cNvPr>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601" name="【学校施設】&#10;一人当たり面積最大値テキスト">
          <a:extLst>
            <a:ext uri="{FF2B5EF4-FFF2-40B4-BE49-F238E27FC236}">
              <a16:creationId xmlns:a16="http://schemas.microsoft.com/office/drawing/2014/main" id="{0B0B6208-F0A3-4E82-8933-188C48B49B07}"/>
            </a:ext>
          </a:extLst>
        </xdr:cNvPr>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602" name="直線コネクタ 601">
          <a:extLst>
            <a:ext uri="{FF2B5EF4-FFF2-40B4-BE49-F238E27FC236}">
              <a16:creationId xmlns:a16="http://schemas.microsoft.com/office/drawing/2014/main" id="{6732067D-2547-4D43-ADCA-E144A202FF1D}"/>
            </a:ext>
          </a:extLst>
        </xdr:cNvPr>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4244</xdr:rowOff>
    </xdr:from>
    <xdr:ext cx="469744" cy="259045"/>
    <xdr:sp macro="" textlink="">
      <xdr:nvSpPr>
        <xdr:cNvPr id="603" name="【学校施設】&#10;一人当たり面積平均値テキスト">
          <a:extLst>
            <a:ext uri="{FF2B5EF4-FFF2-40B4-BE49-F238E27FC236}">
              <a16:creationId xmlns:a16="http://schemas.microsoft.com/office/drawing/2014/main" id="{0130407C-06AB-4AE0-86CE-2279367228B3}"/>
            </a:ext>
          </a:extLst>
        </xdr:cNvPr>
        <xdr:cNvSpPr txBox="1"/>
      </xdr:nvSpPr>
      <xdr:spPr>
        <a:xfrm>
          <a:off x="22199600" y="10462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604" name="フローチャート: 判断 603">
          <a:extLst>
            <a:ext uri="{FF2B5EF4-FFF2-40B4-BE49-F238E27FC236}">
              <a16:creationId xmlns:a16="http://schemas.microsoft.com/office/drawing/2014/main" id="{FC0A3428-3822-46E7-AF5D-6B3DCEFA49C7}"/>
            </a:ext>
          </a:extLst>
        </xdr:cNvPr>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605" name="フローチャート: 判断 604">
          <a:extLst>
            <a:ext uri="{FF2B5EF4-FFF2-40B4-BE49-F238E27FC236}">
              <a16:creationId xmlns:a16="http://schemas.microsoft.com/office/drawing/2014/main" id="{43AB1646-3674-4788-BA75-48AF007F0244}"/>
            </a:ext>
          </a:extLst>
        </xdr:cNvPr>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606" name="フローチャート: 判断 605">
          <a:extLst>
            <a:ext uri="{FF2B5EF4-FFF2-40B4-BE49-F238E27FC236}">
              <a16:creationId xmlns:a16="http://schemas.microsoft.com/office/drawing/2014/main" id="{61AB102C-DACD-4D58-A7EB-91F1991D1CB7}"/>
            </a:ext>
          </a:extLst>
        </xdr:cNvPr>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607" name="フローチャート: 判断 606">
          <a:extLst>
            <a:ext uri="{FF2B5EF4-FFF2-40B4-BE49-F238E27FC236}">
              <a16:creationId xmlns:a16="http://schemas.microsoft.com/office/drawing/2014/main" id="{6ECDCFBA-98F5-4161-8320-51BC6E89E7C2}"/>
            </a:ext>
          </a:extLst>
        </xdr:cNvPr>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608" name="フローチャート: 判断 607">
          <a:extLst>
            <a:ext uri="{FF2B5EF4-FFF2-40B4-BE49-F238E27FC236}">
              <a16:creationId xmlns:a16="http://schemas.microsoft.com/office/drawing/2014/main" id="{BFAC3B8A-6807-4BA0-B63C-59086DCEDA9D}"/>
            </a:ext>
          </a:extLst>
        </xdr:cNvPr>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142C8FEA-D1AA-4275-AEDA-D3D4B7EBC68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BC08B1D2-B405-4BE5-A00A-27401AF402F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5D7A3233-417E-4224-9573-F4233C25505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921C06F8-AB50-4548-8318-63E1939039E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B4D2B0-579D-4F87-8A1A-1594A2D981F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90769</xdr:rowOff>
    </xdr:from>
    <xdr:to>
      <xdr:col>116</xdr:col>
      <xdr:colOff>114300</xdr:colOff>
      <xdr:row>63</xdr:row>
      <xdr:rowOff>20919</xdr:rowOff>
    </xdr:to>
    <xdr:sp macro="" textlink="">
      <xdr:nvSpPr>
        <xdr:cNvPr id="614" name="楕円 613">
          <a:extLst>
            <a:ext uri="{FF2B5EF4-FFF2-40B4-BE49-F238E27FC236}">
              <a16:creationId xmlns:a16="http://schemas.microsoft.com/office/drawing/2014/main" id="{12737A02-C51B-416F-8EAE-82A6B57E9F19}"/>
            </a:ext>
          </a:extLst>
        </xdr:cNvPr>
        <xdr:cNvSpPr/>
      </xdr:nvSpPr>
      <xdr:spPr>
        <a:xfrm>
          <a:off x="22110700" y="1072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69196</xdr:rowOff>
    </xdr:from>
    <xdr:ext cx="469744" cy="259045"/>
    <xdr:sp macro="" textlink="">
      <xdr:nvSpPr>
        <xdr:cNvPr id="615" name="【学校施設】&#10;一人当たり面積該当値テキスト">
          <a:extLst>
            <a:ext uri="{FF2B5EF4-FFF2-40B4-BE49-F238E27FC236}">
              <a16:creationId xmlns:a16="http://schemas.microsoft.com/office/drawing/2014/main" id="{62940D6F-CECF-4A14-9BBE-5116C2A6DFB1}"/>
            </a:ext>
          </a:extLst>
        </xdr:cNvPr>
        <xdr:cNvSpPr txBox="1"/>
      </xdr:nvSpPr>
      <xdr:spPr>
        <a:xfrm>
          <a:off x="22199600" y="1069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92239</xdr:rowOff>
    </xdr:from>
    <xdr:to>
      <xdr:col>112</xdr:col>
      <xdr:colOff>38100</xdr:colOff>
      <xdr:row>63</xdr:row>
      <xdr:rowOff>22389</xdr:rowOff>
    </xdr:to>
    <xdr:sp macro="" textlink="">
      <xdr:nvSpPr>
        <xdr:cNvPr id="616" name="楕円 615">
          <a:extLst>
            <a:ext uri="{FF2B5EF4-FFF2-40B4-BE49-F238E27FC236}">
              <a16:creationId xmlns:a16="http://schemas.microsoft.com/office/drawing/2014/main" id="{E521C94D-8F4A-4137-9580-CFAF8FA71E62}"/>
            </a:ext>
          </a:extLst>
        </xdr:cNvPr>
        <xdr:cNvSpPr/>
      </xdr:nvSpPr>
      <xdr:spPr>
        <a:xfrm>
          <a:off x="21272500" y="1072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141569</xdr:rowOff>
    </xdr:from>
    <xdr:to>
      <xdr:col>116</xdr:col>
      <xdr:colOff>63500</xdr:colOff>
      <xdr:row>62</xdr:row>
      <xdr:rowOff>143039</xdr:rowOff>
    </xdr:to>
    <xdr:cxnSp macro="">
      <xdr:nvCxnSpPr>
        <xdr:cNvPr id="617" name="直線コネクタ 616">
          <a:extLst>
            <a:ext uri="{FF2B5EF4-FFF2-40B4-BE49-F238E27FC236}">
              <a16:creationId xmlns:a16="http://schemas.microsoft.com/office/drawing/2014/main" id="{BC93E983-5CB2-48ED-B07D-60DC3E5790C4}"/>
            </a:ext>
          </a:extLst>
        </xdr:cNvPr>
        <xdr:cNvCxnSpPr/>
      </xdr:nvCxnSpPr>
      <xdr:spPr>
        <a:xfrm flipV="1">
          <a:off x="21323300" y="10771469"/>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92728</xdr:rowOff>
    </xdr:from>
    <xdr:to>
      <xdr:col>107</xdr:col>
      <xdr:colOff>101600</xdr:colOff>
      <xdr:row>63</xdr:row>
      <xdr:rowOff>22878</xdr:rowOff>
    </xdr:to>
    <xdr:sp macro="" textlink="">
      <xdr:nvSpPr>
        <xdr:cNvPr id="618" name="楕円 617">
          <a:extLst>
            <a:ext uri="{FF2B5EF4-FFF2-40B4-BE49-F238E27FC236}">
              <a16:creationId xmlns:a16="http://schemas.microsoft.com/office/drawing/2014/main" id="{020C2EBF-E45F-44E5-9FFA-15D0B1002862}"/>
            </a:ext>
          </a:extLst>
        </xdr:cNvPr>
        <xdr:cNvSpPr/>
      </xdr:nvSpPr>
      <xdr:spPr>
        <a:xfrm>
          <a:off x="20383500" y="1072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143039</xdr:rowOff>
    </xdr:from>
    <xdr:to>
      <xdr:col>111</xdr:col>
      <xdr:colOff>177800</xdr:colOff>
      <xdr:row>62</xdr:row>
      <xdr:rowOff>143528</xdr:rowOff>
    </xdr:to>
    <xdr:cxnSp macro="">
      <xdr:nvCxnSpPr>
        <xdr:cNvPr id="619" name="直線コネクタ 618">
          <a:extLst>
            <a:ext uri="{FF2B5EF4-FFF2-40B4-BE49-F238E27FC236}">
              <a16:creationId xmlns:a16="http://schemas.microsoft.com/office/drawing/2014/main" id="{C747091E-5FEF-4948-8EA1-3A306AAF1429}"/>
            </a:ext>
          </a:extLst>
        </xdr:cNvPr>
        <xdr:cNvCxnSpPr/>
      </xdr:nvCxnSpPr>
      <xdr:spPr>
        <a:xfrm flipV="1">
          <a:off x="20434300" y="10772939"/>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91749</xdr:rowOff>
    </xdr:from>
    <xdr:to>
      <xdr:col>102</xdr:col>
      <xdr:colOff>165100</xdr:colOff>
      <xdr:row>63</xdr:row>
      <xdr:rowOff>21899</xdr:rowOff>
    </xdr:to>
    <xdr:sp macro="" textlink="">
      <xdr:nvSpPr>
        <xdr:cNvPr id="620" name="楕円 619">
          <a:extLst>
            <a:ext uri="{FF2B5EF4-FFF2-40B4-BE49-F238E27FC236}">
              <a16:creationId xmlns:a16="http://schemas.microsoft.com/office/drawing/2014/main" id="{D85C5E95-75AE-4236-AB15-DCBD1EE22653}"/>
            </a:ext>
          </a:extLst>
        </xdr:cNvPr>
        <xdr:cNvSpPr/>
      </xdr:nvSpPr>
      <xdr:spPr>
        <a:xfrm>
          <a:off x="19494500" y="1072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142549</xdr:rowOff>
    </xdr:from>
    <xdr:to>
      <xdr:col>107</xdr:col>
      <xdr:colOff>50800</xdr:colOff>
      <xdr:row>62</xdr:row>
      <xdr:rowOff>143528</xdr:rowOff>
    </xdr:to>
    <xdr:cxnSp macro="">
      <xdr:nvCxnSpPr>
        <xdr:cNvPr id="621" name="直線コネクタ 620">
          <a:extLst>
            <a:ext uri="{FF2B5EF4-FFF2-40B4-BE49-F238E27FC236}">
              <a16:creationId xmlns:a16="http://schemas.microsoft.com/office/drawing/2014/main" id="{242B592E-FE0E-4F1B-9572-8FB7F7A12F6F}"/>
            </a:ext>
          </a:extLst>
        </xdr:cNvPr>
        <xdr:cNvCxnSpPr/>
      </xdr:nvCxnSpPr>
      <xdr:spPr>
        <a:xfrm>
          <a:off x="19545300" y="10772449"/>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87830</xdr:rowOff>
    </xdr:from>
    <xdr:to>
      <xdr:col>98</xdr:col>
      <xdr:colOff>38100</xdr:colOff>
      <xdr:row>63</xdr:row>
      <xdr:rowOff>17980</xdr:rowOff>
    </xdr:to>
    <xdr:sp macro="" textlink="">
      <xdr:nvSpPr>
        <xdr:cNvPr id="622" name="楕円 621">
          <a:extLst>
            <a:ext uri="{FF2B5EF4-FFF2-40B4-BE49-F238E27FC236}">
              <a16:creationId xmlns:a16="http://schemas.microsoft.com/office/drawing/2014/main" id="{E5497B35-864D-4940-B93B-843B7F2F8AE1}"/>
            </a:ext>
          </a:extLst>
        </xdr:cNvPr>
        <xdr:cNvSpPr/>
      </xdr:nvSpPr>
      <xdr:spPr>
        <a:xfrm>
          <a:off x="18605500" y="1071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138630</xdr:rowOff>
    </xdr:from>
    <xdr:to>
      <xdr:col>102</xdr:col>
      <xdr:colOff>114300</xdr:colOff>
      <xdr:row>62</xdr:row>
      <xdr:rowOff>142549</xdr:rowOff>
    </xdr:to>
    <xdr:cxnSp macro="">
      <xdr:nvCxnSpPr>
        <xdr:cNvPr id="623" name="直線コネクタ 622">
          <a:extLst>
            <a:ext uri="{FF2B5EF4-FFF2-40B4-BE49-F238E27FC236}">
              <a16:creationId xmlns:a16="http://schemas.microsoft.com/office/drawing/2014/main" id="{9F7253D1-858B-4F40-9E40-F082FCB015F4}"/>
            </a:ext>
          </a:extLst>
        </xdr:cNvPr>
        <xdr:cNvCxnSpPr/>
      </xdr:nvCxnSpPr>
      <xdr:spPr>
        <a:xfrm>
          <a:off x="18656300" y="10768530"/>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121701</xdr:rowOff>
    </xdr:from>
    <xdr:ext cx="469744" cy="259045"/>
    <xdr:sp macro="" textlink="">
      <xdr:nvSpPr>
        <xdr:cNvPr id="624" name="n_1aveValue【学校施設】&#10;一人当たり面積">
          <a:extLst>
            <a:ext uri="{FF2B5EF4-FFF2-40B4-BE49-F238E27FC236}">
              <a16:creationId xmlns:a16="http://schemas.microsoft.com/office/drawing/2014/main" id="{16AA36C6-BCB7-41AC-B73B-E9DF74B552CE}"/>
            </a:ext>
          </a:extLst>
        </xdr:cNvPr>
        <xdr:cNvSpPr txBox="1"/>
      </xdr:nvSpPr>
      <xdr:spPr>
        <a:xfrm>
          <a:off x="21075727" y="1040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131662</xdr:rowOff>
    </xdr:from>
    <xdr:ext cx="469744" cy="259045"/>
    <xdr:sp macro="" textlink="">
      <xdr:nvSpPr>
        <xdr:cNvPr id="625" name="n_2aveValue【学校施設】&#10;一人当たり面積">
          <a:extLst>
            <a:ext uri="{FF2B5EF4-FFF2-40B4-BE49-F238E27FC236}">
              <a16:creationId xmlns:a16="http://schemas.microsoft.com/office/drawing/2014/main" id="{712EF90E-6DF1-4741-8FB9-7540DEC57731}"/>
            </a:ext>
          </a:extLst>
        </xdr:cNvPr>
        <xdr:cNvSpPr txBox="1"/>
      </xdr:nvSpPr>
      <xdr:spPr>
        <a:xfrm>
          <a:off x="20199427" y="1041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146847</xdr:rowOff>
    </xdr:from>
    <xdr:ext cx="469744" cy="259045"/>
    <xdr:sp macro="" textlink="">
      <xdr:nvSpPr>
        <xdr:cNvPr id="626" name="n_3aveValue【学校施設】&#10;一人当たり面積">
          <a:extLst>
            <a:ext uri="{FF2B5EF4-FFF2-40B4-BE49-F238E27FC236}">
              <a16:creationId xmlns:a16="http://schemas.microsoft.com/office/drawing/2014/main" id="{9AEAF3D8-3AD7-49F5-8745-F01B16723328}"/>
            </a:ext>
          </a:extLst>
        </xdr:cNvPr>
        <xdr:cNvSpPr txBox="1"/>
      </xdr:nvSpPr>
      <xdr:spPr>
        <a:xfrm>
          <a:off x="19310427" y="10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147011</xdr:rowOff>
    </xdr:from>
    <xdr:ext cx="469744" cy="259045"/>
    <xdr:sp macro="" textlink="">
      <xdr:nvSpPr>
        <xdr:cNvPr id="627" name="n_4aveValue【学校施設】&#10;一人当たり面積">
          <a:extLst>
            <a:ext uri="{FF2B5EF4-FFF2-40B4-BE49-F238E27FC236}">
              <a16:creationId xmlns:a16="http://schemas.microsoft.com/office/drawing/2014/main" id="{D75DC795-14AC-4AE9-8B5B-4D21717863F8}"/>
            </a:ext>
          </a:extLst>
        </xdr:cNvPr>
        <xdr:cNvSpPr txBox="1"/>
      </xdr:nvSpPr>
      <xdr:spPr>
        <a:xfrm>
          <a:off x="18421427" y="1043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13516</xdr:rowOff>
    </xdr:from>
    <xdr:ext cx="469744" cy="259045"/>
    <xdr:sp macro="" textlink="">
      <xdr:nvSpPr>
        <xdr:cNvPr id="628" name="n_1mainValue【学校施設】&#10;一人当たり面積">
          <a:extLst>
            <a:ext uri="{FF2B5EF4-FFF2-40B4-BE49-F238E27FC236}">
              <a16:creationId xmlns:a16="http://schemas.microsoft.com/office/drawing/2014/main" id="{A50CB421-1568-47A5-96AE-03151F7ACFA7}"/>
            </a:ext>
          </a:extLst>
        </xdr:cNvPr>
        <xdr:cNvSpPr txBox="1"/>
      </xdr:nvSpPr>
      <xdr:spPr>
        <a:xfrm>
          <a:off x="21075727" y="108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14005</xdr:rowOff>
    </xdr:from>
    <xdr:ext cx="469744" cy="259045"/>
    <xdr:sp macro="" textlink="">
      <xdr:nvSpPr>
        <xdr:cNvPr id="629" name="n_2mainValue【学校施設】&#10;一人当たり面積">
          <a:extLst>
            <a:ext uri="{FF2B5EF4-FFF2-40B4-BE49-F238E27FC236}">
              <a16:creationId xmlns:a16="http://schemas.microsoft.com/office/drawing/2014/main" id="{1F479CBA-1E94-4499-9C9E-B9B4A900CB4A}"/>
            </a:ext>
          </a:extLst>
        </xdr:cNvPr>
        <xdr:cNvSpPr txBox="1"/>
      </xdr:nvSpPr>
      <xdr:spPr>
        <a:xfrm>
          <a:off x="20199427" y="1081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13026</xdr:rowOff>
    </xdr:from>
    <xdr:ext cx="469744" cy="259045"/>
    <xdr:sp macro="" textlink="">
      <xdr:nvSpPr>
        <xdr:cNvPr id="630" name="n_3mainValue【学校施設】&#10;一人当たり面積">
          <a:extLst>
            <a:ext uri="{FF2B5EF4-FFF2-40B4-BE49-F238E27FC236}">
              <a16:creationId xmlns:a16="http://schemas.microsoft.com/office/drawing/2014/main" id="{0A8E6A7B-D059-4039-8F4F-A4C816DD12FC}"/>
            </a:ext>
          </a:extLst>
        </xdr:cNvPr>
        <xdr:cNvSpPr txBox="1"/>
      </xdr:nvSpPr>
      <xdr:spPr>
        <a:xfrm>
          <a:off x="19310427" y="1081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9107</xdr:rowOff>
    </xdr:from>
    <xdr:ext cx="469744" cy="259045"/>
    <xdr:sp macro="" textlink="">
      <xdr:nvSpPr>
        <xdr:cNvPr id="631" name="n_4mainValue【学校施設】&#10;一人当たり面積">
          <a:extLst>
            <a:ext uri="{FF2B5EF4-FFF2-40B4-BE49-F238E27FC236}">
              <a16:creationId xmlns:a16="http://schemas.microsoft.com/office/drawing/2014/main" id="{4A644787-C240-4CDB-B1EB-4945E4DE244B}"/>
            </a:ext>
          </a:extLst>
        </xdr:cNvPr>
        <xdr:cNvSpPr txBox="1"/>
      </xdr:nvSpPr>
      <xdr:spPr>
        <a:xfrm>
          <a:off x="18421427" y="1081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a:extLst>
            <a:ext uri="{FF2B5EF4-FFF2-40B4-BE49-F238E27FC236}">
              <a16:creationId xmlns:a16="http://schemas.microsoft.com/office/drawing/2014/main" id="{A4F5C631-6D14-4A56-9B81-8C146FA36E7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a:extLst>
            <a:ext uri="{FF2B5EF4-FFF2-40B4-BE49-F238E27FC236}">
              <a16:creationId xmlns:a16="http://schemas.microsoft.com/office/drawing/2014/main" id="{69348B31-7F94-47BA-85A4-18D965A1DE6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a:extLst>
            <a:ext uri="{FF2B5EF4-FFF2-40B4-BE49-F238E27FC236}">
              <a16:creationId xmlns:a16="http://schemas.microsoft.com/office/drawing/2014/main" id="{97A2758A-F54B-4694-9F13-977E0FCC0DC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a:extLst>
            <a:ext uri="{FF2B5EF4-FFF2-40B4-BE49-F238E27FC236}">
              <a16:creationId xmlns:a16="http://schemas.microsoft.com/office/drawing/2014/main" id="{06B16216-D2F7-435E-89B2-36F87EF7744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a:extLst>
            <a:ext uri="{FF2B5EF4-FFF2-40B4-BE49-F238E27FC236}">
              <a16:creationId xmlns:a16="http://schemas.microsoft.com/office/drawing/2014/main" id="{4221A348-50B8-4018-9A19-72A19B6B291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a:extLst>
            <a:ext uri="{FF2B5EF4-FFF2-40B4-BE49-F238E27FC236}">
              <a16:creationId xmlns:a16="http://schemas.microsoft.com/office/drawing/2014/main" id="{C5F52899-CEA4-4EDF-B136-151444C24A6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a:extLst>
            <a:ext uri="{FF2B5EF4-FFF2-40B4-BE49-F238E27FC236}">
              <a16:creationId xmlns:a16="http://schemas.microsoft.com/office/drawing/2014/main" id="{1121AD95-313C-4214-A04B-611F926D66F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a:extLst>
            <a:ext uri="{FF2B5EF4-FFF2-40B4-BE49-F238E27FC236}">
              <a16:creationId xmlns:a16="http://schemas.microsoft.com/office/drawing/2014/main" id="{46A32618-78DE-45E1-B1B2-2E1E626B980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a:extLst>
            <a:ext uri="{FF2B5EF4-FFF2-40B4-BE49-F238E27FC236}">
              <a16:creationId xmlns:a16="http://schemas.microsoft.com/office/drawing/2014/main" id="{D77DC57B-9228-4BF2-ACB2-6B246EFC616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a:extLst>
            <a:ext uri="{FF2B5EF4-FFF2-40B4-BE49-F238E27FC236}">
              <a16:creationId xmlns:a16="http://schemas.microsoft.com/office/drawing/2014/main" id="{79722F27-EA7A-46CB-8799-FF95C0B3821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a:extLst>
            <a:ext uri="{FF2B5EF4-FFF2-40B4-BE49-F238E27FC236}">
              <a16:creationId xmlns:a16="http://schemas.microsoft.com/office/drawing/2014/main" id="{AB2082B1-D0ED-4B7D-8494-04600A2C378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a:extLst>
            <a:ext uri="{FF2B5EF4-FFF2-40B4-BE49-F238E27FC236}">
              <a16:creationId xmlns:a16="http://schemas.microsoft.com/office/drawing/2014/main" id="{C83065FA-3F18-45A1-855A-434E9EAED52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a:extLst>
            <a:ext uri="{FF2B5EF4-FFF2-40B4-BE49-F238E27FC236}">
              <a16:creationId xmlns:a16="http://schemas.microsoft.com/office/drawing/2014/main" id="{009C3CBA-8A9C-443B-B12E-44E41569D82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a:extLst>
            <a:ext uri="{FF2B5EF4-FFF2-40B4-BE49-F238E27FC236}">
              <a16:creationId xmlns:a16="http://schemas.microsoft.com/office/drawing/2014/main" id="{34AF9B49-DDA0-4355-AABB-A031E4EE191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a:extLst>
            <a:ext uri="{FF2B5EF4-FFF2-40B4-BE49-F238E27FC236}">
              <a16:creationId xmlns:a16="http://schemas.microsoft.com/office/drawing/2014/main" id="{A321BAE6-02BF-47CC-BA97-D4E45C91605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a:extLst>
            <a:ext uri="{FF2B5EF4-FFF2-40B4-BE49-F238E27FC236}">
              <a16:creationId xmlns:a16="http://schemas.microsoft.com/office/drawing/2014/main" id="{E5315258-E561-411D-9F9C-A2AC885888AD}"/>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a:extLst>
            <a:ext uri="{FF2B5EF4-FFF2-40B4-BE49-F238E27FC236}">
              <a16:creationId xmlns:a16="http://schemas.microsoft.com/office/drawing/2014/main" id="{D626ABE4-04F4-4977-98FD-EEFC00CB7E8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a:extLst>
            <a:ext uri="{FF2B5EF4-FFF2-40B4-BE49-F238E27FC236}">
              <a16:creationId xmlns:a16="http://schemas.microsoft.com/office/drawing/2014/main" id="{A4B36A42-B05E-4B0C-A68D-5D717CE23C3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a:extLst>
            <a:ext uri="{FF2B5EF4-FFF2-40B4-BE49-F238E27FC236}">
              <a16:creationId xmlns:a16="http://schemas.microsoft.com/office/drawing/2014/main" id="{E309F9F5-F74A-4C06-8912-F55C8C3C12E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a:extLst>
            <a:ext uri="{FF2B5EF4-FFF2-40B4-BE49-F238E27FC236}">
              <a16:creationId xmlns:a16="http://schemas.microsoft.com/office/drawing/2014/main" id="{CF7108E2-DC6C-4ADC-8257-D588EE6FBBF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a:extLst>
            <a:ext uri="{FF2B5EF4-FFF2-40B4-BE49-F238E27FC236}">
              <a16:creationId xmlns:a16="http://schemas.microsoft.com/office/drawing/2014/main" id="{5888D85B-EB20-416B-BB79-85E0F357E20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a:extLst>
            <a:ext uri="{FF2B5EF4-FFF2-40B4-BE49-F238E27FC236}">
              <a16:creationId xmlns:a16="http://schemas.microsoft.com/office/drawing/2014/main" id="{1F5FAC56-5580-4D41-B83E-29972A69856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a:extLst>
            <a:ext uri="{FF2B5EF4-FFF2-40B4-BE49-F238E27FC236}">
              <a16:creationId xmlns:a16="http://schemas.microsoft.com/office/drawing/2014/main" id="{87FEE159-A34D-4A94-81C5-86D1B43A9CB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a:extLst>
            <a:ext uri="{FF2B5EF4-FFF2-40B4-BE49-F238E27FC236}">
              <a16:creationId xmlns:a16="http://schemas.microsoft.com/office/drawing/2014/main" id="{0CA3B7A9-BF06-4468-BA95-573D6C02D39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a:extLst>
            <a:ext uri="{FF2B5EF4-FFF2-40B4-BE49-F238E27FC236}">
              <a16:creationId xmlns:a16="http://schemas.microsoft.com/office/drawing/2014/main" id="{C957CB3F-02D2-46A0-8EDD-529D53F5351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a:extLst>
            <a:ext uri="{FF2B5EF4-FFF2-40B4-BE49-F238E27FC236}">
              <a16:creationId xmlns:a16="http://schemas.microsoft.com/office/drawing/2014/main" id="{ECA2F863-C39E-4DCA-BA2A-8CB4FC14D68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8" name="テキスト ボックス 657">
          <a:extLst>
            <a:ext uri="{FF2B5EF4-FFF2-40B4-BE49-F238E27FC236}">
              <a16:creationId xmlns:a16="http://schemas.microsoft.com/office/drawing/2014/main" id="{2DA6F956-FA57-481A-87AB-324416160CC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9" name="直線コネクタ 658">
          <a:extLst>
            <a:ext uri="{FF2B5EF4-FFF2-40B4-BE49-F238E27FC236}">
              <a16:creationId xmlns:a16="http://schemas.microsoft.com/office/drawing/2014/main" id="{BCE9EC05-4338-4995-BFCF-B8A0AD38309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60" name="テキスト ボックス 659">
          <a:extLst>
            <a:ext uri="{FF2B5EF4-FFF2-40B4-BE49-F238E27FC236}">
              <a16:creationId xmlns:a16="http://schemas.microsoft.com/office/drawing/2014/main" id="{6B4E0DD7-D9C2-4986-8388-8FB089689384}"/>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1" name="直線コネクタ 660">
          <a:extLst>
            <a:ext uri="{FF2B5EF4-FFF2-40B4-BE49-F238E27FC236}">
              <a16:creationId xmlns:a16="http://schemas.microsoft.com/office/drawing/2014/main" id="{9056537C-C1B2-4E9C-B009-26EC1E7149E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2" name="テキスト ボックス 661">
          <a:extLst>
            <a:ext uri="{FF2B5EF4-FFF2-40B4-BE49-F238E27FC236}">
              <a16:creationId xmlns:a16="http://schemas.microsoft.com/office/drawing/2014/main" id="{5F2D6AEA-C788-4DA7-B562-0D707574EA9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3" name="直線コネクタ 662">
          <a:extLst>
            <a:ext uri="{FF2B5EF4-FFF2-40B4-BE49-F238E27FC236}">
              <a16:creationId xmlns:a16="http://schemas.microsoft.com/office/drawing/2014/main" id="{56A2CB97-2180-42BB-8D14-C094A2FEE5A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4" name="テキスト ボックス 663">
          <a:extLst>
            <a:ext uri="{FF2B5EF4-FFF2-40B4-BE49-F238E27FC236}">
              <a16:creationId xmlns:a16="http://schemas.microsoft.com/office/drawing/2014/main" id="{927E6C0C-C305-420C-9F7D-4FD7D3EA9CF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5" name="直線コネクタ 664">
          <a:extLst>
            <a:ext uri="{FF2B5EF4-FFF2-40B4-BE49-F238E27FC236}">
              <a16:creationId xmlns:a16="http://schemas.microsoft.com/office/drawing/2014/main" id="{E2BD30AB-8F9F-42EF-AFBE-546389BBAE1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6" name="テキスト ボックス 665">
          <a:extLst>
            <a:ext uri="{FF2B5EF4-FFF2-40B4-BE49-F238E27FC236}">
              <a16:creationId xmlns:a16="http://schemas.microsoft.com/office/drawing/2014/main" id="{2B57CA62-586B-416C-91FC-F316B30DD78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7" name="直線コネクタ 666">
          <a:extLst>
            <a:ext uri="{FF2B5EF4-FFF2-40B4-BE49-F238E27FC236}">
              <a16:creationId xmlns:a16="http://schemas.microsoft.com/office/drawing/2014/main" id="{4ADDAD8B-9418-4750-9992-3016F475BF39}"/>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8" name="テキスト ボックス 667">
          <a:extLst>
            <a:ext uri="{FF2B5EF4-FFF2-40B4-BE49-F238E27FC236}">
              <a16:creationId xmlns:a16="http://schemas.microsoft.com/office/drawing/2014/main" id="{F39E03D9-81BD-4467-A8F8-04465005697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9D8BDBF6-8840-4968-8EDF-88FD2D3534F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70" name="テキスト ボックス 669">
          <a:extLst>
            <a:ext uri="{FF2B5EF4-FFF2-40B4-BE49-F238E27FC236}">
              <a16:creationId xmlns:a16="http://schemas.microsoft.com/office/drawing/2014/main" id="{76C7F233-AF2F-4BE9-AEEF-00139E5ADD7D}"/>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a:extLst>
            <a:ext uri="{FF2B5EF4-FFF2-40B4-BE49-F238E27FC236}">
              <a16:creationId xmlns:a16="http://schemas.microsoft.com/office/drawing/2014/main" id="{BC36C350-7E27-41A9-B7BF-76CE313C89A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672" name="直線コネクタ 671">
          <a:extLst>
            <a:ext uri="{FF2B5EF4-FFF2-40B4-BE49-F238E27FC236}">
              <a16:creationId xmlns:a16="http://schemas.microsoft.com/office/drawing/2014/main" id="{FB732BB8-7F8B-4817-98CC-A83A5D06BD1D}"/>
            </a:ext>
          </a:extLst>
        </xdr:cNvPr>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73" name="【公民館】&#10;有形固定資産減価償却率最小値テキスト">
          <a:extLst>
            <a:ext uri="{FF2B5EF4-FFF2-40B4-BE49-F238E27FC236}">
              <a16:creationId xmlns:a16="http://schemas.microsoft.com/office/drawing/2014/main" id="{12A6DCD3-1B23-4C61-8C4B-B22F6E3348F2}"/>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4" name="直線コネクタ 673">
          <a:extLst>
            <a:ext uri="{FF2B5EF4-FFF2-40B4-BE49-F238E27FC236}">
              <a16:creationId xmlns:a16="http://schemas.microsoft.com/office/drawing/2014/main" id="{6537B534-7D03-4782-86AB-5FFD073623B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675" name="【公民館】&#10;有形固定資産減価償却率最大値テキスト">
          <a:extLst>
            <a:ext uri="{FF2B5EF4-FFF2-40B4-BE49-F238E27FC236}">
              <a16:creationId xmlns:a16="http://schemas.microsoft.com/office/drawing/2014/main" id="{30F8AB2A-4B5F-47DA-BDE6-15B6B7BB05AC}"/>
            </a:ext>
          </a:extLst>
        </xdr:cNvPr>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676" name="直線コネクタ 675">
          <a:extLst>
            <a:ext uri="{FF2B5EF4-FFF2-40B4-BE49-F238E27FC236}">
              <a16:creationId xmlns:a16="http://schemas.microsoft.com/office/drawing/2014/main" id="{A06B0D86-C4D9-4549-B193-C365B16DC208}"/>
            </a:ext>
          </a:extLst>
        </xdr:cNvPr>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90188</xdr:rowOff>
    </xdr:from>
    <xdr:ext cx="405111" cy="259045"/>
    <xdr:sp macro="" textlink="">
      <xdr:nvSpPr>
        <xdr:cNvPr id="677" name="【公民館】&#10;有形固定資産減価償却率平均値テキスト">
          <a:extLst>
            <a:ext uri="{FF2B5EF4-FFF2-40B4-BE49-F238E27FC236}">
              <a16:creationId xmlns:a16="http://schemas.microsoft.com/office/drawing/2014/main" id="{B33CF9A8-BA72-4E64-B990-543D9C8293FF}"/>
            </a:ext>
          </a:extLst>
        </xdr:cNvPr>
        <xdr:cNvSpPr txBox="1"/>
      </xdr:nvSpPr>
      <xdr:spPr>
        <a:xfrm>
          <a:off x="16357600" y="1792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678" name="フローチャート: 判断 677">
          <a:extLst>
            <a:ext uri="{FF2B5EF4-FFF2-40B4-BE49-F238E27FC236}">
              <a16:creationId xmlns:a16="http://schemas.microsoft.com/office/drawing/2014/main" id="{98C7D90C-BBC6-4773-B3E4-CA8A2EE8E007}"/>
            </a:ext>
          </a:extLst>
        </xdr:cNvPr>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679" name="フローチャート: 判断 678">
          <a:extLst>
            <a:ext uri="{FF2B5EF4-FFF2-40B4-BE49-F238E27FC236}">
              <a16:creationId xmlns:a16="http://schemas.microsoft.com/office/drawing/2014/main" id="{80F03F76-63D2-485E-9158-870BE7BAA252}"/>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80" name="フローチャート: 判断 679">
          <a:extLst>
            <a:ext uri="{FF2B5EF4-FFF2-40B4-BE49-F238E27FC236}">
              <a16:creationId xmlns:a16="http://schemas.microsoft.com/office/drawing/2014/main" id="{47DFB6E5-B74C-4068-9227-C8FFF6B2B5CD}"/>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681" name="フローチャート: 判断 680">
          <a:extLst>
            <a:ext uri="{FF2B5EF4-FFF2-40B4-BE49-F238E27FC236}">
              <a16:creationId xmlns:a16="http://schemas.microsoft.com/office/drawing/2014/main" id="{F464362F-D2E7-4510-A7CC-640B0D3077EB}"/>
            </a:ext>
          </a:extLst>
        </xdr:cNvPr>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682" name="フローチャート: 判断 681">
          <a:extLst>
            <a:ext uri="{FF2B5EF4-FFF2-40B4-BE49-F238E27FC236}">
              <a16:creationId xmlns:a16="http://schemas.microsoft.com/office/drawing/2014/main" id="{BA771E41-CF0A-4B86-87F4-FBB1FEBB1D34}"/>
            </a:ext>
          </a:extLst>
        </xdr:cNvPr>
        <xdr:cNvSpPr/>
      </xdr:nvSpPr>
      <xdr:spPr>
        <a:xfrm>
          <a:off x="12763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5CC28224-7A0A-4B9D-BC33-156429F9B75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6E72777E-9CC2-4D70-B2A6-9808AC4B8B3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9B15B5F1-72F7-4131-AD2C-6E9A25C71DB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B151D0C4-E0A0-4396-9807-78F231B8A17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D1569096-0092-421B-97A6-AFFE6276F74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36830</xdr:rowOff>
    </xdr:from>
    <xdr:to>
      <xdr:col>85</xdr:col>
      <xdr:colOff>177800</xdr:colOff>
      <xdr:row>108</xdr:row>
      <xdr:rowOff>138430</xdr:rowOff>
    </xdr:to>
    <xdr:sp macro="" textlink="">
      <xdr:nvSpPr>
        <xdr:cNvPr id="688" name="楕円 687">
          <a:extLst>
            <a:ext uri="{FF2B5EF4-FFF2-40B4-BE49-F238E27FC236}">
              <a16:creationId xmlns:a16="http://schemas.microsoft.com/office/drawing/2014/main" id="{407CBB3D-E331-4E5C-91E3-C7295D57F9BD}"/>
            </a:ext>
          </a:extLst>
        </xdr:cNvPr>
        <xdr:cNvSpPr/>
      </xdr:nvSpPr>
      <xdr:spPr>
        <a:xfrm>
          <a:off x="162687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123207</xdr:rowOff>
    </xdr:from>
    <xdr:ext cx="405111" cy="259045"/>
    <xdr:sp macro="" textlink="">
      <xdr:nvSpPr>
        <xdr:cNvPr id="689" name="【公民館】&#10;有形固定資産減価償却率該当値テキスト">
          <a:extLst>
            <a:ext uri="{FF2B5EF4-FFF2-40B4-BE49-F238E27FC236}">
              <a16:creationId xmlns:a16="http://schemas.microsoft.com/office/drawing/2014/main" id="{5B69B6DA-2643-47D5-8FE5-67DA6BA96CDC}"/>
            </a:ext>
          </a:extLst>
        </xdr:cNvPr>
        <xdr:cNvSpPr txBox="1"/>
      </xdr:nvSpPr>
      <xdr:spPr>
        <a:xfrm>
          <a:off x="16357600" y="1846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52070</xdr:rowOff>
    </xdr:from>
    <xdr:to>
      <xdr:col>81</xdr:col>
      <xdr:colOff>101600</xdr:colOff>
      <xdr:row>108</xdr:row>
      <xdr:rowOff>153670</xdr:rowOff>
    </xdr:to>
    <xdr:sp macro="" textlink="">
      <xdr:nvSpPr>
        <xdr:cNvPr id="690" name="楕円 689">
          <a:extLst>
            <a:ext uri="{FF2B5EF4-FFF2-40B4-BE49-F238E27FC236}">
              <a16:creationId xmlns:a16="http://schemas.microsoft.com/office/drawing/2014/main" id="{62E989FB-DC1E-46F1-BD08-8F6F2C1423F9}"/>
            </a:ext>
          </a:extLst>
        </xdr:cNvPr>
        <xdr:cNvSpPr/>
      </xdr:nvSpPr>
      <xdr:spPr>
        <a:xfrm>
          <a:off x="15430500" y="185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87630</xdr:rowOff>
    </xdr:from>
    <xdr:to>
      <xdr:col>85</xdr:col>
      <xdr:colOff>127000</xdr:colOff>
      <xdr:row>108</xdr:row>
      <xdr:rowOff>102870</xdr:rowOff>
    </xdr:to>
    <xdr:cxnSp macro="">
      <xdr:nvCxnSpPr>
        <xdr:cNvPr id="691" name="直線コネクタ 690">
          <a:extLst>
            <a:ext uri="{FF2B5EF4-FFF2-40B4-BE49-F238E27FC236}">
              <a16:creationId xmlns:a16="http://schemas.microsoft.com/office/drawing/2014/main" id="{AE88C9BF-3AD8-4947-BB8B-D65D482967EA}"/>
            </a:ext>
          </a:extLst>
        </xdr:cNvPr>
        <xdr:cNvCxnSpPr/>
      </xdr:nvCxnSpPr>
      <xdr:spPr>
        <a:xfrm flipV="1">
          <a:off x="15481300" y="186042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78739</xdr:rowOff>
    </xdr:from>
    <xdr:to>
      <xdr:col>76</xdr:col>
      <xdr:colOff>165100</xdr:colOff>
      <xdr:row>109</xdr:row>
      <xdr:rowOff>8889</xdr:rowOff>
    </xdr:to>
    <xdr:sp macro="" textlink="">
      <xdr:nvSpPr>
        <xdr:cNvPr id="692" name="楕円 691">
          <a:extLst>
            <a:ext uri="{FF2B5EF4-FFF2-40B4-BE49-F238E27FC236}">
              <a16:creationId xmlns:a16="http://schemas.microsoft.com/office/drawing/2014/main" id="{C7AD6665-9C28-470D-8DD6-28D62E1556DB}"/>
            </a:ext>
          </a:extLst>
        </xdr:cNvPr>
        <xdr:cNvSpPr/>
      </xdr:nvSpPr>
      <xdr:spPr>
        <a:xfrm>
          <a:off x="14541500" y="185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102870</xdr:rowOff>
    </xdr:from>
    <xdr:to>
      <xdr:col>81</xdr:col>
      <xdr:colOff>50800</xdr:colOff>
      <xdr:row>108</xdr:row>
      <xdr:rowOff>129539</xdr:rowOff>
    </xdr:to>
    <xdr:cxnSp macro="">
      <xdr:nvCxnSpPr>
        <xdr:cNvPr id="693" name="直線コネクタ 692">
          <a:extLst>
            <a:ext uri="{FF2B5EF4-FFF2-40B4-BE49-F238E27FC236}">
              <a16:creationId xmlns:a16="http://schemas.microsoft.com/office/drawing/2014/main" id="{5449FD9B-B966-4575-887C-CC80F282E6DB}"/>
            </a:ext>
          </a:extLst>
        </xdr:cNvPr>
        <xdr:cNvCxnSpPr/>
      </xdr:nvCxnSpPr>
      <xdr:spPr>
        <a:xfrm flipV="1">
          <a:off x="14592300" y="186194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101600</xdr:rowOff>
    </xdr:from>
    <xdr:to>
      <xdr:col>72</xdr:col>
      <xdr:colOff>38100</xdr:colOff>
      <xdr:row>109</xdr:row>
      <xdr:rowOff>31750</xdr:rowOff>
    </xdr:to>
    <xdr:sp macro="" textlink="">
      <xdr:nvSpPr>
        <xdr:cNvPr id="694" name="楕円 693">
          <a:extLst>
            <a:ext uri="{FF2B5EF4-FFF2-40B4-BE49-F238E27FC236}">
              <a16:creationId xmlns:a16="http://schemas.microsoft.com/office/drawing/2014/main" id="{610F5EC5-5C71-4576-A3A0-212C24AFB34B}"/>
            </a:ext>
          </a:extLst>
        </xdr:cNvPr>
        <xdr:cNvSpPr/>
      </xdr:nvSpPr>
      <xdr:spPr>
        <a:xfrm>
          <a:off x="13652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129539</xdr:rowOff>
    </xdr:from>
    <xdr:to>
      <xdr:col>76</xdr:col>
      <xdr:colOff>114300</xdr:colOff>
      <xdr:row>108</xdr:row>
      <xdr:rowOff>152400</xdr:rowOff>
    </xdr:to>
    <xdr:cxnSp macro="">
      <xdr:nvCxnSpPr>
        <xdr:cNvPr id="695" name="直線コネクタ 694">
          <a:extLst>
            <a:ext uri="{FF2B5EF4-FFF2-40B4-BE49-F238E27FC236}">
              <a16:creationId xmlns:a16="http://schemas.microsoft.com/office/drawing/2014/main" id="{9FB845DF-28A1-4472-B1C1-C95B65154260}"/>
            </a:ext>
          </a:extLst>
        </xdr:cNvPr>
        <xdr:cNvCxnSpPr/>
      </xdr:nvCxnSpPr>
      <xdr:spPr>
        <a:xfrm flipV="1">
          <a:off x="13703300" y="186461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101600</xdr:rowOff>
    </xdr:from>
    <xdr:to>
      <xdr:col>67</xdr:col>
      <xdr:colOff>101600</xdr:colOff>
      <xdr:row>109</xdr:row>
      <xdr:rowOff>31750</xdr:rowOff>
    </xdr:to>
    <xdr:sp macro="" textlink="">
      <xdr:nvSpPr>
        <xdr:cNvPr id="696" name="楕円 695">
          <a:extLst>
            <a:ext uri="{FF2B5EF4-FFF2-40B4-BE49-F238E27FC236}">
              <a16:creationId xmlns:a16="http://schemas.microsoft.com/office/drawing/2014/main" id="{66B97C94-B1BA-4DFA-AD71-2057F7D60F9E}"/>
            </a:ext>
          </a:extLst>
        </xdr:cNvPr>
        <xdr:cNvSpPr/>
      </xdr:nvSpPr>
      <xdr:spPr>
        <a:xfrm>
          <a:off x="12763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152400</xdr:rowOff>
    </xdr:from>
    <xdr:to>
      <xdr:col>71</xdr:col>
      <xdr:colOff>177800</xdr:colOff>
      <xdr:row>108</xdr:row>
      <xdr:rowOff>152400</xdr:rowOff>
    </xdr:to>
    <xdr:cxnSp macro="">
      <xdr:nvCxnSpPr>
        <xdr:cNvPr id="697" name="直線コネクタ 696">
          <a:extLst>
            <a:ext uri="{FF2B5EF4-FFF2-40B4-BE49-F238E27FC236}">
              <a16:creationId xmlns:a16="http://schemas.microsoft.com/office/drawing/2014/main" id="{0FD7FFBD-2111-4BD6-880E-690730B10142}"/>
            </a:ext>
          </a:extLst>
        </xdr:cNvPr>
        <xdr:cNvCxnSpPr/>
      </xdr:nvCxnSpPr>
      <xdr:spPr>
        <a:xfrm>
          <a:off x="12814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698" name="n_1aveValue【公民館】&#10;有形固定資産減価償却率">
          <a:extLst>
            <a:ext uri="{FF2B5EF4-FFF2-40B4-BE49-F238E27FC236}">
              <a16:creationId xmlns:a16="http://schemas.microsoft.com/office/drawing/2014/main" id="{1F615FE9-86C5-40BD-8B2A-FB170A0EF978}"/>
            </a:ext>
          </a:extLst>
        </xdr:cNvPr>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699" name="n_2aveValue【公民館】&#10;有形固定資産減価償却率">
          <a:extLst>
            <a:ext uri="{FF2B5EF4-FFF2-40B4-BE49-F238E27FC236}">
              <a16:creationId xmlns:a16="http://schemas.microsoft.com/office/drawing/2014/main" id="{C68D2B0F-D618-4204-8FAC-FDF2E3C983D6}"/>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700" name="n_3aveValue【公民館】&#10;有形固定資産減価償却率">
          <a:extLst>
            <a:ext uri="{FF2B5EF4-FFF2-40B4-BE49-F238E27FC236}">
              <a16:creationId xmlns:a16="http://schemas.microsoft.com/office/drawing/2014/main" id="{9970EF9E-2FC8-4A72-B6FF-2BFB9F5472D7}"/>
            </a:ext>
          </a:extLst>
        </xdr:cNvPr>
        <xdr:cNvSpPr txBox="1"/>
      </xdr:nvSpPr>
      <xdr:spPr>
        <a:xfrm>
          <a:off x="13500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31132</xdr:rowOff>
    </xdr:from>
    <xdr:ext cx="405111" cy="259045"/>
    <xdr:sp macro="" textlink="">
      <xdr:nvSpPr>
        <xdr:cNvPr id="701" name="n_4aveValue【公民館】&#10;有形固定資産減価償却率">
          <a:extLst>
            <a:ext uri="{FF2B5EF4-FFF2-40B4-BE49-F238E27FC236}">
              <a16:creationId xmlns:a16="http://schemas.microsoft.com/office/drawing/2014/main" id="{F091F322-17C6-4FA0-A0DE-4A84B80B7145}"/>
            </a:ext>
          </a:extLst>
        </xdr:cNvPr>
        <xdr:cNvSpPr txBox="1"/>
      </xdr:nvSpPr>
      <xdr:spPr>
        <a:xfrm>
          <a:off x="12611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144797</xdr:rowOff>
    </xdr:from>
    <xdr:ext cx="405111" cy="259045"/>
    <xdr:sp macro="" textlink="">
      <xdr:nvSpPr>
        <xdr:cNvPr id="702" name="n_1mainValue【公民館】&#10;有形固定資産減価償却率">
          <a:extLst>
            <a:ext uri="{FF2B5EF4-FFF2-40B4-BE49-F238E27FC236}">
              <a16:creationId xmlns:a16="http://schemas.microsoft.com/office/drawing/2014/main" id="{C49604FA-530A-41A3-A74D-8986D113937A}"/>
            </a:ext>
          </a:extLst>
        </xdr:cNvPr>
        <xdr:cNvSpPr txBox="1"/>
      </xdr:nvSpPr>
      <xdr:spPr>
        <a:xfrm>
          <a:off x="15266044"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16</xdr:rowOff>
    </xdr:from>
    <xdr:ext cx="405111" cy="259045"/>
    <xdr:sp macro="" textlink="">
      <xdr:nvSpPr>
        <xdr:cNvPr id="703" name="n_2mainValue【公民館】&#10;有形固定資産減価償却率">
          <a:extLst>
            <a:ext uri="{FF2B5EF4-FFF2-40B4-BE49-F238E27FC236}">
              <a16:creationId xmlns:a16="http://schemas.microsoft.com/office/drawing/2014/main" id="{2932268C-1D6D-4FA0-B870-4C0EA5F747D9}"/>
            </a:ext>
          </a:extLst>
        </xdr:cNvPr>
        <xdr:cNvSpPr txBox="1"/>
      </xdr:nvSpPr>
      <xdr:spPr>
        <a:xfrm>
          <a:off x="14389744"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22877</xdr:rowOff>
    </xdr:from>
    <xdr:ext cx="469744" cy="259045"/>
    <xdr:sp macro="" textlink="">
      <xdr:nvSpPr>
        <xdr:cNvPr id="704" name="n_3mainValue【公民館】&#10;有形固定資産減価償却率">
          <a:extLst>
            <a:ext uri="{FF2B5EF4-FFF2-40B4-BE49-F238E27FC236}">
              <a16:creationId xmlns:a16="http://schemas.microsoft.com/office/drawing/2014/main" id="{2ED45261-50C0-4BAB-B4F1-00AA16B3AA68}"/>
            </a:ext>
          </a:extLst>
        </xdr:cNvPr>
        <xdr:cNvSpPr txBox="1"/>
      </xdr:nvSpPr>
      <xdr:spPr>
        <a:xfrm>
          <a:off x="13468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22877</xdr:rowOff>
    </xdr:from>
    <xdr:ext cx="469744" cy="259045"/>
    <xdr:sp macro="" textlink="">
      <xdr:nvSpPr>
        <xdr:cNvPr id="705" name="n_4mainValue【公民館】&#10;有形固定資産減価償却率">
          <a:extLst>
            <a:ext uri="{FF2B5EF4-FFF2-40B4-BE49-F238E27FC236}">
              <a16:creationId xmlns:a16="http://schemas.microsoft.com/office/drawing/2014/main" id="{4545DD53-5270-4003-BB47-1F4348A4AB9E}"/>
            </a:ext>
          </a:extLst>
        </xdr:cNvPr>
        <xdr:cNvSpPr txBox="1"/>
      </xdr:nvSpPr>
      <xdr:spPr>
        <a:xfrm>
          <a:off x="12579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6" name="正方形/長方形 705">
          <a:extLst>
            <a:ext uri="{FF2B5EF4-FFF2-40B4-BE49-F238E27FC236}">
              <a16:creationId xmlns:a16="http://schemas.microsoft.com/office/drawing/2014/main" id="{BCDF316F-8BC3-44CB-A101-0D33A8CEE7D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7" name="正方形/長方形 706">
          <a:extLst>
            <a:ext uri="{FF2B5EF4-FFF2-40B4-BE49-F238E27FC236}">
              <a16:creationId xmlns:a16="http://schemas.microsoft.com/office/drawing/2014/main" id="{B3250D36-BF0B-48B9-A49B-A370C0A67EF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8" name="正方形/長方形 707">
          <a:extLst>
            <a:ext uri="{FF2B5EF4-FFF2-40B4-BE49-F238E27FC236}">
              <a16:creationId xmlns:a16="http://schemas.microsoft.com/office/drawing/2014/main" id="{84B7356E-5A2D-4178-9AED-0633B150AAB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9" name="正方形/長方形 708">
          <a:extLst>
            <a:ext uri="{FF2B5EF4-FFF2-40B4-BE49-F238E27FC236}">
              <a16:creationId xmlns:a16="http://schemas.microsoft.com/office/drawing/2014/main" id="{453E4236-EA41-459B-A792-6DD1D6888F8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0" name="正方形/長方形 709">
          <a:extLst>
            <a:ext uri="{FF2B5EF4-FFF2-40B4-BE49-F238E27FC236}">
              <a16:creationId xmlns:a16="http://schemas.microsoft.com/office/drawing/2014/main" id="{A2B42135-8654-4062-8785-EF6F7B1657D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1" name="正方形/長方形 710">
          <a:extLst>
            <a:ext uri="{FF2B5EF4-FFF2-40B4-BE49-F238E27FC236}">
              <a16:creationId xmlns:a16="http://schemas.microsoft.com/office/drawing/2014/main" id="{6719A5AA-E92E-4512-8E22-BE1F8B6802B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2" name="正方形/長方形 711">
          <a:extLst>
            <a:ext uri="{FF2B5EF4-FFF2-40B4-BE49-F238E27FC236}">
              <a16:creationId xmlns:a16="http://schemas.microsoft.com/office/drawing/2014/main" id="{AAFAC31F-16BC-4825-9219-A728AE427B4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3" name="正方形/長方形 712">
          <a:extLst>
            <a:ext uri="{FF2B5EF4-FFF2-40B4-BE49-F238E27FC236}">
              <a16:creationId xmlns:a16="http://schemas.microsoft.com/office/drawing/2014/main" id="{26D73769-69FF-42DD-9B23-D6BCC801C3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4" name="テキスト ボックス 713">
          <a:extLst>
            <a:ext uri="{FF2B5EF4-FFF2-40B4-BE49-F238E27FC236}">
              <a16:creationId xmlns:a16="http://schemas.microsoft.com/office/drawing/2014/main" id="{E27DFB54-4D06-4703-9ACF-7660520B31C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5" name="直線コネクタ 714">
          <a:extLst>
            <a:ext uri="{FF2B5EF4-FFF2-40B4-BE49-F238E27FC236}">
              <a16:creationId xmlns:a16="http://schemas.microsoft.com/office/drawing/2014/main" id="{9B7A0301-0E08-497F-9968-548783B886D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6" name="直線コネクタ 715">
          <a:extLst>
            <a:ext uri="{FF2B5EF4-FFF2-40B4-BE49-F238E27FC236}">
              <a16:creationId xmlns:a16="http://schemas.microsoft.com/office/drawing/2014/main" id="{77CAA68D-7D67-4AD8-8C0E-C2A5FEA566E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7" name="テキスト ボックス 716">
          <a:extLst>
            <a:ext uri="{FF2B5EF4-FFF2-40B4-BE49-F238E27FC236}">
              <a16:creationId xmlns:a16="http://schemas.microsoft.com/office/drawing/2014/main" id="{C8AB8545-A132-467C-ABA6-D50B4692299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8" name="直線コネクタ 717">
          <a:extLst>
            <a:ext uri="{FF2B5EF4-FFF2-40B4-BE49-F238E27FC236}">
              <a16:creationId xmlns:a16="http://schemas.microsoft.com/office/drawing/2014/main" id="{36FB5EB4-9592-468E-B053-4D4919D14AA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9" name="テキスト ボックス 718">
          <a:extLst>
            <a:ext uri="{FF2B5EF4-FFF2-40B4-BE49-F238E27FC236}">
              <a16:creationId xmlns:a16="http://schemas.microsoft.com/office/drawing/2014/main" id="{0448814F-1E13-4693-B3D3-529CCA89B6C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0" name="直線コネクタ 719">
          <a:extLst>
            <a:ext uri="{FF2B5EF4-FFF2-40B4-BE49-F238E27FC236}">
              <a16:creationId xmlns:a16="http://schemas.microsoft.com/office/drawing/2014/main" id="{A25639F9-E7DA-44F4-8B43-8A4DA24D527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1" name="テキスト ボックス 720">
          <a:extLst>
            <a:ext uri="{FF2B5EF4-FFF2-40B4-BE49-F238E27FC236}">
              <a16:creationId xmlns:a16="http://schemas.microsoft.com/office/drawing/2014/main" id="{3611E569-FE68-4847-B4E3-F971DAD6E89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2" name="直線コネクタ 721">
          <a:extLst>
            <a:ext uri="{FF2B5EF4-FFF2-40B4-BE49-F238E27FC236}">
              <a16:creationId xmlns:a16="http://schemas.microsoft.com/office/drawing/2014/main" id="{53A8F13F-B7E3-4D13-B080-206D86BFEA5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3" name="テキスト ボックス 722">
          <a:extLst>
            <a:ext uri="{FF2B5EF4-FFF2-40B4-BE49-F238E27FC236}">
              <a16:creationId xmlns:a16="http://schemas.microsoft.com/office/drawing/2014/main" id="{8A306AD4-E61F-442D-83B1-53A2E5EEBFC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4" name="直線コネクタ 723">
          <a:extLst>
            <a:ext uri="{FF2B5EF4-FFF2-40B4-BE49-F238E27FC236}">
              <a16:creationId xmlns:a16="http://schemas.microsoft.com/office/drawing/2014/main" id="{BC265A39-2FB6-4A63-91C3-CF1742FB492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5" name="テキスト ボックス 724">
          <a:extLst>
            <a:ext uri="{FF2B5EF4-FFF2-40B4-BE49-F238E27FC236}">
              <a16:creationId xmlns:a16="http://schemas.microsoft.com/office/drawing/2014/main" id="{1B209A16-A4EB-40A7-B460-2DE5D029C88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a:extLst>
            <a:ext uri="{FF2B5EF4-FFF2-40B4-BE49-F238E27FC236}">
              <a16:creationId xmlns:a16="http://schemas.microsoft.com/office/drawing/2014/main" id="{18F55690-86F2-4C4F-B9ED-96310CAC968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7" name="テキスト ボックス 726">
          <a:extLst>
            <a:ext uri="{FF2B5EF4-FFF2-40B4-BE49-F238E27FC236}">
              <a16:creationId xmlns:a16="http://schemas.microsoft.com/office/drawing/2014/main" id="{C7487220-7295-4199-BFEB-2249FDFF81D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公民館】&#10;一人当たり面積グラフ枠">
          <a:extLst>
            <a:ext uri="{FF2B5EF4-FFF2-40B4-BE49-F238E27FC236}">
              <a16:creationId xmlns:a16="http://schemas.microsoft.com/office/drawing/2014/main" id="{0C06A8C0-5E79-4569-A126-8C9ADC95F87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729" name="直線コネクタ 728">
          <a:extLst>
            <a:ext uri="{FF2B5EF4-FFF2-40B4-BE49-F238E27FC236}">
              <a16:creationId xmlns:a16="http://schemas.microsoft.com/office/drawing/2014/main" id="{2E94AEAB-0343-4818-A558-F4F9CAE2FBBB}"/>
            </a:ext>
          </a:extLst>
        </xdr:cNvPr>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730" name="【公民館】&#10;一人当たり面積最小値テキスト">
          <a:extLst>
            <a:ext uri="{FF2B5EF4-FFF2-40B4-BE49-F238E27FC236}">
              <a16:creationId xmlns:a16="http://schemas.microsoft.com/office/drawing/2014/main" id="{F8444945-C0B5-4921-B665-55EFA76DD94D}"/>
            </a:ext>
          </a:extLst>
        </xdr:cNvPr>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731" name="直線コネクタ 730">
          <a:extLst>
            <a:ext uri="{FF2B5EF4-FFF2-40B4-BE49-F238E27FC236}">
              <a16:creationId xmlns:a16="http://schemas.microsoft.com/office/drawing/2014/main" id="{6A18367C-F4B3-4FEE-A1D6-E368D8354B6D}"/>
            </a:ext>
          </a:extLst>
        </xdr:cNvPr>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732" name="【公民館】&#10;一人当たり面積最大値テキスト">
          <a:extLst>
            <a:ext uri="{FF2B5EF4-FFF2-40B4-BE49-F238E27FC236}">
              <a16:creationId xmlns:a16="http://schemas.microsoft.com/office/drawing/2014/main" id="{8FB4CAE9-F1B1-4795-A6C4-B67981109B13}"/>
            </a:ext>
          </a:extLst>
        </xdr:cNvPr>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733" name="直線コネクタ 732">
          <a:extLst>
            <a:ext uri="{FF2B5EF4-FFF2-40B4-BE49-F238E27FC236}">
              <a16:creationId xmlns:a16="http://schemas.microsoft.com/office/drawing/2014/main" id="{268768FA-D8B7-44AE-A901-2BC77F4C747A}"/>
            </a:ext>
          </a:extLst>
        </xdr:cNvPr>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106951</xdr:rowOff>
    </xdr:from>
    <xdr:ext cx="469744" cy="259045"/>
    <xdr:sp macro="" textlink="">
      <xdr:nvSpPr>
        <xdr:cNvPr id="734" name="【公民館】&#10;一人当たり面積平均値テキスト">
          <a:extLst>
            <a:ext uri="{FF2B5EF4-FFF2-40B4-BE49-F238E27FC236}">
              <a16:creationId xmlns:a16="http://schemas.microsoft.com/office/drawing/2014/main" id="{570BA4D3-35C2-4F7F-A651-40856AEC872B}"/>
            </a:ext>
          </a:extLst>
        </xdr:cNvPr>
        <xdr:cNvSpPr txBox="1"/>
      </xdr:nvSpPr>
      <xdr:spPr>
        <a:xfrm>
          <a:off x="22199600" y="18280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735" name="フローチャート: 判断 734">
          <a:extLst>
            <a:ext uri="{FF2B5EF4-FFF2-40B4-BE49-F238E27FC236}">
              <a16:creationId xmlns:a16="http://schemas.microsoft.com/office/drawing/2014/main" id="{09FF4D39-061F-483B-95FE-4559F3377C5E}"/>
            </a:ext>
          </a:extLst>
        </xdr:cNvPr>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736" name="フローチャート: 判断 735">
          <a:extLst>
            <a:ext uri="{FF2B5EF4-FFF2-40B4-BE49-F238E27FC236}">
              <a16:creationId xmlns:a16="http://schemas.microsoft.com/office/drawing/2014/main" id="{76FA38EF-B288-46BA-BF87-300068CB4CDF}"/>
            </a:ext>
          </a:extLst>
        </xdr:cNvPr>
        <xdr:cNvSpPr/>
      </xdr:nvSpPr>
      <xdr:spPr>
        <a:xfrm>
          <a:off x="21272500" y="1844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91312</xdr:rowOff>
    </xdr:from>
    <xdr:to>
      <xdr:col>107</xdr:col>
      <xdr:colOff>101600</xdr:colOff>
      <xdr:row>108</xdr:row>
      <xdr:rowOff>21462</xdr:rowOff>
    </xdr:to>
    <xdr:sp macro="" textlink="">
      <xdr:nvSpPr>
        <xdr:cNvPr id="737" name="フローチャート: 判断 736">
          <a:extLst>
            <a:ext uri="{FF2B5EF4-FFF2-40B4-BE49-F238E27FC236}">
              <a16:creationId xmlns:a16="http://schemas.microsoft.com/office/drawing/2014/main" id="{A452B192-296B-49AC-AA7B-FAD650A47BFA}"/>
            </a:ext>
          </a:extLst>
        </xdr:cNvPr>
        <xdr:cNvSpPr/>
      </xdr:nvSpPr>
      <xdr:spPr>
        <a:xfrm>
          <a:off x="20383500" y="184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738" name="フローチャート: 判断 737">
          <a:extLst>
            <a:ext uri="{FF2B5EF4-FFF2-40B4-BE49-F238E27FC236}">
              <a16:creationId xmlns:a16="http://schemas.microsoft.com/office/drawing/2014/main" id="{DFD42D40-10B9-464A-AEFF-4721EBAB00D2}"/>
            </a:ext>
          </a:extLst>
        </xdr:cNvPr>
        <xdr:cNvSpPr/>
      </xdr:nvSpPr>
      <xdr:spPr>
        <a:xfrm>
          <a:off x="19494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104267</xdr:rowOff>
    </xdr:from>
    <xdr:to>
      <xdr:col>98</xdr:col>
      <xdr:colOff>38100</xdr:colOff>
      <xdr:row>108</xdr:row>
      <xdr:rowOff>34417</xdr:rowOff>
    </xdr:to>
    <xdr:sp macro="" textlink="">
      <xdr:nvSpPr>
        <xdr:cNvPr id="739" name="フローチャート: 判断 738">
          <a:extLst>
            <a:ext uri="{FF2B5EF4-FFF2-40B4-BE49-F238E27FC236}">
              <a16:creationId xmlns:a16="http://schemas.microsoft.com/office/drawing/2014/main" id="{7783C4A4-560D-4E2B-93F2-D0C651B24720}"/>
            </a:ext>
          </a:extLst>
        </xdr:cNvPr>
        <xdr:cNvSpPr/>
      </xdr:nvSpPr>
      <xdr:spPr>
        <a:xfrm>
          <a:off x="18605500" y="1844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431820FA-1C9D-4D47-B4D4-EFED04F1B3B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CBC5E68B-5298-4322-AB66-CBED9C24908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6DB4E68F-8D6C-44F3-A385-FE9D7FA7FE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9F25064D-ED6E-468E-8D37-4AD39736850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D9CFD83D-417D-479B-917E-A97D7CEEFF4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79883</xdr:rowOff>
    </xdr:from>
    <xdr:to>
      <xdr:col>116</xdr:col>
      <xdr:colOff>114300</xdr:colOff>
      <xdr:row>109</xdr:row>
      <xdr:rowOff>10033</xdr:rowOff>
    </xdr:to>
    <xdr:sp macro="" textlink="">
      <xdr:nvSpPr>
        <xdr:cNvPr id="745" name="楕円 744">
          <a:extLst>
            <a:ext uri="{FF2B5EF4-FFF2-40B4-BE49-F238E27FC236}">
              <a16:creationId xmlns:a16="http://schemas.microsoft.com/office/drawing/2014/main" id="{A243D489-EA2E-477A-B811-74D9ED10397C}"/>
            </a:ext>
          </a:extLst>
        </xdr:cNvPr>
        <xdr:cNvSpPr/>
      </xdr:nvSpPr>
      <xdr:spPr>
        <a:xfrm>
          <a:off x="22110700" y="185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166260</xdr:rowOff>
    </xdr:from>
    <xdr:ext cx="469744" cy="259045"/>
    <xdr:sp macro="" textlink="">
      <xdr:nvSpPr>
        <xdr:cNvPr id="746" name="【公民館】&#10;一人当たり面積該当値テキスト">
          <a:extLst>
            <a:ext uri="{FF2B5EF4-FFF2-40B4-BE49-F238E27FC236}">
              <a16:creationId xmlns:a16="http://schemas.microsoft.com/office/drawing/2014/main" id="{9F80EF0D-AA0C-4FF4-8C2B-D6B9349A6DB0}"/>
            </a:ext>
          </a:extLst>
        </xdr:cNvPr>
        <xdr:cNvSpPr txBox="1"/>
      </xdr:nvSpPr>
      <xdr:spPr>
        <a:xfrm>
          <a:off x="22199600" y="1851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79883</xdr:rowOff>
    </xdr:from>
    <xdr:to>
      <xdr:col>112</xdr:col>
      <xdr:colOff>38100</xdr:colOff>
      <xdr:row>109</xdr:row>
      <xdr:rowOff>10033</xdr:rowOff>
    </xdr:to>
    <xdr:sp macro="" textlink="">
      <xdr:nvSpPr>
        <xdr:cNvPr id="747" name="楕円 746">
          <a:extLst>
            <a:ext uri="{FF2B5EF4-FFF2-40B4-BE49-F238E27FC236}">
              <a16:creationId xmlns:a16="http://schemas.microsoft.com/office/drawing/2014/main" id="{2CA91CE8-DFC5-40D3-BAE1-482B09F70031}"/>
            </a:ext>
          </a:extLst>
        </xdr:cNvPr>
        <xdr:cNvSpPr/>
      </xdr:nvSpPr>
      <xdr:spPr>
        <a:xfrm>
          <a:off x="21272500" y="185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130683</xdr:rowOff>
    </xdr:from>
    <xdr:to>
      <xdr:col>116</xdr:col>
      <xdr:colOff>63500</xdr:colOff>
      <xdr:row>108</xdr:row>
      <xdr:rowOff>130683</xdr:rowOff>
    </xdr:to>
    <xdr:cxnSp macro="">
      <xdr:nvCxnSpPr>
        <xdr:cNvPr id="748" name="直線コネクタ 747">
          <a:extLst>
            <a:ext uri="{FF2B5EF4-FFF2-40B4-BE49-F238E27FC236}">
              <a16:creationId xmlns:a16="http://schemas.microsoft.com/office/drawing/2014/main" id="{24DC6B4A-C756-4383-B3D4-4C9E908CF7F1}"/>
            </a:ext>
          </a:extLst>
        </xdr:cNvPr>
        <xdr:cNvCxnSpPr/>
      </xdr:nvCxnSpPr>
      <xdr:spPr>
        <a:xfrm>
          <a:off x="21323300" y="186472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79883</xdr:rowOff>
    </xdr:from>
    <xdr:to>
      <xdr:col>107</xdr:col>
      <xdr:colOff>101600</xdr:colOff>
      <xdr:row>109</xdr:row>
      <xdr:rowOff>10033</xdr:rowOff>
    </xdr:to>
    <xdr:sp macro="" textlink="">
      <xdr:nvSpPr>
        <xdr:cNvPr id="749" name="楕円 748">
          <a:extLst>
            <a:ext uri="{FF2B5EF4-FFF2-40B4-BE49-F238E27FC236}">
              <a16:creationId xmlns:a16="http://schemas.microsoft.com/office/drawing/2014/main" id="{E8716AC2-AE66-4A46-9A3A-9EAD6B006078}"/>
            </a:ext>
          </a:extLst>
        </xdr:cNvPr>
        <xdr:cNvSpPr/>
      </xdr:nvSpPr>
      <xdr:spPr>
        <a:xfrm>
          <a:off x="20383500" y="185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130683</xdr:rowOff>
    </xdr:from>
    <xdr:to>
      <xdr:col>111</xdr:col>
      <xdr:colOff>177800</xdr:colOff>
      <xdr:row>108</xdr:row>
      <xdr:rowOff>130683</xdr:rowOff>
    </xdr:to>
    <xdr:cxnSp macro="">
      <xdr:nvCxnSpPr>
        <xdr:cNvPr id="750" name="直線コネクタ 749">
          <a:extLst>
            <a:ext uri="{FF2B5EF4-FFF2-40B4-BE49-F238E27FC236}">
              <a16:creationId xmlns:a16="http://schemas.microsoft.com/office/drawing/2014/main" id="{499E1B6D-FF7D-4088-AD48-C27EEA7EC3DE}"/>
            </a:ext>
          </a:extLst>
        </xdr:cNvPr>
        <xdr:cNvCxnSpPr/>
      </xdr:nvCxnSpPr>
      <xdr:spPr>
        <a:xfrm>
          <a:off x="20434300" y="186472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79883</xdr:rowOff>
    </xdr:from>
    <xdr:to>
      <xdr:col>102</xdr:col>
      <xdr:colOff>165100</xdr:colOff>
      <xdr:row>109</xdr:row>
      <xdr:rowOff>10033</xdr:rowOff>
    </xdr:to>
    <xdr:sp macro="" textlink="">
      <xdr:nvSpPr>
        <xdr:cNvPr id="751" name="楕円 750">
          <a:extLst>
            <a:ext uri="{FF2B5EF4-FFF2-40B4-BE49-F238E27FC236}">
              <a16:creationId xmlns:a16="http://schemas.microsoft.com/office/drawing/2014/main" id="{35B72C74-865D-40FF-BD3B-2E4E022EEC85}"/>
            </a:ext>
          </a:extLst>
        </xdr:cNvPr>
        <xdr:cNvSpPr/>
      </xdr:nvSpPr>
      <xdr:spPr>
        <a:xfrm>
          <a:off x="19494500" y="185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130683</xdr:rowOff>
    </xdr:from>
    <xdr:to>
      <xdr:col>107</xdr:col>
      <xdr:colOff>50800</xdr:colOff>
      <xdr:row>108</xdr:row>
      <xdr:rowOff>130683</xdr:rowOff>
    </xdr:to>
    <xdr:cxnSp macro="">
      <xdr:nvCxnSpPr>
        <xdr:cNvPr id="752" name="直線コネクタ 751">
          <a:extLst>
            <a:ext uri="{FF2B5EF4-FFF2-40B4-BE49-F238E27FC236}">
              <a16:creationId xmlns:a16="http://schemas.microsoft.com/office/drawing/2014/main" id="{681C771A-415F-4E65-B00F-E1D132FD2704}"/>
            </a:ext>
          </a:extLst>
        </xdr:cNvPr>
        <xdr:cNvCxnSpPr/>
      </xdr:nvCxnSpPr>
      <xdr:spPr>
        <a:xfrm>
          <a:off x="19545300" y="186472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79883</xdr:rowOff>
    </xdr:from>
    <xdr:to>
      <xdr:col>98</xdr:col>
      <xdr:colOff>38100</xdr:colOff>
      <xdr:row>109</xdr:row>
      <xdr:rowOff>10033</xdr:rowOff>
    </xdr:to>
    <xdr:sp macro="" textlink="">
      <xdr:nvSpPr>
        <xdr:cNvPr id="753" name="楕円 752">
          <a:extLst>
            <a:ext uri="{FF2B5EF4-FFF2-40B4-BE49-F238E27FC236}">
              <a16:creationId xmlns:a16="http://schemas.microsoft.com/office/drawing/2014/main" id="{77052901-1221-4ED9-8334-DFADC14505DB}"/>
            </a:ext>
          </a:extLst>
        </xdr:cNvPr>
        <xdr:cNvSpPr/>
      </xdr:nvSpPr>
      <xdr:spPr>
        <a:xfrm>
          <a:off x="18605500" y="185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130683</xdr:rowOff>
    </xdr:from>
    <xdr:to>
      <xdr:col>102</xdr:col>
      <xdr:colOff>114300</xdr:colOff>
      <xdr:row>108</xdr:row>
      <xdr:rowOff>130683</xdr:rowOff>
    </xdr:to>
    <xdr:cxnSp macro="">
      <xdr:nvCxnSpPr>
        <xdr:cNvPr id="754" name="直線コネクタ 753">
          <a:extLst>
            <a:ext uri="{FF2B5EF4-FFF2-40B4-BE49-F238E27FC236}">
              <a16:creationId xmlns:a16="http://schemas.microsoft.com/office/drawing/2014/main" id="{94868464-1EA5-4956-9339-213B74BED523}"/>
            </a:ext>
          </a:extLst>
        </xdr:cNvPr>
        <xdr:cNvCxnSpPr/>
      </xdr:nvCxnSpPr>
      <xdr:spPr>
        <a:xfrm>
          <a:off x="18656300" y="186472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49040</xdr:rowOff>
    </xdr:from>
    <xdr:ext cx="469744" cy="259045"/>
    <xdr:sp macro="" textlink="">
      <xdr:nvSpPr>
        <xdr:cNvPr id="755" name="n_1aveValue【公民館】&#10;一人当たり面積">
          <a:extLst>
            <a:ext uri="{FF2B5EF4-FFF2-40B4-BE49-F238E27FC236}">
              <a16:creationId xmlns:a16="http://schemas.microsoft.com/office/drawing/2014/main" id="{B719B739-38E1-4D88-B7A4-5CF1D689A911}"/>
            </a:ext>
          </a:extLst>
        </xdr:cNvPr>
        <xdr:cNvSpPr txBox="1"/>
      </xdr:nvSpPr>
      <xdr:spPr>
        <a:xfrm>
          <a:off x="21075727" y="1822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37989</xdr:rowOff>
    </xdr:from>
    <xdr:ext cx="469744" cy="259045"/>
    <xdr:sp macro="" textlink="">
      <xdr:nvSpPr>
        <xdr:cNvPr id="756" name="n_2aveValue【公民館】&#10;一人当たり面積">
          <a:extLst>
            <a:ext uri="{FF2B5EF4-FFF2-40B4-BE49-F238E27FC236}">
              <a16:creationId xmlns:a16="http://schemas.microsoft.com/office/drawing/2014/main" id="{DF5458E7-316B-4E3B-A5AD-D4697842B543}"/>
            </a:ext>
          </a:extLst>
        </xdr:cNvPr>
        <xdr:cNvSpPr txBox="1"/>
      </xdr:nvSpPr>
      <xdr:spPr>
        <a:xfrm>
          <a:off x="20199427" y="1821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52088</xdr:rowOff>
    </xdr:from>
    <xdr:ext cx="469744" cy="259045"/>
    <xdr:sp macro="" textlink="">
      <xdr:nvSpPr>
        <xdr:cNvPr id="757" name="n_3aveValue【公民館】&#10;一人当たり面積">
          <a:extLst>
            <a:ext uri="{FF2B5EF4-FFF2-40B4-BE49-F238E27FC236}">
              <a16:creationId xmlns:a16="http://schemas.microsoft.com/office/drawing/2014/main" id="{341155E7-9F14-42D7-8ACF-A8920C3CBAC1}"/>
            </a:ext>
          </a:extLst>
        </xdr:cNvPr>
        <xdr:cNvSpPr txBox="1"/>
      </xdr:nvSpPr>
      <xdr:spPr>
        <a:xfrm>
          <a:off x="19310427" y="1822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50944</xdr:rowOff>
    </xdr:from>
    <xdr:ext cx="469744" cy="259045"/>
    <xdr:sp macro="" textlink="">
      <xdr:nvSpPr>
        <xdr:cNvPr id="758" name="n_4aveValue【公民館】&#10;一人当たり面積">
          <a:extLst>
            <a:ext uri="{FF2B5EF4-FFF2-40B4-BE49-F238E27FC236}">
              <a16:creationId xmlns:a16="http://schemas.microsoft.com/office/drawing/2014/main" id="{355FA1AC-0C49-4824-AD6F-C0EB96176F4E}"/>
            </a:ext>
          </a:extLst>
        </xdr:cNvPr>
        <xdr:cNvSpPr txBox="1"/>
      </xdr:nvSpPr>
      <xdr:spPr>
        <a:xfrm>
          <a:off x="18421427" y="182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1160</xdr:rowOff>
    </xdr:from>
    <xdr:ext cx="469744" cy="259045"/>
    <xdr:sp macro="" textlink="">
      <xdr:nvSpPr>
        <xdr:cNvPr id="759" name="n_1mainValue【公民館】&#10;一人当たり面積">
          <a:extLst>
            <a:ext uri="{FF2B5EF4-FFF2-40B4-BE49-F238E27FC236}">
              <a16:creationId xmlns:a16="http://schemas.microsoft.com/office/drawing/2014/main" id="{8BE4989E-93F7-4E7A-98F4-3E4AB5616F30}"/>
            </a:ext>
          </a:extLst>
        </xdr:cNvPr>
        <xdr:cNvSpPr txBox="1"/>
      </xdr:nvSpPr>
      <xdr:spPr>
        <a:xfrm>
          <a:off x="21075727" y="1868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1160</xdr:rowOff>
    </xdr:from>
    <xdr:ext cx="469744" cy="259045"/>
    <xdr:sp macro="" textlink="">
      <xdr:nvSpPr>
        <xdr:cNvPr id="760" name="n_2mainValue【公民館】&#10;一人当たり面積">
          <a:extLst>
            <a:ext uri="{FF2B5EF4-FFF2-40B4-BE49-F238E27FC236}">
              <a16:creationId xmlns:a16="http://schemas.microsoft.com/office/drawing/2014/main" id="{7AA700F2-8C40-4799-A3DE-B2AA5B6D87C4}"/>
            </a:ext>
          </a:extLst>
        </xdr:cNvPr>
        <xdr:cNvSpPr txBox="1"/>
      </xdr:nvSpPr>
      <xdr:spPr>
        <a:xfrm>
          <a:off x="20199427" y="1868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1160</xdr:rowOff>
    </xdr:from>
    <xdr:ext cx="469744" cy="259045"/>
    <xdr:sp macro="" textlink="">
      <xdr:nvSpPr>
        <xdr:cNvPr id="761" name="n_3mainValue【公民館】&#10;一人当たり面積">
          <a:extLst>
            <a:ext uri="{FF2B5EF4-FFF2-40B4-BE49-F238E27FC236}">
              <a16:creationId xmlns:a16="http://schemas.microsoft.com/office/drawing/2014/main" id="{F9CFE4AF-3A85-4493-81F2-4D15110EDF6C}"/>
            </a:ext>
          </a:extLst>
        </xdr:cNvPr>
        <xdr:cNvSpPr txBox="1"/>
      </xdr:nvSpPr>
      <xdr:spPr>
        <a:xfrm>
          <a:off x="19310427" y="1868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1160</xdr:rowOff>
    </xdr:from>
    <xdr:ext cx="469744" cy="259045"/>
    <xdr:sp macro="" textlink="">
      <xdr:nvSpPr>
        <xdr:cNvPr id="762" name="n_4mainValue【公民館】&#10;一人当たり面積">
          <a:extLst>
            <a:ext uri="{FF2B5EF4-FFF2-40B4-BE49-F238E27FC236}">
              <a16:creationId xmlns:a16="http://schemas.microsoft.com/office/drawing/2014/main" id="{EBB25B8C-BB88-46A4-89FD-3AA8DFA14725}"/>
            </a:ext>
          </a:extLst>
        </xdr:cNvPr>
        <xdr:cNvSpPr txBox="1"/>
      </xdr:nvSpPr>
      <xdr:spPr>
        <a:xfrm>
          <a:off x="18421427" y="1868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3" name="正方形/長方形 762">
          <a:extLst>
            <a:ext uri="{FF2B5EF4-FFF2-40B4-BE49-F238E27FC236}">
              <a16:creationId xmlns:a16="http://schemas.microsoft.com/office/drawing/2014/main" id="{CB463452-14FC-420A-BE96-E653710BACF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4" name="正方形/長方形 763">
          <a:extLst>
            <a:ext uri="{FF2B5EF4-FFF2-40B4-BE49-F238E27FC236}">
              <a16:creationId xmlns:a16="http://schemas.microsoft.com/office/drawing/2014/main" id="{C1FFE501-56D2-4918-A672-91C38960315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5" name="テキスト ボックス 764">
          <a:extLst>
            <a:ext uri="{FF2B5EF4-FFF2-40B4-BE49-F238E27FC236}">
              <a16:creationId xmlns:a16="http://schemas.microsoft.com/office/drawing/2014/main" id="{FA37FF52-E211-4B61-B265-EA355068D16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有形固定資産減価償却率が類似団体内平均値を上回るのは、道路、学校施設、公民館である。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特に、類似団体内順位最下位である学校施設については、昭和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年代にかけて建設したものであり、個別施設管理計画の策定にあたり施設の長寿命化や最適化を図る必要がある。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橋りょう・トンネル、公営住宅、幼稚園・保育所については、類似団体内平均値を下回っている。これは、道路橋ストック総点検による長寿命化や災害公営住宅の新規整備、幼稚園の改修及び保育所の増築を行っていることが要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B2919D7-3C71-4DDA-B5E4-BB06C9EC0B3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DE38266-D38F-4230-BCA8-29ED6270FB9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7373109-70D6-434E-A877-2F76557CDEA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CA35AE2-93AC-4970-A583-4402EA67000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366FA4C-17F7-4875-9752-5618B55DE24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E0C3A21-2343-46F5-A305-EA6FCB741D4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5E126DE-D3E6-4E22-8AB6-D38425DD8DD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0662383-C625-4DDB-894B-54701337364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8D8D63C-E7B0-47C0-8EA2-6697317A445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7F7C30F-1A81-4E21-8972-63E98A3CB77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8,735
8,696
79.44
6,133,700
5,578,662
501,587
3,265,174
4,023,896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1B9F71E-CCE7-45B5-BAE2-8FA8D2217AE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CE7F4F7-106B-474D-AEFC-25FA4DDBD30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AB4AF56-4BD1-494C-8A70-68F6FB2C92A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2D277C8-631E-4267-A4B7-1C1F69BE24F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1A0D74D-93F9-478E-8B77-657C65C75B9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2B71413-F847-4469-BAEC-04FFA4B286B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84743CD-3E5E-4598-A962-33C795ED73B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A1B41C7-4681-407C-9763-BA36A37FC17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9356E60-8AEA-4A7F-A026-473CB713A2B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096CD54-E302-4619-8CF4-9F90C3833C3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7C326B9-18DC-4336-84E4-2C02745436B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D806E09-FEE7-47DA-B152-C2D46963FA6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884EE92-804F-4AF9-AD2D-703F76170F2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855D8A1-A0DD-4996-851F-9E831FE1BF0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2226CA6-CC04-4586-B983-C8F5430BA80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05C7F10-9A05-49FB-8ACE-75F71BF4BB4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E2A8164-2329-4EF4-BB55-871E6599C97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A0817D4-4D91-4174-8650-D3BB34FEA1D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C84A0F7-AFA8-435A-ADB0-AA2480D9F83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5F77411-B7A0-47EC-B367-1CC38187B9E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73FDE90-4DA3-40CF-8F23-332199E0FF8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89082C7-AD21-45E0-B355-31855438E4B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70AADE3-3DAD-4604-B5DE-AE926E71D3D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08FAFC1-1A07-4118-B1E5-1B23C32B3AD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F3591D9-E8E3-48B6-B020-F24E38675B8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F331FDA-FC95-4249-8294-B91F01D4F48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85BB09F-7944-48D6-BF75-A93562F513F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96ED831-FEA7-4695-B215-DC1E93CE928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B1C7C2B-F073-46CF-AFFB-DD171EF77852}"/>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224B4734-8F8C-4790-8D67-F16485CE1C1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7F01E071-2D3A-45B3-88CB-876D444C085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97C12405-4C06-451E-8CF0-66C2B0CD992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A9AF6CA3-360E-49D0-91C5-470982DDF61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E33323D7-79CE-4826-8360-CA04D6A6431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E490F516-345B-4A5E-B232-A8D6A3A1099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ED1FEA04-579E-4EAD-952C-048D6351DBC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7CA9E693-9DD1-47D9-8981-A7FF445054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B36ED045-729A-43D3-956B-18621C4D6EF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4B2DDB5E-1D3C-411A-9CEE-55EDA34E849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42CEF2E9-A36E-47A8-A527-CD19519F174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A93280C8-7AD5-451A-94D2-B7494832D38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1096B16D-2C48-4C22-AE62-7A8973AA9AC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4E3D30A4-850B-43FD-8C8A-8840D17E3EE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B4995F32-5824-4779-8384-FE0F0C296E5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B9708415-CFD5-42FF-9859-4403CED0705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D49FBEEA-0269-4373-99AD-710001B6727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F7B29033-4FBC-4CA5-A479-E94CFC9D759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26C3EC7E-7716-45C3-9677-1A2C537BDF2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70AF5F1F-5298-4485-A5EA-6F073E09B69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6B07F635-D934-4108-A239-5137454246D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18A67F73-BD0E-48A3-8466-113D79430CD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F896160D-AA7F-48D8-B20C-D4B57824D0D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781D632F-7C66-4373-9433-185D7D7DFEA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5A1155B8-5AC3-4469-BCF0-4E688A77BCA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678703AA-7703-4EED-8213-37D42BFB093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3F22B9E7-6017-4B28-80AA-3C666DE683C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3397005A-B4E0-4E12-951B-6C01321B04E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BCE74511-E73F-4392-8271-753B4D09360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3FFCB10F-3405-489B-9802-4FC7A6E1A8C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42468012-3288-4671-813B-77881634280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AE4389A5-60D6-40EC-B5AE-48363F733CF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4DF9D5C9-3B15-4BBF-A582-7DAB041D261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82AA2FF-6C06-4842-A326-F1D7E98BCCAD}"/>
            </a:ext>
          </a:extLst>
        </xdr:cNvPr>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7F77BA41-A85C-4D63-8BD4-D7B2A475CFDB}"/>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E8D0946E-3537-4FF0-9C17-C29608C5293A}"/>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E54BC80-636A-4CFF-836C-F6117F4C714B}"/>
            </a:ext>
          </a:extLst>
        </xdr:cNvPr>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78" name="直線コネクタ 77">
          <a:extLst>
            <a:ext uri="{FF2B5EF4-FFF2-40B4-BE49-F238E27FC236}">
              <a16:creationId xmlns:a16="http://schemas.microsoft.com/office/drawing/2014/main" id="{1DA03490-4640-48AB-AC48-BCFBC18B62C9}"/>
            </a:ext>
          </a:extLst>
        </xdr:cNvPr>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133730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E19C2919-7471-43A2-8F97-CC3D4762F34D}"/>
            </a:ext>
          </a:extLst>
        </xdr:cNvPr>
        <xdr:cNvSpPr txBox="1"/>
      </xdr:nvSpPr>
      <xdr:spPr>
        <a:xfrm>
          <a:off x="4673600" y="10420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80" name="フローチャート: 判断 79">
          <a:extLst>
            <a:ext uri="{FF2B5EF4-FFF2-40B4-BE49-F238E27FC236}">
              <a16:creationId xmlns:a16="http://schemas.microsoft.com/office/drawing/2014/main" id="{08991200-5AC6-44E4-B122-80B8B7796A1D}"/>
            </a:ext>
          </a:extLst>
        </xdr:cNvPr>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81" name="フローチャート: 判断 80">
          <a:extLst>
            <a:ext uri="{FF2B5EF4-FFF2-40B4-BE49-F238E27FC236}">
              <a16:creationId xmlns:a16="http://schemas.microsoft.com/office/drawing/2014/main" id="{8DBE5739-0556-42A6-803B-D8B05286F438}"/>
            </a:ext>
          </a:extLst>
        </xdr:cNvPr>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82" name="フローチャート: 判断 81">
          <a:extLst>
            <a:ext uri="{FF2B5EF4-FFF2-40B4-BE49-F238E27FC236}">
              <a16:creationId xmlns:a16="http://schemas.microsoft.com/office/drawing/2014/main" id="{72C57A87-1534-4575-BFBF-01F594FA5A67}"/>
            </a:ext>
          </a:extLst>
        </xdr:cNvPr>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83" name="フローチャート: 判断 82">
          <a:extLst>
            <a:ext uri="{FF2B5EF4-FFF2-40B4-BE49-F238E27FC236}">
              <a16:creationId xmlns:a16="http://schemas.microsoft.com/office/drawing/2014/main" id="{0C4C8098-1D5C-422A-AEE5-D24ACF05D20D}"/>
            </a:ext>
          </a:extLst>
        </xdr:cNvPr>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84" name="フローチャート: 判断 83">
          <a:extLst>
            <a:ext uri="{FF2B5EF4-FFF2-40B4-BE49-F238E27FC236}">
              <a16:creationId xmlns:a16="http://schemas.microsoft.com/office/drawing/2014/main" id="{8ABF1378-5F25-442F-8046-C6286A93D310}"/>
            </a:ext>
          </a:extLst>
        </xdr:cNvPr>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E91B5782-6A12-46A5-BDAB-D285A9995FC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50BAB13D-070E-4362-B89E-2925B5232E4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936BC56B-10C4-4363-A938-0634E3D1AFB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853695AF-AF46-4F51-8B05-087C51FCF3F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C08EB6BB-4DEA-4C8F-89E6-92CBA84D98E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127181</xdr:rowOff>
    </xdr:from>
    <xdr:to>
      <xdr:col>24</xdr:col>
      <xdr:colOff>114300</xdr:colOff>
      <xdr:row>62</xdr:row>
      <xdr:rowOff>57331</xdr:rowOff>
    </xdr:to>
    <xdr:sp macro="" textlink="">
      <xdr:nvSpPr>
        <xdr:cNvPr id="90" name="楕円 89">
          <a:extLst>
            <a:ext uri="{FF2B5EF4-FFF2-40B4-BE49-F238E27FC236}">
              <a16:creationId xmlns:a16="http://schemas.microsoft.com/office/drawing/2014/main" id="{24037AD5-6DB6-4F56-9FC4-8B2CB57CD0DA}"/>
            </a:ext>
          </a:extLst>
        </xdr:cNvPr>
        <xdr:cNvSpPr/>
      </xdr:nvSpPr>
      <xdr:spPr>
        <a:xfrm>
          <a:off x="45847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105608</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4B858FC4-1449-4CFF-A54A-44821FB0EB5F}"/>
            </a:ext>
          </a:extLst>
        </xdr:cNvPr>
        <xdr:cNvSpPr txBox="1"/>
      </xdr:nvSpPr>
      <xdr:spPr>
        <a:xfrm>
          <a:off x="4673600"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114119</xdr:rowOff>
    </xdr:from>
    <xdr:to>
      <xdr:col>20</xdr:col>
      <xdr:colOff>38100</xdr:colOff>
      <xdr:row>62</xdr:row>
      <xdr:rowOff>44269</xdr:rowOff>
    </xdr:to>
    <xdr:sp macro="" textlink="">
      <xdr:nvSpPr>
        <xdr:cNvPr id="92" name="楕円 91">
          <a:extLst>
            <a:ext uri="{FF2B5EF4-FFF2-40B4-BE49-F238E27FC236}">
              <a16:creationId xmlns:a16="http://schemas.microsoft.com/office/drawing/2014/main" id="{01F951D6-9B3B-49D1-BA9A-6AA0C8D14AC2}"/>
            </a:ext>
          </a:extLst>
        </xdr:cNvPr>
        <xdr:cNvSpPr/>
      </xdr:nvSpPr>
      <xdr:spPr>
        <a:xfrm>
          <a:off x="37465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164919</xdr:rowOff>
    </xdr:from>
    <xdr:to>
      <xdr:col>24</xdr:col>
      <xdr:colOff>63500</xdr:colOff>
      <xdr:row>62</xdr:row>
      <xdr:rowOff>6531</xdr:rowOff>
    </xdr:to>
    <xdr:cxnSp macro="">
      <xdr:nvCxnSpPr>
        <xdr:cNvPr id="93" name="直線コネクタ 92">
          <a:extLst>
            <a:ext uri="{FF2B5EF4-FFF2-40B4-BE49-F238E27FC236}">
              <a16:creationId xmlns:a16="http://schemas.microsoft.com/office/drawing/2014/main" id="{10558116-13EA-4BD3-BD25-C8519444B1D7}"/>
            </a:ext>
          </a:extLst>
        </xdr:cNvPr>
        <xdr:cNvCxnSpPr/>
      </xdr:nvCxnSpPr>
      <xdr:spPr>
        <a:xfrm>
          <a:off x="3797300" y="10623369"/>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97790</xdr:rowOff>
    </xdr:from>
    <xdr:to>
      <xdr:col>15</xdr:col>
      <xdr:colOff>101600</xdr:colOff>
      <xdr:row>62</xdr:row>
      <xdr:rowOff>27940</xdr:rowOff>
    </xdr:to>
    <xdr:sp macro="" textlink="">
      <xdr:nvSpPr>
        <xdr:cNvPr id="94" name="楕円 93">
          <a:extLst>
            <a:ext uri="{FF2B5EF4-FFF2-40B4-BE49-F238E27FC236}">
              <a16:creationId xmlns:a16="http://schemas.microsoft.com/office/drawing/2014/main" id="{1D23735F-FAF4-4C45-9FD1-86A34164B5C7}"/>
            </a:ext>
          </a:extLst>
        </xdr:cNvPr>
        <xdr:cNvSpPr/>
      </xdr:nvSpPr>
      <xdr:spPr>
        <a:xfrm>
          <a:off x="2857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148590</xdr:rowOff>
    </xdr:from>
    <xdr:to>
      <xdr:col>19</xdr:col>
      <xdr:colOff>177800</xdr:colOff>
      <xdr:row>61</xdr:row>
      <xdr:rowOff>164919</xdr:rowOff>
    </xdr:to>
    <xdr:cxnSp macro="">
      <xdr:nvCxnSpPr>
        <xdr:cNvPr id="95" name="直線コネクタ 94">
          <a:extLst>
            <a:ext uri="{FF2B5EF4-FFF2-40B4-BE49-F238E27FC236}">
              <a16:creationId xmlns:a16="http://schemas.microsoft.com/office/drawing/2014/main" id="{410D98FF-144E-44EE-AD78-2B1846FF9662}"/>
            </a:ext>
          </a:extLst>
        </xdr:cNvPr>
        <xdr:cNvCxnSpPr/>
      </xdr:nvCxnSpPr>
      <xdr:spPr>
        <a:xfrm>
          <a:off x="2908300" y="1060704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81462</xdr:rowOff>
    </xdr:from>
    <xdr:to>
      <xdr:col>10</xdr:col>
      <xdr:colOff>165100</xdr:colOff>
      <xdr:row>62</xdr:row>
      <xdr:rowOff>11612</xdr:rowOff>
    </xdr:to>
    <xdr:sp macro="" textlink="">
      <xdr:nvSpPr>
        <xdr:cNvPr id="96" name="楕円 95">
          <a:extLst>
            <a:ext uri="{FF2B5EF4-FFF2-40B4-BE49-F238E27FC236}">
              <a16:creationId xmlns:a16="http://schemas.microsoft.com/office/drawing/2014/main" id="{9EB4DEA6-585D-43F8-97A1-E5882A83F980}"/>
            </a:ext>
          </a:extLst>
        </xdr:cNvPr>
        <xdr:cNvSpPr/>
      </xdr:nvSpPr>
      <xdr:spPr>
        <a:xfrm>
          <a:off x="1968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132262</xdr:rowOff>
    </xdr:from>
    <xdr:to>
      <xdr:col>15</xdr:col>
      <xdr:colOff>50800</xdr:colOff>
      <xdr:row>61</xdr:row>
      <xdr:rowOff>148590</xdr:rowOff>
    </xdr:to>
    <xdr:cxnSp macro="">
      <xdr:nvCxnSpPr>
        <xdr:cNvPr id="97" name="直線コネクタ 96">
          <a:extLst>
            <a:ext uri="{FF2B5EF4-FFF2-40B4-BE49-F238E27FC236}">
              <a16:creationId xmlns:a16="http://schemas.microsoft.com/office/drawing/2014/main" id="{21AF92B3-4D09-4EA9-8919-A45A149626A0}"/>
            </a:ext>
          </a:extLst>
        </xdr:cNvPr>
        <xdr:cNvCxnSpPr/>
      </xdr:nvCxnSpPr>
      <xdr:spPr>
        <a:xfrm>
          <a:off x="2019300" y="1059071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52070</xdr:rowOff>
    </xdr:from>
    <xdr:to>
      <xdr:col>6</xdr:col>
      <xdr:colOff>38100</xdr:colOff>
      <xdr:row>61</xdr:row>
      <xdr:rowOff>153670</xdr:rowOff>
    </xdr:to>
    <xdr:sp macro="" textlink="">
      <xdr:nvSpPr>
        <xdr:cNvPr id="98" name="楕円 97">
          <a:extLst>
            <a:ext uri="{FF2B5EF4-FFF2-40B4-BE49-F238E27FC236}">
              <a16:creationId xmlns:a16="http://schemas.microsoft.com/office/drawing/2014/main" id="{46D27290-7AF3-422E-85E8-94AA0DB02155}"/>
            </a:ext>
          </a:extLst>
        </xdr:cNvPr>
        <xdr:cNvSpPr/>
      </xdr:nvSpPr>
      <xdr:spPr>
        <a:xfrm>
          <a:off x="1079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102870</xdr:rowOff>
    </xdr:from>
    <xdr:to>
      <xdr:col>10</xdr:col>
      <xdr:colOff>114300</xdr:colOff>
      <xdr:row>61</xdr:row>
      <xdr:rowOff>132262</xdr:rowOff>
    </xdr:to>
    <xdr:cxnSp macro="">
      <xdr:nvCxnSpPr>
        <xdr:cNvPr id="99" name="直線コネクタ 98">
          <a:extLst>
            <a:ext uri="{FF2B5EF4-FFF2-40B4-BE49-F238E27FC236}">
              <a16:creationId xmlns:a16="http://schemas.microsoft.com/office/drawing/2014/main" id="{908783B5-F296-40E4-B307-F00C92CEFEC0}"/>
            </a:ext>
          </a:extLst>
        </xdr:cNvPr>
        <xdr:cNvCxnSpPr/>
      </xdr:nvCxnSpPr>
      <xdr:spPr>
        <a:xfrm>
          <a:off x="1130300" y="1056132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66420</xdr:rowOff>
    </xdr:from>
    <xdr:ext cx="405111" cy="259045"/>
    <xdr:sp macro="" textlink="">
      <xdr:nvSpPr>
        <xdr:cNvPr id="100" name="n_1aveValue【体育館・プール】&#10;有形固定資産減価償却率">
          <a:extLst>
            <a:ext uri="{FF2B5EF4-FFF2-40B4-BE49-F238E27FC236}">
              <a16:creationId xmlns:a16="http://schemas.microsoft.com/office/drawing/2014/main" id="{AAB4DACE-A5D1-416F-90C1-265E24AFE4AA}"/>
            </a:ext>
          </a:extLst>
        </xdr:cNvPr>
        <xdr:cNvSpPr txBox="1"/>
      </xdr:nvSpPr>
      <xdr:spPr>
        <a:xfrm>
          <a:off x="35820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32130</xdr:rowOff>
    </xdr:from>
    <xdr:ext cx="405111" cy="259045"/>
    <xdr:sp macro="" textlink="">
      <xdr:nvSpPr>
        <xdr:cNvPr id="101" name="n_2aveValue【体育館・プール】&#10;有形固定資産減価償却率">
          <a:extLst>
            <a:ext uri="{FF2B5EF4-FFF2-40B4-BE49-F238E27FC236}">
              <a16:creationId xmlns:a16="http://schemas.microsoft.com/office/drawing/2014/main" id="{F86A390C-4FE5-4115-A0A6-462EC98332AD}"/>
            </a:ext>
          </a:extLst>
        </xdr:cNvPr>
        <xdr:cNvSpPr txBox="1"/>
      </xdr:nvSpPr>
      <xdr:spPr>
        <a:xfrm>
          <a:off x="2705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5278</xdr:rowOff>
    </xdr:from>
    <xdr:ext cx="405111" cy="259045"/>
    <xdr:sp macro="" textlink="">
      <xdr:nvSpPr>
        <xdr:cNvPr id="102" name="n_3aveValue【体育館・プール】&#10;有形固定資産減価償却率">
          <a:extLst>
            <a:ext uri="{FF2B5EF4-FFF2-40B4-BE49-F238E27FC236}">
              <a16:creationId xmlns:a16="http://schemas.microsoft.com/office/drawing/2014/main" id="{CC7023E6-8C69-4C77-B1E2-ADD6CC2913E0}"/>
            </a:ext>
          </a:extLst>
        </xdr:cNvPr>
        <xdr:cNvSpPr txBox="1"/>
      </xdr:nvSpPr>
      <xdr:spPr>
        <a:xfrm>
          <a:off x="1816744" y="1029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150603</xdr:rowOff>
    </xdr:from>
    <xdr:ext cx="405111" cy="259045"/>
    <xdr:sp macro="" textlink="">
      <xdr:nvSpPr>
        <xdr:cNvPr id="103" name="n_4aveValue【体育館・プール】&#10;有形固定資産減価償却率">
          <a:extLst>
            <a:ext uri="{FF2B5EF4-FFF2-40B4-BE49-F238E27FC236}">
              <a16:creationId xmlns:a16="http://schemas.microsoft.com/office/drawing/2014/main" id="{39B4CB5A-EA82-4837-9486-FF07FB245F5F}"/>
            </a:ext>
          </a:extLst>
        </xdr:cNvPr>
        <xdr:cNvSpPr txBox="1"/>
      </xdr:nvSpPr>
      <xdr:spPr>
        <a:xfrm>
          <a:off x="9277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60796</xdr:rowOff>
    </xdr:from>
    <xdr:ext cx="405111" cy="259045"/>
    <xdr:sp macro="" textlink="">
      <xdr:nvSpPr>
        <xdr:cNvPr id="104" name="n_1mainValue【体育館・プール】&#10;有形固定資産減価償却率">
          <a:extLst>
            <a:ext uri="{FF2B5EF4-FFF2-40B4-BE49-F238E27FC236}">
              <a16:creationId xmlns:a16="http://schemas.microsoft.com/office/drawing/2014/main" id="{2FE4F05C-AB6A-4932-B167-96682AED57B1}"/>
            </a:ext>
          </a:extLst>
        </xdr:cNvPr>
        <xdr:cNvSpPr txBox="1"/>
      </xdr:nvSpPr>
      <xdr:spPr>
        <a:xfrm>
          <a:off x="3582044" y="1034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44467</xdr:rowOff>
    </xdr:from>
    <xdr:ext cx="405111" cy="259045"/>
    <xdr:sp macro="" textlink="">
      <xdr:nvSpPr>
        <xdr:cNvPr id="105" name="n_2mainValue【体育館・プール】&#10;有形固定資産減価償却率">
          <a:extLst>
            <a:ext uri="{FF2B5EF4-FFF2-40B4-BE49-F238E27FC236}">
              <a16:creationId xmlns:a16="http://schemas.microsoft.com/office/drawing/2014/main" id="{554AB461-2E57-44EA-82CE-CB275DEF5137}"/>
            </a:ext>
          </a:extLst>
        </xdr:cNvPr>
        <xdr:cNvSpPr txBox="1"/>
      </xdr:nvSpPr>
      <xdr:spPr>
        <a:xfrm>
          <a:off x="2705744" y="1033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2739</xdr:rowOff>
    </xdr:from>
    <xdr:ext cx="405111" cy="259045"/>
    <xdr:sp macro="" textlink="">
      <xdr:nvSpPr>
        <xdr:cNvPr id="106" name="n_3mainValue【体育館・プール】&#10;有形固定資産減価償却率">
          <a:extLst>
            <a:ext uri="{FF2B5EF4-FFF2-40B4-BE49-F238E27FC236}">
              <a16:creationId xmlns:a16="http://schemas.microsoft.com/office/drawing/2014/main" id="{E469041D-D431-4625-AFCE-55477D64AEBD}"/>
            </a:ext>
          </a:extLst>
        </xdr:cNvPr>
        <xdr:cNvSpPr txBox="1"/>
      </xdr:nvSpPr>
      <xdr:spPr>
        <a:xfrm>
          <a:off x="1816744"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144797</xdr:rowOff>
    </xdr:from>
    <xdr:ext cx="405111" cy="259045"/>
    <xdr:sp macro="" textlink="">
      <xdr:nvSpPr>
        <xdr:cNvPr id="107" name="n_4mainValue【体育館・プール】&#10;有形固定資産減価償却率">
          <a:extLst>
            <a:ext uri="{FF2B5EF4-FFF2-40B4-BE49-F238E27FC236}">
              <a16:creationId xmlns:a16="http://schemas.microsoft.com/office/drawing/2014/main" id="{5D770314-2128-4D5B-AA94-89C16A955D9A}"/>
            </a:ext>
          </a:extLst>
        </xdr:cNvPr>
        <xdr:cNvSpPr txBox="1"/>
      </xdr:nvSpPr>
      <xdr:spPr>
        <a:xfrm>
          <a:off x="927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3BD288F6-F7AE-4851-A5D5-40A4C901C48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389BB366-6C10-4C8F-A7D3-4964E9C8CF8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F690E442-5107-4370-BC69-21F9A57F63D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ED68DF8B-5F50-4A3C-B39E-9D9B4DC74DE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AB3FEC6F-8FB0-4071-AA63-763DBBFC6C2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345888B5-ED8C-4941-9411-AC2C3424613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16CFEBA2-4D0B-476A-8B39-3FE5DE67FFA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C91823E3-09FC-4E5E-A2BE-B474665D7E2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2AED4452-11F0-412F-B5BD-5D6D54CFEC7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392A8873-75C3-478B-B8D0-0B8FDC93632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90192F5E-E85B-4D9C-B49B-8EACBE9812F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03E457AD-874D-4EF4-B0E1-04B67E1363FD}"/>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E0564778-4935-449A-81E7-50F94A4A54A6}"/>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AB96DEB5-402E-4692-953D-15C0A3F380F9}"/>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9775077B-47B7-4651-A117-4F09CA9E7CC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0D593CA8-9FC3-4F9F-910C-D92AEF787AFF}"/>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672C1842-7EEE-403D-850D-0CFAD4CB3C08}"/>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93B08F7F-10C2-496B-B0E4-995786B9E31B}"/>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287EF276-405B-4E4C-9491-EE449A314162}"/>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6F4730A0-0312-4C8D-A6EC-6214B00E3BD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8354A8AC-33CC-411B-A207-5ADEF4F75E1D}"/>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a:extLst>
            <a:ext uri="{FF2B5EF4-FFF2-40B4-BE49-F238E27FC236}">
              <a16:creationId xmlns:a16="http://schemas.microsoft.com/office/drawing/2014/main" id="{22622AA0-C8E2-4F10-9B30-223E8669B48C}"/>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7B2C6017-C28C-41A6-A1F1-2DD86DB2DEE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a:extLst>
            <a:ext uri="{FF2B5EF4-FFF2-40B4-BE49-F238E27FC236}">
              <a16:creationId xmlns:a16="http://schemas.microsoft.com/office/drawing/2014/main" id="{1A73EE95-EA14-4791-B70A-0C10735FEDB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CF3D7CC8-59E4-475F-B2AD-ECE2B607A1A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133" name="直線コネクタ 132">
          <a:extLst>
            <a:ext uri="{FF2B5EF4-FFF2-40B4-BE49-F238E27FC236}">
              <a16:creationId xmlns:a16="http://schemas.microsoft.com/office/drawing/2014/main" id="{4A6AFF9E-C8DB-48A4-9F26-7EF016630D02}"/>
            </a:ext>
          </a:extLst>
        </xdr:cNvPr>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134" name="【体育館・プール】&#10;一人当たり面積最小値テキスト">
          <a:extLst>
            <a:ext uri="{FF2B5EF4-FFF2-40B4-BE49-F238E27FC236}">
              <a16:creationId xmlns:a16="http://schemas.microsoft.com/office/drawing/2014/main" id="{5A8A303D-EF88-400B-A86F-F93713A631C8}"/>
            </a:ext>
          </a:extLst>
        </xdr:cNvPr>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135" name="直線コネクタ 134">
          <a:extLst>
            <a:ext uri="{FF2B5EF4-FFF2-40B4-BE49-F238E27FC236}">
              <a16:creationId xmlns:a16="http://schemas.microsoft.com/office/drawing/2014/main" id="{E7A2EA55-3916-431E-95C7-CF5F6FF19542}"/>
            </a:ext>
          </a:extLst>
        </xdr:cNvPr>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136" name="【体育館・プール】&#10;一人当たり面積最大値テキスト">
          <a:extLst>
            <a:ext uri="{FF2B5EF4-FFF2-40B4-BE49-F238E27FC236}">
              <a16:creationId xmlns:a16="http://schemas.microsoft.com/office/drawing/2014/main" id="{FD172CB7-F80A-449C-801D-A3C2F52D0685}"/>
            </a:ext>
          </a:extLst>
        </xdr:cNvPr>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137" name="直線コネクタ 136">
          <a:extLst>
            <a:ext uri="{FF2B5EF4-FFF2-40B4-BE49-F238E27FC236}">
              <a16:creationId xmlns:a16="http://schemas.microsoft.com/office/drawing/2014/main" id="{11459598-5EC3-4C5C-8E90-F2DF751DBA1A}"/>
            </a:ext>
          </a:extLst>
        </xdr:cNvPr>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128831</xdr:rowOff>
    </xdr:from>
    <xdr:ext cx="469744" cy="259045"/>
    <xdr:sp macro="" textlink="">
      <xdr:nvSpPr>
        <xdr:cNvPr id="138" name="【体育館・プール】&#10;一人当たり面積平均値テキスト">
          <a:extLst>
            <a:ext uri="{FF2B5EF4-FFF2-40B4-BE49-F238E27FC236}">
              <a16:creationId xmlns:a16="http://schemas.microsoft.com/office/drawing/2014/main" id="{8F19EE59-B66F-4528-ADDE-F67DDCE99279}"/>
            </a:ext>
          </a:extLst>
        </xdr:cNvPr>
        <xdr:cNvSpPr txBox="1"/>
      </xdr:nvSpPr>
      <xdr:spPr>
        <a:xfrm>
          <a:off x="10515600" y="10244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139" name="フローチャート: 判断 138">
          <a:extLst>
            <a:ext uri="{FF2B5EF4-FFF2-40B4-BE49-F238E27FC236}">
              <a16:creationId xmlns:a16="http://schemas.microsoft.com/office/drawing/2014/main" id="{725614F8-4A83-4767-976C-DAA63B1ED39B}"/>
            </a:ext>
          </a:extLst>
        </xdr:cNvPr>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140" name="フローチャート: 判断 139">
          <a:extLst>
            <a:ext uri="{FF2B5EF4-FFF2-40B4-BE49-F238E27FC236}">
              <a16:creationId xmlns:a16="http://schemas.microsoft.com/office/drawing/2014/main" id="{F71C089B-2318-4B8F-9ECD-4BC648EBF4DE}"/>
            </a:ext>
          </a:extLst>
        </xdr:cNvPr>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141" name="フローチャート: 判断 140">
          <a:extLst>
            <a:ext uri="{FF2B5EF4-FFF2-40B4-BE49-F238E27FC236}">
              <a16:creationId xmlns:a16="http://schemas.microsoft.com/office/drawing/2014/main" id="{3D99A512-BA93-4BD0-A87D-0C7BE7A880F4}"/>
            </a:ext>
          </a:extLst>
        </xdr:cNvPr>
        <xdr:cNvSpPr/>
      </xdr:nvSpPr>
      <xdr:spPr>
        <a:xfrm>
          <a:off x="869950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142" name="フローチャート: 判断 141">
          <a:extLst>
            <a:ext uri="{FF2B5EF4-FFF2-40B4-BE49-F238E27FC236}">
              <a16:creationId xmlns:a16="http://schemas.microsoft.com/office/drawing/2014/main" id="{5FD83093-641D-4B74-B6E8-1C8AB0F23553}"/>
            </a:ext>
          </a:extLst>
        </xdr:cNvPr>
        <xdr:cNvSpPr/>
      </xdr:nvSpPr>
      <xdr:spPr>
        <a:xfrm>
          <a:off x="7810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143" name="フローチャート: 判断 142">
          <a:extLst>
            <a:ext uri="{FF2B5EF4-FFF2-40B4-BE49-F238E27FC236}">
              <a16:creationId xmlns:a16="http://schemas.microsoft.com/office/drawing/2014/main" id="{1964B572-12AE-4418-B9AD-5DF821286E1F}"/>
            </a:ext>
          </a:extLst>
        </xdr:cNvPr>
        <xdr:cNvSpPr/>
      </xdr:nvSpPr>
      <xdr:spPr>
        <a:xfrm>
          <a:off x="6921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42FA83E2-BF43-4676-9916-4AEDCF0F48B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19B4408E-3C4E-4826-864D-9649C859C44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17579A85-694B-4EB0-A696-2DE22FE0B29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769F56E6-C91A-4A18-B21E-090548F1DE6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9522823B-6BE1-4C07-8E52-62AAEE056B9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130447</xdr:rowOff>
    </xdr:from>
    <xdr:to>
      <xdr:col>55</xdr:col>
      <xdr:colOff>50800</xdr:colOff>
      <xdr:row>62</xdr:row>
      <xdr:rowOff>60597</xdr:rowOff>
    </xdr:to>
    <xdr:sp macro="" textlink="">
      <xdr:nvSpPr>
        <xdr:cNvPr id="149" name="楕円 148">
          <a:extLst>
            <a:ext uri="{FF2B5EF4-FFF2-40B4-BE49-F238E27FC236}">
              <a16:creationId xmlns:a16="http://schemas.microsoft.com/office/drawing/2014/main" id="{1789E9EE-77EB-487A-8DA5-CDDF02146B3B}"/>
            </a:ext>
          </a:extLst>
        </xdr:cNvPr>
        <xdr:cNvSpPr/>
      </xdr:nvSpPr>
      <xdr:spPr>
        <a:xfrm>
          <a:off x="104267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108874</xdr:rowOff>
    </xdr:from>
    <xdr:ext cx="469744" cy="259045"/>
    <xdr:sp macro="" textlink="">
      <xdr:nvSpPr>
        <xdr:cNvPr id="150" name="【体育館・プール】&#10;一人当たり面積該当値テキスト">
          <a:extLst>
            <a:ext uri="{FF2B5EF4-FFF2-40B4-BE49-F238E27FC236}">
              <a16:creationId xmlns:a16="http://schemas.microsoft.com/office/drawing/2014/main" id="{78203EB3-F1E9-45F2-844D-BC8016EAE9D9}"/>
            </a:ext>
          </a:extLst>
        </xdr:cNvPr>
        <xdr:cNvSpPr txBox="1"/>
      </xdr:nvSpPr>
      <xdr:spPr>
        <a:xfrm>
          <a:off x="10515600" y="1056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132624</xdr:rowOff>
    </xdr:from>
    <xdr:to>
      <xdr:col>50</xdr:col>
      <xdr:colOff>165100</xdr:colOff>
      <xdr:row>62</xdr:row>
      <xdr:rowOff>62774</xdr:rowOff>
    </xdr:to>
    <xdr:sp macro="" textlink="">
      <xdr:nvSpPr>
        <xdr:cNvPr id="151" name="楕円 150">
          <a:extLst>
            <a:ext uri="{FF2B5EF4-FFF2-40B4-BE49-F238E27FC236}">
              <a16:creationId xmlns:a16="http://schemas.microsoft.com/office/drawing/2014/main" id="{175F2E6A-9493-453C-A33E-ED561E923C6F}"/>
            </a:ext>
          </a:extLst>
        </xdr:cNvPr>
        <xdr:cNvSpPr/>
      </xdr:nvSpPr>
      <xdr:spPr>
        <a:xfrm>
          <a:off x="9588500" y="105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9797</xdr:rowOff>
    </xdr:from>
    <xdr:to>
      <xdr:col>55</xdr:col>
      <xdr:colOff>0</xdr:colOff>
      <xdr:row>62</xdr:row>
      <xdr:rowOff>11974</xdr:rowOff>
    </xdr:to>
    <xdr:cxnSp macro="">
      <xdr:nvCxnSpPr>
        <xdr:cNvPr id="152" name="直線コネクタ 151">
          <a:extLst>
            <a:ext uri="{FF2B5EF4-FFF2-40B4-BE49-F238E27FC236}">
              <a16:creationId xmlns:a16="http://schemas.microsoft.com/office/drawing/2014/main" id="{DEDA6C0E-C232-4F92-8D18-E2442D04B3C3}"/>
            </a:ext>
          </a:extLst>
        </xdr:cNvPr>
        <xdr:cNvCxnSpPr/>
      </xdr:nvCxnSpPr>
      <xdr:spPr>
        <a:xfrm flipV="1">
          <a:off x="9639300" y="10639697"/>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133713</xdr:rowOff>
    </xdr:from>
    <xdr:to>
      <xdr:col>46</xdr:col>
      <xdr:colOff>38100</xdr:colOff>
      <xdr:row>62</xdr:row>
      <xdr:rowOff>63863</xdr:rowOff>
    </xdr:to>
    <xdr:sp macro="" textlink="">
      <xdr:nvSpPr>
        <xdr:cNvPr id="153" name="楕円 152">
          <a:extLst>
            <a:ext uri="{FF2B5EF4-FFF2-40B4-BE49-F238E27FC236}">
              <a16:creationId xmlns:a16="http://schemas.microsoft.com/office/drawing/2014/main" id="{A19DC8CD-3C15-4A50-BED6-296B8CE4AC88}"/>
            </a:ext>
          </a:extLst>
        </xdr:cNvPr>
        <xdr:cNvSpPr/>
      </xdr:nvSpPr>
      <xdr:spPr>
        <a:xfrm>
          <a:off x="8699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11974</xdr:rowOff>
    </xdr:from>
    <xdr:to>
      <xdr:col>50</xdr:col>
      <xdr:colOff>114300</xdr:colOff>
      <xdr:row>62</xdr:row>
      <xdr:rowOff>13063</xdr:rowOff>
    </xdr:to>
    <xdr:cxnSp macro="">
      <xdr:nvCxnSpPr>
        <xdr:cNvPr id="154" name="直線コネクタ 153">
          <a:extLst>
            <a:ext uri="{FF2B5EF4-FFF2-40B4-BE49-F238E27FC236}">
              <a16:creationId xmlns:a16="http://schemas.microsoft.com/office/drawing/2014/main" id="{2B0F1A53-8BBD-4C35-8F79-1CDC55F8626D}"/>
            </a:ext>
          </a:extLst>
        </xdr:cNvPr>
        <xdr:cNvCxnSpPr/>
      </xdr:nvCxnSpPr>
      <xdr:spPr>
        <a:xfrm flipV="1">
          <a:off x="8750300" y="1064187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131535</xdr:rowOff>
    </xdr:from>
    <xdr:to>
      <xdr:col>41</xdr:col>
      <xdr:colOff>101600</xdr:colOff>
      <xdr:row>62</xdr:row>
      <xdr:rowOff>61685</xdr:rowOff>
    </xdr:to>
    <xdr:sp macro="" textlink="">
      <xdr:nvSpPr>
        <xdr:cNvPr id="155" name="楕円 154">
          <a:extLst>
            <a:ext uri="{FF2B5EF4-FFF2-40B4-BE49-F238E27FC236}">
              <a16:creationId xmlns:a16="http://schemas.microsoft.com/office/drawing/2014/main" id="{47388A82-E779-40DF-B3EF-7D71513D6C5C}"/>
            </a:ext>
          </a:extLst>
        </xdr:cNvPr>
        <xdr:cNvSpPr/>
      </xdr:nvSpPr>
      <xdr:spPr>
        <a:xfrm>
          <a:off x="7810500" y="1058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10885</xdr:rowOff>
    </xdr:from>
    <xdr:to>
      <xdr:col>45</xdr:col>
      <xdr:colOff>177800</xdr:colOff>
      <xdr:row>62</xdr:row>
      <xdr:rowOff>13063</xdr:rowOff>
    </xdr:to>
    <xdr:cxnSp macro="">
      <xdr:nvCxnSpPr>
        <xdr:cNvPr id="156" name="直線コネクタ 155">
          <a:extLst>
            <a:ext uri="{FF2B5EF4-FFF2-40B4-BE49-F238E27FC236}">
              <a16:creationId xmlns:a16="http://schemas.microsoft.com/office/drawing/2014/main" id="{26B3C6B0-2D58-4381-9816-280F49843D58}"/>
            </a:ext>
          </a:extLst>
        </xdr:cNvPr>
        <xdr:cNvCxnSpPr/>
      </xdr:nvCxnSpPr>
      <xdr:spPr>
        <a:xfrm>
          <a:off x="7861300" y="10640785"/>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126093</xdr:rowOff>
    </xdr:from>
    <xdr:to>
      <xdr:col>36</xdr:col>
      <xdr:colOff>165100</xdr:colOff>
      <xdr:row>62</xdr:row>
      <xdr:rowOff>56243</xdr:rowOff>
    </xdr:to>
    <xdr:sp macro="" textlink="">
      <xdr:nvSpPr>
        <xdr:cNvPr id="157" name="楕円 156">
          <a:extLst>
            <a:ext uri="{FF2B5EF4-FFF2-40B4-BE49-F238E27FC236}">
              <a16:creationId xmlns:a16="http://schemas.microsoft.com/office/drawing/2014/main" id="{8DD4EDD0-683C-4083-A573-F67ECEDC0C82}"/>
            </a:ext>
          </a:extLst>
        </xdr:cNvPr>
        <xdr:cNvSpPr/>
      </xdr:nvSpPr>
      <xdr:spPr>
        <a:xfrm>
          <a:off x="6921500" y="1058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5443</xdr:rowOff>
    </xdr:from>
    <xdr:to>
      <xdr:col>41</xdr:col>
      <xdr:colOff>50800</xdr:colOff>
      <xdr:row>62</xdr:row>
      <xdr:rowOff>10885</xdr:rowOff>
    </xdr:to>
    <xdr:cxnSp macro="">
      <xdr:nvCxnSpPr>
        <xdr:cNvPr id="158" name="直線コネクタ 157">
          <a:extLst>
            <a:ext uri="{FF2B5EF4-FFF2-40B4-BE49-F238E27FC236}">
              <a16:creationId xmlns:a16="http://schemas.microsoft.com/office/drawing/2014/main" id="{79DC9FE8-FAD9-4E31-AE9A-4F6CEC76EDED}"/>
            </a:ext>
          </a:extLst>
        </xdr:cNvPr>
        <xdr:cNvCxnSpPr/>
      </xdr:nvCxnSpPr>
      <xdr:spPr>
        <a:xfrm>
          <a:off x="6972300" y="10635343"/>
          <a:ext cx="8890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25417</xdr:rowOff>
    </xdr:from>
    <xdr:ext cx="469744" cy="259045"/>
    <xdr:sp macro="" textlink="">
      <xdr:nvSpPr>
        <xdr:cNvPr id="159" name="n_1aveValue【体育館・プール】&#10;一人当たり面積">
          <a:extLst>
            <a:ext uri="{FF2B5EF4-FFF2-40B4-BE49-F238E27FC236}">
              <a16:creationId xmlns:a16="http://schemas.microsoft.com/office/drawing/2014/main" id="{AD9DB7E1-378C-4B92-8777-4CC25C7F9954}"/>
            </a:ext>
          </a:extLst>
        </xdr:cNvPr>
        <xdr:cNvSpPr txBox="1"/>
      </xdr:nvSpPr>
      <xdr:spPr>
        <a:xfrm>
          <a:off x="9391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84200</xdr:rowOff>
    </xdr:from>
    <xdr:ext cx="469744" cy="259045"/>
    <xdr:sp macro="" textlink="">
      <xdr:nvSpPr>
        <xdr:cNvPr id="160" name="n_2aveValue【体育館・プール】&#10;一人当たり面積">
          <a:extLst>
            <a:ext uri="{FF2B5EF4-FFF2-40B4-BE49-F238E27FC236}">
              <a16:creationId xmlns:a16="http://schemas.microsoft.com/office/drawing/2014/main" id="{A25C2DD1-EFEB-4523-A612-64DF1DC44A46}"/>
            </a:ext>
          </a:extLst>
        </xdr:cNvPr>
        <xdr:cNvSpPr txBox="1"/>
      </xdr:nvSpPr>
      <xdr:spPr>
        <a:xfrm>
          <a:off x="8515427" y="101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121211</xdr:rowOff>
    </xdr:from>
    <xdr:ext cx="469744" cy="259045"/>
    <xdr:sp macro="" textlink="">
      <xdr:nvSpPr>
        <xdr:cNvPr id="161" name="n_3aveValue【体育館・プール】&#10;一人当たり面積">
          <a:extLst>
            <a:ext uri="{FF2B5EF4-FFF2-40B4-BE49-F238E27FC236}">
              <a16:creationId xmlns:a16="http://schemas.microsoft.com/office/drawing/2014/main" id="{ABDC625A-FD42-49F5-A1B7-3C6BEC9B6AB2}"/>
            </a:ext>
          </a:extLst>
        </xdr:cNvPr>
        <xdr:cNvSpPr txBox="1"/>
      </xdr:nvSpPr>
      <xdr:spPr>
        <a:xfrm>
          <a:off x="7626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135362</xdr:rowOff>
    </xdr:from>
    <xdr:ext cx="469744" cy="259045"/>
    <xdr:sp macro="" textlink="">
      <xdr:nvSpPr>
        <xdr:cNvPr id="162" name="n_4aveValue【体育館・プール】&#10;一人当たり面積">
          <a:extLst>
            <a:ext uri="{FF2B5EF4-FFF2-40B4-BE49-F238E27FC236}">
              <a16:creationId xmlns:a16="http://schemas.microsoft.com/office/drawing/2014/main" id="{5A7B79DC-0E36-4CAE-AA4E-FBEA53E4920D}"/>
            </a:ext>
          </a:extLst>
        </xdr:cNvPr>
        <xdr:cNvSpPr txBox="1"/>
      </xdr:nvSpPr>
      <xdr:spPr>
        <a:xfrm>
          <a:off x="67374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53901</xdr:rowOff>
    </xdr:from>
    <xdr:ext cx="469744" cy="259045"/>
    <xdr:sp macro="" textlink="">
      <xdr:nvSpPr>
        <xdr:cNvPr id="163" name="n_1mainValue【体育館・プール】&#10;一人当たり面積">
          <a:extLst>
            <a:ext uri="{FF2B5EF4-FFF2-40B4-BE49-F238E27FC236}">
              <a16:creationId xmlns:a16="http://schemas.microsoft.com/office/drawing/2014/main" id="{4663BA54-A6DF-4590-B549-0E8CC853F06F}"/>
            </a:ext>
          </a:extLst>
        </xdr:cNvPr>
        <xdr:cNvSpPr txBox="1"/>
      </xdr:nvSpPr>
      <xdr:spPr>
        <a:xfrm>
          <a:off x="9391727" y="1068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54990</xdr:rowOff>
    </xdr:from>
    <xdr:ext cx="469744" cy="259045"/>
    <xdr:sp macro="" textlink="">
      <xdr:nvSpPr>
        <xdr:cNvPr id="164" name="n_2mainValue【体育館・プール】&#10;一人当たり面積">
          <a:extLst>
            <a:ext uri="{FF2B5EF4-FFF2-40B4-BE49-F238E27FC236}">
              <a16:creationId xmlns:a16="http://schemas.microsoft.com/office/drawing/2014/main" id="{F02429C4-1206-402C-B838-04A58F262811}"/>
            </a:ext>
          </a:extLst>
        </xdr:cNvPr>
        <xdr:cNvSpPr txBox="1"/>
      </xdr:nvSpPr>
      <xdr:spPr>
        <a:xfrm>
          <a:off x="8515427" y="106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52812</xdr:rowOff>
    </xdr:from>
    <xdr:ext cx="469744" cy="259045"/>
    <xdr:sp macro="" textlink="">
      <xdr:nvSpPr>
        <xdr:cNvPr id="165" name="n_3mainValue【体育館・プール】&#10;一人当たり面積">
          <a:extLst>
            <a:ext uri="{FF2B5EF4-FFF2-40B4-BE49-F238E27FC236}">
              <a16:creationId xmlns:a16="http://schemas.microsoft.com/office/drawing/2014/main" id="{72A374B3-0EF8-46D7-B0CD-08B2FBF1D2F1}"/>
            </a:ext>
          </a:extLst>
        </xdr:cNvPr>
        <xdr:cNvSpPr txBox="1"/>
      </xdr:nvSpPr>
      <xdr:spPr>
        <a:xfrm>
          <a:off x="7626427" y="1068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47370</xdr:rowOff>
    </xdr:from>
    <xdr:ext cx="469744" cy="259045"/>
    <xdr:sp macro="" textlink="">
      <xdr:nvSpPr>
        <xdr:cNvPr id="166" name="n_4mainValue【体育館・プール】&#10;一人当たり面積">
          <a:extLst>
            <a:ext uri="{FF2B5EF4-FFF2-40B4-BE49-F238E27FC236}">
              <a16:creationId xmlns:a16="http://schemas.microsoft.com/office/drawing/2014/main" id="{049625D5-DF0E-412F-A4DE-8EB78B3E9A09}"/>
            </a:ext>
          </a:extLst>
        </xdr:cNvPr>
        <xdr:cNvSpPr txBox="1"/>
      </xdr:nvSpPr>
      <xdr:spPr>
        <a:xfrm>
          <a:off x="6737427" y="1067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5705A952-3D61-420D-9AB1-CB40B3D248E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3FD4E331-33CB-4DE8-A9CB-EC393498912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2DE5060C-4AFF-4B10-B957-7AA2AED3495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8E9DCCBE-B6F7-4376-A075-93B6FDC21DE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9C718A7B-3A3F-49A5-BE78-FF8F07ABC18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0A8A7D30-B2B6-4DEE-A377-F12158C8C22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56B2CC9B-CA40-475F-80E4-ED32AAEBD3D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B3C4F4A1-4EF8-4E65-8CBC-6E4069694A1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CF29ED46-9763-493B-864F-319C69AD775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03D8F85B-7C1F-424D-AB1D-C33A9866F28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F67DEB7E-43A0-45C1-8CCA-6A2EA6BAED3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C43B133E-B498-4AED-B228-D99BD0D1554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5612BE8C-8055-4AB3-AE8F-696E3B6E95D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154B81FB-94F6-494E-9027-E8599709400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003342DB-969B-4BDC-9DA5-F8599A3717C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4C93994C-D1CD-4E3A-8D28-7BDBF9C3C55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A43FA5BE-8ED1-46E8-BFAB-87D21FF3139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5634A4A9-7122-4440-A2DD-D5196C5CD89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4835843A-E4EE-42DF-B8DB-CA099860147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11A47A4F-B7E0-4AC0-A057-609C9780835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CDAA6A38-059C-4841-8AAD-2FE901159EC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0E7E3A7D-B7F3-4CF4-956F-507EC9543C9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A9CC0AF9-4C6B-4675-B9E5-6345A455135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F7FDFB6D-EB35-4DCB-BD4A-3B974BB0900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2CC303AB-24F4-426D-9D37-D37E3E680256}"/>
            </a:ext>
          </a:extLst>
        </xdr:cNvPr>
        <xdr:cNvCxnSpPr/>
      </xdr:nvCxnSpPr>
      <xdr:spPr>
        <a:xfrm flipV="1">
          <a:off x="4634865"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C4343D01-767A-4069-B6C7-4653770B90FA}"/>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B0BA110B-1213-41ED-9779-B27A31D5FDA4}"/>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70CF5BE4-ED5F-4E5F-A6CE-5B3E01A184ED}"/>
            </a:ext>
          </a:extLst>
        </xdr:cNvPr>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95" name="直線コネクタ 194">
          <a:extLst>
            <a:ext uri="{FF2B5EF4-FFF2-40B4-BE49-F238E27FC236}">
              <a16:creationId xmlns:a16="http://schemas.microsoft.com/office/drawing/2014/main" id="{B57CC866-E884-474E-8403-F866F94BB22F}"/>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76216</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6E42E4B7-7BB9-4CE9-B703-9FCA34B9A63D}"/>
            </a:ext>
          </a:extLst>
        </xdr:cNvPr>
        <xdr:cNvSpPr txBox="1"/>
      </xdr:nvSpPr>
      <xdr:spPr>
        <a:xfrm>
          <a:off x="4673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197" name="フローチャート: 判断 196">
          <a:extLst>
            <a:ext uri="{FF2B5EF4-FFF2-40B4-BE49-F238E27FC236}">
              <a16:creationId xmlns:a16="http://schemas.microsoft.com/office/drawing/2014/main" id="{E785B6DC-5FAD-4B84-A98C-06813CE5EDB2}"/>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198" name="フローチャート: 判断 197">
          <a:extLst>
            <a:ext uri="{FF2B5EF4-FFF2-40B4-BE49-F238E27FC236}">
              <a16:creationId xmlns:a16="http://schemas.microsoft.com/office/drawing/2014/main" id="{225934AC-9E5F-4E7D-973C-121E6681CF27}"/>
            </a:ext>
          </a:extLst>
        </xdr:cNvPr>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199" name="フローチャート: 判断 198">
          <a:extLst>
            <a:ext uri="{FF2B5EF4-FFF2-40B4-BE49-F238E27FC236}">
              <a16:creationId xmlns:a16="http://schemas.microsoft.com/office/drawing/2014/main" id="{AFEB8C52-8F43-43F8-B59F-F5B13BB014A6}"/>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61595</xdr:rowOff>
    </xdr:from>
    <xdr:to>
      <xdr:col>10</xdr:col>
      <xdr:colOff>165100</xdr:colOff>
      <xdr:row>81</xdr:row>
      <xdr:rowOff>163195</xdr:rowOff>
    </xdr:to>
    <xdr:sp macro="" textlink="">
      <xdr:nvSpPr>
        <xdr:cNvPr id="200" name="フローチャート: 判断 199">
          <a:extLst>
            <a:ext uri="{FF2B5EF4-FFF2-40B4-BE49-F238E27FC236}">
              <a16:creationId xmlns:a16="http://schemas.microsoft.com/office/drawing/2014/main" id="{76E8472B-465D-4DFB-A4BB-1FFFFD0EBA6D}"/>
            </a:ext>
          </a:extLst>
        </xdr:cNvPr>
        <xdr:cNvSpPr/>
      </xdr:nvSpPr>
      <xdr:spPr>
        <a:xfrm>
          <a:off x="1968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74930</xdr:rowOff>
    </xdr:from>
    <xdr:to>
      <xdr:col>6</xdr:col>
      <xdr:colOff>38100</xdr:colOff>
      <xdr:row>82</xdr:row>
      <xdr:rowOff>5080</xdr:rowOff>
    </xdr:to>
    <xdr:sp macro="" textlink="">
      <xdr:nvSpPr>
        <xdr:cNvPr id="201" name="フローチャート: 判断 200">
          <a:extLst>
            <a:ext uri="{FF2B5EF4-FFF2-40B4-BE49-F238E27FC236}">
              <a16:creationId xmlns:a16="http://schemas.microsoft.com/office/drawing/2014/main" id="{D44FE346-0E2F-49E9-BDF2-2C74E1D260BE}"/>
            </a:ext>
          </a:extLst>
        </xdr:cNvPr>
        <xdr:cNvSpPr/>
      </xdr:nvSpPr>
      <xdr:spPr>
        <a:xfrm>
          <a:off x="1079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D4B004A5-C317-4C40-A1DC-B03BAA4FDE5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E3BA0563-ECE0-4A21-BB79-091342F2329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A7D4873-EE0A-46C7-9AB1-FBC2991F2C0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DBD87126-70E7-42D2-82FB-998D0466BAC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7276BA1A-1614-4944-AE38-DCB64EC8AF2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207" name="楕円 206">
          <a:extLst>
            <a:ext uri="{FF2B5EF4-FFF2-40B4-BE49-F238E27FC236}">
              <a16:creationId xmlns:a16="http://schemas.microsoft.com/office/drawing/2014/main" id="{2513B5BF-BC80-482B-92A8-1E2710F13BE7}"/>
            </a:ext>
          </a:extLst>
        </xdr:cNvPr>
        <xdr:cNvSpPr/>
      </xdr:nvSpPr>
      <xdr:spPr>
        <a:xfrm>
          <a:off x="45847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93997</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FD298B5D-BBDE-4681-A550-D9CA2F76E8D2}"/>
            </a:ext>
          </a:extLst>
        </xdr:cNvPr>
        <xdr:cNvSpPr txBox="1"/>
      </xdr:nvSpPr>
      <xdr:spPr>
        <a:xfrm>
          <a:off x="4673600"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12064</xdr:rowOff>
    </xdr:from>
    <xdr:to>
      <xdr:col>20</xdr:col>
      <xdr:colOff>38100</xdr:colOff>
      <xdr:row>80</xdr:row>
      <xdr:rowOff>113664</xdr:rowOff>
    </xdr:to>
    <xdr:sp macro="" textlink="">
      <xdr:nvSpPr>
        <xdr:cNvPr id="209" name="楕円 208">
          <a:extLst>
            <a:ext uri="{FF2B5EF4-FFF2-40B4-BE49-F238E27FC236}">
              <a16:creationId xmlns:a16="http://schemas.microsoft.com/office/drawing/2014/main" id="{9BD18A6D-B9DA-4F50-A4A3-C1C5290A3C3C}"/>
            </a:ext>
          </a:extLst>
        </xdr:cNvPr>
        <xdr:cNvSpPr/>
      </xdr:nvSpPr>
      <xdr:spPr>
        <a:xfrm>
          <a:off x="3746500" y="137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62864</xdr:rowOff>
    </xdr:from>
    <xdr:to>
      <xdr:col>24</xdr:col>
      <xdr:colOff>63500</xdr:colOff>
      <xdr:row>80</xdr:row>
      <xdr:rowOff>121920</xdr:rowOff>
    </xdr:to>
    <xdr:cxnSp macro="">
      <xdr:nvCxnSpPr>
        <xdr:cNvPr id="210" name="直線コネクタ 209">
          <a:extLst>
            <a:ext uri="{FF2B5EF4-FFF2-40B4-BE49-F238E27FC236}">
              <a16:creationId xmlns:a16="http://schemas.microsoft.com/office/drawing/2014/main" id="{159CF198-5BA3-4DC1-8092-BADFE75796AF}"/>
            </a:ext>
          </a:extLst>
        </xdr:cNvPr>
        <xdr:cNvCxnSpPr/>
      </xdr:nvCxnSpPr>
      <xdr:spPr>
        <a:xfrm>
          <a:off x="3797300" y="13778864"/>
          <a:ext cx="8382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128270</xdr:rowOff>
    </xdr:from>
    <xdr:to>
      <xdr:col>15</xdr:col>
      <xdr:colOff>101600</xdr:colOff>
      <xdr:row>80</xdr:row>
      <xdr:rowOff>58420</xdr:rowOff>
    </xdr:to>
    <xdr:sp macro="" textlink="">
      <xdr:nvSpPr>
        <xdr:cNvPr id="211" name="楕円 210">
          <a:extLst>
            <a:ext uri="{FF2B5EF4-FFF2-40B4-BE49-F238E27FC236}">
              <a16:creationId xmlns:a16="http://schemas.microsoft.com/office/drawing/2014/main" id="{CD7F1179-D75A-45F2-9477-A4E1A3C11653}"/>
            </a:ext>
          </a:extLst>
        </xdr:cNvPr>
        <xdr:cNvSpPr/>
      </xdr:nvSpPr>
      <xdr:spPr>
        <a:xfrm>
          <a:off x="2857500" y="136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7620</xdr:rowOff>
    </xdr:from>
    <xdr:to>
      <xdr:col>19</xdr:col>
      <xdr:colOff>177800</xdr:colOff>
      <xdr:row>80</xdr:row>
      <xdr:rowOff>62864</xdr:rowOff>
    </xdr:to>
    <xdr:cxnSp macro="">
      <xdr:nvCxnSpPr>
        <xdr:cNvPr id="212" name="直線コネクタ 211">
          <a:extLst>
            <a:ext uri="{FF2B5EF4-FFF2-40B4-BE49-F238E27FC236}">
              <a16:creationId xmlns:a16="http://schemas.microsoft.com/office/drawing/2014/main" id="{71A0B4C5-4B73-464F-A379-180EB2C64FA8}"/>
            </a:ext>
          </a:extLst>
        </xdr:cNvPr>
        <xdr:cNvCxnSpPr/>
      </xdr:nvCxnSpPr>
      <xdr:spPr>
        <a:xfrm>
          <a:off x="2908300" y="13723620"/>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86361</xdr:rowOff>
    </xdr:from>
    <xdr:to>
      <xdr:col>10</xdr:col>
      <xdr:colOff>165100</xdr:colOff>
      <xdr:row>81</xdr:row>
      <xdr:rowOff>16511</xdr:rowOff>
    </xdr:to>
    <xdr:sp macro="" textlink="">
      <xdr:nvSpPr>
        <xdr:cNvPr id="213" name="楕円 212">
          <a:extLst>
            <a:ext uri="{FF2B5EF4-FFF2-40B4-BE49-F238E27FC236}">
              <a16:creationId xmlns:a16="http://schemas.microsoft.com/office/drawing/2014/main" id="{77E2C0F9-01E5-4F07-BE1D-42160C556DC6}"/>
            </a:ext>
          </a:extLst>
        </xdr:cNvPr>
        <xdr:cNvSpPr/>
      </xdr:nvSpPr>
      <xdr:spPr>
        <a:xfrm>
          <a:off x="19685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7620</xdr:rowOff>
    </xdr:from>
    <xdr:to>
      <xdr:col>15</xdr:col>
      <xdr:colOff>50800</xdr:colOff>
      <xdr:row>80</xdr:row>
      <xdr:rowOff>137161</xdr:rowOff>
    </xdr:to>
    <xdr:cxnSp macro="">
      <xdr:nvCxnSpPr>
        <xdr:cNvPr id="214" name="直線コネクタ 213">
          <a:extLst>
            <a:ext uri="{FF2B5EF4-FFF2-40B4-BE49-F238E27FC236}">
              <a16:creationId xmlns:a16="http://schemas.microsoft.com/office/drawing/2014/main" id="{5A104CDE-1887-4B19-9EEE-B94DA56DC855}"/>
            </a:ext>
          </a:extLst>
        </xdr:cNvPr>
        <xdr:cNvCxnSpPr/>
      </xdr:nvCxnSpPr>
      <xdr:spPr>
        <a:xfrm flipV="1">
          <a:off x="2019300" y="13723620"/>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48261</xdr:rowOff>
    </xdr:from>
    <xdr:to>
      <xdr:col>6</xdr:col>
      <xdr:colOff>38100</xdr:colOff>
      <xdr:row>80</xdr:row>
      <xdr:rowOff>149861</xdr:rowOff>
    </xdr:to>
    <xdr:sp macro="" textlink="">
      <xdr:nvSpPr>
        <xdr:cNvPr id="215" name="楕円 214">
          <a:extLst>
            <a:ext uri="{FF2B5EF4-FFF2-40B4-BE49-F238E27FC236}">
              <a16:creationId xmlns:a16="http://schemas.microsoft.com/office/drawing/2014/main" id="{99A5C8E9-F328-490D-ACEB-F7872DC9E361}"/>
            </a:ext>
          </a:extLst>
        </xdr:cNvPr>
        <xdr:cNvSpPr/>
      </xdr:nvSpPr>
      <xdr:spPr>
        <a:xfrm>
          <a:off x="1079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99061</xdr:rowOff>
    </xdr:from>
    <xdr:to>
      <xdr:col>10</xdr:col>
      <xdr:colOff>114300</xdr:colOff>
      <xdr:row>80</xdr:row>
      <xdr:rowOff>137161</xdr:rowOff>
    </xdr:to>
    <xdr:cxnSp macro="">
      <xdr:nvCxnSpPr>
        <xdr:cNvPr id="216" name="直線コネクタ 215">
          <a:extLst>
            <a:ext uri="{FF2B5EF4-FFF2-40B4-BE49-F238E27FC236}">
              <a16:creationId xmlns:a16="http://schemas.microsoft.com/office/drawing/2014/main" id="{55281DA1-AA3D-42A3-8F61-D49F00566C1E}"/>
            </a:ext>
          </a:extLst>
        </xdr:cNvPr>
        <xdr:cNvCxnSpPr/>
      </xdr:nvCxnSpPr>
      <xdr:spPr>
        <a:xfrm>
          <a:off x="1130300" y="138150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59072</xdr:rowOff>
    </xdr:from>
    <xdr:ext cx="405111" cy="259045"/>
    <xdr:sp macro="" textlink="">
      <xdr:nvSpPr>
        <xdr:cNvPr id="217" name="n_1aveValue【福祉施設】&#10;有形固定資産減価償却率">
          <a:extLst>
            <a:ext uri="{FF2B5EF4-FFF2-40B4-BE49-F238E27FC236}">
              <a16:creationId xmlns:a16="http://schemas.microsoft.com/office/drawing/2014/main" id="{E9284FE9-45F3-4B39-B2A9-122249E4B6A6}"/>
            </a:ext>
          </a:extLst>
        </xdr:cNvPr>
        <xdr:cNvSpPr txBox="1"/>
      </xdr:nvSpPr>
      <xdr:spPr>
        <a:xfrm>
          <a:off x="35820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218" name="n_2aveValue【福祉施設】&#10;有形固定資産減価償却率">
          <a:extLst>
            <a:ext uri="{FF2B5EF4-FFF2-40B4-BE49-F238E27FC236}">
              <a16:creationId xmlns:a16="http://schemas.microsoft.com/office/drawing/2014/main" id="{1B1EBE2B-AABF-468D-BE96-970E6A37F5CB}"/>
            </a:ext>
          </a:extLst>
        </xdr:cNvPr>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154322</xdr:rowOff>
    </xdr:from>
    <xdr:ext cx="405111" cy="259045"/>
    <xdr:sp macro="" textlink="">
      <xdr:nvSpPr>
        <xdr:cNvPr id="219" name="n_3aveValue【福祉施設】&#10;有形固定資産減価償却率">
          <a:extLst>
            <a:ext uri="{FF2B5EF4-FFF2-40B4-BE49-F238E27FC236}">
              <a16:creationId xmlns:a16="http://schemas.microsoft.com/office/drawing/2014/main" id="{47291D69-EA8E-4F43-8B37-DE140F8D7F7F}"/>
            </a:ext>
          </a:extLst>
        </xdr:cNvPr>
        <xdr:cNvSpPr txBox="1"/>
      </xdr:nvSpPr>
      <xdr:spPr>
        <a:xfrm>
          <a:off x="1816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167657</xdr:rowOff>
    </xdr:from>
    <xdr:ext cx="405111" cy="259045"/>
    <xdr:sp macro="" textlink="">
      <xdr:nvSpPr>
        <xdr:cNvPr id="220" name="n_4aveValue【福祉施設】&#10;有形固定資産減価償却率">
          <a:extLst>
            <a:ext uri="{FF2B5EF4-FFF2-40B4-BE49-F238E27FC236}">
              <a16:creationId xmlns:a16="http://schemas.microsoft.com/office/drawing/2014/main" id="{2D7DD862-EB5D-4555-9C3A-6F933A3A610A}"/>
            </a:ext>
          </a:extLst>
        </xdr:cNvPr>
        <xdr:cNvSpPr txBox="1"/>
      </xdr:nvSpPr>
      <xdr:spPr>
        <a:xfrm>
          <a:off x="927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130191</xdr:rowOff>
    </xdr:from>
    <xdr:ext cx="405111" cy="259045"/>
    <xdr:sp macro="" textlink="">
      <xdr:nvSpPr>
        <xdr:cNvPr id="221" name="n_1mainValue【福祉施設】&#10;有形固定資産減価償却率">
          <a:extLst>
            <a:ext uri="{FF2B5EF4-FFF2-40B4-BE49-F238E27FC236}">
              <a16:creationId xmlns:a16="http://schemas.microsoft.com/office/drawing/2014/main" id="{3A3532D8-A5F2-4E05-B9D1-E9003502FA74}"/>
            </a:ext>
          </a:extLst>
        </xdr:cNvPr>
        <xdr:cNvSpPr txBox="1"/>
      </xdr:nvSpPr>
      <xdr:spPr>
        <a:xfrm>
          <a:off x="358204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74947</xdr:rowOff>
    </xdr:from>
    <xdr:ext cx="405111" cy="259045"/>
    <xdr:sp macro="" textlink="">
      <xdr:nvSpPr>
        <xdr:cNvPr id="222" name="n_2mainValue【福祉施設】&#10;有形固定資産減価償却率">
          <a:extLst>
            <a:ext uri="{FF2B5EF4-FFF2-40B4-BE49-F238E27FC236}">
              <a16:creationId xmlns:a16="http://schemas.microsoft.com/office/drawing/2014/main" id="{5845D10A-136E-4A1C-AF1D-D95AF795ED0B}"/>
            </a:ext>
          </a:extLst>
        </xdr:cNvPr>
        <xdr:cNvSpPr txBox="1"/>
      </xdr:nvSpPr>
      <xdr:spPr>
        <a:xfrm>
          <a:off x="270574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33038</xdr:rowOff>
    </xdr:from>
    <xdr:ext cx="405111" cy="259045"/>
    <xdr:sp macro="" textlink="">
      <xdr:nvSpPr>
        <xdr:cNvPr id="223" name="n_3mainValue【福祉施設】&#10;有形固定資産減価償却率">
          <a:extLst>
            <a:ext uri="{FF2B5EF4-FFF2-40B4-BE49-F238E27FC236}">
              <a16:creationId xmlns:a16="http://schemas.microsoft.com/office/drawing/2014/main" id="{9EFA26C6-34B7-4FEC-890B-5F51ED81ECCC}"/>
            </a:ext>
          </a:extLst>
        </xdr:cNvPr>
        <xdr:cNvSpPr txBox="1"/>
      </xdr:nvSpPr>
      <xdr:spPr>
        <a:xfrm>
          <a:off x="1816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166388</xdr:rowOff>
    </xdr:from>
    <xdr:ext cx="405111" cy="259045"/>
    <xdr:sp macro="" textlink="">
      <xdr:nvSpPr>
        <xdr:cNvPr id="224" name="n_4mainValue【福祉施設】&#10;有形固定資産減価償却率">
          <a:extLst>
            <a:ext uri="{FF2B5EF4-FFF2-40B4-BE49-F238E27FC236}">
              <a16:creationId xmlns:a16="http://schemas.microsoft.com/office/drawing/2014/main" id="{265FA949-8782-4A1E-AC94-6FBB2F4A0C97}"/>
            </a:ext>
          </a:extLst>
        </xdr:cNvPr>
        <xdr:cNvSpPr txBox="1"/>
      </xdr:nvSpPr>
      <xdr:spPr>
        <a:xfrm>
          <a:off x="9277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0DB9100D-991B-43E3-B013-F04CC79ACF7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2EF3843B-B689-4521-98FE-7369E6E61CE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25FD99F9-2A0C-44C3-8E77-053F30B1793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BE68B176-FCD5-46F1-9486-7DBBBA97B6A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37B69193-FFBB-45D6-8D73-6359B3CE342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0AAE0808-FBAB-438B-B015-8DA9306BC95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533A75C9-0799-4296-80AE-CC5E5D0829C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FB7272EB-DDC3-4BE0-8DCC-55A187FAB8E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5CD81464-6F59-418A-9FA0-805FE3B77D0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6FA8B265-B08E-424D-A12E-F1EE950002F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5" name="直線コネクタ 234">
          <a:extLst>
            <a:ext uri="{FF2B5EF4-FFF2-40B4-BE49-F238E27FC236}">
              <a16:creationId xmlns:a16="http://schemas.microsoft.com/office/drawing/2014/main" id="{F37B600A-C42B-4ACC-8933-098DBDF3EDA8}"/>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6" name="テキスト ボックス 235">
          <a:extLst>
            <a:ext uri="{FF2B5EF4-FFF2-40B4-BE49-F238E27FC236}">
              <a16:creationId xmlns:a16="http://schemas.microsoft.com/office/drawing/2014/main" id="{A9D8235D-39EF-4199-8973-0408938886AD}"/>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7" name="直線コネクタ 236">
          <a:extLst>
            <a:ext uri="{FF2B5EF4-FFF2-40B4-BE49-F238E27FC236}">
              <a16:creationId xmlns:a16="http://schemas.microsoft.com/office/drawing/2014/main" id="{7F80D419-976E-4134-BF08-6E0686A5DE75}"/>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8" name="テキスト ボックス 237">
          <a:extLst>
            <a:ext uri="{FF2B5EF4-FFF2-40B4-BE49-F238E27FC236}">
              <a16:creationId xmlns:a16="http://schemas.microsoft.com/office/drawing/2014/main" id="{DF714A78-663D-4480-8DB9-52B8731AD2D6}"/>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9" name="直線コネクタ 238">
          <a:extLst>
            <a:ext uri="{FF2B5EF4-FFF2-40B4-BE49-F238E27FC236}">
              <a16:creationId xmlns:a16="http://schemas.microsoft.com/office/drawing/2014/main" id="{A3F47099-A9B0-4024-9989-B45DBDF7E0E4}"/>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40" name="テキスト ボックス 239">
          <a:extLst>
            <a:ext uri="{FF2B5EF4-FFF2-40B4-BE49-F238E27FC236}">
              <a16:creationId xmlns:a16="http://schemas.microsoft.com/office/drawing/2014/main" id="{2011AE04-E442-453D-81F9-1704406F3786}"/>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41" name="直線コネクタ 240">
          <a:extLst>
            <a:ext uri="{FF2B5EF4-FFF2-40B4-BE49-F238E27FC236}">
              <a16:creationId xmlns:a16="http://schemas.microsoft.com/office/drawing/2014/main" id="{1ED7BDA6-0B47-4BDC-B0AE-EF1A3534BA6C}"/>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2" name="テキスト ボックス 241">
          <a:extLst>
            <a:ext uri="{FF2B5EF4-FFF2-40B4-BE49-F238E27FC236}">
              <a16:creationId xmlns:a16="http://schemas.microsoft.com/office/drawing/2014/main" id="{7BB4F274-437A-46CD-896F-85D8634546F5}"/>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3" name="直線コネクタ 242">
          <a:extLst>
            <a:ext uri="{FF2B5EF4-FFF2-40B4-BE49-F238E27FC236}">
              <a16:creationId xmlns:a16="http://schemas.microsoft.com/office/drawing/2014/main" id="{9B05EB26-35A7-4735-9775-4E9EA7BC75E2}"/>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4" name="テキスト ボックス 243">
          <a:extLst>
            <a:ext uri="{FF2B5EF4-FFF2-40B4-BE49-F238E27FC236}">
              <a16:creationId xmlns:a16="http://schemas.microsoft.com/office/drawing/2014/main" id="{E73EC214-4AB5-4FAC-9D51-11BE81A75419}"/>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5" name="直線コネクタ 244">
          <a:extLst>
            <a:ext uri="{FF2B5EF4-FFF2-40B4-BE49-F238E27FC236}">
              <a16:creationId xmlns:a16="http://schemas.microsoft.com/office/drawing/2014/main" id="{85F4F172-35CE-494F-8BE8-718A679FB5F4}"/>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6" name="テキスト ボックス 245">
          <a:extLst>
            <a:ext uri="{FF2B5EF4-FFF2-40B4-BE49-F238E27FC236}">
              <a16:creationId xmlns:a16="http://schemas.microsoft.com/office/drawing/2014/main" id="{D12047D2-C739-475D-8690-A29BBF2682DB}"/>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7" name="直線コネクタ 246">
          <a:extLst>
            <a:ext uri="{FF2B5EF4-FFF2-40B4-BE49-F238E27FC236}">
              <a16:creationId xmlns:a16="http://schemas.microsoft.com/office/drawing/2014/main" id="{F40D2EB0-2797-49B4-A9C9-00F09D76A62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8" name="テキスト ボックス 247">
          <a:extLst>
            <a:ext uri="{FF2B5EF4-FFF2-40B4-BE49-F238E27FC236}">
              <a16:creationId xmlns:a16="http://schemas.microsoft.com/office/drawing/2014/main" id="{B21B26FF-B11D-4C94-B3D8-2C558D2B75D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9" name="【福祉施設】&#10;一人当たり面積グラフ枠">
          <a:extLst>
            <a:ext uri="{FF2B5EF4-FFF2-40B4-BE49-F238E27FC236}">
              <a16:creationId xmlns:a16="http://schemas.microsoft.com/office/drawing/2014/main" id="{156C5EA6-98CE-4D2E-B4ED-E09369C8175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250" name="直線コネクタ 249">
          <a:extLst>
            <a:ext uri="{FF2B5EF4-FFF2-40B4-BE49-F238E27FC236}">
              <a16:creationId xmlns:a16="http://schemas.microsoft.com/office/drawing/2014/main" id="{02AFC6A7-78EA-4F51-9B5E-3D81758CAA94}"/>
            </a:ext>
          </a:extLst>
        </xdr:cNvPr>
        <xdr:cNvCxnSpPr/>
      </xdr:nvCxnSpPr>
      <xdr:spPr>
        <a:xfrm flipV="1">
          <a:off x="10476865" y="13346974"/>
          <a:ext cx="0" cy="15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251" name="【福祉施設】&#10;一人当たり面積最小値テキスト">
          <a:extLst>
            <a:ext uri="{FF2B5EF4-FFF2-40B4-BE49-F238E27FC236}">
              <a16:creationId xmlns:a16="http://schemas.microsoft.com/office/drawing/2014/main" id="{6FA041E4-473C-44E9-88A4-1641860A5196}"/>
            </a:ext>
          </a:extLst>
        </xdr:cNvPr>
        <xdr:cNvSpPr txBox="1"/>
      </xdr:nvSpPr>
      <xdr:spPr>
        <a:xfrm>
          <a:off x="10515600"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252" name="直線コネクタ 251">
          <a:extLst>
            <a:ext uri="{FF2B5EF4-FFF2-40B4-BE49-F238E27FC236}">
              <a16:creationId xmlns:a16="http://schemas.microsoft.com/office/drawing/2014/main" id="{5F8F3270-729E-40AB-A2B8-B09B067062CA}"/>
            </a:ext>
          </a:extLst>
        </xdr:cNvPr>
        <xdr:cNvCxnSpPr/>
      </xdr:nvCxnSpPr>
      <xdr:spPr>
        <a:xfrm>
          <a:off x="10388600" y="1487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253" name="【福祉施設】&#10;一人当たり面積最大値テキスト">
          <a:extLst>
            <a:ext uri="{FF2B5EF4-FFF2-40B4-BE49-F238E27FC236}">
              <a16:creationId xmlns:a16="http://schemas.microsoft.com/office/drawing/2014/main" id="{4F9A2082-0DE7-4F06-90E7-A207D00000E2}"/>
            </a:ext>
          </a:extLst>
        </xdr:cNvPr>
        <xdr:cNvSpPr txBox="1"/>
      </xdr:nvSpPr>
      <xdr:spPr>
        <a:xfrm>
          <a:off x="10515600" y="1312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254" name="直線コネクタ 253">
          <a:extLst>
            <a:ext uri="{FF2B5EF4-FFF2-40B4-BE49-F238E27FC236}">
              <a16:creationId xmlns:a16="http://schemas.microsoft.com/office/drawing/2014/main" id="{31BA74DD-B9D6-4538-BF77-85063B8A68E6}"/>
            </a:ext>
          </a:extLst>
        </xdr:cNvPr>
        <xdr:cNvCxnSpPr/>
      </xdr:nvCxnSpPr>
      <xdr:spPr>
        <a:xfrm>
          <a:off x="10388600" y="13346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31041</xdr:rowOff>
    </xdr:from>
    <xdr:ext cx="469744" cy="259045"/>
    <xdr:sp macro="" textlink="">
      <xdr:nvSpPr>
        <xdr:cNvPr id="255" name="【福祉施設】&#10;一人当たり面積平均値テキスト">
          <a:extLst>
            <a:ext uri="{FF2B5EF4-FFF2-40B4-BE49-F238E27FC236}">
              <a16:creationId xmlns:a16="http://schemas.microsoft.com/office/drawing/2014/main" id="{D026DD9C-1D0F-4A26-9485-9C07AA0D6F02}"/>
            </a:ext>
          </a:extLst>
        </xdr:cNvPr>
        <xdr:cNvSpPr txBox="1"/>
      </xdr:nvSpPr>
      <xdr:spPr>
        <a:xfrm>
          <a:off x="10515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256" name="フローチャート: 判断 255">
          <a:extLst>
            <a:ext uri="{FF2B5EF4-FFF2-40B4-BE49-F238E27FC236}">
              <a16:creationId xmlns:a16="http://schemas.microsoft.com/office/drawing/2014/main" id="{9931DC80-6083-4F96-AFB3-E07960858F43}"/>
            </a:ext>
          </a:extLst>
        </xdr:cNvPr>
        <xdr:cNvSpPr/>
      </xdr:nvSpPr>
      <xdr:spPr>
        <a:xfrm>
          <a:off x="10426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164193</xdr:rowOff>
    </xdr:from>
    <xdr:to>
      <xdr:col>50</xdr:col>
      <xdr:colOff>165100</xdr:colOff>
      <xdr:row>84</xdr:row>
      <xdr:rowOff>94343</xdr:rowOff>
    </xdr:to>
    <xdr:sp macro="" textlink="">
      <xdr:nvSpPr>
        <xdr:cNvPr id="257" name="フローチャート: 判断 256">
          <a:extLst>
            <a:ext uri="{FF2B5EF4-FFF2-40B4-BE49-F238E27FC236}">
              <a16:creationId xmlns:a16="http://schemas.microsoft.com/office/drawing/2014/main" id="{C81AE221-CFE1-45A8-8D86-C78E281C3A93}"/>
            </a:ext>
          </a:extLst>
        </xdr:cNvPr>
        <xdr:cNvSpPr/>
      </xdr:nvSpPr>
      <xdr:spPr>
        <a:xfrm>
          <a:off x="9588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15602</xdr:rowOff>
    </xdr:from>
    <xdr:to>
      <xdr:col>46</xdr:col>
      <xdr:colOff>38100</xdr:colOff>
      <xdr:row>84</xdr:row>
      <xdr:rowOff>117202</xdr:rowOff>
    </xdr:to>
    <xdr:sp macro="" textlink="">
      <xdr:nvSpPr>
        <xdr:cNvPr id="258" name="フローチャート: 判断 257">
          <a:extLst>
            <a:ext uri="{FF2B5EF4-FFF2-40B4-BE49-F238E27FC236}">
              <a16:creationId xmlns:a16="http://schemas.microsoft.com/office/drawing/2014/main" id="{C07880BD-12E1-4285-80F8-8F4B49EEA80E}"/>
            </a:ext>
          </a:extLst>
        </xdr:cNvPr>
        <xdr:cNvSpPr/>
      </xdr:nvSpPr>
      <xdr:spPr>
        <a:xfrm>
          <a:off x="8699500" y="144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42818</xdr:rowOff>
    </xdr:from>
    <xdr:to>
      <xdr:col>41</xdr:col>
      <xdr:colOff>101600</xdr:colOff>
      <xdr:row>84</xdr:row>
      <xdr:rowOff>144418</xdr:rowOff>
    </xdr:to>
    <xdr:sp macro="" textlink="">
      <xdr:nvSpPr>
        <xdr:cNvPr id="259" name="フローチャート: 判断 258">
          <a:extLst>
            <a:ext uri="{FF2B5EF4-FFF2-40B4-BE49-F238E27FC236}">
              <a16:creationId xmlns:a16="http://schemas.microsoft.com/office/drawing/2014/main" id="{E70E6B6C-2151-4FF0-A04A-832A373522F9}"/>
            </a:ext>
          </a:extLst>
        </xdr:cNvPr>
        <xdr:cNvSpPr/>
      </xdr:nvSpPr>
      <xdr:spPr>
        <a:xfrm>
          <a:off x="7810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75474</xdr:rowOff>
    </xdr:from>
    <xdr:to>
      <xdr:col>36</xdr:col>
      <xdr:colOff>165100</xdr:colOff>
      <xdr:row>85</xdr:row>
      <xdr:rowOff>5624</xdr:rowOff>
    </xdr:to>
    <xdr:sp macro="" textlink="">
      <xdr:nvSpPr>
        <xdr:cNvPr id="260" name="フローチャート: 判断 259">
          <a:extLst>
            <a:ext uri="{FF2B5EF4-FFF2-40B4-BE49-F238E27FC236}">
              <a16:creationId xmlns:a16="http://schemas.microsoft.com/office/drawing/2014/main" id="{0ACD7D1B-2074-4535-BA56-0FD03F6F19D4}"/>
            </a:ext>
          </a:extLst>
        </xdr:cNvPr>
        <xdr:cNvSpPr/>
      </xdr:nvSpPr>
      <xdr:spPr>
        <a:xfrm>
          <a:off x="6921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CA10FDBF-BD7F-4143-A491-3516C1DAA60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D8C22E89-E298-4AF2-B949-A25088A59E3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97E1DED0-F1DA-4BBF-B837-6ACE4A9B535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6937F85C-A60F-4A47-82E8-8EF2C54724C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844411D6-FE37-4C29-81CE-6632F4C874F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266" name="楕円 265">
          <a:extLst>
            <a:ext uri="{FF2B5EF4-FFF2-40B4-BE49-F238E27FC236}">
              <a16:creationId xmlns:a16="http://schemas.microsoft.com/office/drawing/2014/main" id="{C64EB05F-477C-4288-B0DB-A1A14FA70D7A}"/>
            </a:ext>
          </a:extLst>
        </xdr:cNvPr>
        <xdr:cNvSpPr/>
      </xdr:nvSpPr>
      <xdr:spPr>
        <a:xfrm>
          <a:off x="10426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48277</xdr:rowOff>
    </xdr:from>
    <xdr:ext cx="469744" cy="259045"/>
    <xdr:sp macro="" textlink="">
      <xdr:nvSpPr>
        <xdr:cNvPr id="267" name="【福祉施設】&#10;一人当たり面積該当値テキスト">
          <a:extLst>
            <a:ext uri="{FF2B5EF4-FFF2-40B4-BE49-F238E27FC236}">
              <a16:creationId xmlns:a16="http://schemas.microsoft.com/office/drawing/2014/main" id="{7BCDB5E2-5BB1-4CBA-8EC5-D3E7A6765FCF}"/>
            </a:ext>
          </a:extLst>
        </xdr:cNvPr>
        <xdr:cNvSpPr txBox="1"/>
      </xdr:nvSpPr>
      <xdr:spPr>
        <a:xfrm>
          <a:off x="10515600"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27577</xdr:rowOff>
    </xdr:from>
    <xdr:to>
      <xdr:col>50</xdr:col>
      <xdr:colOff>165100</xdr:colOff>
      <xdr:row>84</xdr:row>
      <xdr:rowOff>129177</xdr:rowOff>
    </xdr:to>
    <xdr:sp macro="" textlink="">
      <xdr:nvSpPr>
        <xdr:cNvPr id="268" name="楕円 267">
          <a:extLst>
            <a:ext uri="{FF2B5EF4-FFF2-40B4-BE49-F238E27FC236}">
              <a16:creationId xmlns:a16="http://schemas.microsoft.com/office/drawing/2014/main" id="{BA661D28-6FCB-47BC-9E92-F7974BF313B0}"/>
            </a:ext>
          </a:extLst>
        </xdr:cNvPr>
        <xdr:cNvSpPr/>
      </xdr:nvSpPr>
      <xdr:spPr>
        <a:xfrm>
          <a:off x="9588500" y="1442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76200</xdr:rowOff>
    </xdr:from>
    <xdr:to>
      <xdr:col>55</xdr:col>
      <xdr:colOff>0</xdr:colOff>
      <xdr:row>84</xdr:row>
      <xdr:rowOff>78377</xdr:rowOff>
    </xdr:to>
    <xdr:cxnSp macro="">
      <xdr:nvCxnSpPr>
        <xdr:cNvPr id="269" name="直線コネクタ 268">
          <a:extLst>
            <a:ext uri="{FF2B5EF4-FFF2-40B4-BE49-F238E27FC236}">
              <a16:creationId xmlns:a16="http://schemas.microsoft.com/office/drawing/2014/main" id="{1DF5ED39-6CE4-4C17-887D-ABC9A80728FE}"/>
            </a:ext>
          </a:extLst>
        </xdr:cNvPr>
        <xdr:cNvCxnSpPr/>
      </xdr:nvCxnSpPr>
      <xdr:spPr>
        <a:xfrm flipV="1">
          <a:off x="9639300" y="14478000"/>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27577</xdr:rowOff>
    </xdr:from>
    <xdr:to>
      <xdr:col>46</xdr:col>
      <xdr:colOff>38100</xdr:colOff>
      <xdr:row>84</xdr:row>
      <xdr:rowOff>129177</xdr:rowOff>
    </xdr:to>
    <xdr:sp macro="" textlink="">
      <xdr:nvSpPr>
        <xdr:cNvPr id="270" name="楕円 269">
          <a:extLst>
            <a:ext uri="{FF2B5EF4-FFF2-40B4-BE49-F238E27FC236}">
              <a16:creationId xmlns:a16="http://schemas.microsoft.com/office/drawing/2014/main" id="{29A56531-6D57-43B0-83EB-8408A815551E}"/>
            </a:ext>
          </a:extLst>
        </xdr:cNvPr>
        <xdr:cNvSpPr/>
      </xdr:nvSpPr>
      <xdr:spPr>
        <a:xfrm>
          <a:off x="8699500" y="1442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78377</xdr:rowOff>
    </xdr:from>
    <xdr:to>
      <xdr:col>50</xdr:col>
      <xdr:colOff>114300</xdr:colOff>
      <xdr:row>84</xdr:row>
      <xdr:rowOff>78377</xdr:rowOff>
    </xdr:to>
    <xdr:cxnSp macro="">
      <xdr:nvCxnSpPr>
        <xdr:cNvPr id="271" name="直線コネクタ 270">
          <a:extLst>
            <a:ext uri="{FF2B5EF4-FFF2-40B4-BE49-F238E27FC236}">
              <a16:creationId xmlns:a16="http://schemas.microsoft.com/office/drawing/2014/main" id="{14F93494-A143-46CF-B17C-522D0A0E1C9C}"/>
            </a:ext>
          </a:extLst>
        </xdr:cNvPr>
        <xdr:cNvCxnSpPr/>
      </xdr:nvCxnSpPr>
      <xdr:spPr>
        <a:xfrm>
          <a:off x="8750300" y="14480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138612</xdr:rowOff>
    </xdr:from>
    <xdr:to>
      <xdr:col>41</xdr:col>
      <xdr:colOff>101600</xdr:colOff>
      <xdr:row>85</xdr:row>
      <xdr:rowOff>68762</xdr:rowOff>
    </xdr:to>
    <xdr:sp macro="" textlink="">
      <xdr:nvSpPr>
        <xdr:cNvPr id="272" name="楕円 271">
          <a:extLst>
            <a:ext uri="{FF2B5EF4-FFF2-40B4-BE49-F238E27FC236}">
              <a16:creationId xmlns:a16="http://schemas.microsoft.com/office/drawing/2014/main" id="{D48F6710-872E-4FEB-9B0E-378A1AA63390}"/>
            </a:ext>
          </a:extLst>
        </xdr:cNvPr>
        <xdr:cNvSpPr/>
      </xdr:nvSpPr>
      <xdr:spPr>
        <a:xfrm>
          <a:off x="7810500" y="1454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78377</xdr:rowOff>
    </xdr:from>
    <xdr:to>
      <xdr:col>45</xdr:col>
      <xdr:colOff>177800</xdr:colOff>
      <xdr:row>85</xdr:row>
      <xdr:rowOff>17962</xdr:rowOff>
    </xdr:to>
    <xdr:cxnSp macro="">
      <xdr:nvCxnSpPr>
        <xdr:cNvPr id="273" name="直線コネクタ 272">
          <a:extLst>
            <a:ext uri="{FF2B5EF4-FFF2-40B4-BE49-F238E27FC236}">
              <a16:creationId xmlns:a16="http://schemas.microsoft.com/office/drawing/2014/main" id="{578D3CF3-A290-4831-AA78-7277FD99D22A}"/>
            </a:ext>
          </a:extLst>
        </xdr:cNvPr>
        <xdr:cNvCxnSpPr/>
      </xdr:nvCxnSpPr>
      <xdr:spPr>
        <a:xfrm flipV="1">
          <a:off x="7861300" y="14480177"/>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134257</xdr:rowOff>
    </xdr:from>
    <xdr:to>
      <xdr:col>36</xdr:col>
      <xdr:colOff>165100</xdr:colOff>
      <xdr:row>85</xdr:row>
      <xdr:rowOff>64407</xdr:rowOff>
    </xdr:to>
    <xdr:sp macro="" textlink="">
      <xdr:nvSpPr>
        <xdr:cNvPr id="274" name="楕円 273">
          <a:extLst>
            <a:ext uri="{FF2B5EF4-FFF2-40B4-BE49-F238E27FC236}">
              <a16:creationId xmlns:a16="http://schemas.microsoft.com/office/drawing/2014/main" id="{B0FF2879-9EE8-46D8-A42F-BB6007DB8CA1}"/>
            </a:ext>
          </a:extLst>
        </xdr:cNvPr>
        <xdr:cNvSpPr/>
      </xdr:nvSpPr>
      <xdr:spPr>
        <a:xfrm>
          <a:off x="6921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13607</xdr:rowOff>
    </xdr:from>
    <xdr:to>
      <xdr:col>41</xdr:col>
      <xdr:colOff>50800</xdr:colOff>
      <xdr:row>85</xdr:row>
      <xdr:rowOff>17962</xdr:rowOff>
    </xdr:to>
    <xdr:cxnSp macro="">
      <xdr:nvCxnSpPr>
        <xdr:cNvPr id="275" name="直線コネクタ 274">
          <a:extLst>
            <a:ext uri="{FF2B5EF4-FFF2-40B4-BE49-F238E27FC236}">
              <a16:creationId xmlns:a16="http://schemas.microsoft.com/office/drawing/2014/main" id="{080D5445-664A-453D-B9EC-0A4B139E81E8}"/>
            </a:ext>
          </a:extLst>
        </xdr:cNvPr>
        <xdr:cNvCxnSpPr/>
      </xdr:nvCxnSpPr>
      <xdr:spPr>
        <a:xfrm>
          <a:off x="6972300" y="14586857"/>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110870</xdr:rowOff>
    </xdr:from>
    <xdr:ext cx="469744" cy="259045"/>
    <xdr:sp macro="" textlink="">
      <xdr:nvSpPr>
        <xdr:cNvPr id="276" name="n_1aveValue【福祉施設】&#10;一人当たり面積">
          <a:extLst>
            <a:ext uri="{FF2B5EF4-FFF2-40B4-BE49-F238E27FC236}">
              <a16:creationId xmlns:a16="http://schemas.microsoft.com/office/drawing/2014/main" id="{868733AC-FF02-4A5A-83C1-AE35BD426B56}"/>
            </a:ext>
          </a:extLst>
        </xdr:cNvPr>
        <xdr:cNvSpPr txBox="1"/>
      </xdr:nvSpPr>
      <xdr:spPr>
        <a:xfrm>
          <a:off x="93917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133729</xdr:rowOff>
    </xdr:from>
    <xdr:ext cx="469744" cy="259045"/>
    <xdr:sp macro="" textlink="">
      <xdr:nvSpPr>
        <xdr:cNvPr id="277" name="n_2aveValue【福祉施設】&#10;一人当たり面積">
          <a:extLst>
            <a:ext uri="{FF2B5EF4-FFF2-40B4-BE49-F238E27FC236}">
              <a16:creationId xmlns:a16="http://schemas.microsoft.com/office/drawing/2014/main" id="{C38B12D7-2468-4BEA-9BA1-7F89403C0E19}"/>
            </a:ext>
          </a:extLst>
        </xdr:cNvPr>
        <xdr:cNvSpPr txBox="1"/>
      </xdr:nvSpPr>
      <xdr:spPr>
        <a:xfrm>
          <a:off x="8515427" y="141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160945</xdr:rowOff>
    </xdr:from>
    <xdr:ext cx="469744" cy="259045"/>
    <xdr:sp macro="" textlink="">
      <xdr:nvSpPr>
        <xdr:cNvPr id="278" name="n_3aveValue【福祉施設】&#10;一人当たり面積">
          <a:extLst>
            <a:ext uri="{FF2B5EF4-FFF2-40B4-BE49-F238E27FC236}">
              <a16:creationId xmlns:a16="http://schemas.microsoft.com/office/drawing/2014/main" id="{83030091-FCCE-4441-B41B-342B608B7196}"/>
            </a:ext>
          </a:extLst>
        </xdr:cNvPr>
        <xdr:cNvSpPr txBox="1"/>
      </xdr:nvSpPr>
      <xdr:spPr>
        <a:xfrm>
          <a:off x="7626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22151</xdr:rowOff>
    </xdr:from>
    <xdr:ext cx="469744" cy="259045"/>
    <xdr:sp macro="" textlink="">
      <xdr:nvSpPr>
        <xdr:cNvPr id="279" name="n_4aveValue【福祉施設】&#10;一人当たり面積">
          <a:extLst>
            <a:ext uri="{FF2B5EF4-FFF2-40B4-BE49-F238E27FC236}">
              <a16:creationId xmlns:a16="http://schemas.microsoft.com/office/drawing/2014/main" id="{7CD9F9BC-5519-41BB-B3B9-D6CDBAC87887}"/>
            </a:ext>
          </a:extLst>
        </xdr:cNvPr>
        <xdr:cNvSpPr txBox="1"/>
      </xdr:nvSpPr>
      <xdr:spPr>
        <a:xfrm>
          <a:off x="6737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120304</xdr:rowOff>
    </xdr:from>
    <xdr:ext cx="469744" cy="259045"/>
    <xdr:sp macro="" textlink="">
      <xdr:nvSpPr>
        <xdr:cNvPr id="280" name="n_1mainValue【福祉施設】&#10;一人当たり面積">
          <a:extLst>
            <a:ext uri="{FF2B5EF4-FFF2-40B4-BE49-F238E27FC236}">
              <a16:creationId xmlns:a16="http://schemas.microsoft.com/office/drawing/2014/main" id="{4814B023-1DD8-49C6-8C8E-819C6DFED57D}"/>
            </a:ext>
          </a:extLst>
        </xdr:cNvPr>
        <xdr:cNvSpPr txBox="1"/>
      </xdr:nvSpPr>
      <xdr:spPr>
        <a:xfrm>
          <a:off x="9391727" y="1452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120304</xdr:rowOff>
    </xdr:from>
    <xdr:ext cx="469744" cy="259045"/>
    <xdr:sp macro="" textlink="">
      <xdr:nvSpPr>
        <xdr:cNvPr id="281" name="n_2mainValue【福祉施設】&#10;一人当たり面積">
          <a:extLst>
            <a:ext uri="{FF2B5EF4-FFF2-40B4-BE49-F238E27FC236}">
              <a16:creationId xmlns:a16="http://schemas.microsoft.com/office/drawing/2014/main" id="{41430919-EC0E-469F-BC28-67D244EB9790}"/>
            </a:ext>
          </a:extLst>
        </xdr:cNvPr>
        <xdr:cNvSpPr txBox="1"/>
      </xdr:nvSpPr>
      <xdr:spPr>
        <a:xfrm>
          <a:off x="8515427" y="1452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59889</xdr:rowOff>
    </xdr:from>
    <xdr:ext cx="469744" cy="259045"/>
    <xdr:sp macro="" textlink="">
      <xdr:nvSpPr>
        <xdr:cNvPr id="282" name="n_3mainValue【福祉施設】&#10;一人当たり面積">
          <a:extLst>
            <a:ext uri="{FF2B5EF4-FFF2-40B4-BE49-F238E27FC236}">
              <a16:creationId xmlns:a16="http://schemas.microsoft.com/office/drawing/2014/main" id="{A4AA6CE1-8DCE-4ACE-B8E2-7E57AAC98E34}"/>
            </a:ext>
          </a:extLst>
        </xdr:cNvPr>
        <xdr:cNvSpPr txBox="1"/>
      </xdr:nvSpPr>
      <xdr:spPr>
        <a:xfrm>
          <a:off x="7626427" y="1463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55534</xdr:rowOff>
    </xdr:from>
    <xdr:ext cx="469744" cy="259045"/>
    <xdr:sp macro="" textlink="">
      <xdr:nvSpPr>
        <xdr:cNvPr id="283" name="n_4mainValue【福祉施設】&#10;一人当たり面積">
          <a:extLst>
            <a:ext uri="{FF2B5EF4-FFF2-40B4-BE49-F238E27FC236}">
              <a16:creationId xmlns:a16="http://schemas.microsoft.com/office/drawing/2014/main" id="{8FE7572E-16DD-4739-B251-9B947071E2E4}"/>
            </a:ext>
          </a:extLst>
        </xdr:cNvPr>
        <xdr:cNvSpPr txBox="1"/>
      </xdr:nvSpPr>
      <xdr:spPr>
        <a:xfrm>
          <a:off x="6737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4" name="正方形/長方形 283">
          <a:extLst>
            <a:ext uri="{FF2B5EF4-FFF2-40B4-BE49-F238E27FC236}">
              <a16:creationId xmlns:a16="http://schemas.microsoft.com/office/drawing/2014/main" id="{6A23A28F-59CC-4FBB-A516-B5EB31B3A86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5" name="正方形/長方形 284">
          <a:extLst>
            <a:ext uri="{FF2B5EF4-FFF2-40B4-BE49-F238E27FC236}">
              <a16:creationId xmlns:a16="http://schemas.microsoft.com/office/drawing/2014/main" id="{54A90113-EE59-4B43-A5BD-E1193F556E1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6" name="正方形/長方形 285">
          <a:extLst>
            <a:ext uri="{FF2B5EF4-FFF2-40B4-BE49-F238E27FC236}">
              <a16:creationId xmlns:a16="http://schemas.microsoft.com/office/drawing/2014/main" id="{2C888442-3C8B-4637-B6A2-29548A6D164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7" name="正方形/長方形 286">
          <a:extLst>
            <a:ext uri="{FF2B5EF4-FFF2-40B4-BE49-F238E27FC236}">
              <a16:creationId xmlns:a16="http://schemas.microsoft.com/office/drawing/2014/main" id="{BDD62FA2-17E5-464C-8B76-AA4430AC5E6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8" name="正方形/長方形 287">
          <a:extLst>
            <a:ext uri="{FF2B5EF4-FFF2-40B4-BE49-F238E27FC236}">
              <a16:creationId xmlns:a16="http://schemas.microsoft.com/office/drawing/2014/main" id="{33D89D47-6B49-44CE-8C7E-D542E5E2C18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9" name="正方形/長方形 288">
          <a:extLst>
            <a:ext uri="{FF2B5EF4-FFF2-40B4-BE49-F238E27FC236}">
              <a16:creationId xmlns:a16="http://schemas.microsoft.com/office/drawing/2014/main" id="{907E68E0-D782-46F7-AA15-5F1A333D14D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0" name="正方形/長方形 289">
          <a:extLst>
            <a:ext uri="{FF2B5EF4-FFF2-40B4-BE49-F238E27FC236}">
              <a16:creationId xmlns:a16="http://schemas.microsoft.com/office/drawing/2014/main" id="{1263D807-E0D3-474F-9FB5-6AB8C25C9B3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正方形/長方形 290">
          <a:extLst>
            <a:ext uri="{FF2B5EF4-FFF2-40B4-BE49-F238E27FC236}">
              <a16:creationId xmlns:a16="http://schemas.microsoft.com/office/drawing/2014/main" id="{F50A390B-1E6A-46D0-A29A-A598348201A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2" name="テキスト ボックス 291">
          <a:extLst>
            <a:ext uri="{FF2B5EF4-FFF2-40B4-BE49-F238E27FC236}">
              <a16:creationId xmlns:a16="http://schemas.microsoft.com/office/drawing/2014/main" id="{061CF7D1-F88C-41B9-A81B-1D7732C7629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3" name="直線コネクタ 292">
          <a:extLst>
            <a:ext uri="{FF2B5EF4-FFF2-40B4-BE49-F238E27FC236}">
              <a16:creationId xmlns:a16="http://schemas.microsoft.com/office/drawing/2014/main" id="{CFA6A2F3-539A-48F4-BCBC-A54E3125514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4" name="テキスト ボックス 293">
          <a:extLst>
            <a:ext uri="{FF2B5EF4-FFF2-40B4-BE49-F238E27FC236}">
              <a16:creationId xmlns:a16="http://schemas.microsoft.com/office/drawing/2014/main" id="{43C0ADC0-3D98-4B6F-90A3-4BECF8A374B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5" name="直線コネクタ 294">
          <a:extLst>
            <a:ext uri="{FF2B5EF4-FFF2-40B4-BE49-F238E27FC236}">
              <a16:creationId xmlns:a16="http://schemas.microsoft.com/office/drawing/2014/main" id="{F6D6F6A2-CBE6-48D5-9D77-D25A680404C1}"/>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6" name="テキスト ボックス 295">
          <a:extLst>
            <a:ext uri="{FF2B5EF4-FFF2-40B4-BE49-F238E27FC236}">
              <a16:creationId xmlns:a16="http://schemas.microsoft.com/office/drawing/2014/main" id="{6661F625-6D80-482A-B875-A9990E55DA14}"/>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7" name="直線コネクタ 296">
          <a:extLst>
            <a:ext uri="{FF2B5EF4-FFF2-40B4-BE49-F238E27FC236}">
              <a16:creationId xmlns:a16="http://schemas.microsoft.com/office/drawing/2014/main" id="{B802BFA0-00F6-4E1A-944C-63AC5F659C1D}"/>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8" name="テキスト ボックス 297">
          <a:extLst>
            <a:ext uri="{FF2B5EF4-FFF2-40B4-BE49-F238E27FC236}">
              <a16:creationId xmlns:a16="http://schemas.microsoft.com/office/drawing/2014/main" id="{21737930-0B05-4281-8B24-166117ADC412}"/>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9" name="直線コネクタ 298">
          <a:extLst>
            <a:ext uri="{FF2B5EF4-FFF2-40B4-BE49-F238E27FC236}">
              <a16:creationId xmlns:a16="http://schemas.microsoft.com/office/drawing/2014/main" id="{D4A85392-9973-410A-86B9-23525D59A899}"/>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00" name="テキスト ボックス 299">
          <a:extLst>
            <a:ext uri="{FF2B5EF4-FFF2-40B4-BE49-F238E27FC236}">
              <a16:creationId xmlns:a16="http://schemas.microsoft.com/office/drawing/2014/main" id="{513BA755-B58B-4A0D-9938-F2616FCB57AD}"/>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01" name="直線コネクタ 300">
          <a:extLst>
            <a:ext uri="{FF2B5EF4-FFF2-40B4-BE49-F238E27FC236}">
              <a16:creationId xmlns:a16="http://schemas.microsoft.com/office/drawing/2014/main" id="{3D667B87-2EAD-4FEE-9A47-834F57C082EC}"/>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2" name="テキスト ボックス 301">
          <a:extLst>
            <a:ext uri="{FF2B5EF4-FFF2-40B4-BE49-F238E27FC236}">
              <a16:creationId xmlns:a16="http://schemas.microsoft.com/office/drawing/2014/main" id="{A44577E9-BBE6-40E0-813A-49CEC68C391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3" name="直線コネクタ 302">
          <a:extLst>
            <a:ext uri="{FF2B5EF4-FFF2-40B4-BE49-F238E27FC236}">
              <a16:creationId xmlns:a16="http://schemas.microsoft.com/office/drawing/2014/main" id="{656511B1-3541-4B8A-8ABD-19401FDAEB3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4" name="テキスト ボックス 303">
          <a:extLst>
            <a:ext uri="{FF2B5EF4-FFF2-40B4-BE49-F238E27FC236}">
              <a16:creationId xmlns:a16="http://schemas.microsoft.com/office/drawing/2014/main" id="{93325E15-6E36-4683-944C-39403CD6D8E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5" name="直線コネクタ 304">
          <a:extLst>
            <a:ext uri="{FF2B5EF4-FFF2-40B4-BE49-F238E27FC236}">
              <a16:creationId xmlns:a16="http://schemas.microsoft.com/office/drawing/2014/main" id="{39FCCEB6-26E9-4763-9156-CB5C9B677BD8}"/>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6" name="テキスト ボックス 305">
          <a:extLst>
            <a:ext uri="{FF2B5EF4-FFF2-40B4-BE49-F238E27FC236}">
              <a16:creationId xmlns:a16="http://schemas.microsoft.com/office/drawing/2014/main" id="{869C60E5-6900-4376-A43B-453B46E2C868}"/>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7" name="直線コネクタ 306">
          <a:extLst>
            <a:ext uri="{FF2B5EF4-FFF2-40B4-BE49-F238E27FC236}">
              <a16:creationId xmlns:a16="http://schemas.microsoft.com/office/drawing/2014/main" id="{C2AF31EA-DF94-4533-A914-B3033417290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市民会館】&#10;有形固定資産減価償却率グラフ枠">
          <a:extLst>
            <a:ext uri="{FF2B5EF4-FFF2-40B4-BE49-F238E27FC236}">
              <a16:creationId xmlns:a16="http://schemas.microsoft.com/office/drawing/2014/main" id="{1818D1D1-9A71-4955-83F0-0CF47F27A41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109</xdr:row>
      <xdr:rowOff>35379</xdr:rowOff>
    </xdr:to>
    <xdr:cxnSp macro="">
      <xdr:nvCxnSpPr>
        <xdr:cNvPr id="309" name="直線コネクタ 308">
          <a:extLst>
            <a:ext uri="{FF2B5EF4-FFF2-40B4-BE49-F238E27FC236}">
              <a16:creationId xmlns:a16="http://schemas.microsoft.com/office/drawing/2014/main" id="{AD6DFB76-CFE4-4147-B295-7FF8E6BF0BF9}"/>
            </a:ext>
          </a:extLst>
        </xdr:cNvPr>
        <xdr:cNvCxnSpPr/>
      </xdr:nvCxnSpPr>
      <xdr:spPr>
        <a:xfrm flipV="1">
          <a:off x="4634865" y="1716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10" name="【市民会館】&#10;有形固定資産減価償却率最小値テキスト">
          <a:extLst>
            <a:ext uri="{FF2B5EF4-FFF2-40B4-BE49-F238E27FC236}">
              <a16:creationId xmlns:a16="http://schemas.microsoft.com/office/drawing/2014/main" id="{EA5D0C9A-7EA1-436D-B1CF-851F247E389B}"/>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11" name="直線コネクタ 310">
          <a:extLst>
            <a:ext uri="{FF2B5EF4-FFF2-40B4-BE49-F238E27FC236}">
              <a16:creationId xmlns:a16="http://schemas.microsoft.com/office/drawing/2014/main" id="{5C792DF0-FF74-4568-B2CE-3CA9E2DDF6D9}"/>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312" name="【市民会館】&#10;有形固定資産減価償却率最大値テキスト">
          <a:extLst>
            <a:ext uri="{FF2B5EF4-FFF2-40B4-BE49-F238E27FC236}">
              <a16:creationId xmlns:a16="http://schemas.microsoft.com/office/drawing/2014/main" id="{7C875E3E-F506-4FB9-9EAB-0A430502688E}"/>
            </a:ext>
          </a:extLst>
        </xdr:cNvPr>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313" name="直線コネクタ 312">
          <a:extLst>
            <a:ext uri="{FF2B5EF4-FFF2-40B4-BE49-F238E27FC236}">
              <a16:creationId xmlns:a16="http://schemas.microsoft.com/office/drawing/2014/main" id="{CD514F01-9A32-4524-ABD7-E32A26759079}"/>
            </a:ext>
          </a:extLst>
        </xdr:cNvPr>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17253</xdr:rowOff>
    </xdr:from>
    <xdr:ext cx="405111" cy="259045"/>
    <xdr:sp macro="" textlink="">
      <xdr:nvSpPr>
        <xdr:cNvPr id="314" name="【市民会館】&#10;有形固定資産減価償却率平均値テキスト">
          <a:extLst>
            <a:ext uri="{FF2B5EF4-FFF2-40B4-BE49-F238E27FC236}">
              <a16:creationId xmlns:a16="http://schemas.microsoft.com/office/drawing/2014/main" id="{854BA98F-5EC0-45AC-948A-1DDFFA0C06D9}"/>
            </a:ext>
          </a:extLst>
        </xdr:cNvPr>
        <xdr:cNvSpPr txBox="1"/>
      </xdr:nvSpPr>
      <xdr:spPr>
        <a:xfrm>
          <a:off x="4673600" y="1784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165826</xdr:rowOff>
    </xdr:from>
    <xdr:to>
      <xdr:col>24</xdr:col>
      <xdr:colOff>114300</xdr:colOff>
      <xdr:row>105</xdr:row>
      <xdr:rowOff>95976</xdr:rowOff>
    </xdr:to>
    <xdr:sp macro="" textlink="">
      <xdr:nvSpPr>
        <xdr:cNvPr id="315" name="フローチャート: 判断 314">
          <a:extLst>
            <a:ext uri="{FF2B5EF4-FFF2-40B4-BE49-F238E27FC236}">
              <a16:creationId xmlns:a16="http://schemas.microsoft.com/office/drawing/2014/main" id="{C044A112-CB03-4DA2-8A6D-F2CDE442C6C5}"/>
            </a:ext>
          </a:extLst>
        </xdr:cNvPr>
        <xdr:cNvSpPr/>
      </xdr:nvSpPr>
      <xdr:spPr>
        <a:xfrm>
          <a:off x="45847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113574</xdr:rowOff>
    </xdr:from>
    <xdr:to>
      <xdr:col>20</xdr:col>
      <xdr:colOff>38100</xdr:colOff>
      <xdr:row>105</xdr:row>
      <xdr:rowOff>43724</xdr:rowOff>
    </xdr:to>
    <xdr:sp macro="" textlink="">
      <xdr:nvSpPr>
        <xdr:cNvPr id="316" name="フローチャート: 判断 315">
          <a:extLst>
            <a:ext uri="{FF2B5EF4-FFF2-40B4-BE49-F238E27FC236}">
              <a16:creationId xmlns:a16="http://schemas.microsoft.com/office/drawing/2014/main" id="{4D30A4CC-B614-4AD2-A377-DB517B49CB57}"/>
            </a:ext>
          </a:extLst>
        </xdr:cNvPr>
        <xdr:cNvSpPr/>
      </xdr:nvSpPr>
      <xdr:spPr>
        <a:xfrm>
          <a:off x="3746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92348</xdr:rowOff>
    </xdr:from>
    <xdr:to>
      <xdr:col>15</xdr:col>
      <xdr:colOff>101600</xdr:colOff>
      <xdr:row>105</xdr:row>
      <xdr:rowOff>22498</xdr:rowOff>
    </xdr:to>
    <xdr:sp macro="" textlink="">
      <xdr:nvSpPr>
        <xdr:cNvPr id="317" name="フローチャート: 判断 316">
          <a:extLst>
            <a:ext uri="{FF2B5EF4-FFF2-40B4-BE49-F238E27FC236}">
              <a16:creationId xmlns:a16="http://schemas.microsoft.com/office/drawing/2014/main" id="{3746CD8C-CB83-421B-A668-A15610050191}"/>
            </a:ext>
          </a:extLst>
        </xdr:cNvPr>
        <xdr:cNvSpPr/>
      </xdr:nvSpPr>
      <xdr:spPr>
        <a:xfrm>
          <a:off x="2857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318" name="フローチャート: 判断 317">
          <a:extLst>
            <a:ext uri="{FF2B5EF4-FFF2-40B4-BE49-F238E27FC236}">
              <a16:creationId xmlns:a16="http://schemas.microsoft.com/office/drawing/2014/main" id="{15E0090C-D564-4D7D-926B-ADA5DECF7446}"/>
            </a:ext>
          </a:extLst>
        </xdr:cNvPr>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19" name="フローチャート: 判断 318">
          <a:extLst>
            <a:ext uri="{FF2B5EF4-FFF2-40B4-BE49-F238E27FC236}">
              <a16:creationId xmlns:a16="http://schemas.microsoft.com/office/drawing/2014/main" id="{758701CF-FCA6-4557-A696-E2DF3FA81EF3}"/>
            </a:ext>
          </a:extLst>
        </xdr:cNvPr>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308E0596-87F9-475C-AD6A-645C3FEFADD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81144075-0787-4E7D-9DF8-05B5193F123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600438E2-F921-49AA-955F-5C67527DF42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3" name="テキスト ボックス 322">
          <a:extLst>
            <a:ext uri="{FF2B5EF4-FFF2-40B4-BE49-F238E27FC236}">
              <a16:creationId xmlns:a16="http://schemas.microsoft.com/office/drawing/2014/main" id="{394AA074-E0E5-4398-9464-890535F938E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4" name="テキスト ボックス 323">
          <a:extLst>
            <a:ext uri="{FF2B5EF4-FFF2-40B4-BE49-F238E27FC236}">
              <a16:creationId xmlns:a16="http://schemas.microsoft.com/office/drawing/2014/main" id="{39168AF3-DE33-4F4D-B734-B5B93369E25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90714</xdr:rowOff>
    </xdr:from>
    <xdr:to>
      <xdr:col>24</xdr:col>
      <xdr:colOff>114300</xdr:colOff>
      <xdr:row>107</xdr:row>
      <xdr:rowOff>20864</xdr:rowOff>
    </xdr:to>
    <xdr:sp macro="" textlink="">
      <xdr:nvSpPr>
        <xdr:cNvPr id="325" name="楕円 324">
          <a:extLst>
            <a:ext uri="{FF2B5EF4-FFF2-40B4-BE49-F238E27FC236}">
              <a16:creationId xmlns:a16="http://schemas.microsoft.com/office/drawing/2014/main" id="{BB4DECB7-F1A2-44D4-BDAD-2D3D2EACADE3}"/>
            </a:ext>
          </a:extLst>
        </xdr:cNvPr>
        <xdr:cNvSpPr/>
      </xdr:nvSpPr>
      <xdr:spPr>
        <a:xfrm>
          <a:off x="45847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69141</xdr:rowOff>
    </xdr:from>
    <xdr:ext cx="405111" cy="259045"/>
    <xdr:sp macro="" textlink="">
      <xdr:nvSpPr>
        <xdr:cNvPr id="326" name="【市民会館】&#10;有形固定資産減価償却率該当値テキスト">
          <a:extLst>
            <a:ext uri="{FF2B5EF4-FFF2-40B4-BE49-F238E27FC236}">
              <a16:creationId xmlns:a16="http://schemas.microsoft.com/office/drawing/2014/main" id="{5710FA7E-14BC-4DA8-8AB4-9BD805E588F9}"/>
            </a:ext>
          </a:extLst>
        </xdr:cNvPr>
        <xdr:cNvSpPr txBox="1"/>
      </xdr:nvSpPr>
      <xdr:spPr>
        <a:xfrm>
          <a:off x="4673600"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51526</xdr:rowOff>
    </xdr:from>
    <xdr:to>
      <xdr:col>20</xdr:col>
      <xdr:colOff>38100</xdr:colOff>
      <xdr:row>106</xdr:row>
      <xdr:rowOff>153126</xdr:rowOff>
    </xdr:to>
    <xdr:sp macro="" textlink="">
      <xdr:nvSpPr>
        <xdr:cNvPr id="327" name="楕円 326">
          <a:extLst>
            <a:ext uri="{FF2B5EF4-FFF2-40B4-BE49-F238E27FC236}">
              <a16:creationId xmlns:a16="http://schemas.microsoft.com/office/drawing/2014/main" id="{3DD6394F-9A46-49E8-B39B-8693EF191642}"/>
            </a:ext>
          </a:extLst>
        </xdr:cNvPr>
        <xdr:cNvSpPr/>
      </xdr:nvSpPr>
      <xdr:spPr>
        <a:xfrm>
          <a:off x="3746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102326</xdr:rowOff>
    </xdr:from>
    <xdr:to>
      <xdr:col>24</xdr:col>
      <xdr:colOff>63500</xdr:colOff>
      <xdr:row>106</xdr:row>
      <xdr:rowOff>141514</xdr:rowOff>
    </xdr:to>
    <xdr:cxnSp macro="">
      <xdr:nvCxnSpPr>
        <xdr:cNvPr id="328" name="直線コネクタ 327">
          <a:extLst>
            <a:ext uri="{FF2B5EF4-FFF2-40B4-BE49-F238E27FC236}">
              <a16:creationId xmlns:a16="http://schemas.microsoft.com/office/drawing/2014/main" id="{D4D3CC08-F6EB-49F3-BC15-23E72EB31153}"/>
            </a:ext>
          </a:extLst>
        </xdr:cNvPr>
        <xdr:cNvCxnSpPr/>
      </xdr:nvCxnSpPr>
      <xdr:spPr>
        <a:xfrm>
          <a:off x="3797300" y="1827602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48261</xdr:rowOff>
    </xdr:from>
    <xdr:to>
      <xdr:col>15</xdr:col>
      <xdr:colOff>101600</xdr:colOff>
      <xdr:row>106</xdr:row>
      <xdr:rowOff>149861</xdr:rowOff>
    </xdr:to>
    <xdr:sp macro="" textlink="">
      <xdr:nvSpPr>
        <xdr:cNvPr id="329" name="楕円 328">
          <a:extLst>
            <a:ext uri="{FF2B5EF4-FFF2-40B4-BE49-F238E27FC236}">
              <a16:creationId xmlns:a16="http://schemas.microsoft.com/office/drawing/2014/main" id="{A5CA6BD3-50CB-4D1A-ABDE-1F30445A97AD}"/>
            </a:ext>
          </a:extLst>
        </xdr:cNvPr>
        <xdr:cNvSpPr/>
      </xdr:nvSpPr>
      <xdr:spPr>
        <a:xfrm>
          <a:off x="2857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99061</xdr:rowOff>
    </xdr:from>
    <xdr:to>
      <xdr:col>19</xdr:col>
      <xdr:colOff>177800</xdr:colOff>
      <xdr:row>106</xdr:row>
      <xdr:rowOff>102326</xdr:rowOff>
    </xdr:to>
    <xdr:cxnSp macro="">
      <xdr:nvCxnSpPr>
        <xdr:cNvPr id="330" name="直線コネクタ 329">
          <a:extLst>
            <a:ext uri="{FF2B5EF4-FFF2-40B4-BE49-F238E27FC236}">
              <a16:creationId xmlns:a16="http://schemas.microsoft.com/office/drawing/2014/main" id="{8D0926C9-FCE8-4BAC-9AFE-76A823D32B86}"/>
            </a:ext>
          </a:extLst>
        </xdr:cNvPr>
        <xdr:cNvCxnSpPr/>
      </xdr:nvCxnSpPr>
      <xdr:spPr>
        <a:xfrm>
          <a:off x="2908300" y="182727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15602</xdr:rowOff>
    </xdr:from>
    <xdr:to>
      <xdr:col>10</xdr:col>
      <xdr:colOff>165100</xdr:colOff>
      <xdr:row>106</xdr:row>
      <xdr:rowOff>117202</xdr:rowOff>
    </xdr:to>
    <xdr:sp macro="" textlink="">
      <xdr:nvSpPr>
        <xdr:cNvPr id="331" name="楕円 330">
          <a:extLst>
            <a:ext uri="{FF2B5EF4-FFF2-40B4-BE49-F238E27FC236}">
              <a16:creationId xmlns:a16="http://schemas.microsoft.com/office/drawing/2014/main" id="{FE47C2CF-5734-446A-AD2A-1AD1B07A3568}"/>
            </a:ext>
          </a:extLst>
        </xdr:cNvPr>
        <xdr:cNvSpPr/>
      </xdr:nvSpPr>
      <xdr:spPr>
        <a:xfrm>
          <a:off x="1968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66402</xdr:rowOff>
    </xdr:from>
    <xdr:to>
      <xdr:col>15</xdr:col>
      <xdr:colOff>50800</xdr:colOff>
      <xdr:row>106</xdr:row>
      <xdr:rowOff>99061</xdr:rowOff>
    </xdr:to>
    <xdr:cxnSp macro="">
      <xdr:nvCxnSpPr>
        <xdr:cNvPr id="332" name="直線コネクタ 331">
          <a:extLst>
            <a:ext uri="{FF2B5EF4-FFF2-40B4-BE49-F238E27FC236}">
              <a16:creationId xmlns:a16="http://schemas.microsoft.com/office/drawing/2014/main" id="{A31EB512-07B4-4A02-9EB2-88A1DF86E056}"/>
            </a:ext>
          </a:extLst>
        </xdr:cNvPr>
        <xdr:cNvCxnSpPr/>
      </xdr:nvCxnSpPr>
      <xdr:spPr>
        <a:xfrm>
          <a:off x="2019300" y="1824010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156029</xdr:rowOff>
    </xdr:from>
    <xdr:to>
      <xdr:col>6</xdr:col>
      <xdr:colOff>38100</xdr:colOff>
      <xdr:row>106</xdr:row>
      <xdr:rowOff>86179</xdr:rowOff>
    </xdr:to>
    <xdr:sp macro="" textlink="">
      <xdr:nvSpPr>
        <xdr:cNvPr id="333" name="楕円 332">
          <a:extLst>
            <a:ext uri="{FF2B5EF4-FFF2-40B4-BE49-F238E27FC236}">
              <a16:creationId xmlns:a16="http://schemas.microsoft.com/office/drawing/2014/main" id="{4B5EFE6C-1CD3-47BD-BF88-8C79408A0EF5}"/>
            </a:ext>
          </a:extLst>
        </xdr:cNvPr>
        <xdr:cNvSpPr/>
      </xdr:nvSpPr>
      <xdr:spPr>
        <a:xfrm>
          <a:off x="1079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35379</xdr:rowOff>
    </xdr:from>
    <xdr:to>
      <xdr:col>10</xdr:col>
      <xdr:colOff>114300</xdr:colOff>
      <xdr:row>106</xdr:row>
      <xdr:rowOff>66402</xdr:rowOff>
    </xdr:to>
    <xdr:cxnSp macro="">
      <xdr:nvCxnSpPr>
        <xdr:cNvPr id="334" name="直線コネクタ 333">
          <a:extLst>
            <a:ext uri="{FF2B5EF4-FFF2-40B4-BE49-F238E27FC236}">
              <a16:creationId xmlns:a16="http://schemas.microsoft.com/office/drawing/2014/main" id="{61070812-CAE0-4FC7-9FA9-4F58EE64D27F}"/>
            </a:ext>
          </a:extLst>
        </xdr:cNvPr>
        <xdr:cNvCxnSpPr/>
      </xdr:nvCxnSpPr>
      <xdr:spPr>
        <a:xfrm>
          <a:off x="1130300" y="18209079"/>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60251</xdr:rowOff>
    </xdr:from>
    <xdr:ext cx="405111" cy="259045"/>
    <xdr:sp macro="" textlink="">
      <xdr:nvSpPr>
        <xdr:cNvPr id="335" name="n_1aveValue【市民会館】&#10;有形固定資産減価償却率">
          <a:extLst>
            <a:ext uri="{FF2B5EF4-FFF2-40B4-BE49-F238E27FC236}">
              <a16:creationId xmlns:a16="http://schemas.microsoft.com/office/drawing/2014/main" id="{A78F828E-CA23-4B7E-9987-E7FA60644755}"/>
            </a:ext>
          </a:extLst>
        </xdr:cNvPr>
        <xdr:cNvSpPr txBox="1"/>
      </xdr:nvSpPr>
      <xdr:spPr>
        <a:xfrm>
          <a:off x="35820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39025</xdr:rowOff>
    </xdr:from>
    <xdr:ext cx="405111" cy="259045"/>
    <xdr:sp macro="" textlink="">
      <xdr:nvSpPr>
        <xdr:cNvPr id="336" name="n_2aveValue【市民会館】&#10;有形固定資産減価償却率">
          <a:extLst>
            <a:ext uri="{FF2B5EF4-FFF2-40B4-BE49-F238E27FC236}">
              <a16:creationId xmlns:a16="http://schemas.microsoft.com/office/drawing/2014/main" id="{F7DFF5EF-B106-48B4-BA03-472555B2FFD2}"/>
            </a:ext>
          </a:extLst>
        </xdr:cNvPr>
        <xdr:cNvSpPr txBox="1"/>
      </xdr:nvSpPr>
      <xdr:spPr>
        <a:xfrm>
          <a:off x="2705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159856</xdr:rowOff>
    </xdr:from>
    <xdr:ext cx="405111" cy="259045"/>
    <xdr:sp macro="" textlink="">
      <xdr:nvSpPr>
        <xdr:cNvPr id="337" name="n_3aveValue【市民会館】&#10;有形固定資産減価償却率">
          <a:extLst>
            <a:ext uri="{FF2B5EF4-FFF2-40B4-BE49-F238E27FC236}">
              <a16:creationId xmlns:a16="http://schemas.microsoft.com/office/drawing/2014/main" id="{4132977B-BCA9-4C16-A429-60206C667F65}"/>
            </a:ext>
          </a:extLst>
        </xdr:cNvPr>
        <xdr:cNvSpPr txBox="1"/>
      </xdr:nvSpPr>
      <xdr:spPr>
        <a:xfrm>
          <a:off x="1816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338" name="n_4aveValue【市民会館】&#10;有形固定資産減価償却率">
          <a:extLst>
            <a:ext uri="{FF2B5EF4-FFF2-40B4-BE49-F238E27FC236}">
              <a16:creationId xmlns:a16="http://schemas.microsoft.com/office/drawing/2014/main" id="{E665CC30-5E7D-4A09-9342-508D6DEDF352}"/>
            </a:ext>
          </a:extLst>
        </xdr:cNvPr>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144253</xdr:rowOff>
    </xdr:from>
    <xdr:ext cx="405111" cy="259045"/>
    <xdr:sp macro="" textlink="">
      <xdr:nvSpPr>
        <xdr:cNvPr id="339" name="n_1mainValue【市民会館】&#10;有形固定資産減価償却率">
          <a:extLst>
            <a:ext uri="{FF2B5EF4-FFF2-40B4-BE49-F238E27FC236}">
              <a16:creationId xmlns:a16="http://schemas.microsoft.com/office/drawing/2014/main" id="{72DB9029-E3B3-4859-A9BA-270A2D565810}"/>
            </a:ext>
          </a:extLst>
        </xdr:cNvPr>
        <xdr:cNvSpPr txBox="1"/>
      </xdr:nvSpPr>
      <xdr:spPr>
        <a:xfrm>
          <a:off x="35820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140988</xdr:rowOff>
    </xdr:from>
    <xdr:ext cx="405111" cy="259045"/>
    <xdr:sp macro="" textlink="">
      <xdr:nvSpPr>
        <xdr:cNvPr id="340" name="n_2mainValue【市民会館】&#10;有形固定資産減価償却率">
          <a:extLst>
            <a:ext uri="{FF2B5EF4-FFF2-40B4-BE49-F238E27FC236}">
              <a16:creationId xmlns:a16="http://schemas.microsoft.com/office/drawing/2014/main" id="{BCCB9BE5-BE33-478B-A184-5A4CEE33B79E}"/>
            </a:ext>
          </a:extLst>
        </xdr:cNvPr>
        <xdr:cNvSpPr txBox="1"/>
      </xdr:nvSpPr>
      <xdr:spPr>
        <a:xfrm>
          <a:off x="2705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108329</xdr:rowOff>
    </xdr:from>
    <xdr:ext cx="405111" cy="259045"/>
    <xdr:sp macro="" textlink="">
      <xdr:nvSpPr>
        <xdr:cNvPr id="341" name="n_3mainValue【市民会館】&#10;有形固定資産減価償却率">
          <a:extLst>
            <a:ext uri="{FF2B5EF4-FFF2-40B4-BE49-F238E27FC236}">
              <a16:creationId xmlns:a16="http://schemas.microsoft.com/office/drawing/2014/main" id="{AE050C49-C0ED-46BF-95B7-72FAFAD95D96}"/>
            </a:ext>
          </a:extLst>
        </xdr:cNvPr>
        <xdr:cNvSpPr txBox="1"/>
      </xdr:nvSpPr>
      <xdr:spPr>
        <a:xfrm>
          <a:off x="1816744" y="1828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77306</xdr:rowOff>
    </xdr:from>
    <xdr:ext cx="405111" cy="259045"/>
    <xdr:sp macro="" textlink="">
      <xdr:nvSpPr>
        <xdr:cNvPr id="342" name="n_4mainValue【市民会館】&#10;有形固定資産減価償却率">
          <a:extLst>
            <a:ext uri="{FF2B5EF4-FFF2-40B4-BE49-F238E27FC236}">
              <a16:creationId xmlns:a16="http://schemas.microsoft.com/office/drawing/2014/main" id="{B722DE8B-180A-4704-9994-C2FFCF66A8F4}"/>
            </a:ext>
          </a:extLst>
        </xdr:cNvPr>
        <xdr:cNvSpPr txBox="1"/>
      </xdr:nvSpPr>
      <xdr:spPr>
        <a:xfrm>
          <a:off x="9277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3" name="正方形/長方形 342">
          <a:extLst>
            <a:ext uri="{FF2B5EF4-FFF2-40B4-BE49-F238E27FC236}">
              <a16:creationId xmlns:a16="http://schemas.microsoft.com/office/drawing/2014/main" id="{A1B8753B-3BC5-4060-8400-CE2EB794E25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4" name="正方形/長方形 343">
          <a:extLst>
            <a:ext uri="{FF2B5EF4-FFF2-40B4-BE49-F238E27FC236}">
              <a16:creationId xmlns:a16="http://schemas.microsoft.com/office/drawing/2014/main" id="{F3F9B8AC-EF3D-4F3F-8E46-A7E3EAE81FD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5" name="正方形/長方形 344">
          <a:extLst>
            <a:ext uri="{FF2B5EF4-FFF2-40B4-BE49-F238E27FC236}">
              <a16:creationId xmlns:a16="http://schemas.microsoft.com/office/drawing/2014/main" id="{9FD03DEB-0DE9-43E6-B87F-7A568E90724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6" name="正方形/長方形 345">
          <a:extLst>
            <a:ext uri="{FF2B5EF4-FFF2-40B4-BE49-F238E27FC236}">
              <a16:creationId xmlns:a16="http://schemas.microsoft.com/office/drawing/2014/main" id="{9F759FF2-00A5-4CDC-9401-9942DF8D3D4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7" name="正方形/長方形 346">
          <a:extLst>
            <a:ext uri="{FF2B5EF4-FFF2-40B4-BE49-F238E27FC236}">
              <a16:creationId xmlns:a16="http://schemas.microsoft.com/office/drawing/2014/main" id="{35DEF530-F02A-44AB-A3CF-B2697DDF541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8" name="正方形/長方形 347">
          <a:extLst>
            <a:ext uri="{FF2B5EF4-FFF2-40B4-BE49-F238E27FC236}">
              <a16:creationId xmlns:a16="http://schemas.microsoft.com/office/drawing/2014/main" id="{6AC6540E-AEB5-4525-A7FF-2341167B5B8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9" name="正方形/長方形 348">
          <a:extLst>
            <a:ext uri="{FF2B5EF4-FFF2-40B4-BE49-F238E27FC236}">
              <a16:creationId xmlns:a16="http://schemas.microsoft.com/office/drawing/2014/main" id="{8C9EE6C1-E6B2-498F-94ED-84C8B675031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0" name="正方形/長方形 349">
          <a:extLst>
            <a:ext uri="{FF2B5EF4-FFF2-40B4-BE49-F238E27FC236}">
              <a16:creationId xmlns:a16="http://schemas.microsoft.com/office/drawing/2014/main" id="{B69DE773-8AA1-43A4-A8B7-E9EC41D7A4A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1" name="テキスト ボックス 350">
          <a:extLst>
            <a:ext uri="{FF2B5EF4-FFF2-40B4-BE49-F238E27FC236}">
              <a16:creationId xmlns:a16="http://schemas.microsoft.com/office/drawing/2014/main" id="{EE85DEB3-5E5B-4C1F-AEE8-2C6876129F3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2" name="直線コネクタ 351">
          <a:extLst>
            <a:ext uri="{FF2B5EF4-FFF2-40B4-BE49-F238E27FC236}">
              <a16:creationId xmlns:a16="http://schemas.microsoft.com/office/drawing/2014/main" id="{63436C49-6C96-4096-9029-D33ABAB0825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3" name="直線コネクタ 352">
          <a:extLst>
            <a:ext uri="{FF2B5EF4-FFF2-40B4-BE49-F238E27FC236}">
              <a16:creationId xmlns:a16="http://schemas.microsoft.com/office/drawing/2014/main" id="{629476AE-6301-4423-9A7F-FE6990A94D75}"/>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4" name="テキスト ボックス 353">
          <a:extLst>
            <a:ext uri="{FF2B5EF4-FFF2-40B4-BE49-F238E27FC236}">
              <a16:creationId xmlns:a16="http://schemas.microsoft.com/office/drawing/2014/main" id="{20649880-0066-4725-A222-DE1CAF426D74}"/>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5" name="直線コネクタ 354">
          <a:extLst>
            <a:ext uri="{FF2B5EF4-FFF2-40B4-BE49-F238E27FC236}">
              <a16:creationId xmlns:a16="http://schemas.microsoft.com/office/drawing/2014/main" id="{7ECCDC39-F136-439C-994D-B55B58EBF9D3}"/>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6" name="テキスト ボックス 355">
          <a:extLst>
            <a:ext uri="{FF2B5EF4-FFF2-40B4-BE49-F238E27FC236}">
              <a16:creationId xmlns:a16="http://schemas.microsoft.com/office/drawing/2014/main" id="{CDE26DB8-DD5D-4835-BEB7-392C7D05CAB8}"/>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7" name="直線コネクタ 356">
          <a:extLst>
            <a:ext uri="{FF2B5EF4-FFF2-40B4-BE49-F238E27FC236}">
              <a16:creationId xmlns:a16="http://schemas.microsoft.com/office/drawing/2014/main" id="{DBC82D35-34CD-40D4-8FE6-10C54CB90B99}"/>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8" name="テキスト ボックス 357">
          <a:extLst>
            <a:ext uri="{FF2B5EF4-FFF2-40B4-BE49-F238E27FC236}">
              <a16:creationId xmlns:a16="http://schemas.microsoft.com/office/drawing/2014/main" id="{A9393259-F557-4264-B8AF-EA1631D4192A}"/>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9" name="直線コネクタ 358">
          <a:extLst>
            <a:ext uri="{FF2B5EF4-FFF2-40B4-BE49-F238E27FC236}">
              <a16:creationId xmlns:a16="http://schemas.microsoft.com/office/drawing/2014/main" id="{CDB06EF7-FF52-4390-9270-929AC8E88D6B}"/>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60" name="テキスト ボックス 359">
          <a:extLst>
            <a:ext uri="{FF2B5EF4-FFF2-40B4-BE49-F238E27FC236}">
              <a16:creationId xmlns:a16="http://schemas.microsoft.com/office/drawing/2014/main" id="{B380C7A3-C0DB-4BF9-84B3-C14B7A45048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a:extLst>
            <a:ext uri="{FF2B5EF4-FFF2-40B4-BE49-F238E27FC236}">
              <a16:creationId xmlns:a16="http://schemas.microsoft.com/office/drawing/2014/main" id="{B0659D8E-2695-40D0-A455-FE3FAB5C670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2" name="テキスト ボックス 361">
          <a:extLst>
            <a:ext uri="{FF2B5EF4-FFF2-40B4-BE49-F238E27FC236}">
              <a16:creationId xmlns:a16="http://schemas.microsoft.com/office/drawing/2014/main" id="{9AB32F92-71B3-407C-ACE1-2D8845D408C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市民会館】&#10;一人当たり面積グラフ枠">
          <a:extLst>
            <a:ext uri="{FF2B5EF4-FFF2-40B4-BE49-F238E27FC236}">
              <a16:creationId xmlns:a16="http://schemas.microsoft.com/office/drawing/2014/main" id="{6CA72784-473F-4AA1-B38F-BBA61818303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9449</xdr:rowOff>
    </xdr:from>
    <xdr:to>
      <xdr:col>54</xdr:col>
      <xdr:colOff>189865</xdr:colOff>
      <xdr:row>108</xdr:row>
      <xdr:rowOff>64312</xdr:rowOff>
    </xdr:to>
    <xdr:cxnSp macro="">
      <xdr:nvCxnSpPr>
        <xdr:cNvPr id="364" name="直線コネクタ 363">
          <a:extLst>
            <a:ext uri="{FF2B5EF4-FFF2-40B4-BE49-F238E27FC236}">
              <a16:creationId xmlns:a16="http://schemas.microsoft.com/office/drawing/2014/main" id="{543C090F-67C5-43ED-A8E7-AC9230EDC51E}"/>
            </a:ext>
          </a:extLst>
        </xdr:cNvPr>
        <xdr:cNvCxnSpPr/>
      </xdr:nvCxnSpPr>
      <xdr:spPr>
        <a:xfrm flipV="1">
          <a:off x="10476865" y="17154449"/>
          <a:ext cx="0" cy="142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365" name="【市民会館】&#10;一人当たり面積最小値テキスト">
          <a:extLst>
            <a:ext uri="{FF2B5EF4-FFF2-40B4-BE49-F238E27FC236}">
              <a16:creationId xmlns:a16="http://schemas.microsoft.com/office/drawing/2014/main" id="{7A01A371-B59A-42FE-9F9F-20FE18E2741C}"/>
            </a:ext>
          </a:extLst>
        </xdr:cNvPr>
        <xdr:cNvSpPr txBox="1"/>
      </xdr:nvSpPr>
      <xdr:spPr>
        <a:xfrm>
          <a:off x="10515600" y="185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366" name="直線コネクタ 365">
          <a:extLst>
            <a:ext uri="{FF2B5EF4-FFF2-40B4-BE49-F238E27FC236}">
              <a16:creationId xmlns:a16="http://schemas.microsoft.com/office/drawing/2014/main" id="{697A5AAC-28EA-49C3-AF40-9C5806627CBD}"/>
            </a:ext>
          </a:extLst>
        </xdr:cNvPr>
        <xdr:cNvCxnSpPr/>
      </xdr:nvCxnSpPr>
      <xdr:spPr>
        <a:xfrm>
          <a:off x="10388600" y="1858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127576</xdr:rowOff>
    </xdr:from>
    <xdr:ext cx="469744" cy="259045"/>
    <xdr:sp macro="" textlink="">
      <xdr:nvSpPr>
        <xdr:cNvPr id="367" name="【市民会館】&#10;一人当たり面積最大値テキスト">
          <a:extLst>
            <a:ext uri="{FF2B5EF4-FFF2-40B4-BE49-F238E27FC236}">
              <a16:creationId xmlns:a16="http://schemas.microsoft.com/office/drawing/2014/main" id="{5ABA30E3-1ABD-4981-A8D2-EFC794D2EF41}"/>
            </a:ext>
          </a:extLst>
        </xdr:cNvPr>
        <xdr:cNvSpPr txBox="1"/>
      </xdr:nvSpPr>
      <xdr:spPr>
        <a:xfrm>
          <a:off x="10515600" y="1692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9449</xdr:rowOff>
    </xdr:from>
    <xdr:to>
      <xdr:col>55</xdr:col>
      <xdr:colOff>88900</xdr:colOff>
      <xdr:row>100</xdr:row>
      <xdr:rowOff>9449</xdr:rowOff>
    </xdr:to>
    <xdr:cxnSp macro="">
      <xdr:nvCxnSpPr>
        <xdr:cNvPr id="368" name="直線コネクタ 367">
          <a:extLst>
            <a:ext uri="{FF2B5EF4-FFF2-40B4-BE49-F238E27FC236}">
              <a16:creationId xmlns:a16="http://schemas.microsoft.com/office/drawing/2014/main" id="{5F7EDC9C-49A7-4A67-8018-EA733FE4EF8C}"/>
            </a:ext>
          </a:extLst>
        </xdr:cNvPr>
        <xdr:cNvCxnSpPr/>
      </xdr:nvCxnSpPr>
      <xdr:spPr>
        <a:xfrm>
          <a:off x="10388600" y="1715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369" name="【市民会館】&#10;一人当たり面積平均値テキスト">
          <a:extLst>
            <a:ext uri="{FF2B5EF4-FFF2-40B4-BE49-F238E27FC236}">
              <a16:creationId xmlns:a16="http://schemas.microsoft.com/office/drawing/2014/main" id="{07E9A61F-794F-491A-A38E-CBA8C306F829}"/>
            </a:ext>
          </a:extLst>
        </xdr:cNvPr>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70" name="フローチャート: 判断 369">
          <a:extLst>
            <a:ext uri="{FF2B5EF4-FFF2-40B4-BE49-F238E27FC236}">
              <a16:creationId xmlns:a16="http://schemas.microsoft.com/office/drawing/2014/main" id="{C5789B2B-149B-48CC-B5D9-5C1BA214527F}"/>
            </a:ext>
          </a:extLst>
        </xdr:cNvPr>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13512</xdr:rowOff>
    </xdr:from>
    <xdr:to>
      <xdr:col>50</xdr:col>
      <xdr:colOff>165100</xdr:colOff>
      <xdr:row>106</xdr:row>
      <xdr:rowOff>115112</xdr:rowOff>
    </xdr:to>
    <xdr:sp macro="" textlink="">
      <xdr:nvSpPr>
        <xdr:cNvPr id="371" name="フローチャート: 判断 370">
          <a:extLst>
            <a:ext uri="{FF2B5EF4-FFF2-40B4-BE49-F238E27FC236}">
              <a16:creationId xmlns:a16="http://schemas.microsoft.com/office/drawing/2014/main" id="{D066F4A5-9A38-4A05-91F4-C73074E40856}"/>
            </a:ext>
          </a:extLst>
        </xdr:cNvPr>
        <xdr:cNvSpPr/>
      </xdr:nvSpPr>
      <xdr:spPr>
        <a:xfrm>
          <a:off x="9588500" y="18187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87579</xdr:rowOff>
    </xdr:from>
    <xdr:to>
      <xdr:col>46</xdr:col>
      <xdr:colOff>38100</xdr:colOff>
      <xdr:row>107</xdr:row>
      <xdr:rowOff>17729</xdr:rowOff>
    </xdr:to>
    <xdr:sp macro="" textlink="">
      <xdr:nvSpPr>
        <xdr:cNvPr id="372" name="フローチャート: 判断 371">
          <a:extLst>
            <a:ext uri="{FF2B5EF4-FFF2-40B4-BE49-F238E27FC236}">
              <a16:creationId xmlns:a16="http://schemas.microsoft.com/office/drawing/2014/main" id="{AF2F0F29-9126-41F9-AF29-EC12F202DD0B}"/>
            </a:ext>
          </a:extLst>
        </xdr:cNvPr>
        <xdr:cNvSpPr/>
      </xdr:nvSpPr>
      <xdr:spPr>
        <a:xfrm>
          <a:off x="8699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57404</xdr:rowOff>
    </xdr:from>
    <xdr:to>
      <xdr:col>41</xdr:col>
      <xdr:colOff>101600</xdr:colOff>
      <xdr:row>106</xdr:row>
      <xdr:rowOff>159004</xdr:rowOff>
    </xdr:to>
    <xdr:sp macro="" textlink="">
      <xdr:nvSpPr>
        <xdr:cNvPr id="373" name="フローチャート: 判断 372">
          <a:extLst>
            <a:ext uri="{FF2B5EF4-FFF2-40B4-BE49-F238E27FC236}">
              <a16:creationId xmlns:a16="http://schemas.microsoft.com/office/drawing/2014/main" id="{2818FF8E-9A21-4795-989B-40BFEC055C00}"/>
            </a:ext>
          </a:extLst>
        </xdr:cNvPr>
        <xdr:cNvSpPr/>
      </xdr:nvSpPr>
      <xdr:spPr>
        <a:xfrm>
          <a:off x="7810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78436</xdr:rowOff>
    </xdr:from>
    <xdr:to>
      <xdr:col>36</xdr:col>
      <xdr:colOff>165100</xdr:colOff>
      <xdr:row>107</xdr:row>
      <xdr:rowOff>8586</xdr:rowOff>
    </xdr:to>
    <xdr:sp macro="" textlink="">
      <xdr:nvSpPr>
        <xdr:cNvPr id="374" name="フローチャート: 判断 373">
          <a:extLst>
            <a:ext uri="{FF2B5EF4-FFF2-40B4-BE49-F238E27FC236}">
              <a16:creationId xmlns:a16="http://schemas.microsoft.com/office/drawing/2014/main" id="{3B8652AE-202D-4158-87E2-E7A5CB35383D}"/>
            </a:ext>
          </a:extLst>
        </xdr:cNvPr>
        <xdr:cNvSpPr/>
      </xdr:nvSpPr>
      <xdr:spPr>
        <a:xfrm>
          <a:off x="6921500" y="1825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5FFBD225-1698-41D0-936B-7AB18DBA6E9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3066C9C-6601-476A-A40B-9110FBCBC43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1B60BD85-3E17-4B18-A9CB-44FD14C9A0F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1610F9D8-255C-40EB-B461-6A6B4354881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CBD55710-0B3F-4CB9-AFCE-52550AB6C73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130556</xdr:rowOff>
    </xdr:from>
    <xdr:to>
      <xdr:col>55</xdr:col>
      <xdr:colOff>50800</xdr:colOff>
      <xdr:row>107</xdr:row>
      <xdr:rowOff>60706</xdr:rowOff>
    </xdr:to>
    <xdr:sp macro="" textlink="">
      <xdr:nvSpPr>
        <xdr:cNvPr id="380" name="楕円 379">
          <a:extLst>
            <a:ext uri="{FF2B5EF4-FFF2-40B4-BE49-F238E27FC236}">
              <a16:creationId xmlns:a16="http://schemas.microsoft.com/office/drawing/2014/main" id="{1D7B36FE-BBBB-4207-BC7D-8AC8F44A9DB3}"/>
            </a:ext>
          </a:extLst>
        </xdr:cNvPr>
        <xdr:cNvSpPr/>
      </xdr:nvSpPr>
      <xdr:spPr>
        <a:xfrm>
          <a:off x="10426700" y="183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108983</xdr:rowOff>
    </xdr:from>
    <xdr:ext cx="469744" cy="259045"/>
    <xdr:sp macro="" textlink="">
      <xdr:nvSpPr>
        <xdr:cNvPr id="381" name="【市民会館】&#10;一人当たり面積該当値テキスト">
          <a:extLst>
            <a:ext uri="{FF2B5EF4-FFF2-40B4-BE49-F238E27FC236}">
              <a16:creationId xmlns:a16="http://schemas.microsoft.com/office/drawing/2014/main" id="{2726FF1C-2CCD-4FDC-960E-5AF57D1C5A64}"/>
            </a:ext>
          </a:extLst>
        </xdr:cNvPr>
        <xdr:cNvSpPr txBox="1"/>
      </xdr:nvSpPr>
      <xdr:spPr>
        <a:xfrm>
          <a:off x="10515600" y="1828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131471</xdr:rowOff>
    </xdr:from>
    <xdr:to>
      <xdr:col>50</xdr:col>
      <xdr:colOff>165100</xdr:colOff>
      <xdr:row>107</xdr:row>
      <xdr:rowOff>61621</xdr:rowOff>
    </xdr:to>
    <xdr:sp macro="" textlink="">
      <xdr:nvSpPr>
        <xdr:cNvPr id="382" name="楕円 381">
          <a:extLst>
            <a:ext uri="{FF2B5EF4-FFF2-40B4-BE49-F238E27FC236}">
              <a16:creationId xmlns:a16="http://schemas.microsoft.com/office/drawing/2014/main" id="{5F59A075-8E5F-4DAF-80BE-8B39D852B0FC}"/>
            </a:ext>
          </a:extLst>
        </xdr:cNvPr>
        <xdr:cNvSpPr/>
      </xdr:nvSpPr>
      <xdr:spPr>
        <a:xfrm>
          <a:off x="9588500" y="1830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9906</xdr:rowOff>
    </xdr:from>
    <xdr:to>
      <xdr:col>55</xdr:col>
      <xdr:colOff>0</xdr:colOff>
      <xdr:row>107</xdr:row>
      <xdr:rowOff>10821</xdr:rowOff>
    </xdr:to>
    <xdr:cxnSp macro="">
      <xdr:nvCxnSpPr>
        <xdr:cNvPr id="383" name="直線コネクタ 382">
          <a:extLst>
            <a:ext uri="{FF2B5EF4-FFF2-40B4-BE49-F238E27FC236}">
              <a16:creationId xmlns:a16="http://schemas.microsoft.com/office/drawing/2014/main" id="{C4AFEFCA-5C37-4F06-984C-320735A03BD2}"/>
            </a:ext>
          </a:extLst>
        </xdr:cNvPr>
        <xdr:cNvCxnSpPr/>
      </xdr:nvCxnSpPr>
      <xdr:spPr>
        <a:xfrm flipV="1">
          <a:off x="9639300" y="18355056"/>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132384</xdr:rowOff>
    </xdr:from>
    <xdr:to>
      <xdr:col>46</xdr:col>
      <xdr:colOff>38100</xdr:colOff>
      <xdr:row>107</xdr:row>
      <xdr:rowOff>62534</xdr:rowOff>
    </xdr:to>
    <xdr:sp macro="" textlink="">
      <xdr:nvSpPr>
        <xdr:cNvPr id="384" name="楕円 383">
          <a:extLst>
            <a:ext uri="{FF2B5EF4-FFF2-40B4-BE49-F238E27FC236}">
              <a16:creationId xmlns:a16="http://schemas.microsoft.com/office/drawing/2014/main" id="{F00ABE18-224C-4B51-85F8-E7C36F105A01}"/>
            </a:ext>
          </a:extLst>
        </xdr:cNvPr>
        <xdr:cNvSpPr/>
      </xdr:nvSpPr>
      <xdr:spPr>
        <a:xfrm>
          <a:off x="8699500" y="183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10821</xdr:rowOff>
    </xdr:from>
    <xdr:to>
      <xdr:col>50</xdr:col>
      <xdr:colOff>114300</xdr:colOff>
      <xdr:row>107</xdr:row>
      <xdr:rowOff>11734</xdr:rowOff>
    </xdr:to>
    <xdr:cxnSp macro="">
      <xdr:nvCxnSpPr>
        <xdr:cNvPr id="385" name="直線コネクタ 384">
          <a:extLst>
            <a:ext uri="{FF2B5EF4-FFF2-40B4-BE49-F238E27FC236}">
              <a16:creationId xmlns:a16="http://schemas.microsoft.com/office/drawing/2014/main" id="{38588577-C055-483D-B65B-868F96AA61B5}"/>
            </a:ext>
          </a:extLst>
        </xdr:cNvPr>
        <xdr:cNvCxnSpPr/>
      </xdr:nvCxnSpPr>
      <xdr:spPr>
        <a:xfrm flipV="1">
          <a:off x="8750300" y="18355971"/>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131471</xdr:rowOff>
    </xdr:from>
    <xdr:to>
      <xdr:col>41</xdr:col>
      <xdr:colOff>101600</xdr:colOff>
      <xdr:row>107</xdr:row>
      <xdr:rowOff>61621</xdr:rowOff>
    </xdr:to>
    <xdr:sp macro="" textlink="">
      <xdr:nvSpPr>
        <xdr:cNvPr id="386" name="楕円 385">
          <a:extLst>
            <a:ext uri="{FF2B5EF4-FFF2-40B4-BE49-F238E27FC236}">
              <a16:creationId xmlns:a16="http://schemas.microsoft.com/office/drawing/2014/main" id="{BC55ACEF-973F-4471-B3A9-41DB775D97D9}"/>
            </a:ext>
          </a:extLst>
        </xdr:cNvPr>
        <xdr:cNvSpPr/>
      </xdr:nvSpPr>
      <xdr:spPr>
        <a:xfrm>
          <a:off x="7810500" y="1830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10821</xdr:rowOff>
    </xdr:from>
    <xdr:to>
      <xdr:col>45</xdr:col>
      <xdr:colOff>177800</xdr:colOff>
      <xdr:row>107</xdr:row>
      <xdr:rowOff>11734</xdr:rowOff>
    </xdr:to>
    <xdr:cxnSp macro="">
      <xdr:nvCxnSpPr>
        <xdr:cNvPr id="387" name="直線コネクタ 386">
          <a:extLst>
            <a:ext uri="{FF2B5EF4-FFF2-40B4-BE49-F238E27FC236}">
              <a16:creationId xmlns:a16="http://schemas.microsoft.com/office/drawing/2014/main" id="{3FBFCB76-0FDC-4529-BA66-7108BACB0874}"/>
            </a:ext>
          </a:extLst>
        </xdr:cNvPr>
        <xdr:cNvCxnSpPr/>
      </xdr:nvCxnSpPr>
      <xdr:spPr>
        <a:xfrm>
          <a:off x="7861300" y="18355971"/>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128727</xdr:rowOff>
    </xdr:from>
    <xdr:to>
      <xdr:col>36</xdr:col>
      <xdr:colOff>165100</xdr:colOff>
      <xdr:row>107</xdr:row>
      <xdr:rowOff>58877</xdr:rowOff>
    </xdr:to>
    <xdr:sp macro="" textlink="">
      <xdr:nvSpPr>
        <xdr:cNvPr id="388" name="楕円 387">
          <a:extLst>
            <a:ext uri="{FF2B5EF4-FFF2-40B4-BE49-F238E27FC236}">
              <a16:creationId xmlns:a16="http://schemas.microsoft.com/office/drawing/2014/main" id="{11999372-FB57-4810-A6EE-16CAEFE5B5A1}"/>
            </a:ext>
          </a:extLst>
        </xdr:cNvPr>
        <xdr:cNvSpPr/>
      </xdr:nvSpPr>
      <xdr:spPr>
        <a:xfrm>
          <a:off x="6921500" y="1830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8077</xdr:rowOff>
    </xdr:from>
    <xdr:to>
      <xdr:col>41</xdr:col>
      <xdr:colOff>50800</xdr:colOff>
      <xdr:row>107</xdr:row>
      <xdr:rowOff>10821</xdr:rowOff>
    </xdr:to>
    <xdr:cxnSp macro="">
      <xdr:nvCxnSpPr>
        <xdr:cNvPr id="389" name="直線コネクタ 388">
          <a:extLst>
            <a:ext uri="{FF2B5EF4-FFF2-40B4-BE49-F238E27FC236}">
              <a16:creationId xmlns:a16="http://schemas.microsoft.com/office/drawing/2014/main" id="{85612A18-1C14-4222-ABCB-53E5398F4B75}"/>
            </a:ext>
          </a:extLst>
        </xdr:cNvPr>
        <xdr:cNvCxnSpPr/>
      </xdr:nvCxnSpPr>
      <xdr:spPr>
        <a:xfrm>
          <a:off x="6972300" y="1835322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131639</xdr:rowOff>
    </xdr:from>
    <xdr:ext cx="469744" cy="259045"/>
    <xdr:sp macro="" textlink="">
      <xdr:nvSpPr>
        <xdr:cNvPr id="390" name="n_1aveValue【市民会館】&#10;一人当たり面積">
          <a:extLst>
            <a:ext uri="{FF2B5EF4-FFF2-40B4-BE49-F238E27FC236}">
              <a16:creationId xmlns:a16="http://schemas.microsoft.com/office/drawing/2014/main" id="{08A989DE-EE8E-4D1C-9482-567A41974314}"/>
            </a:ext>
          </a:extLst>
        </xdr:cNvPr>
        <xdr:cNvSpPr txBox="1"/>
      </xdr:nvSpPr>
      <xdr:spPr>
        <a:xfrm>
          <a:off x="9391727" y="179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34256</xdr:rowOff>
    </xdr:from>
    <xdr:ext cx="469744" cy="259045"/>
    <xdr:sp macro="" textlink="">
      <xdr:nvSpPr>
        <xdr:cNvPr id="391" name="n_2aveValue【市民会館】&#10;一人当たり面積">
          <a:extLst>
            <a:ext uri="{FF2B5EF4-FFF2-40B4-BE49-F238E27FC236}">
              <a16:creationId xmlns:a16="http://schemas.microsoft.com/office/drawing/2014/main" id="{171675C0-F45B-4193-9FF8-F78D7745B196}"/>
            </a:ext>
          </a:extLst>
        </xdr:cNvPr>
        <xdr:cNvSpPr txBox="1"/>
      </xdr:nvSpPr>
      <xdr:spPr>
        <a:xfrm>
          <a:off x="8515427" y="1803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4081</xdr:rowOff>
    </xdr:from>
    <xdr:ext cx="469744" cy="259045"/>
    <xdr:sp macro="" textlink="">
      <xdr:nvSpPr>
        <xdr:cNvPr id="392" name="n_3aveValue【市民会館】&#10;一人当たり面積">
          <a:extLst>
            <a:ext uri="{FF2B5EF4-FFF2-40B4-BE49-F238E27FC236}">
              <a16:creationId xmlns:a16="http://schemas.microsoft.com/office/drawing/2014/main" id="{C21DECE5-C9B1-4E32-BDF4-AF5877B7D86C}"/>
            </a:ext>
          </a:extLst>
        </xdr:cNvPr>
        <xdr:cNvSpPr txBox="1"/>
      </xdr:nvSpPr>
      <xdr:spPr>
        <a:xfrm>
          <a:off x="7626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25113</xdr:rowOff>
    </xdr:from>
    <xdr:ext cx="469744" cy="259045"/>
    <xdr:sp macro="" textlink="">
      <xdr:nvSpPr>
        <xdr:cNvPr id="393" name="n_4aveValue【市民会館】&#10;一人当たり面積">
          <a:extLst>
            <a:ext uri="{FF2B5EF4-FFF2-40B4-BE49-F238E27FC236}">
              <a16:creationId xmlns:a16="http://schemas.microsoft.com/office/drawing/2014/main" id="{F7D65EA5-6CB3-452E-8AE0-3B6B36B1BFD3}"/>
            </a:ext>
          </a:extLst>
        </xdr:cNvPr>
        <xdr:cNvSpPr txBox="1"/>
      </xdr:nvSpPr>
      <xdr:spPr>
        <a:xfrm>
          <a:off x="6737427" y="180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52748</xdr:rowOff>
    </xdr:from>
    <xdr:ext cx="469744" cy="259045"/>
    <xdr:sp macro="" textlink="">
      <xdr:nvSpPr>
        <xdr:cNvPr id="394" name="n_1mainValue【市民会館】&#10;一人当たり面積">
          <a:extLst>
            <a:ext uri="{FF2B5EF4-FFF2-40B4-BE49-F238E27FC236}">
              <a16:creationId xmlns:a16="http://schemas.microsoft.com/office/drawing/2014/main" id="{7864C768-5D62-47CC-BD89-E119C9959530}"/>
            </a:ext>
          </a:extLst>
        </xdr:cNvPr>
        <xdr:cNvSpPr txBox="1"/>
      </xdr:nvSpPr>
      <xdr:spPr>
        <a:xfrm>
          <a:off x="9391727" y="1839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53661</xdr:rowOff>
    </xdr:from>
    <xdr:ext cx="469744" cy="259045"/>
    <xdr:sp macro="" textlink="">
      <xdr:nvSpPr>
        <xdr:cNvPr id="395" name="n_2mainValue【市民会館】&#10;一人当たり面積">
          <a:extLst>
            <a:ext uri="{FF2B5EF4-FFF2-40B4-BE49-F238E27FC236}">
              <a16:creationId xmlns:a16="http://schemas.microsoft.com/office/drawing/2014/main" id="{0CEBF311-6EED-43B1-8B38-A6810F8FA250}"/>
            </a:ext>
          </a:extLst>
        </xdr:cNvPr>
        <xdr:cNvSpPr txBox="1"/>
      </xdr:nvSpPr>
      <xdr:spPr>
        <a:xfrm>
          <a:off x="8515427" y="1839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52748</xdr:rowOff>
    </xdr:from>
    <xdr:ext cx="469744" cy="259045"/>
    <xdr:sp macro="" textlink="">
      <xdr:nvSpPr>
        <xdr:cNvPr id="396" name="n_3mainValue【市民会館】&#10;一人当たり面積">
          <a:extLst>
            <a:ext uri="{FF2B5EF4-FFF2-40B4-BE49-F238E27FC236}">
              <a16:creationId xmlns:a16="http://schemas.microsoft.com/office/drawing/2014/main" id="{9CC712B1-74A5-43A8-9DD0-B51638287840}"/>
            </a:ext>
          </a:extLst>
        </xdr:cNvPr>
        <xdr:cNvSpPr txBox="1"/>
      </xdr:nvSpPr>
      <xdr:spPr>
        <a:xfrm>
          <a:off x="7626427" y="1839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50004</xdr:rowOff>
    </xdr:from>
    <xdr:ext cx="469744" cy="259045"/>
    <xdr:sp macro="" textlink="">
      <xdr:nvSpPr>
        <xdr:cNvPr id="397" name="n_4mainValue【市民会館】&#10;一人当たり面積">
          <a:extLst>
            <a:ext uri="{FF2B5EF4-FFF2-40B4-BE49-F238E27FC236}">
              <a16:creationId xmlns:a16="http://schemas.microsoft.com/office/drawing/2014/main" id="{5F2734B7-3A93-4E26-AF56-CEB19A389060}"/>
            </a:ext>
          </a:extLst>
        </xdr:cNvPr>
        <xdr:cNvSpPr txBox="1"/>
      </xdr:nvSpPr>
      <xdr:spPr>
        <a:xfrm>
          <a:off x="6737427" y="1839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a:extLst>
            <a:ext uri="{FF2B5EF4-FFF2-40B4-BE49-F238E27FC236}">
              <a16:creationId xmlns:a16="http://schemas.microsoft.com/office/drawing/2014/main" id="{BF003B5B-1886-41C9-91D1-E0F64DBC682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a:extLst>
            <a:ext uri="{FF2B5EF4-FFF2-40B4-BE49-F238E27FC236}">
              <a16:creationId xmlns:a16="http://schemas.microsoft.com/office/drawing/2014/main" id="{190D434C-BCC0-4C01-8B1F-AF274B1DCC0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a:extLst>
            <a:ext uri="{FF2B5EF4-FFF2-40B4-BE49-F238E27FC236}">
              <a16:creationId xmlns:a16="http://schemas.microsoft.com/office/drawing/2014/main" id="{63188950-8AB2-4BDF-9A81-8F175E5C142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a:extLst>
            <a:ext uri="{FF2B5EF4-FFF2-40B4-BE49-F238E27FC236}">
              <a16:creationId xmlns:a16="http://schemas.microsoft.com/office/drawing/2014/main" id="{5E3A06EF-59E2-4EA2-8E49-7A6172EE12B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a:extLst>
            <a:ext uri="{FF2B5EF4-FFF2-40B4-BE49-F238E27FC236}">
              <a16:creationId xmlns:a16="http://schemas.microsoft.com/office/drawing/2014/main" id="{B3F94D63-E9AA-43C8-9266-507C2670BB4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a:extLst>
            <a:ext uri="{FF2B5EF4-FFF2-40B4-BE49-F238E27FC236}">
              <a16:creationId xmlns:a16="http://schemas.microsoft.com/office/drawing/2014/main" id="{329C09B2-C83E-4A45-87B0-DB2323C9C27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a:extLst>
            <a:ext uri="{FF2B5EF4-FFF2-40B4-BE49-F238E27FC236}">
              <a16:creationId xmlns:a16="http://schemas.microsoft.com/office/drawing/2014/main" id="{4AED3D7A-EBDF-4A2E-9B39-161BDDF9497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a:extLst>
            <a:ext uri="{FF2B5EF4-FFF2-40B4-BE49-F238E27FC236}">
              <a16:creationId xmlns:a16="http://schemas.microsoft.com/office/drawing/2014/main" id="{15F01E20-0797-49D7-B04A-5E8D38958D3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a:extLst>
            <a:ext uri="{FF2B5EF4-FFF2-40B4-BE49-F238E27FC236}">
              <a16:creationId xmlns:a16="http://schemas.microsoft.com/office/drawing/2014/main" id="{C2261C90-B362-474D-BA08-62EA06C1509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a:extLst>
            <a:ext uri="{FF2B5EF4-FFF2-40B4-BE49-F238E27FC236}">
              <a16:creationId xmlns:a16="http://schemas.microsoft.com/office/drawing/2014/main" id="{CDD176E0-9773-4E8E-B06F-745EC27E0CF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a:extLst>
            <a:ext uri="{FF2B5EF4-FFF2-40B4-BE49-F238E27FC236}">
              <a16:creationId xmlns:a16="http://schemas.microsoft.com/office/drawing/2014/main" id="{B9AC88E1-C4C8-418E-A177-95D311FB379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9" name="直線コネクタ 408">
          <a:extLst>
            <a:ext uri="{FF2B5EF4-FFF2-40B4-BE49-F238E27FC236}">
              <a16:creationId xmlns:a16="http://schemas.microsoft.com/office/drawing/2014/main" id="{1E38E7F2-1E4A-4B18-A3FC-0D1410D92F1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0" name="テキスト ボックス 409">
          <a:extLst>
            <a:ext uri="{FF2B5EF4-FFF2-40B4-BE49-F238E27FC236}">
              <a16:creationId xmlns:a16="http://schemas.microsoft.com/office/drawing/2014/main" id="{C3C40BB9-F581-48D1-8C2E-5595E2C7FD6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1" name="直線コネクタ 410">
          <a:extLst>
            <a:ext uri="{FF2B5EF4-FFF2-40B4-BE49-F238E27FC236}">
              <a16:creationId xmlns:a16="http://schemas.microsoft.com/office/drawing/2014/main" id="{1058F399-2DC8-49DB-9BFB-AAA68F06C4A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2" name="テキスト ボックス 411">
          <a:extLst>
            <a:ext uri="{FF2B5EF4-FFF2-40B4-BE49-F238E27FC236}">
              <a16:creationId xmlns:a16="http://schemas.microsoft.com/office/drawing/2014/main" id="{B81237E8-4F36-4332-B345-3D0AF2F470F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3" name="直線コネクタ 412">
          <a:extLst>
            <a:ext uri="{FF2B5EF4-FFF2-40B4-BE49-F238E27FC236}">
              <a16:creationId xmlns:a16="http://schemas.microsoft.com/office/drawing/2014/main" id="{B3DB1FB0-F9E4-4F2D-850D-A7011D499CA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4" name="テキスト ボックス 413">
          <a:extLst>
            <a:ext uri="{FF2B5EF4-FFF2-40B4-BE49-F238E27FC236}">
              <a16:creationId xmlns:a16="http://schemas.microsoft.com/office/drawing/2014/main" id="{FB846C11-5A10-4E32-A7A3-E96A9B37B5A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5" name="直線コネクタ 414">
          <a:extLst>
            <a:ext uri="{FF2B5EF4-FFF2-40B4-BE49-F238E27FC236}">
              <a16:creationId xmlns:a16="http://schemas.microsoft.com/office/drawing/2014/main" id="{FC514141-95DD-4CD7-99F7-B43332277E9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6" name="テキスト ボックス 415">
          <a:extLst>
            <a:ext uri="{FF2B5EF4-FFF2-40B4-BE49-F238E27FC236}">
              <a16:creationId xmlns:a16="http://schemas.microsoft.com/office/drawing/2014/main" id="{8387BD9A-2088-4F3D-ACA7-19DF779FCB1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7" name="直線コネクタ 416">
          <a:extLst>
            <a:ext uri="{FF2B5EF4-FFF2-40B4-BE49-F238E27FC236}">
              <a16:creationId xmlns:a16="http://schemas.microsoft.com/office/drawing/2014/main" id="{E792BB75-AD6C-4414-A63B-7C0C388D080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8" name="テキスト ボックス 417">
          <a:extLst>
            <a:ext uri="{FF2B5EF4-FFF2-40B4-BE49-F238E27FC236}">
              <a16:creationId xmlns:a16="http://schemas.microsoft.com/office/drawing/2014/main" id="{D3580DA7-8AEA-4D05-8B76-C578E138BB53}"/>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8788E760-1CF6-4290-AB27-A9468F2C799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0" name="テキスト ボックス 419">
          <a:extLst>
            <a:ext uri="{FF2B5EF4-FFF2-40B4-BE49-F238E27FC236}">
              <a16:creationId xmlns:a16="http://schemas.microsoft.com/office/drawing/2014/main" id="{A2209828-2F4A-45F9-B9BA-9CFC31E37527}"/>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a:extLst>
            <a:ext uri="{FF2B5EF4-FFF2-40B4-BE49-F238E27FC236}">
              <a16:creationId xmlns:a16="http://schemas.microsoft.com/office/drawing/2014/main" id="{EC4C6336-90B4-48CE-B7AF-6800904CF28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85725</xdr:rowOff>
    </xdr:from>
    <xdr:to>
      <xdr:col>85</xdr:col>
      <xdr:colOff>126364</xdr:colOff>
      <xdr:row>42</xdr:row>
      <xdr:rowOff>38100</xdr:rowOff>
    </xdr:to>
    <xdr:cxnSp macro="">
      <xdr:nvCxnSpPr>
        <xdr:cNvPr id="422" name="直線コネクタ 421">
          <a:extLst>
            <a:ext uri="{FF2B5EF4-FFF2-40B4-BE49-F238E27FC236}">
              <a16:creationId xmlns:a16="http://schemas.microsoft.com/office/drawing/2014/main" id="{19712719-DADA-4BF1-BF53-01253923E18E}"/>
            </a:ext>
          </a:extLst>
        </xdr:cNvPr>
        <xdr:cNvCxnSpPr/>
      </xdr:nvCxnSpPr>
      <xdr:spPr>
        <a:xfrm flipV="1">
          <a:off x="16318864" y="591502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3" name="【一般廃棄物処理施設】&#10;有形固定資産減価償却率最小値テキスト">
          <a:extLst>
            <a:ext uri="{FF2B5EF4-FFF2-40B4-BE49-F238E27FC236}">
              <a16:creationId xmlns:a16="http://schemas.microsoft.com/office/drawing/2014/main" id="{7BA587E3-5709-45A1-988D-853B537C67F3}"/>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4" name="直線コネクタ 423">
          <a:extLst>
            <a:ext uri="{FF2B5EF4-FFF2-40B4-BE49-F238E27FC236}">
              <a16:creationId xmlns:a16="http://schemas.microsoft.com/office/drawing/2014/main" id="{CBF7F8BB-0A8B-4D9E-B7E1-3D2DC18EB541}"/>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32402</xdr:rowOff>
    </xdr:from>
    <xdr:ext cx="405111" cy="259045"/>
    <xdr:sp macro="" textlink="">
      <xdr:nvSpPr>
        <xdr:cNvPr id="425" name="【一般廃棄物処理施設】&#10;有形固定資産減価償却率最大値テキスト">
          <a:extLst>
            <a:ext uri="{FF2B5EF4-FFF2-40B4-BE49-F238E27FC236}">
              <a16:creationId xmlns:a16="http://schemas.microsoft.com/office/drawing/2014/main" id="{C16ECEC9-026B-41DD-BC39-6C53DC7FA17A}"/>
            </a:ext>
          </a:extLst>
        </xdr:cNvPr>
        <xdr:cNvSpPr txBox="1"/>
      </xdr:nvSpPr>
      <xdr:spPr>
        <a:xfrm>
          <a:off x="163576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85725</xdr:rowOff>
    </xdr:from>
    <xdr:to>
      <xdr:col>86</xdr:col>
      <xdr:colOff>25400</xdr:colOff>
      <xdr:row>34</xdr:row>
      <xdr:rowOff>85725</xdr:rowOff>
    </xdr:to>
    <xdr:cxnSp macro="">
      <xdr:nvCxnSpPr>
        <xdr:cNvPr id="426" name="直線コネクタ 425">
          <a:extLst>
            <a:ext uri="{FF2B5EF4-FFF2-40B4-BE49-F238E27FC236}">
              <a16:creationId xmlns:a16="http://schemas.microsoft.com/office/drawing/2014/main" id="{925829ED-D5AF-4978-8C85-D521010BFC48}"/>
            </a:ext>
          </a:extLst>
        </xdr:cNvPr>
        <xdr:cNvCxnSpPr/>
      </xdr:nvCxnSpPr>
      <xdr:spPr>
        <a:xfrm>
          <a:off x="16230600" y="591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97172</xdr:rowOff>
    </xdr:from>
    <xdr:ext cx="405111" cy="259045"/>
    <xdr:sp macro="" textlink="">
      <xdr:nvSpPr>
        <xdr:cNvPr id="427" name="【一般廃棄物処理施設】&#10;有形固定資産減価償却率平均値テキスト">
          <a:extLst>
            <a:ext uri="{FF2B5EF4-FFF2-40B4-BE49-F238E27FC236}">
              <a16:creationId xmlns:a16="http://schemas.microsoft.com/office/drawing/2014/main" id="{EDC5EE8B-A169-45FE-B7D1-22E89B6F381C}"/>
            </a:ext>
          </a:extLst>
        </xdr:cNvPr>
        <xdr:cNvSpPr txBox="1"/>
      </xdr:nvSpPr>
      <xdr:spPr>
        <a:xfrm>
          <a:off x="16357600" y="644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428" name="フローチャート: 判断 427">
          <a:extLst>
            <a:ext uri="{FF2B5EF4-FFF2-40B4-BE49-F238E27FC236}">
              <a16:creationId xmlns:a16="http://schemas.microsoft.com/office/drawing/2014/main" id="{6E774803-0433-44F7-AD2B-B589F64092BE}"/>
            </a:ext>
          </a:extLst>
        </xdr:cNvPr>
        <xdr:cNvSpPr/>
      </xdr:nvSpPr>
      <xdr:spPr>
        <a:xfrm>
          <a:off x="16268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429" name="フローチャート: 判断 428">
          <a:extLst>
            <a:ext uri="{FF2B5EF4-FFF2-40B4-BE49-F238E27FC236}">
              <a16:creationId xmlns:a16="http://schemas.microsoft.com/office/drawing/2014/main" id="{AAFD6B72-EC94-41EC-9532-7A24C3A671E0}"/>
            </a:ext>
          </a:extLst>
        </xdr:cNvPr>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430" name="フローチャート: 判断 429">
          <a:extLst>
            <a:ext uri="{FF2B5EF4-FFF2-40B4-BE49-F238E27FC236}">
              <a16:creationId xmlns:a16="http://schemas.microsoft.com/office/drawing/2014/main" id="{F5EB1C59-819F-4368-B1B6-5D4622D88FBE}"/>
            </a:ext>
          </a:extLst>
        </xdr:cNvPr>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135890</xdr:rowOff>
    </xdr:from>
    <xdr:to>
      <xdr:col>72</xdr:col>
      <xdr:colOff>38100</xdr:colOff>
      <xdr:row>38</xdr:row>
      <xdr:rowOff>66040</xdr:rowOff>
    </xdr:to>
    <xdr:sp macro="" textlink="">
      <xdr:nvSpPr>
        <xdr:cNvPr id="431" name="フローチャート: 判断 430">
          <a:extLst>
            <a:ext uri="{FF2B5EF4-FFF2-40B4-BE49-F238E27FC236}">
              <a16:creationId xmlns:a16="http://schemas.microsoft.com/office/drawing/2014/main" id="{527EDE74-5CA7-41D7-BD1D-822DF25F64DF}"/>
            </a:ext>
          </a:extLst>
        </xdr:cNvPr>
        <xdr:cNvSpPr/>
      </xdr:nvSpPr>
      <xdr:spPr>
        <a:xfrm>
          <a:off x="1365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132080</xdr:rowOff>
    </xdr:from>
    <xdr:to>
      <xdr:col>67</xdr:col>
      <xdr:colOff>101600</xdr:colOff>
      <xdr:row>38</xdr:row>
      <xdr:rowOff>62230</xdr:rowOff>
    </xdr:to>
    <xdr:sp macro="" textlink="">
      <xdr:nvSpPr>
        <xdr:cNvPr id="432" name="フローチャート: 判断 431">
          <a:extLst>
            <a:ext uri="{FF2B5EF4-FFF2-40B4-BE49-F238E27FC236}">
              <a16:creationId xmlns:a16="http://schemas.microsoft.com/office/drawing/2014/main" id="{6C9366D5-B2B8-44EC-8E86-DAC3BBD99B51}"/>
            </a:ext>
          </a:extLst>
        </xdr:cNvPr>
        <xdr:cNvSpPr/>
      </xdr:nvSpPr>
      <xdr:spPr>
        <a:xfrm>
          <a:off x="12763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48C09B46-AC4A-44F9-8B28-8F768F1444A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45A9FD11-A104-4128-BC0A-F2EBC42C500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49EA3AB8-37D8-46F3-A2CB-FB7E3AA94FA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18FCBA6F-AFCC-4D3D-B4AA-BD8671BDB47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3E5F17AC-3BAA-4E81-85C2-403681AC7C2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xdr:rowOff>
    </xdr:from>
    <xdr:to>
      <xdr:col>85</xdr:col>
      <xdr:colOff>177800</xdr:colOff>
      <xdr:row>37</xdr:row>
      <xdr:rowOff>104140</xdr:rowOff>
    </xdr:to>
    <xdr:sp macro="" textlink="">
      <xdr:nvSpPr>
        <xdr:cNvPr id="438" name="楕円 437">
          <a:extLst>
            <a:ext uri="{FF2B5EF4-FFF2-40B4-BE49-F238E27FC236}">
              <a16:creationId xmlns:a16="http://schemas.microsoft.com/office/drawing/2014/main" id="{0F881489-A09F-4AB4-B768-1204D2A1CD36}"/>
            </a:ext>
          </a:extLst>
        </xdr:cNvPr>
        <xdr:cNvSpPr/>
      </xdr:nvSpPr>
      <xdr:spPr>
        <a:xfrm>
          <a:off x="162687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25417</xdr:rowOff>
    </xdr:from>
    <xdr:ext cx="405111" cy="259045"/>
    <xdr:sp macro="" textlink="">
      <xdr:nvSpPr>
        <xdr:cNvPr id="439" name="【一般廃棄物処理施設】&#10;有形固定資産減価償却率該当値テキスト">
          <a:extLst>
            <a:ext uri="{FF2B5EF4-FFF2-40B4-BE49-F238E27FC236}">
              <a16:creationId xmlns:a16="http://schemas.microsoft.com/office/drawing/2014/main" id="{1E157F16-5B38-42E9-A0D8-0F194F11B21A}"/>
            </a:ext>
          </a:extLst>
        </xdr:cNvPr>
        <xdr:cNvSpPr txBox="1"/>
      </xdr:nvSpPr>
      <xdr:spPr>
        <a:xfrm>
          <a:off x="16357600"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114935</xdr:rowOff>
    </xdr:from>
    <xdr:to>
      <xdr:col>81</xdr:col>
      <xdr:colOff>101600</xdr:colOff>
      <xdr:row>37</xdr:row>
      <xdr:rowOff>45085</xdr:rowOff>
    </xdr:to>
    <xdr:sp macro="" textlink="">
      <xdr:nvSpPr>
        <xdr:cNvPr id="440" name="楕円 439">
          <a:extLst>
            <a:ext uri="{FF2B5EF4-FFF2-40B4-BE49-F238E27FC236}">
              <a16:creationId xmlns:a16="http://schemas.microsoft.com/office/drawing/2014/main" id="{DE432AA4-2BEE-408E-9A8B-17B6EA9A3605}"/>
            </a:ext>
          </a:extLst>
        </xdr:cNvPr>
        <xdr:cNvSpPr/>
      </xdr:nvSpPr>
      <xdr:spPr>
        <a:xfrm>
          <a:off x="15430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165735</xdr:rowOff>
    </xdr:from>
    <xdr:to>
      <xdr:col>85</xdr:col>
      <xdr:colOff>127000</xdr:colOff>
      <xdr:row>37</xdr:row>
      <xdr:rowOff>53340</xdr:rowOff>
    </xdr:to>
    <xdr:cxnSp macro="">
      <xdr:nvCxnSpPr>
        <xdr:cNvPr id="441" name="直線コネクタ 440">
          <a:extLst>
            <a:ext uri="{FF2B5EF4-FFF2-40B4-BE49-F238E27FC236}">
              <a16:creationId xmlns:a16="http://schemas.microsoft.com/office/drawing/2014/main" id="{B55305EA-B44D-492F-A8F7-244EE106794E}"/>
            </a:ext>
          </a:extLst>
        </xdr:cNvPr>
        <xdr:cNvCxnSpPr/>
      </xdr:nvCxnSpPr>
      <xdr:spPr>
        <a:xfrm>
          <a:off x="15481300" y="633793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80645</xdr:rowOff>
    </xdr:from>
    <xdr:to>
      <xdr:col>76</xdr:col>
      <xdr:colOff>165100</xdr:colOff>
      <xdr:row>37</xdr:row>
      <xdr:rowOff>10795</xdr:rowOff>
    </xdr:to>
    <xdr:sp macro="" textlink="">
      <xdr:nvSpPr>
        <xdr:cNvPr id="442" name="楕円 441">
          <a:extLst>
            <a:ext uri="{FF2B5EF4-FFF2-40B4-BE49-F238E27FC236}">
              <a16:creationId xmlns:a16="http://schemas.microsoft.com/office/drawing/2014/main" id="{0D0B26DF-2B5E-4E59-92B6-ECE5A2DC2566}"/>
            </a:ext>
          </a:extLst>
        </xdr:cNvPr>
        <xdr:cNvSpPr/>
      </xdr:nvSpPr>
      <xdr:spPr>
        <a:xfrm>
          <a:off x="14541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131445</xdr:rowOff>
    </xdr:from>
    <xdr:to>
      <xdr:col>81</xdr:col>
      <xdr:colOff>50800</xdr:colOff>
      <xdr:row>36</xdr:row>
      <xdr:rowOff>165735</xdr:rowOff>
    </xdr:to>
    <xdr:cxnSp macro="">
      <xdr:nvCxnSpPr>
        <xdr:cNvPr id="443" name="直線コネクタ 442">
          <a:extLst>
            <a:ext uri="{FF2B5EF4-FFF2-40B4-BE49-F238E27FC236}">
              <a16:creationId xmlns:a16="http://schemas.microsoft.com/office/drawing/2014/main" id="{474CA351-0996-4ABB-A145-AA0C53E6269A}"/>
            </a:ext>
          </a:extLst>
        </xdr:cNvPr>
        <xdr:cNvCxnSpPr/>
      </xdr:nvCxnSpPr>
      <xdr:spPr>
        <a:xfrm>
          <a:off x="14592300" y="63036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2540</xdr:rowOff>
    </xdr:from>
    <xdr:to>
      <xdr:col>72</xdr:col>
      <xdr:colOff>38100</xdr:colOff>
      <xdr:row>36</xdr:row>
      <xdr:rowOff>104140</xdr:rowOff>
    </xdr:to>
    <xdr:sp macro="" textlink="">
      <xdr:nvSpPr>
        <xdr:cNvPr id="444" name="楕円 443">
          <a:extLst>
            <a:ext uri="{FF2B5EF4-FFF2-40B4-BE49-F238E27FC236}">
              <a16:creationId xmlns:a16="http://schemas.microsoft.com/office/drawing/2014/main" id="{465A021A-EA61-4A5A-A84D-2E74C2B6909B}"/>
            </a:ext>
          </a:extLst>
        </xdr:cNvPr>
        <xdr:cNvSpPr/>
      </xdr:nvSpPr>
      <xdr:spPr>
        <a:xfrm>
          <a:off x="13652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53340</xdr:rowOff>
    </xdr:from>
    <xdr:to>
      <xdr:col>76</xdr:col>
      <xdr:colOff>114300</xdr:colOff>
      <xdr:row>36</xdr:row>
      <xdr:rowOff>131445</xdr:rowOff>
    </xdr:to>
    <xdr:cxnSp macro="">
      <xdr:nvCxnSpPr>
        <xdr:cNvPr id="445" name="直線コネクタ 444">
          <a:extLst>
            <a:ext uri="{FF2B5EF4-FFF2-40B4-BE49-F238E27FC236}">
              <a16:creationId xmlns:a16="http://schemas.microsoft.com/office/drawing/2014/main" id="{38172841-BCE3-4D01-902B-531784ED731F}"/>
            </a:ext>
          </a:extLst>
        </xdr:cNvPr>
        <xdr:cNvCxnSpPr/>
      </xdr:nvCxnSpPr>
      <xdr:spPr>
        <a:xfrm>
          <a:off x="13703300" y="622554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113030</xdr:rowOff>
    </xdr:from>
    <xdr:to>
      <xdr:col>67</xdr:col>
      <xdr:colOff>101600</xdr:colOff>
      <xdr:row>36</xdr:row>
      <xdr:rowOff>43180</xdr:rowOff>
    </xdr:to>
    <xdr:sp macro="" textlink="">
      <xdr:nvSpPr>
        <xdr:cNvPr id="446" name="楕円 445">
          <a:extLst>
            <a:ext uri="{FF2B5EF4-FFF2-40B4-BE49-F238E27FC236}">
              <a16:creationId xmlns:a16="http://schemas.microsoft.com/office/drawing/2014/main" id="{5D53B6C2-F3BA-4CB7-B855-DAB0ADD2EBE3}"/>
            </a:ext>
          </a:extLst>
        </xdr:cNvPr>
        <xdr:cNvSpPr/>
      </xdr:nvSpPr>
      <xdr:spPr>
        <a:xfrm>
          <a:off x="127635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163830</xdr:rowOff>
    </xdr:from>
    <xdr:to>
      <xdr:col>71</xdr:col>
      <xdr:colOff>177800</xdr:colOff>
      <xdr:row>36</xdr:row>
      <xdr:rowOff>53340</xdr:rowOff>
    </xdr:to>
    <xdr:cxnSp macro="">
      <xdr:nvCxnSpPr>
        <xdr:cNvPr id="447" name="直線コネクタ 446">
          <a:extLst>
            <a:ext uri="{FF2B5EF4-FFF2-40B4-BE49-F238E27FC236}">
              <a16:creationId xmlns:a16="http://schemas.microsoft.com/office/drawing/2014/main" id="{E9AFC283-F6CE-453E-8F26-7648DC784997}"/>
            </a:ext>
          </a:extLst>
        </xdr:cNvPr>
        <xdr:cNvCxnSpPr/>
      </xdr:nvCxnSpPr>
      <xdr:spPr>
        <a:xfrm>
          <a:off x="12814300" y="6164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1922</xdr:rowOff>
    </xdr:from>
    <xdr:ext cx="405111" cy="259045"/>
    <xdr:sp macro="" textlink="">
      <xdr:nvSpPr>
        <xdr:cNvPr id="448" name="n_1aveValue【一般廃棄物処理施設】&#10;有形固定資産減価償却率">
          <a:extLst>
            <a:ext uri="{FF2B5EF4-FFF2-40B4-BE49-F238E27FC236}">
              <a16:creationId xmlns:a16="http://schemas.microsoft.com/office/drawing/2014/main" id="{BFC0361E-7833-4F45-8C78-0F66C644D745}"/>
            </a:ext>
          </a:extLst>
        </xdr:cNvPr>
        <xdr:cNvSpPr txBox="1"/>
      </xdr:nvSpPr>
      <xdr:spPr>
        <a:xfrm>
          <a:off x="152660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78122</xdr:rowOff>
    </xdr:from>
    <xdr:ext cx="405111" cy="259045"/>
    <xdr:sp macro="" textlink="">
      <xdr:nvSpPr>
        <xdr:cNvPr id="449" name="n_2aveValue【一般廃棄物処理施設】&#10;有形固定資産減価償却率">
          <a:extLst>
            <a:ext uri="{FF2B5EF4-FFF2-40B4-BE49-F238E27FC236}">
              <a16:creationId xmlns:a16="http://schemas.microsoft.com/office/drawing/2014/main" id="{429A24E0-6285-4D36-A3D8-B7A41A21E44F}"/>
            </a:ext>
          </a:extLst>
        </xdr:cNvPr>
        <xdr:cNvSpPr txBox="1"/>
      </xdr:nvSpPr>
      <xdr:spPr>
        <a:xfrm>
          <a:off x="14389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57167</xdr:rowOff>
    </xdr:from>
    <xdr:ext cx="405111" cy="259045"/>
    <xdr:sp macro="" textlink="">
      <xdr:nvSpPr>
        <xdr:cNvPr id="450" name="n_3aveValue【一般廃棄物処理施設】&#10;有形固定資産減価償却率">
          <a:extLst>
            <a:ext uri="{FF2B5EF4-FFF2-40B4-BE49-F238E27FC236}">
              <a16:creationId xmlns:a16="http://schemas.microsoft.com/office/drawing/2014/main" id="{BE160EE0-A47B-4137-AE42-104BB39DCB25}"/>
            </a:ext>
          </a:extLst>
        </xdr:cNvPr>
        <xdr:cNvSpPr txBox="1"/>
      </xdr:nvSpPr>
      <xdr:spPr>
        <a:xfrm>
          <a:off x="13500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53357</xdr:rowOff>
    </xdr:from>
    <xdr:ext cx="405111" cy="259045"/>
    <xdr:sp macro="" textlink="">
      <xdr:nvSpPr>
        <xdr:cNvPr id="451" name="n_4aveValue【一般廃棄物処理施設】&#10;有形固定資産減価償却率">
          <a:extLst>
            <a:ext uri="{FF2B5EF4-FFF2-40B4-BE49-F238E27FC236}">
              <a16:creationId xmlns:a16="http://schemas.microsoft.com/office/drawing/2014/main" id="{620724E1-F016-47EE-B172-889D2151B458}"/>
            </a:ext>
          </a:extLst>
        </xdr:cNvPr>
        <xdr:cNvSpPr txBox="1"/>
      </xdr:nvSpPr>
      <xdr:spPr>
        <a:xfrm>
          <a:off x="12611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61612</xdr:rowOff>
    </xdr:from>
    <xdr:ext cx="405111" cy="259045"/>
    <xdr:sp macro="" textlink="">
      <xdr:nvSpPr>
        <xdr:cNvPr id="452" name="n_1mainValue【一般廃棄物処理施設】&#10;有形固定資産減価償却率">
          <a:extLst>
            <a:ext uri="{FF2B5EF4-FFF2-40B4-BE49-F238E27FC236}">
              <a16:creationId xmlns:a16="http://schemas.microsoft.com/office/drawing/2014/main" id="{76E70720-F1AC-45D8-B07E-DFAF8F4E0535}"/>
            </a:ext>
          </a:extLst>
        </xdr:cNvPr>
        <xdr:cNvSpPr txBox="1"/>
      </xdr:nvSpPr>
      <xdr:spPr>
        <a:xfrm>
          <a:off x="152660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27322</xdr:rowOff>
    </xdr:from>
    <xdr:ext cx="405111" cy="259045"/>
    <xdr:sp macro="" textlink="">
      <xdr:nvSpPr>
        <xdr:cNvPr id="453" name="n_2mainValue【一般廃棄物処理施設】&#10;有形固定資産減価償却率">
          <a:extLst>
            <a:ext uri="{FF2B5EF4-FFF2-40B4-BE49-F238E27FC236}">
              <a16:creationId xmlns:a16="http://schemas.microsoft.com/office/drawing/2014/main" id="{7B394625-5204-4C9A-ACF7-914A99E1DBA8}"/>
            </a:ext>
          </a:extLst>
        </xdr:cNvPr>
        <xdr:cNvSpPr txBox="1"/>
      </xdr:nvSpPr>
      <xdr:spPr>
        <a:xfrm>
          <a:off x="1438974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120667</xdr:rowOff>
    </xdr:from>
    <xdr:ext cx="405111" cy="259045"/>
    <xdr:sp macro="" textlink="">
      <xdr:nvSpPr>
        <xdr:cNvPr id="454" name="n_3mainValue【一般廃棄物処理施設】&#10;有形固定資産減価償却率">
          <a:extLst>
            <a:ext uri="{FF2B5EF4-FFF2-40B4-BE49-F238E27FC236}">
              <a16:creationId xmlns:a16="http://schemas.microsoft.com/office/drawing/2014/main" id="{D79825C2-D66C-4E34-990E-28DA91223EF0}"/>
            </a:ext>
          </a:extLst>
        </xdr:cNvPr>
        <xdr:cNvSpPr txBox="1"/>
      </xdr:nvSpPr>
      <xdr:spPr>
        <a:xfrm>
          <a:off x="13500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59707</xdr:rowOff>
    </xdr:from>
    <xdr:ext cx="405111" cy="259045"/>
    <xdr:sp macro="" textlink="">
      <xdr:nvSpPr>
        <xdr:cNvPr id="455" name="n_4mainValue【一般廃棄物処理施設】&#10;有形固定資産減価償却率">
          <a:extLst>
            <a:ext uri="{FF2B5EF4-FFF2-40B4-BE49-F238E27FC236}">
              <a16:creationId xmlns:a16="http://schemas.microsoft.com/office/drawing/2014/main" id="{AB91466A-4D7C-44DE-8124-06A0B9943006}"/>
            </a:ext>
          </a:extLst>
        </xdr:cNvPr>
        <xdr:cNvSpPr txBox="1"/>
      </xdr:nvSpPr>
      <xdr:spPr>
        <a:xfrm>
          <a:off x="126117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F6656FDB-A1BC-4D2F-AD1F-E82A253E246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65910689-8B7F-4CE1-B66F-06FD5D0BFD5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3A0FA971-C007-4E9F-BC2E-EE87BCC6337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CCFDBD02-C748-4DB4-A3EF-3E5F3D3AB41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AFBD1878-0551-4E77-B898-43D17834E29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23BF538F-4417-445B-982F-D39ECA9CF87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3C13FCAF-AC69-40D5-80F4-86456070399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5C3F42B9-89B2-443A-8E06-430C0D7F0C6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3C3D6137-AE32-41C3-8BEF-0B95B93C85D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7A50EC99-FB96-41DE-9C59-292E614328B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6" name="直線コネクタ 465">
          <a:extLst>
            <a:ext uri="{FF2B5EF4-FFF2-40B4-BE49-F238E27FC236}">
              <a16:creationId xmlns:a16="http://schemas.microsoft.com/office/drawing/2014/main" id="{CB35E711-5143-4254-8745-999A41C2426D}"/>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7" name="テキスト ボックス 466">
          <a:extLst>
            <a:ext uri="{FF2B5EF4-FFF2-40B4-BE49-F238E27FC236}">
              <a16:creationId xmlns:a16="http://schemas.microsoft.com/office/drawing/2014/main" id="{3A3DBEBA-7CD5-4FD5-97AB-B0310ABBF44B}"/>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8" name="直線コネクタ 467">
          <a:extLst>
            <a:ext uri="{FF2B5EF4-FFF2-40B4-BE49-F238E27FC236}">
              <a16:creationId xmlns:a16="http://schemas.microsoft.com/office/drawing/2014/main" id="{373F2750-5AD6-449D-B771-21C7CC8BDF0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9" name="テキスト ボックス 468">
          <a:extLst>
            <a:ext uri="{FF2B5EF4-FFF2-40B4-BE49-F238E27FC236}">
              <a16:creationId xmlns:a16="http://schemas.microsoft.com/office/drawing/2014/main" id="{B6493023-B714-4823-8F8A-7B322868C8B5}"/>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0" name="直線コネクタ 469">
          <a:extLst>
            <a:ext uri="{FF2B5EF4-FFF2-40B4-BE49-F238E27FC236}">
              <a16:creationId xmlns:a16="http://schemas.microsoft.com/office/drawing/2014/main" id="{D86ED480-E803-4176-85FB-6FCA95828B4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1" name="テキスト ボックス 470">
          <a:extLst>
            <a:ext uri="{FF2B5EF4-FFF2-40B4-BE49-F238E27FC236}">
              <a16:creationId xmlns:a16="http://schemas.microsoft.com/office/drawing/2014/main" id="{55CE0087-C2B7-43D2-B724-6BC717288DCB}"/>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2" name="直線コネクタ 471">
          <a:extLst>
            <a:ext uri="{FF2B5EF4-FFF2-40B4-BE49-F238E27FC236}">
              <a16:creationId xmlns:a16="http://schemas.microsoft.com/office/drawing/2014/main" id="{295D32CA-A56F-45C3-A52A-C1364D5371EB}"/>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3" name="テキスト ボックス 472">
          <a:extLst>
            <a:ext uri="{FF2B5EF4-FFF2-40B4-BE49-F238E27FC236}">
              <a16:creationId xmlns:a16="http://schemas.microsoft.com/office/drawing/2014/main" id="{7562B1C6-57A1-4DAA-ACE6-A67B0D8E24B8}"/>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4" name="直線コネクタ 473">
          <a:extLst>
            <a:ext uri="{FF2B5EF4-FFF2-40B4-BE49-F238E27FC236}">
              <a16:creationId xmlns:a16="http://schemas.microsoft.com/office/drawing/2014/main" id="{8D3C1FE0-1FE0-4708-835B-45D9FA792A52}"/>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5" name="テキスト ボックス 474">
          <a:extLst>
            <a:ext uri="{FF2B5EF4-FFF2-40B4-BE49-F238E27FC236}">
              <a16:creationId xmlns:a16="http://schemas.microsoft.com/office/drawing/2014/main" id="{E2F8868B-6BC2-4519-80B0-FEC599FAD135}"/>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789FCDFE-AAF3-4666-B152-A3264DB3165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7" name="テキスト ボックス 476">
          <a:extLst>
            <a:ext uri="{FF2B5EF4-FFF2-40B4-BE49-F238E27FC236}">
              <a16:creationId xmlns:a16="http://schemas.microsoft.com/office/drawing/2014/main" id="{3CEA5DEB-201F-4F45-A009-1B00253AF683}"/>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一般廃棄物処理施設】&#10;一人当たり有形固定資産（償却資産）額グラフ枠">
          <a:extLst>
            <a:ext uri="{FF2B5EF4-FFF2-40B4-BE49-F238E27FC236}">
              <a16:creationId xmlns:a16="http://schemas.microsoft.com/office/drawing/2014/main" id="{1366B734-D609-432D-AE6A-7D7391A380B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125593</xdr:rowOff>
    </xdr:from>
    <xdr:to>
      <xdr:col>116</xdr:col>
      <xdr:colOff>62864</xdr:colOff>
      <xdr:row>42</xdr:row>
      <xdr:rowOff>28601</xdr:rowOff>
    </xdr:to>
    <xdr:cxnSp macro="">
      <xdr:nvCxnSpPr>
        <xdr:cNvPr id="479" name="直線コネクタ 478">
          <a:extLst>
            <a:ext uri="{FF2B5EF4-FFF2-40B4-BE49-F238E27FC236}">
              <a16:creationId xmlns:a16="http://schemas.microsoft.com/office/drawing/2014/main" id="{5B6E9E33-5546-4ED8-90F0-0D9C30A13492}"/>
            </a:ext>
          </a:extLst>
        </xdr:cNvPr>
        <xdr:cNvCxnSpPr/>
      </xdr:nvCxnSpPr>
      <xdr:spPr>
        <a:xfrm flipV="1">
          <a:off x="22160864" y="5611993"/>
          <a:ext cx="0" cy="161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32428</xdr:rowOff>
    </xdr:from>
    <xdr:ext cx="469744" cy="259045"/>
    <xdr:sp macro="" textlink="">
      <xdr:nvSpPr>
        <xdr:cNvPr id="480" name="【一般廃棄物処理施設】&#10;一人当たり有形固定資産（償却資産）額最小値テキスト">
          <a:extLst>
            <a:ext uri="{FF2B5EF4-FFF2-40B4-BE49-F238E27FC236}">
              <a16:creationId xmlns:a16="http://schemas.microsoft.com/office/drawing/2014/main" id="{BC1CA1ED-7822-4236-9758-5C91FA09432D}"/>
            </a:ext>
          </a:extLst>
        </xdr:cNvPr>
        <xdr:cNvSpPr txBox="1"/>
      </xdr:nvSpPr>
      <xdr:spPr>
        <a:xfrm>
          <a:off x="22199600" y="723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28601</xdr:rowOff>
    </xdr:from>
    <xdr:to>
      <xdr:col>116</xdr:col>
      <xdr:colOff>152400</xdr:colOff>
      <xdr:row>42</xdr:row>
      <xdr:rowOff>28601</xdr:rowOff>
    </xdr:to>
    <xdr:cxnSp macro="">
      <xdr:nvCxnSpPr>
        <xdr:cNvPr id="481" name="直線コネクタ 480">
          <a:extLst>
            <a:ext uri="{FF2B5EF4-FFF2-40B4-BE49-F238E27FC236}">
              <a16:creationId xmlns:a16="http://schemas.microsoft.com/office/drawing/2014/main" id="{0AEE6D52-D4F9-401E-99A5-E4414DA7CADB}"/>
            </a:ext>
          </a:extLst>
        </xdr:cNvPr>
        <xdr:cNvCxnSpPr/>
      </xdr:nvCxnSpPr>
      <xdr:spPr>
        <a:xfrm>
          <a:off x="22072600" y="7229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72270</xdr:rowOff>
    </xdr:from>
    <xdr:ext cx="599010" cy="259045"/>
    <xdr:sp macro="" textlink="">
      <xdr:nvSpPr>
        <xdr:cNvPr id="482" name="【一般廃棄物処理施設】&#10;一人当たり有形固定資産（償却資産）額最大値テキスト">
          <a:extLst>
            <a:ext uri="{FF2B5EF4-FFF2-40B4-BE49-F238E27FC236}">
              <a16:creationId xmlns:a16="http://schemas.microsoft.com/office/drawing/2014/main" id="{B6F08C97-45DD-4C53-B551-D551F0CE2124}"/>
            </a:ext>
          </a:extLst>
        </xdr:cNvPr>
        <xdr:cNvSpPr txBox="1"/>
      </xdr:nvSpPr>
      <xdr:spPr>
        <a:xfrm>
          <a:off x="22199600" y="538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125593</xdr:rowOff>
    </xdr:from>
    <xdr:to>
      <xdr:col>116</xdr:col>
      <xdr:colOff>152400</xdr:colOff>
      <xdr:row>32</xdr:row>
      <xdr:rowOff>125593</xdr:rowOff>
    </xdr:to>
    <xdr:cxnSp macro="">
      <xdr:nvCxnSpPr>
        <xdr:cNvPr id="483" name="直線コネクタ 482">
          <a:extLst>
            <a:ext uri="{FF2B5EF4-FFF2-40B4-BE49-F238E27FC236}">
              <a16:creationId xmlns:a16="http://schemas.microsoft.com/office/drawing/2014/main" id="{022A1DBD-830B-4790-8FE9-E7E8719F6B76}"/>
            </a:ext>
          </a:extLst>
        </xdr:cNvPr>
        <xdr:cNvCxnSpPr/>
      </xdr:nvCxnSpPr>
      <xdr:spPr>
        <a:xfrm>
          <a:off x="22072600" y="561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122107</xdr:rowOff>
    </xdr:from>
    <xdr:ext cx="599010" cy="259045"/>
    <xdr:sp macro="" textlink="">
      <xdr:nvSpPr>
        <xdr:cNvPr id="484" name="【一般廃棄物処理施設】&#10;一人当たり有形固定資産（償却資産）額平均値テキスト">
          <a:extLst>
            <a:ext uri="{FF2B5EF4-FFF2-40B4-BE49-F238E27FC236}">
              <a16:creationId xmlns:a16="http://schemas.microsoft.com/office/drawing/2014/main" id="{3C52C323-7FC7-4345-A907-0C78FFF586D5}"/>
            </a:ext>
          </a:extLst>
        </xdr:cNvPr>
        <xdr:cNvSpPr txBox="1"/>
      </xdr:nvSpPr>
      <xdr:spPr>
        <a:xfrm>
          <a:off x="22199600" y="6465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99230</xdr:rowOff>
    </xdr:from>
    <xdr:to>
      <xdr:col>116</xdr:col>
      <xdr:colOff>114300</xdr:colOff>
      <xdr:row>39</xdr:row>
      <xdr:rowOff>29380</xdr:rowOff>
    </xdr:to>
    <xdr:sp macro="" textlink="">
      <xdr:nvSpPr>
        <xdr:cNvPr id="485" name="フローチャート: 判断 484">
          <a:extLst>
            <a:ext uri="{FF2B5EF4-FFF2-40B4-BE49-F238E27FC236}">
              <a16:creationId xmlns:a16="http://schemas.microsoft.com/office/drawing/2014/main" id="{CD987EBD-AB71-4CF6-AA79-FCF553A24B41}"/>
            </a:ext>
          </a:extLst>
        </xdr:cNvPr>
        <xdr:cNvSpPr/>
      </xdr:nvSpPr>
      <xdr:spPr>
        <a:xfrm>
          <a:off x="22110700" y="66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135894</xdr:rowOff>
    </xdr:from>
    <xdr:to>
      <xdr:col>112</xdr:col>
      <xdr:colOff>38100</xdr:colOff>
      <xdr:row>39</xdr:row>
      <xdr:rowOff>66044</xdr:rowOff>
    </xdr:to>
    <xdr:sp macro="" textlink="">
      <xdr:nvSpPr>
        <xdr:cNvPr id="486" name="フローチャート: 判断 485">
          <a:extLst>
            <a:ext uri="{FF2B5EF4-FFF2-40B4-BE49-F238E27FC236}">
              <a16:creationId xmlns:a16="http://schemas.microsoft.com/office/drawing/2014/main" id="{2DF3AFE1-15F5-4026-B519-B7A8EC81B1F1}"/>
            </a:ext>
          </a:extLst>
        </xdr:cNvPr>
        <xdr:cNvSpPr/>
      </xdr:nvSpPr>
      <xdr:spPr>
        <a:xfrm>
          <a:off x="21272500" y="66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124445</xdr:rowOff>
    </xdr:from>
    <xdr:to>
      <xdr:col>107</xdr:col>
      <xdr:colOff>101600</xdr:colOff>
      <xdr:row>39</xdr:row>
      <xdr:rowOff>54595</xdr:rowOff>
    </xdr:to>
    <xdr:sp macro="" textlink="">
      <xdr:nvSpPr>
        <xdr:cNvPr id="487" name="フローチャート: 判断 486">
          <a:extLst>
            <a:ext uri="{FF2B5EF4-FFF2-40B4-BE49-F238E27FC236}">
              <a16:creationId xmlns:a16="http://schemas.microsoft.com/office/drawing/2014/main" id="{53CEB91C-2B36-414F-A358-46A885766EEB}"/>
            </a:ext>
          </a:extLst>
        </xdr:cNvPr>
        <xdr:cNvSpPr/>
      </xdr:nvSpPr>
      <xdr:spPr>
        <a:xfrm>
          <a:off x="20383500" y="66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17918</xdr:rowOff>
    </xdr:from>
    <xdr:to>
      <xdr:col>102</xdr:col>
      <xdr:colOff>165100</xdr:colOff>
      <xdr:row>39</xdr:row>
      <xdr:rowOff>119518</xdr:rowOff>
    </xdr:to>
    <xdr:sp macro="" textlink="">
      <xdr:nvSpPr>
        <xdr:cNvPr id="488" name="フローチャート: 判断 487">
          <a:extLst>
            <a:ext uri="{FF2B5EF4-FFF2-40B4-BE49-F238E27FC236}">
              <a16:creationId xmlns:a16="http://schemas.microsoft.com/office/drawing/2014/main" id="{B624BEDE-9817-43B2-BF4E-0FEAD59972C1}"/>
            </a:ext>
          </a:extLst>
        </xdr:cNvPr>
        <xdr:cNvSpPr/>
      </xdr:nvSpPr>
      <xdr:spPr>
        <a:xfrm>
          <a:off x="19494500" y="67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45094</xdr:rowOff>
    </xdr:from>
    <xdr:to>
      <xdr:col>98</xdr:col>
      <xdr:colOff>38100</xdr:colOff>
      <xdr:row>39</xdr:row>
      <xdr:rowOff>146694</xdr:rowOff>
    </xdr:to>
    <xdr:sp macro="" textlink="">
      <xdr:nvSpPr>
        <xdr:cNvPr id="489" name="フローチャート: 判断 488">
          <a:extLst>
            <a:ext uri="{FF2B5EF4-FFF2-40B4-BE49-F238E27FC236}">
              <a16:creationId xmlns:a16="http://schemas.microsoft.com/office/drawing/2014/main" id="{67D52188-EB7C-4354-AB27-9CA2E43669FC}"/>
            </a:ext>
          </a:extLst>
        </xdr:cNvPr>
        <xdr:cNvSpPr/>
      </xdr:nvSpPr>
      <xdr:spPr>
        <a:xfrm>
          <a:off x="18605500" y="673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98C0745A-8C48-4F2D-A621-24910F259AE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E2A0B27C-E35C-4EB0-8F68-DA919EFD8C2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851FCF06-2E4D-4677-A26E-C3AAD601DE3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93900992-C398-48EA-B6B2-1EFBBF00795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CCED2CD0-09F5-4C0D-9B5A-D328C4C9ACA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11901</xdr:rowOff>
    </xdr:from>
    <xdr:to>
      <xdr:col>116</xdr:col>
      <xdr:colOff>114300</xdr:colOff>
      <xdr:row>39</xdr:row>
      <xdr:rowOff>113501</xdr:rowOff>
    </xdr:to>
    <xdr:sp macro="" textlink="">
      <xdr:nvSpPr>
        <xdr:cNvPr id="495" name="楕円 494">
          <a:extLst>
            <a:ext uri="{FF2B5EF4-FFF2-40B4-BE49-F238E27FC236}">
              <a16:creationId xmlns:a16="http://schemas.microsoft.com/office/drawing/2014/main" id="{2296E17D-CB30-4420-9751-8325EB3B0DEC}"/>
            </a:ext>
          </a:extLst>
        </xdr:cNvPr>
        <xdr:cNvSpPr/>
      </xdr:nvSpPr>
      <xdr:spPr>
        <a:xfrm>
          <a:off x="22110700" y="66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161778</xdr:rowOff>
    </xdr:from>
    <xdr:ext cx="599010" cy="259045"/>
    <xdr:sp macro="" textlink="">
      <xdr:nvSpPr>
        <xdr:cNvPr id="496" name="【一般廃棄物処理施設】&#10;一人当たり有形固定資産（償却資産）額該当値テキスト">
          <a:extLst>
            <a:ext uri="{FF2B5EF4-FFF2-40B4-BE49-F238E27FC236}">
              <a16:creationId xmlns:a16="http://schemas.microsoft.com/office/drawing/2014/main" id="{FB2BF55A-E4E4-4026-80FC-539B16CA0640}"/>
            </a:ext>
          </a:extLst>
        </xdr:cNvPr>
        <xdr:cNvSpPr txBox="1"/>
      </xdr:nvSpPr>
      <xdr:spPr>
        <a:xfrm>
          <a:off x="22199600" y="667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15079</xdr:rowOff>
    </xdr:from>
    <xdr:to>
      <xdr:col>112</xdr:col>
      <xdr:colOff>38100</xdr:colOff>
      <xdr:row>39</xdr:row>
      <xdr:rowOff>116679</xdr:rowOff>
    </xdr:to>
    <xdr:sp macro="" textlink="">
      <xdr:nvSpPr>
        <xdr:cNvPr id="497" name="楕円 496">
          <a:extLst>
            <a:ext uri="{FF2B5EF4-FFF2-40B4-BE49-F238E27FC236}">
              <a16:creationId xmlns:a16="http://schemas.microsoft.com/office/drawing/2014/main" id="{ECEBB4B7-F461-4F58-BAB4-5D6EEBEAA47E}"/>
            </a:ext>
          </a:extLst>
        </xdr:cNvPr>
        <xdr:cNvSpPr/>
      </xdr:nvSpPr>
      <xdr:spPr>
        <a:xfrm>
          <a:off x="21272500" y="670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62701</xdr:rowOff>
    </xdr:from>
    <xdr:to>
      <xdr:col>116</xdr:col>
      <xdr:colOff>63500</xdr:colOff>
      <xdr:row>39</xdr:row>
      <xdr:rowOff>65879</xdr:rowOff>
    </xdr:to>
    <xdr:cxnSp macro="">
      <xdr:nvCxnSpPr>
        <xdr:cNvPr id="498" name="直線コネクタ 497">
          <a:extLst>
            <a:ext uri="{FF2B5EF4-FFF2-40B4-BE49-F238E27FC236}">
              <a16:creationId xmlns:a16="http://schemas.microsoft.com/office/drawing/2014/main" id="{9C813D19-088A-4CD9-A6B5-5759D5803F58}"/>
            </a:ext>
          </a:extLst>
        </xdr:cNvPr>
        <xdr:cNvCxnSpPr/>
      </xdr:nvCxnSpPr>
      <xdr:spPr>
        <a:xfrm flipV="1">
          <a:off x="21323300" y="6749251"/>
          <a:ext cx="8382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63965</xdr:rowOff>
    </xdr:from>
    <xdr:to>
      <xdr:col>107</xdr:col>
      <xdr:colOff>101600</xdr:colOff>
      <xdr:row>39</xdr:row>
      <xdr:rowOff>165565</xdr:rowOff>
    </xdr:to>
    <xdr:sp macro="" textlink="">
      <xdr:nvSpPr>
        <xdr:cNvPr id="499" name="楕円 498">
          <a:extLst>
            <a:ext uri="{FF2B5EF4-FFF2-40B4-BE49-F238E27FC236}">
              <a16:creationId xmlns:a16="http://schemas.microsoft.com/office/drawing/2014/main" id="{33C4E2E2-1CC5-44C8-B28A-206FBBF686BE}"/>
            </a:ext>
          </a:extLst>
        </xdr:cNvPr>
        <xdr:cNvSpPr/>
      </xdr:nvSpPr>
      <xdr:spPr>
        <a:xfrm>
          <a:off x="20383500" y="675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65879</xdr:rowOff>
    </xdr:from>
    <xdr:to>
      <xdr:col>111</xdr:col>
      <xdr:colOff>177800</xdr:colOff>
      <xdr:row>39</xdr:row>
      <xdr:rowOff>114765</xdr:rowOff>
    </xdr:to>
    <xdr:cxnSp macro="">
      <xdr:nvCxnSpPr>
        <xdr:cNvPr id="500" name="直線コネクタ 499">
          <a:extLst>
            <a:ext uri="{FF2B5EF4-FFF2-40B4-BE49-F238E27FC236}">
              <a16:creationId xmlns:a16="http://schemas.microsoft.com/office/drawing/2014/main" id="{37B5DAC5-2E7C-4DFD-BFFD-6110612D907C}"/>
            </a:ext>
          </a:extLst>
        </xdr:cNvPr>
        <xdr:cNvCxnSpPr/>
      </xdr:nvCxnSpPr>
      <xdr:spPr>
        <a:xfrm flipV="1">
          <a:off x="20434300" y="6752429"/>
          <a:ext cx="889000" cy="4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54562</xdr:rowOff>
    </xdr:from>
    <xdr:to>
      <xdr:col>102</xdr:col>
      <xdr:colOff>165100</xdr:colOff>
      <xdr:row>39</xdr:row>
      <xdr:rowOff>156162</xdr:rowOff>
    </xdr:to>
    <xdr:sp macro="" textlink="">
      <xdr:nvSpPr>
        <xdr:cNvPr id="501" name="楕円 500">
          <a:extLst>
            <a:ext uri="{FF2B5EF4-FFF2-40B4-BE49-F238E27FC236}">
              <a16:creationId xmlns:a16="http://schemas.microsoft.com/office/drawing/2014/main" id="{B99F05E9-EE3B-4B17-AAAA-4A60DD167270}"/>
            </a:ext>
          </a:extLst>
        </xdr:cNvPr>
        <xdr:cNvSpPr/>
      </xdr:nvSpPr>
      <xdr:spPr>
        <a:xfrm>
          <a:off x="19494500" y="674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105362</xdr:rowOff>
    </xdr:from>
    <xdr:to>
      <xdr:col>107</xdr:col>
      <xdr:colOff>50800</xdr:colOff>
      <xdr:row>39</xdr:row>
      <xdr:rowOff>114765</xdr:rowOff>
    </xdr:to>
    <xdr:cxnSp macro="">
      <xdr:nvCxnSpPr>
        <xdr:cNvPr id="502" name="直線コネクタ 501">
          <a:extLst>
            <a:ext uri="{FF2B5EF4-FFF2-40B4-BE49-F238E27FC236}">
              <a16:creationId xmlns:a16="http://schemas.microsoft.com/office/drawing/2014/main" id="{4783D11B-6CF9-4CF7-A9C2-1CEAA1429C03}"/>
            </a:ext>
          </a:extLst>
        </xdr:cNvPr>
        <xdr:cNvCxnSpPr/>
      </xdr:nvCxnSpPr>
      <xdr:spPr>
        <a:xfrm>
          <a:off x="19545300" y="6791912"/>
          <a:ext cx="889000" cy="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49190</xdr:rowOff>
    </xdr:from>
    <xdr:to>
      <xdr:col>98</xdr:col>
      <xdr:colOff>38100</xdr:colOff>
      <xdr:row>39</xdr:row>
      <xdr:rowOff>150790</xdr:rowOff>
    </xdr:to>
    <xdr:sp macro="" textlink="">
      <xdr:nvSpPr>
        <xdr:cNvPr id="503" name="楕円 502">
          <a:extLst>
            <a:ext uri="{FF2B5EF4-FFF2-40B4-BE49-F238E27FC236}">
              <a16:creationId xmlns:a16="http://schemas.microsoft.com/office/drawing/2014/main" id="{2109CBAE-10C1-4B58-9F5D-47E383C6B8A7}"/>
            </a:ext>
          </a:extLst>
        </xdr:cNvPr>
        <xdr:cNvSpPr/>
      </xdr:nvSpPr>
      <xdr:spPr>
        <a:xfrm>
          <a:off x="18605500" y="673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99990</xdr:rowOff>
    </xdr:from>
    <xdr:to>
      <xdr:col>102</xdr:col>
      <xdr:colOff>114300</xdr:colOff>
      <xdr:row>39</xdr:row>
      <xdr:rowOff>105362</xdr:rowOff>
    </xdr:to>
    <xdr:cxnSp macro="">
      <xdr:nvCxnSpPr>
        <xdr:cNvPr id="504" name="直線コネクタ 503">
          <a:extLst>
            <a:ext uri="{FF2B5EF4-FFF2-40B4-BE49-F238E27FC236}">
              <a16:creationId xmlns:a16="http://schemas.microsoft.com/office/drawing/2014/main" id="{9FCCC718-B08E-4A97-A9EB-718F91717F67}"/>
            </a:ext>
          </a:extLst>
        </xdr:cNvPr>
        <xdr:cNvCxnSpPr/>
      </xdr:nvCxnSpPr>
      <xdr:spPr>
        <a:xfrm>
          <a:off x="18656300" y="6786540"/>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82571</xdr:rowOff>
    </xdr:from>
    <xdr:ext cx="599010" cy="259045"/>
    <xdr:sp macro="" textlink="">
      <xdr:nvSpPr>
        <xdr:cNvPr id="505" name="n_1aveValue【一般廃棄物処理施設】&#10;一人当たり有形固定資産（償却資産）額">
          <a:extLst>
            <a:ext uri="{FF2B5EF4-FFF2-40B4-BE49-F238E27FC236}">
              <a16:creationId xmlns:a16="http://schemas.microsoft.com/office/drawing/2014/main" id="{3774DA31-D125-4897-A80B-D18E4232B608}"/>
            </a:ext>
          </a:extLst>
        </xdr:cNvPr>
        <xdr:cNvSpPr txBox="1"/>
      </xdr:nvSpPr>
      <xdr:spPr>
        <a:xfrm>
          <a:off x="21011095" y="642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71122</xdr:rowOff>
    </xdr:from>
    <xdr:ext cx="599010" cy="259045"/>
    <xdr:sp macro="" textlink="">
      <xdr:nvSpPr>
        <xdr:cNvPr id="506" name="n_2aveValue【一般廃棄物処理施設】&#10;一人当たり有形固定資産（償却資産）額">
          <a:extLst>
            <a:ext uri="{FF2B5EF4-FFF2-40B4-BE49-F238E27FC236}">
              <a16:creationId xmlns:a16="http://schemas.microsoft.com/office/drawing/2014/main" id="{97A3A308-AD11-4551-B62A-BFBF6708C53D}"/>
            </a:ext>
          </a:extLst>
        </xdr:cNvPr>
        <xdr:cNvSpPr txBox="1"/>
      </xdr:nvSpPr>
      <xdr:spPr>
        <a:xfrm>
          <a:off x="20134795" y="641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136045</xdr:rowOff>
    </xdr:from>
    <xdr:ext cx="599010" cy="259045"/>
    <xdr:sp macro="" textlink="">
      <xdr:nvSpPr>
        <xdr:cNvPr id="507" name="n_3aveValue【一般廃棄物処理施設】&#10;一人当たり有形固定資産（償却資産）額">
          <a:extLst>
            <a:ext uri="{FF2B5EF4-FFF2-40B4-BE49-F238E27FC236}">
              <a16:creationId xmlns:a16="http://schemas.microsoft.com/office/drawing/2014/main" id="{C122EB2E-3168-4DEA-B226-7216EB782600}"/>
            </a:ext>
          </a:extLst>
        </xdr:cNvPr>
        <xdr:cNvSpPr txBox="1"/>
      </xdr:nvSpPr>
      <xdr:spPr>
        <a:xfrm>
          <a:off x="19245795" y="647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163221</xdr:rowOff>
    </xdr:from>
    <xdr:ext cx="599010" cy="259045"/>
    <xdr:sp macro="" textlink="">
      <xdr:nvSpPr>
        <xdr:cNvPr id="508" name="n_4aveValue【一般廃棄物処理施設】&#10;一人当たり有形固定資産（償却資産）額">
          <a:extLst>
            <a:ext uri="{FF2B5EF4-FFF2-40B4-BE49-F238E27FC236}">
              <a16:creationId xmlns:a16="http://schemas.microsoft.com/office/drawing/2014/main" id="{C3BF51B8-2874-4DC9-A93A-2D679FBF6183}"/>
            </a:ext>
          </a:extLst>
        </xdr:cNvPr>
        <xdr:cNvSpPr txBox="1"/>
      </xdr:nvSpPr>
      <xdr:spPr>
        <a:xfrm>
          <a:off x="18356795" y="650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107806</xdr:rowOff>
    </xdr:from>
    <xdr:ext cx="599010" cy="259045"/>
    <xdr:sp macro="" textlink="">
      <xdr:nvSpPr>
        <xdr:cNvPr id="509" name="n_1mainValue【一般廃棄物処理施設】&#10;一人当たり有形固定資産（償却資産）額">
          <a:extLst>
            <a:ext uri="{FF2B5EF4-FFF2-40B4-BE49-F238E27FC236}">
              <a16:creationId xmlns:a16="http://schemas.microsoft.com/office/drawing/2014/main" id="{952964B9-2844-434E-B94C-E89E02931450}"/>
            </a:ext>
          </a:extLst>
        </xdr:cNvPr>
        <xdr:cNvSpPr txBox="1"/>
      </xdr:nvSpPr>
      <xdr:spPr>
        <a:xfrm>
          <a:off x="21011095" y="679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156692</xdr:rowOff>
    </xdr:from>
    <xdr:ext cx="599010" cy="259045"/>
    <xdr:sp macro="" textlink="">
      <xdr:nvSpPr>
        <xdr:cNvPr id="510" name="n_2mainValue【一般廃棄物処理施設】&#10;一人当たり有形固定資産（償却資産）額">
          <a:extLst>
            <a:ext uri="{FF2B5EF4-FFF2-40B4-BE49-F238E27FC236}">
              <a16:creationId xmlns:a16="http://schemas.microsoft.com/office/drawing/2014/main" id="{623EB7E6-EB90-4B67-B9F7-482EF11FAB9E}"/>
            </a:ext>
          </a:extLst>
        </xdr:cNvPr>
        <xdr:cNvSpPr txBox="1"/>
      </xdr:nvSpPr>
      <xdr:spPr>
        <a:xfrm>
          <a:off x="20134795" y="6843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147289</xdr:rowOff>
    </xdr:from>
    <xdr:ext cx="599010" cy="259045"/>
    <xdr:sp macro="" textlink="">
      <xdr:nvSpPr>
        <xdr:cNvPr id="511" name="n_3mainValue【一般廃棄物処理施設】&#10;一人当たり有形固定資産（償却資産）額">
          <a:extLst>
            <a:ext uri="{FF2B5EF4-FFF2-40B4-BE49-F238E27FC236}">
              <a16:creationId xmlns:a16="http://schemas.microsoft.com/office/drawing/2014/main" id="{2A0FB078-B9E7-4D13-992F-E9DFE9D29296}"/>
            </a:ext>
          </a:extLst>
        </xdr:cNvPr>
        <xdr:cNvSpPr txBox="1"/>
      </xdr:nvSpPr>
      <xdr:spPr>
        <a:xfrm>
          <a:off x="19245795" y="683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141917</xdr:rowOff>
    </xdr:from>
    <xdr:ext cx="599010" cy="259045"/>
    <xdr:sp macro="" textlink="">
      <xdr:nvSpPr>
        <xdr:cNvPr id="512" name="n_4mainValue【一般廃棄物処理施設】&#10;一人当たり有形固定資産（償却資産）額">
          <a:extLst>
            <a:ext uri="{FF2B5EF4-FFF2-40B4-BE49-F238E27FC236}">
              <a16:creationId xmlns:a16="http://schemas.microsoft.com/office/drawing/2014/main" id="{4A1F8F18-776B-4391-9978-DEEFC2130DEF}"/>
            </a:ext>
          </a:extLst>
        </xdr:cNvPr>
        <xdr:cNvSpPr txBox="1"/>
      </xdr:nvSpPr>
      <xdr:spPr>
        <a:xfrm>
          <a:off x="18356795" y="6828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F148C0CA-A54E-4F9F-8847-8B81D9950BC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DAB1C0D3-86DC-4F51-AD5D-D341E39E09A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0E0165D4-38A1-4C8E-B117-2913C066B68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DEBD14EF-5748-4677-8F9C-4D95A2DD0AD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1D6D3C9F-CAF2-4296-ADB6-C668AAD9734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FE3D180A-E7D1-4CB8-AA5F-557434D1821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0D4B8445-659B-4B3C-9D0A-731E6A6215C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30BCDFE9-BBA2-4182-BADF-3F659CC4357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DABB888A-3F0D-4A60-BD89-EA1EDBA5E94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ED79FAAD-4DFE-430B-9F12-9B37660B9D3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D6D4B482-16C2-4F00-A1C7-068ADBD2CC5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4" name="直線コネクタ 523">
          <a:extLst>
            <a:ext uri="{FF2B5EF4-FFF2-40B4-BE49-F238E27FC236}">
              <a16:creationId xmlns:a16="http://schemas.microsoft.com/office/drawing/2014/main" id="{429FC6EC-5361-4BCC-BECE-744A814E204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5" name="テキスト ボックス 524">
          <a:extLst>
            <a:ext uri="{FF2B5EF4-FFF2-40B4-BE49-F238E27FC236}">
              <a16:creationId xmlns:a16="http://schemas.microsoft.com/office/drawing/2014/main" id="{4AB57A56-8203-41D6-8AF8-7DCC6EB1ABF1}"/>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6" name="直線コネクタ 525">
          <a:extLst>
            <a:ext uri="{FF2B5EF4-FFF2-40B4-BE49-F238E27FC236}">
              <a16:creationId xmlns:a16="http://schemas.microsoft.com/office/drawing/2014/main" id="{275F73D4-0F8A-456B-B908-95B027E7917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7" name="テキスト ボックス 526">
          <a:extLst>
            <a:ext uri="{FF2B5EF4-FFF2-40B4-BE49-F238E27FC236}">
              <a16:creationId xmlns:a16="http://schemas.microsoft.com/office/drawing/2014/main" id="{1A141E98-23BC-4C11-A732-FB6C15EBF30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8" name="直線コネクタ 527">
          <a:extLst>
            <a:ext uri="{FF2B5EF4-FFF2-40B4-BE49-F238E27FC236}">
              <a16:creationId xmlns:a16="http://schemas.microsoft.com/office/drawing/2014/main" id="{D8075E37-CD14-43FF-8A0A-EC21357D19E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9" name="テキスト ボックス 528">
          <a:extLst>
            <a:ext uri="{FF2B5EF4-FFF2-40B4-BE49-F238E27FC236}">
              <a16:creationId xmlns:a16="http://schemas.microsoft.com/office/drawing/2014/main" id="{6B110D7D-6938-4D78-97C9-91C286E82B9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0" name="直線コネクタ 529">
          <a:extLst>
            <a:ext uri="{FF2B5EF4-FFF2-40B4-BE49-F238E27FC236}">
              <a16:creationId xmlns:a16="http://schemas.microsoft.com/office/drawing/2014/main" id="{5128183E-4EBD-467C-9297-C192CD5EF6A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1" name="テキスト ボックス 530">
          <a:extLst>
            <a:ext uri="{FF2B5EF4-FFF2-40B4-BE49-F238E27FC236}">
              <a16:creationId xmlns:a16="http://schemas.microsoft.com/office/drawing/2014/main" id="{11A3DE01-0105-419F-BE23-E2E4F43CC1E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2" name="直線コネクタ 531">
          <a:extLst>
            <a:ext uri="{FF2B5EF4-FFF2-40B4-BE49-F238E27FC236}">
              <a16:creationId xmlns:a16="http://schemas.microsoft.com/office/drawing/2014/main" id="{8AEEDBF4-2F68-4E8A-8B26-7507E6EFF9A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3" name="テキスト ボックス 532">
          <a:extLst>
            <a:ext uri="{FF2B5EF4-FFF2-40B4-BE49-F238E27FC236}">
              <a16:creationId xmlns:a16="http://schemas.microsoft.com/office/drawing/2014/main" id="{CF6F216E-508E-4236-BAD3-38B99DD1860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4" name="直線コネクタ 533">
          <a:extLst>
            <a:ext uri="{FF2B5EF4-FFF2-40B4-BE49-F238E27FC236}">
              <a16:creationId xmlns:a16="http://schemas.microsoft.com/office/drawing/2014/main" id="{F6251904-B54E-4C69-B087-F1A4614EF01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5" name="テキスト ボックス 534">
          <a:extLst>
            <a:ext uri="{FF2B5EF4-FFF2-40B4-BE49-F238E27FC236}">
              <a16:creationId xmlns:a16="http://schemas.microsoft.com/office/drawing/2014/main" id="{6B45BAE2-48E1-4E33-BD2D-1668B078FD1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a:extLst>
            <a:ext uri="{FF2B5EF4-FFF2-40B4-BE49-F238E27FC236}">
              <a16:creationId xmlns:a16="http://schemas.microsoft.com/office/drawing/2014/main" id="{17B6FA57-7EDA-4B23-B5D5-144AFB79527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7" name="【保健センター・保健所】&#10;有形固定資産減価償却率グラフ枠">
          <a:extLst>
            <a:ext uri="{FF2B5EF4-FFF2-40B4-BE49-F238E27FC236}">
              <a16:creationId xmlns:a16="http://schemas.microsoft.com/office/drawing/2014/main" id="{1752625F-3BC1-4CC3-87AC-FDA13317061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111034</xdr:rowOff>
    </xdr:from>
    <xdr:to>
      <xdr:col>85</xdr:col>
      <xdr:colOff>126364</xdr:colOff>
      <xdr:row>64</xdr:row>
      <xdr:rowOff>50619</xdr:rowOff>
    </xdr:to>
    <xdr:cxnSp macro="">
      <xdr:nvCxnSpPr>
        <xdr:cNvPr id="538" name="直線コネクタ 537">
          <a:extLst>
            <a:ext uri="{FF2B5EF4-FFF2-40B4-BE49-F238E27FC236}">
              <a16:creationId xmlns:a16="http://schemas.microsoft.com/office/drawing/2014/main" id="{8EE12397-57FD-4FAE-84DD-9A034718CE5D}"/>
            </a:ext>
          </a:extLst>
        </xdr:cNvPr>
        <xdr:cNvCxnSpPr/>
      </xdr:nvCxnSpPr>
      <xdr:spPr>
        <a:xfrm flipV="1">
          <a:off x="16318864" y="954078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54446</xdr:rowOff>
    </xdr:from>
    <xdr:ext cx="405111" cy="259045"/>
    <xdr:sp macro="" textlink="">
      <xdr:nvSpPr>
        <xdr:cNvPr id="539" name="【保健センター・保健所】&#10;有形固定資産減価償却率最小値テキスト">
          <a:extLst>
            <a:ext uri="{FF2B5EF4-FFF2-40B4-BE49-F238E27FC236}">
              <a16:creationId xmlns:a16="http://schemas.microsoft.com/office/drawing/2014/main" id="{93DB6D00-2D79-444B-B73C-22DD816198ED}"/>
            </a:ext>
          </a:extLst>
        </xdr:cNvPr>
        <xdr:cNvSpPr txBox="1"/>
      </xdr:nvSpPr>
      <xdr:spPr>
        <a:xfrm>
          <a:off x="16357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50619</xdr:rowOff>
    </xdr:from>
    <xdr:to>
      <xdr:col>86</xdr:col>
      <xdr:colOff>25400</xdr:colOff>
      <xdr:row>64</xdr:row>
      <xdr:rowOff>50619</xdr:rowOff>
    </xdr:to>
    <xdr:cxnSp macro="">
      <xdr:nvCxnSpPr>
        <xdr:cNvPr id="540" name="直線コネクタ 539">
          <a:extLst>
            <a:ext uri="{FF2B5EF4-FFF2-40B4-BE49-F238E27FC236}">
              <a16:creationId xmlns:a16="http://schemas.microsoft.com/office/drawing/2014/main" id="{FDF1A7AF-8D27-43A3-845D-1B9A12CB6328}"/>
            </a:ext>
          </a:extLst>
        </xdr:cNvPr>
        <xdr:cNvCxnSpPr/>
      </xdr:nvCxnSpPr>
      <xdr:spPr>
        <a:xfrm>
          <a:off x="16230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57711</xdr:rowOff>
    </xdr:from>
    <xdr:ext cx="340478" cy="259045"/>
    <xdr:sp macro="" textlink="">
      <xdr:nvSpPr>
        <xdr:cNvPr id="541" name="【保健センター・保健所】&#10;有形固定資産減価償却率最大値テキスト">
          <a:extLst>
            <a:ext uri="{FF2B5EF4-FFF2-40B4-BE49-F238E27FC236}">
              <a16:creationId xmlns:a16="http://schemas.microsoft.com/office/drawing/2014/main" id="{3BF6C34B-D307-4F8F-8EA9-8CABC2A12C22}"/>
            </a:ext>
          </a:extLst>
        </xdr:cNvPr>
        <xdr:cNvSpPr txBox="1"/>
      </xdr:nvSpPr>
      <xdr:spPr>
        <a:xfrm>
          <a:off x="16357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111034</xdr:rowOff>
    </xdr:from>
    <xdr:to>
      <xdr:col>86</xdr:col>
      <xdr:colOff>25400</xdr:colOff>
      <xdr:row>55</xdr:row>
      <xdr:rowOff>111034</xdr:rowOff>
    </xdr:to>
    <xdr:cxnSp macro="">
      <xdr:nvCxnSpPr>
        <xdr:cNvPr id="542" name="直線コネクタ 541">
          <a:extLst>
            <a:ext uri="{FF2B5EF4-FFF2-40B4-BE49-F238E27FC236}">
              <a16:creationId xmlns:a16="http://schemas.microsoft.com/office/drawing/2014/main" id="{79295A5D-3D1E-46F0-8D0B-C5A52D9ABD37}"/>
            </a:ext>
          </a:extLst>
        </xdr:cNvPr>
        <xdr:cNvCxnSpPr/>
      </xdr:nvCxnSpPr>
      <xdr:spPr>
        <a:xfrm>
          <a:off x="16230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169653</xdr:rowOff>
    </xdr:from>
    <xdr:ext cx="405111" cy="259045"/>
    <xdr:sp macro="" textlink="">
      <xdr:nvSpPr>
        <xdr:cNvPr id="543" name="【保健センター・保健所】&#10;有形固定資産減価償却率平均値テキスト">
          <a:extLst>
            <a:ext uri="{FF2B5EF4-FFF2-40B4-BE49-F238E27FC236}">
              <a16:creationId xmlns:a16="http://schemas.microsoft.com/office/drawing/2014/main" id="{AD2F7CE8-FF3C-47AE-B764-E6B52E610D3B}"/>
            </a:ext>
          </a:extLst>
        </xdr:cNvPr>
        <xdr:cNvSpPr txBox="1"/>
      </xdr:nvSpPr>
      <xdr:spPr>
        <a:xfrm>
          <a:off x="16357600" y="1011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544" name="フローチャート: 判断 543">
          <a:extLst>
            <a:ext uri="{FF2B5EF4-FFF2-40B4-BE49-F238E27FC236}">
              <a16:creationId xmlns:a16="http://schemas.microsoft.com/office/drawing/2014/main" id="{FACFA871-6319-43C5-8353-6F95727CCC86}"/>
            </a:ext>
          </a:extLst>
        </xdr:cNvPr>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136978</xdr:rowOff>
    </xdr:from>
    <xdr:to>
      <xdr:col>81</xdr:col>
      <xdr:colOff>101600</xdr:colOff>
      <xdr:row>60</xdr:row>
      <xdr:rowOff>67128</xdr:rowOff>
    </xdr:to>
    <xdr:sp macro="" textlink="">
      <xdr:nvSpPr>
        <xdr:cNvPr id="545" name="フローチャート: 判断 544">
          <a:extLst>
            <a:ext uri="{FF2B5EF4-FFF2-40B4-BE49-F238E27FC236}">
              <a16:creationId xmlns:a16="http://schemas.microsoft.com/office/drawing/2014/main" id="{9E962C09-2925-4A5B-BD37-735B80526861}"/>
            </a:ext>
          </a:extLst>
        </xdr:cNvPr>
        <xdr:cNvSpPr/>
      </xdr:nvSpPr>
      <xdr:spPr>
        <a:xfrm>
          <a:off x="15430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46" name="フローチャート: 判断 545">
          <a:extLst>
            <a:ext uri="{FF2B5EF4-FFF2-40B4-BE49-F238E27FC236}">
              <a16:creationId xmlns:a16="http://schemas.microsoft.com/office/drawing/2014/main" id="{3B93E3A5-91F6-4C45-94A4-410D2ED18F64}"/>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70031</xdr:rowOff>
    </xdr:from>
    <xdr:to>
      <xdr:col>72</xdr:col>
      <xdr:colOff>38100</xdr:colOff>
      <xdr:row>60</xdr:row>
      <xdr:rowOff>181</xdr:rowOff>
    </xdr:to>
    <xdr:sp macro="" textlink="">
      <xdr:nvSpPr>
        <xdr:cNvPr id="547" name="フローチャート: 判断 546">
          <a:extLst>
            <a:ext uri="{FF2B5EF4-FFF2-40B4-BE49-F238E27FC236}">
              <a16:creationId xmlns:a16="http://schemas.microsoft.com/office/drawing/2014/main" id="{F9DBD198-E154-4E09-B92C-03DC093171E0}"/>
            </a:ext>
          </a:extLst>
        </xdr:cNvPr>
        <xdr:cNvSpPr/>
      </xdr:nvSpPr>
      <xdr:spPr>
        <a:xfrm>
          <a:off x="13652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32476</xdr:rowOff>
    </xdr:from>
    <xdr:to>
      <xdr:col>67</xdr:col>
      <xdr:colOff>101600</xdr:colOff>
      <xdr:row>59</xdr:row>
      <xdr:rowOff>134076</xdr:rowOff>
    </xdr:to>
    <xdr:sp macro="" textlink="">
      <xdr:nvSpPr>
        <xdr:cNvPr id="548" name="フローチャート: 判断 547">
          <a:extLst>
            <a:ext uri="{FF2B5EF4-FFF2-40B4-BE49-F238E27FC236}">
              <a16:creationId xmlns:a16="http://schemas.microsoft.com/office/drawing/2014/main" id="{CD8DE9B4-04A1-49BF-B969-DF603037DA25}"/>
            </a:ext>
          </a:extLst>
        </xdr:cNvPr>
        <xdr:cNvSpPr/>
      </xdr:nvSpPr>
      <xdr:spPr>
        <a:xfrm>
          <a:off x="12763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9132B030-F992-4EA0-A936-C505EDFA462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6C7C3108-F92F-46A3-ADE8-6CD22B32779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D7A016A5-CD87-4C97-9D3E-9AA2EC53677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CE211635-E0C7-4593-B7EE-A3DBD1E7F82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CBFF9CC7-4264-40BC-9036-A741DCE20AD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99423</xdr:rowOff>
    </xdr:from>
    <xdr:to>
      <xdr:col>85</xdr:col>
      <xdr:colOff>177800</xdr:colOff>
      <xdr:row>62</xdr:row>
      <xdr:rowOff>29573</xdr:rowOff>
    </xdr:to>
    <xdr:sp macro="" textlink="">
      <xdr:nvSpPr>
        <xdr:cNvPr id="554" name="楕円 553">
          <a:extLst>
            <a:ext uri="{FF2B5EF4-FFF2-40B4-BE49-F238E27FC236}">
              <a16:creationId xmlns:a16="http://schemas.microsoft.com/office/drawing/2014/main" id="{DC556CFF-380F-4FD0-8340-A90395EE636C}"/>
            </a:ext>
          </a:extLst>
        </xdr:cNvPr>
        <xdr:cNvSpPr/>
      </xdr:nvSpPr>
      <xdr:spPr>
        <a:xfrm>
          <a:off x="162687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77850</xdr:rowOff>
    </xdr:from>
    <xdr:ext cx="405111" cy="259045"/>
    <xdr:sp macro="" textlink="">
      <xdr:nvSpPr>
        <xdr:cNvPr id="555" name="【保健センター・保健所】&#10;有形固定資産減価償却率該当値テキスト">
          <a:extLst>
            <a:ext uri="{FF2B5EF4-FFF2-40B4-BE49-F238E27FC236}">
              <a16:creationId xmlns:a16="http://schemas.microsoft.com/office/drawing/2014/main" id="{686D9E26-5F4D-46B3-BD70-E7EBA42F500E}"/>
            </a:ext>
          </a:extLst>
        </xdr:cNvPr>
        <xdr:cNvSpPr txBox="1"/>
      </xdr:nvSpPr>
      <xdr:spPr>
        <a:xfrm>
          <a:off x="16357600"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66766</xdr:rowOff>
    </xdr:from>
    <xdr:to>
      <xdr:col>81</xdr:col>
      <xdr:colOff>101600</xdr:colOff>
      <xdr:row>61</xdr:row>
      <xdr:rowOff>168366</xdr:rowOff>
    </xdr:to>
    <xdr:sp macro="" textlink="">
      <xdr:nvSpPr>
        <xdr:cNvPr id="556" name="楕円 555">
          <a:extLst>
            <a:ext uri="{FF2B5EF4-FFF2-40B4-BE49-F238E27FC236}">
              <a16:creationId xmlns:a16="http://schemas.microsoft.com/office/drawing/2014/main" id="{B1019AC0-AEC9-4BDD-A234-0FD4EF9BD2E7}"/>
            </a:ext>
          </a:extLst>
        </xdr:cNvPr>
        <xdr:cNvSpPr/>
      </xdr:nvSpPr>
      <xdr:spPr>
        <a:xfrm>
          <a:off x="15430500" y="1052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117566</xdr:rowOff>
    </xdr:from>
    <xdr:to>
      <xdr:col>85</xdr:col>
      <xdr:colOff>127000</xdr:colOff>
      <xdr:row>61</xdr:row>
      <xdr:rowOff>150223</xdr:rowOff>
    </xdr:to>
    <xdr:cxnSp macro="">
      <xdr:nvCxnSpPr>
        <xdr:cNvPr id="557" name="直線コネクタ 556">
          <a:extLst>
            <a:ext uri="{FF2B5EF4-FFF2-40B4-BE49-F238E27FC236}">
              <a16:creationId xmlns:a16="http://schemas.microsoft.com/office/drawing/2014/main" id="{79FD933D-CF84-43E1-B4DE-9312543D03DA}"/>
            </a:ext>
          </a:extLst>
        </xdr:cNvPr>
        <xdr:cNvCxnSpPr/>
      </xdr:nvCxnSpPr>
      <xdr:spPr>
        <a:xfrm>
          <a:off x="15481300" y="1057601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39007</xdr:rowOff>
    </xdr:from>
    <xdr:to>
      <xdr:col>76</xdr:col>
      <xdr:colOff>165100</xdr:colOff>
      <xdr:row>61</xdr:row>
      <xdr:rowOff>140607</xdr:rowOff>
    </xdr:to>
    <xdr:sp macro="" textlink="">
      <xdr:nvSpPr>
        <xdr:cNvPr id="558" name="楕円 557">
          <a:extLst>
            <a:ext uri="{FF2B5EF4-FFF2-40B4-BE49-F238E27FC236}">
              <a16:creationId xmlns:a16="http://schemas.microsoft.com/office/drawing/2014/main" id="{3B2668F3-BB19-48B9-9350-F1334D623AE0}"/>
            </a:ext>
          </a:extLst>
        </xdr:cNvPr>
        <xdr:cNvSpPr/>
      </xdr:nvSpPr>
      <xdr:spPr>
        <a:xfrm>
          <a:off x="14541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89807</xdr:rowOff>
    </xdr:from>
    <xdr:to>
      <xdr:col>81</xdr:col>
      <xdr:colOff>50800</xdr:colOff>
      <xdr:row>61</xdr:row>
      <xdr:rowOff>117566</xdr:rowOff>
    </xdr:to>
    <xdr:cxnSp macro="">
      <xdr:nvCxnSpPr>
        <xdr:cNvPr id="559" name="直線コネクタ 558">
          <a:extLst>
            <a:ext uri="{FF2B5EF4-FFF2-40B4-BE49-F238E27FC236}">
              <a16:creationId xmlns:a16="http://schemas.microsoft.com/office/drawing/2014/main" id="{288EF9E0-D01F-4661-AFAD-851ECA9131DE}"/>
            </a:ext>
          </a:extLst>
        </xdr:cNvPr>
        <xdr:cNvCxnSpPr/>
      </xdr:nvCxnSpPr>
      <xdr:spPr>
        <a:xfrm>
          <a:off x="14592300" y="1054825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xdr:rowOff>
    </xdr:from>
    <xdr:to>
      <xdr:col>72</xdr:col>
      <xdr:colOff>38100</xdr:colOff>
      <xdr:row>61</xdr:row>
      <xdr:rowOff>107950</xdr:rowOff>
    </xdr:to>
    <xdr:sp macro="" textlink="">
      <xdr:nvSpPr>
        <xdr:cNvPr id="560" name="楕円 559">
          <a:extLst>
            <a:ext uri="{FF2B5EF4-FFF2-40B4-BE49-F238E27FC236}">
              <a16:creationId xmlns:a16="http://schemas.microsoft.com/office/drawing/2014/main" id="{E0CE0D80-3658-4565-BA1B-EEA3051556E8}"/>
            </a:ext>
          </a:extLst>
        </xdr:cNvPr>
        <xdr:cNvSpPr/>
      </xdr:nvSpPr>
      <xdr:spPr>
        <a:xfrm>
          <a:off x="1365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57150</xdr:rowOff>
    </xdr:from>
    <xdr:to>
      <xdr:col>76</xdr:col>
      <xdr:colOff>114300</xdr:colOff>
      <xdr:row>61</xdr:row>
      <xdr:rowOff>89807</xdr:rowOff>
    </xdr:to>
    <xdr:cxnSp macro="">
      <xdr:nvCxnSpPr>
        <xdr:cNvPr id="561" name="直線コネクタ 560">
          <a:extLst>
            <a:ext uri="{FF2B5EF4-FFF2-40B4-BE49-F238E27FC236}">
              <a16:creationId xmlns:a16="http://schemas.microsoft.com/office/drawing/2014/main" id="{FB75DC49-CC3A-4932-8D24-16B3BF42D456}"/>
            </a:ext>
          </a:extLst>
        </xdr:cNvPr>
        <xdr:cNvCxnSpPr/>
      </xdr:nvCxnSpPr>
      <xdr:spPr>
        <a:xfrm>
          <a:off x="13703300" y="1051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145143</xdr:rowOff>
    </xdr:from>
    <xdr:to>
      <xdr:col>67</xdr:col>
      <xdr:colOff>101600</xdr:colOff>
      <xdr:row>61</xdr:row>
      <xdr:rowOff>75293</xdr:rowOff>
    </xdr:to>
    <xdr:sp macro="" textlink="">
      <xdr:nvSpPr>
        <xdr:cNvPr id="562" name="楕円 561">
          <a:extLst>
            <a:ext uri="{FF2B5EF4-FFF2-40B4-BE49-F238E27FC236}">
              <a16:creationId xmlns:a16="http://schemas.microsoft.com/office/drawing/2014/main" id="{2CC07378-E5B1-4E44-BC70-92A87385D8B8}"/>
            </a:ext>
          </a:extLst>
        </xdr:cNvPr>
        <xdr:cNvSpPr/>
      </xdr:nvSpPr>
      <xdr:spPr>
        <a:xfrm>
          <a:off x="12763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24493</xdr:rowOff>
    </xdr:from>
    <xdr:to>
      <xdr:col>71</xdr:col>
      <xdr:colOff>177800</xdr:colOff>
      <xdr:row>61</xdr:row>
      <xdr:rowOff>57150</xdr:rowOff>
    </xdr:to>
    <xdr:cxnSp macro="">
      <xdr:nvCxnSpPr>
        <xdr:cNvPr id="563" name="直線コネクタ 562">
          <a:extLst>
            <a:ext uri="{FF2B5EF4-FFF2-40B4-BE49-F238E27FC236}">
              <a16:creationId xmlns:a16="http://schemas.microsoft.com/office/drawing/2014/main" id="{B65006BE-A976-4CEA-9003-AC08B8AC436E}"/>
            </a:ext>
          </a:extLst>
        </xdr:cNvPr>
        <xdr:cNvCxnSpPr/>
      </xdr:nvCxnSpPr>
      <xdr:spPr>
        <a:xfrm>
          <a:off x="12814300" y="1048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83655</xdr:rowOff>
    </xdr:from>
    <xdr:ext cx="405111" cy="259045"/>
    <xdr:sp macro="" textlink="">
      <xdr:nvSpPr>
        <xdr:cNvPr id="564" name="n_1aveValue【保健センター・保健所】&#10;有形固定資産減価償却率">
          <a:extLst>
            <a:ext uri="{FF2B5EF4-FFF2-40B4-BE49-F238E27FC236}">
              <a16:creationId xmlns:a16="http://schemas.microsoft.com/office/drawing/2014/main" id="{3413279A-2B5D-48BA-9A0B-302476322F3E}"/>
            </a:ext>
          </a:extLst>
        </xdr:cNvPr>
        <xdr:cNvSpPr txBox="1"/>
      </xdr:nvSpPr>
      <xdr:spPr>
        <a:xfrm>
          <a:off x="152660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565" name="n_2aveValue【保健センター・保健所】&#10;有形固定資産減価償却率">
          <a:extLst>
            <a:ext uri="{FF2B5EF4-FFF2-40B4-BE49-F238E27FC236}">
              <a16:creationId xmlns:a16="http://schemas.microsoft.com/office/drawing/2014/main" id="{9B92646F-6164-4E83-A70D-5BC906CE93BC}"/>
            </a:ext>
          </a:extLst>
        </xdr:cNvPr>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16708</xdr:rowOff>
    </xdr:from>
    <xdr:ext cx="405111" cy="259045"/>
    <xdr:sp macro="" textlink="">
      <xdr:nvSpPr>
        <xdr:cNvPr id="566" name="n_3aveValue【保健センター・保健所】&#10;有形固定資産減価償却率">
          <a:extLst>
            <a:ext uri="{FF2B5EF4-FFF2-40B4-BE49-F238E27FC236}">
              <a16:creationId xmlns:a16="http://schemas.microsoft.com/office/drawing/2014/main" id="{4FA42D60-BC26-4967-9CB7-854B352A5E6F}"/>
            </a:ext>
          </a:extLst>
        </xdr:cNvPr>
        <xdr:cNvSpPr txBox="1"/>
      </xdr:nvSpPr>
      <xdr:spPr>
        <a:xfrm>
          <a:off x="13500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150603</xdr:rowOff>
    </xdr:from>
    <xdr:ext cx="405111" cy="259045"/>
    <xdr:sp macro="" textlink="">
      <xdr:nvSpPr>
        <xdr:cNvPr id="567" name="n_4aveValue【保健センター・保健所】&#10;有形固定資産減価償却率">
          <a:extLst>
            <a:ext uri="{FF2B5EF4-FFF2-40B4-BE49-F238E27FC236}">
              <a16:creationId xmlns:a16="http://schemas.microsoft.com/office/drawing/2014/main" id="{6B03C571-165C-48E1-AD5A-B3B1F767F7AE}"/>
            </a:ext>
          </a:extLst>
        </xdr:cNvPr>
        <xdr:cNvSpPr txBox="1"/>
      </xdr:nvSpPr>
      <xdr:spPr>
        <a:xfrm>
          <a:off x="12611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159493</xdr:rowOff>
    </xdr:from>
    <xdr:ext cx="405111" cy="259045"/>
    <xdr:sp macro="" textlink="">
      <xdr:nvSpPr>
        <xdr:cNvPr id="568" name="n_1mainValue【保健センター・保健所】&#10;有形固定資産減価償却率">
          <a:extLst>
            <a:ext uri="{FF2B5EF4-FFF2-40B4-BE49-F238E27FC236}">
              <a16:creationId xmlns:a16="http://schemas.microsoft.com/office/drawing/2014/main" id="{A704ACC2-3924-44D5-B1D7-0606ECF43FC5}"/>
            </a:ext>
          </a:extLst>
        </xdr:cNvPr>
        <xdr:cNvSpPr txBox="1"/>
      </xdr:nvSpPr>
      <xdr:spPr>
        <a:xfrm>
          <a:off x="15266044" y="1061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131734</xdr:rowOff>
    </xdr:from>
    <xdr:ext cx="405111" cy="259045"/>
    <xdr:sp macro="" textlink="">
      <xdr:nvSpPr>
        <xdr:cNvPr id="569" name="n_2mainValue【保健センター・保健所】&#10;有形固定資産減価償却率">
          <a:extLst>
            <a:ext uri="{FF2B5EF4-FFF2-40B4-BE49-F238E27FC236}">
              <a16:creationId xmlns:a16="http://schemas.microsoft.com/office/drawing/2014/main" id="{8197A1D8-6158-4414-8F95-5786C8D8713A}"/>
            </a:ext>
          </a:extLst>
        </xdr:cNvPr>
        <xdr:cNvSpPr txBox="1"/>
      </xdr:nvSpPr>
      <xdr:spPr>
        <a:xfrm>
          <a:off x="14389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99077</xdr:rowOff>
    </xdr:from>
    <xdr:ext cx="405111" cy="259045"/>
    <xdr:sp macro="" textlink="">
      <xdr:nvSpPr>
        <xdr:cNvPr id="570" name="n_3mainValue【保健センター・保健所】&#10;有形固定資産減価償却率">
          <a:extLst>
            <a:ext uri="{FF2B5EF4-FFF2-40B4-BE49-F238E27FC236}">
              <a16:creationId xmlns:a16="http://schemas.microsoft.com/office/drawing/2014/main" id="{F8FDB7F0-2601-4B73-B331-AD89F06CBA2A}"/>
            </a:ext>
          </a:extLst>
        </xdr:cNvPr>
        <xdr:cNvSpPr txBox="1"/>
      </xdr:nvSpPr>
      <xdr:spPr>
        <a:xfrm>
          <a:off x="13500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66420</xdr:rowOff>
    </xdr:from>
    <xdr:ext cx="405111" cy="259045"/>
    <xdr:sp macro="" textlink="">
      <xdr:nvSpPr>
        <xdr:cNvPr id="571" name="n_4mainValue【保健センター・保健所】&#10;有形固定資産減価償却率">
          <a:extLst>
            <a:ext uri="{FF2B5EF4-FFF2-40B4-BE49-F238E27FC236}">
              <a16:creationId xmlns:a16="http://schemas.microsoft.com/office/drawing/2014/main" id="{694C34A8-5DBA-4AFF-9BBE-581AA854EB1C}"/>
            </a:ext>
          </a:extLst>
        </xdr:cNvPr>
        <xdr:cNvSpPr txBox="1"/>
      </xdr:nvSpPr>
      <xdr:spPr>
        <a:xfrm>
          <a:off x="12611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476F2252-8155-49A2-9A25-988436B7138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838409A7-DD40-4355-8A4C-87483932A49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913443F9-6281-4E8D-A34B-5F3E3889C42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2477E65A-E7B7-4AE7-B9FC-2632226E87F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C71A6662-F964-4BB5-8E6C-8F0A2083807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AF482A81-4021-4E0D-95F2-9B521108D54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6D299F93-1507-4AC9-B999-FCFEFEF3229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B2A75827-EE62-4BCC-8A74-EA3C322335A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id="{2EA5CB14-3920-43C3-B32B-849C3D9CE2E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B2EF7419-C9C0-43F7-B285-F1518168D9B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2" name="直線コネクタ 581">
          <a:extLst>
            <a:ext uri="{FF2B5EF4-FFF2-40B4-BE49-F238E27FC236}">
              <a16:creationId xmlns:a16="http://schemas.microsoft.com/office/drawing/2014/main" id="{A7502C57-61AB-4AC7-ADE8-9778C163BBC1}"/>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3" name="テキスト ボックス 582">
          <a:extLst>
            <a:ext uri="{FF2B5EF4-FFF2-40B4-BE49-F238E27FC236}">
              <a16:creationId xmlns:a16="http://schemas.microsoft.com/office/drawing/2014/main" id="{3530D481-E72F-408E-99A8-EFB52A59267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4" name="直線コネクタ 583">
          <a:extLst>
            <a:ext uri="{FF2B5EF4-FFF2-40B4-BE49-F238E27FC236}">
              <a16:creationId xmlns:a16="http://schemas.microsoft.com/office/drawing/2014/main" id="{0CC978CE-B28C-40B7-B69E-EA825EE8B714}"/>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5" name="テキスト ボックス 584">
          <a:extLst>
            <a:ext uri="{FF2B5EF4-FFF2-40B4-BE49-F238E27FC236}">
              <a16:creationId xmlns:a16="http://schemas.microsoft.com/office/drawing/2014/main" id="{36ECF5E6-6F14-424A-AC1B-98CE8413724E}"/>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6" name="直線コネクタ 585">
          <a:extLst>
            <a:ext uri="{FF2B5EF4-FFF2-40B4-BE49-F238E27FC236}">
              <a16:creationId xmlns:a16="http://schemas.microsoft.com/office/drawing/2014/main" id="{483B71E6-5474-4928-B4A7-A1A5B3F7ABC2}"/>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7" name="テキスト ボックス 586">
          <a:extLst>
            <a:ext uri="{FF2B5EF4-FFF2-40B4-BE49-F238E27FC236}">
              <a16:creationId xmlns:a16="http://schemas.microsoft.com/office/drawing/2014/main" id="{2170AA34-9F0B-43E0-828D-73B3BBF8332B}"/>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8" name="直線コネクタ 587">
          <a:extLst>
            <a:ext uri="{FF2B5EF4-FFF2-40B4-BE49-F238E27FC236}">
              <a16:creationId xmlns:a16="http://schemas.microsoft.com/office/drawing/2014/main" id="{D549E3CD-81BD-408D-8375-AE2AB0782F3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9" name="テキスト ボックス 588">
          <a:extLst>
            <a:ext uri="{FF2B5EF4-FFF2-40B4-BE49-F238E27FC236}">
              <a16:creationId xmlns:a16="http://schemas.microsoft.com/office/drawing/2014/main" id="{3C6AC5C3-C60A-473D-B770-2BFBD2B84A05}"/>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961F1701-B080-44E7-8459-2E53DB7CADF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A649DAFA-64A4-4D68-8261-07BEC1FA035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a:extLst>
            <a:ext uri="{FF2B5EF4-FFF2-40B4-BE49-F238E27FC236}">
              <a16:creationId xmlns:a16="http://schemas.microsoft.com/office/drawing/2014/main" id="{680179B9-B1C5-40C5-B9AC-C0DD331CBD3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112014</xdr:rowOff>
    </xdr:from>
    <xdr:to>
      <xdr:col>116</xdr:col>
      <xdr:colOff>62864</xdr:colOff>
      <xdr:row>63</xdr:row>
      <xdr:rowOff>64008</xdr:rowOff>
    </xdr:to>
    <xdr:cxnSp macro="">
      <xdr:nvCxnSpPr>
        <xdr:cNvPr id="593" name="直線コネクタ 592">
          <a:extLst>
            <a:ext uri="{FF2B5EF4-FFF2-40B4-BE49-F238E27FC236}">
              <a16:creationId xmlns:a16="http://schemas.microsoft.com/office/drawing/2014/main" id="{DB0DB32D-A45C-4380-A095-AEEB55A7F3E6}"/>
            </a:ext>
          </a:extLst>
        </xdr:cNvPr>
        <xdr:cNvCxnSpPr/>
      </xdr:nvCxnSpPr>
      <xdr:spPr>
        <a:xfrm flipV="1">
          <a:off x="22160864" y="954176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67835</xdr:rowOff>
    </xdr:from>
    <xdr:ext cx="469744" cy="259045"/>
    <xdr:sp macro="" textlink="">
      <xdr:nvSpPr>
        <xdr:cNvPr id="594" name="【保健センター・保健所】&#10;一人当たり面積最小値テキスト">
          <a:extLst>
            <a:ext uri="{FF2B5EF4-FFF2-40B4-BE49-F238E27FC236}">
              <a16:creationId xmlns:a16="http://schemas.microsoft.com/office/drawing/2014/main" id="{740FA745-172E-4529-B8E0-591D04F0B346}"/>
            </a:ext>
          </a:extLst>
        </xdr:cNvPr>
        <xdr:cNvSpPr txBox="1"/>
      </xdr:nvSpPr>
      <xdr:spPr>
        <a:xfrm>
          <a:off x="22199600" y="108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64008</xdr:rowOff>
    </xdr:from>
    <xdr:to>
      <xdr:col>116</xdr:col>
      <xdr:colOff>152400</xdr:colOff>
      <xdr:row>63</xdr:row>
      <xdr:rowOff>64008</xdr:rowOff>
    </xdr:to>
    <xdr:cxnSp macro="">
      <xdr:nvCxnSpPr>
        <xdr:cNvPr id="595" name="直線コネクタ 594">
          <a:extLst>
            <a:ext uri="{FF2B5EF4-FFF2-40B4-BE49-F238E27FC236}">
              <a16:creationId xmlns:a16="http://schemas.microsoft.com/office/drawing/2014/main" id="{8E529A9D-B0B1-41F5-81D2-58DB7C3EF95E}"/>
            </a:ext>
          </a:extLst>
        </xdr:cNvPr>
        <xdr:cNvCxnSpPr/>
      </xdr:nvCxnSpPr>
      <xdr:spPr>
        <a:xfrm>
          <a:off x="22072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58691</xdr:rowOff>
    </xdr:from>
    <xdr:ext cx="469744" cy="259045"/>
    <xdr:sp macro="" textlink="">
      <xdr:nvSpPr>
        <xdr:cNvPr id="596" name="【保健センター・保健所】&#10;一人当たり面積最大値テキスト">
          <a:extLst>
            <a:ext uri="{FF2B5EF4-FFF2-40B4-BE49-F238E27FC236}">
              <a16:creationId xmlns:a16="http://schemas.microsoft.com/office/drawing/2014/main" id="{B4E2346E-EA5C-41ED-A706-C0538369450A}"/>
            </a:ext>
          </a:extLst>
        </xdr:cNvPr>
        <xdr:cNvSpPr txBox="1"/>
      </xdr:nvSpPr>
      <xdr:spPr>
        <a:xfrm>
          <a:off x="22199600" y="931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112014</xdr:rowOff>
    </xdr:from>
    <xdr:to>
      <xdr:col>116</xdr:col>
      <xdr:colOff>152400</xdr:colOff>
      <xdr:row>55</xdr:row>
      <xdr:rowOff>112014</xdr:rowOff>
    </xdr:to>
    <xdr:cxnSp macro="">
      <xdr:nvCxnSpPr>
        <xdr:cNvPr id="597" name="直線コネクタ 596">
          <a:extLst>
            <a:ext uri="{FF2B5EF4-FFF2-40B4-BE49-F238E27FC236}">
              <a16:creationId xmlns:a16="http://schemas.microsoft.com/office/drawing/2014/main" id="{B3BDC52A-0380-4124-BF00-C27814FFD94A}"/>
            </a:ext>
          </a:extLst>
        </xdr:cNvPr>
        <xdr:cNvCxnSpPr/>
      </xdr:nvCxnSpPr>
      <xdr:spPr>
        <a:xfrm>
          <a:off x="22072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598" name="【保健センター・保健所】&#10;一人当たり面積平均値テキスト">
          <a:extLst>
            <a:ext uri="{FF2B5EF4-FFF2-40B4-BE49-F238E27FC236}">
              <a16:creationId xmlns:a16="http://schemas.microsoft.com/office/drawing/2014/main" id="{CE1A9634-8FFA-4312-B476-49A06F148DC0}"/>
            </a:ext>
          </a:extLst>
        </xdr:cNvPr>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9" name="フローチャート: 判断 598">
          <a:extLst>
            <a:ext uri="{FF2B5EF4-FFF2-40B4-BE49-F238E27FC236}">
              <a16:creationId xmlns:a16="http://schemas.microsoft.com/office/drawing/2014/main" id="{B3AB4368-71B0-42AE-B299-B0CD88A186DC}"/>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58928</xdr:rowOff>
    </xdr:from>
    <xdr:to>
      <xdr:col>112</xdr:col>
      <xdr:colOff>38100</xdr:colOff>
      <xdr:row>61</xdr:row>
      <xdr:rowOff>160528</xdr:rowOff>
    </xdr:to>
    <xdr:sp macro="" textlink="">
      <xdr:nvSpPr>
        <xdr:cNvPr id="600" name="フローチャート: 判断 599">
          <a:extLst>
            <a:ext uri="{FF2B5EF4-FFF2-40B4-BE49-F238E27FC236}">
              <a16:creationId xmlns:a16="http://schemas.microsoft.com/office/drawing/2014/main" id="{1B4C9B18-B105-44A6-9B19-EEC547CE3B09}"/>
            </a:ext>
          </a:extLst>
        </xdr:cNvPr>
        <xdr:cNvSpPr/>
      </xdr:nvSpPr>
      <xdr:spPr>
        <a:xfrm>
          <a:off x="212725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33782</xdr:rowOff>
    </xdr:from>
    <xdr:to>
      <xdr:col>107</xdr:col>
      <xdr:colOff>101600</xdr:colOff>
      <xdr:row>61</xdr:row>
      <xdr:rowOff>135382</xdr:rowOff>
    </xdr:to>
    <xdr:sp macro="" textlink="">
      <xdr:nvSpPr>
        <xdr:cNvPr id="601" name="フローチャート: 判断 600">
          <a:extLst>
            <a:ext uri="{FF2B5EF4-FFF2-40B4-BE49-F238E27FC236}">
              <a16:creationId xmlns:a16="http://schemas.microsoft.com/office/drawing/2014/main" id="{4EAE1764-50E5-4AD6-8C13-4BFCE190FB18}"/>
            </a:ext>
          </a:extLst>
        </xdr:cNvPr>
        <xdr:cNvSpPr/>
      </xdr:nvSpPr>
      <xdr:spPr>
        <a:xfrm>
          <a:off x="20383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24638</xdr:rowOff>
    </xdr:from>
    <xdr:to>
      <xdr:col>102</xdr:col>
      <xdr:colOff>165100</xdr:colOff>
      <xdr:row>61</xdr:row>
      <xdr:rowOff>126238</xdr:rowOff>
    </xdr:to>
    <xdr:sp macro="" textlink="">
      <xdr:nvSpPr>
        <xdr:cNvPr id="602" name="フローチャート: 判断 601">
          <a:extLst>
            <a:ext uri="{FF2B5EF4-FFF2-40B4-BE49-F238E27FC236}">
              <a16:creationId xmlns:a16="http://schemas.microsoft.com/office/drawing/2014/main" id="{F5302AE7-0827-4877-939E-B22A987BAD0B}"/>
            </a:ext>
          </a:extLst>
        </xdr:cNvPr>
        <xdr:cNvSpPr/>
      </xdr:nvSpPr>
      <xdr:spPr>
        <a:xfrm>
          <a:off x="19494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26924</xdr:rowOff>
    </xdr:from>
    <xdr:to>
      <xdr:col>98</xdr:col>
      <xdr:colOff>38100</xdr:colOff>
      <xdr:row>61</xdr:row>
      <xdr:rowOff>128524</xdr:rowOff>
    </xdr:to>
    <xdr:sp macro="" textlink="">
      <xdr:nvSpPr>
        <xdr:cNvPr id="603" name="フローチャート: 判断 602">
          <a:extLst>
            <a:ext uri="{FF2B5EF4-FFF2-40B4-BE49-F238E27FC236}">
              <a16:creationId xmlns:a16="http://schemas.microsoft.com/office/drawing/2014/main" id="{8173AF2A-8896-4B07-80A0-57E5E15911BA}"/>
            </a:ext>
          </a:extLst>
        </xdr:cNvPr>
        <xdr:cNvSpPr/>
      </xdr:nvSpPr>
      <xdr:spPr>
        <a:xfrm>
          <a:off x="18605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7917D957-9E44-4338-9982-6414CD77594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1153A-33A1-4DB0-B2C0-08AC88939AB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1B23B707-22A1-49C3-91A2-0604797B788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5E9507EC-CEBD-4970-8800-E5401F516EE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7EAB606C-5B3E-424E-A6B7-1E98FC3F4DE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84074</xdr:rowOff>
    </xdr:from>
    <xdr:to>
      <xdr:col>116</xdr:col>
      <xdr:colOff>114300</xdr:colOff>
      <xdr:row>63</xdr:row>
      <xdr:rowOff>14224</xdr:rowOff>
    </xdr:to>
    <xdr:sp macro="" textlink="">
      <xdr:nvSpPr>
        <xdr:cNvPr id="609" name="楕円 608">
          <a:extLst>
            <a:ext uri="{FF2B5EF4-FFF2-40B4-BE49-F238E27FC236}">
              <a16:creationId xmlns:a16="http://schemas.microsoft.com/office/drawing/2014/main" id="{BC2CD034-CDFC-4447-86AA-E4C959962008}"/>
            </a:ext>
          </a:extLst>
        </xdr:cNvPr>
        <xdr:cNvSpPr/>
      </xdr:nvSpPr>
      <xdr:spPr>
        <a:xfrm>
          <a:off x="22110700" y="107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170451</xdr:rowOff>
    </xdr:from>
    <xdr:ext cx="469744" cy="259045"/>
    <xdr:sp macro="" textlink="">
      <xdr:nvSpPr>
        <xdr:cNvPr id="610" name="【保健センター・保健所】&#10;一人当たり面積該当値テキスト">
          <a:extLst>
            <a:ext uri="{FF2B5EF4-FFF2-40B4-BE49-F238E27FC236}">
              <a16:creationId xmlns:a16="http://schemas.microsoft.com/office/drawing/2014/main" id="{5C672CEC-24F7-4AA3-80B3-91BBDBC956C4}"/>
            </a:ext>
          </a:extLst>
        </xdr:cNvPr>
        <xdr:cNvSpPr txBox="1"/>
      </xdr:nvSpPr>
      <xdr:spPr>
        <a:xfrm>
          <a:off x="22199600" y="10628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84074</xdr:rowOff>
    </xdr:from>
    <xdr:to>
      <xdr:col>112</xdr:col>
      <xdr:colOff>38100</xdr:colOff>
      <xdr:row>63</xdr:row>
      <xdr:rowOff>14224</xdr:rowOff>
    </xdr:to>
    <xdr:sp macro="" textlink="">
      <xdr:nvSpPr>
        <xdr:cNvPr id="611" name="楕円 610">
          <a:extLst>
            <a:ext uri="{FF2B5EF4-FFF2-40B4-BE49-F238E27FC236}">
              <a16:creationId xmlns:a16="http://schemas.microsoft.com/office/drawing/2014/main" id="{12E2FF88-6AA5-40B6-BA97-F277D87872A4}"/>
            </a:ext>
          </a:extLst>
        </xdr:cNvPr>
        <xdr:cNvSpPr/>
      </xdr:nvSpPr>
      <xdr:spPr>
        <a:xfrm>
          <a:off x="21272500" y="107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134874</xdr:rowOff>
    </xdr:from>
    <xdr:to>
      <xdr:col>116</xdr:col>
      <xdr:colOff>63500</xdr:colOff>
      <xdr:row>62</xdr:row>
      <xdr:rowOff>134874</xdr:rowOff>
    </xdr:to>
    <xdr:cxnSp macro="">
      <xdr:nvCxnSpPr>
        <xdr:cNvPr id="612" name="直線コネクタ 611">
          <a:extLst>
            <a:ext uri="{FF2B5EF4-FFF2-40B4-BE49-F238E27FC236}">
              <a16:creationId xmlns:a16="http://schemas.microsoft.com/office/drawing/2014/main" id="{BC1B93E6-A173-42B9-809B-DFD0B6FC51D8}"/>
            </a:ext>
          </a:extLst>
        </xdr:cNvPr>
        <xdr:cNvCxnSpPr/>
      </xdr:nvCxnSpPr>
      <xdr:spPr>
        <a:xfrm>
          <a:off x="21323300" y="107647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84074</xdr:rowOff>
    </xdr:from>
    <xdr:to>
      <xdr:col>107</xdr:col>
      <xdr:colOff>101600</xdr:colOff>
      <xdr:row>63</xdr:row>
      <xdr:rowOff>14224</xdr:rowOff>
    </xdr:to>
    <xdr:sp macro="" textlink="">
      <xdr:nvSpPr>
        <xdr:cNvPr id="613" name="楕円 612">
          <a:extLst>
            <a:ext uri="{FF2B5EF4-FFF2-40B4-BE49-F238E27FC236}">
              <a16:creationId xmlns:a16="http://schemas.microsoft.com/office/drawing/2014/main" id="{A41BFD76-6F61-499D-87C9-98DBFA620D83}"/>
            </a:ext>
          </a:extLst>
        </xdr:cNvPr>
        <xdr:cNvSpPr/>
      </xdr:nvSpPr>
      <xdr:spPr>
        <a:xfrm>
          <a:off x="20383500" y="107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134874</xdr:rowOff>
    </xdr:from>
    <xdr:to>
      <xdr:col>111</xdr:col>
      <xdr:colOff>177800</xdr:colOff>
      <xdr:row>62</xdr:row>
      <xdr:rowOff>134874</xdr:rowOff>
    </xdr:to>
    <xdr:cxnSp macro="">
      <xdr:nvCxnSpPr>
        <xdr:cNvPr id="614" name="直線コネクタ 613">
          <a:extLst>
            <a:ext uri="{FF2B5EF4-FFF2-40B4-BE49-F238E27FC236}">
              <a16:creationId xmlns:a16="http://schemas.microsoft.com/office/drawing/2014/main" id="{5F1F3C94-1A1E-45E9-8974-FAE01AFFA268}"/>
            </a:ext>
          </a:extLst>
        </xdr:cNvPr>
        <xdr:cNvCxnSpPr/>
      </xdr:nvCxnSpPr>
      <xdr:spPr>
        <a:xfrm>
          <a:off x="20434300" y="107647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84074</xdr:rowOff>
    </xdr:from>
    <xdr:to>
      <xdr:col>102</xdr:col>
      <xdr:colOff>165100</xdr:colOff>
      <xdr:row>63</xdr:row>
      <xdr:rowOff>14224</xdr:rowOff>
    </xdr:to>
    <xdr:sp macro="" textlink="">
      <xdr:nvSpPr>
        <xdr:cNvPr id="615" name="楕円 614">
          <a:extLst>
            <a:ext uri="{FF2B5EF4-FFF2-40B4-BE49-F238E27FC236}">
              <a16:creationId xmlns:a16="http://schemas.microsoft.com/office/drawing/2014/main" id="{2E4A6455-7349-4AEA-BDF7-BD3C3975A6FE}"/>
            </a:ext>
          </a:extLst>
        </xdr:cNvPr>
        <xdr:cNvSpPr/>
      </xdr:nvSpPr>
      <xdr:spPr>
        <a:xfrm>
          <a:off x="19494500" y="107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134874</xdr:rowOff>
    </xdr:from>
    <xdr:to>
      <xdr:col>107</xdr:col>
      <xdr:colOff>50800</xdr:colOff>
      <xdr:row>62</xdr:row>
      <xdr:rowOff>134874</xdr:rowOff>
    </xdr:to>
    <xdr:cxnSp macro="">
      <xdr:nvCxnSpPr>
        <xdr:cNvPr id="616" name="直線コネクタ 615">
          <a:extLst>
            <a:ext uri="{FF2B5EF4-FFF2-40B4-BE49-F238E27FC236}">
              <a16:creationId xmlns:a16="http://schemas.microsoft.com/office/drawing/2014/main" id="{102C466A-9918-48E9-99B1-400D918D81B0}"/>
            </a:ext>
          </a:extLst>
        </xdr:cNvPr>
        <xdr:cNvCxnSpPr/>
      </xdr:nvCxnSpPr>
      <xdr:spPr>
        <a:xfrm>
          <a:off x="19545300" y="107647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81788</xdr:rowOff>
    </xdr:from>
    <xdr:to>
      <xdr:col>98</xdr:col>
      <xdr:colOff>38100</xdr:colOff>
      <xdr:row>63</xdr:row>
      <xdr:rowOff>11938</xdr:rowOff>
    </xdr:to>
    <xdr:sp macro="" textlink="">
      <xdr:nvSpPr>
        <xdr:cNvPr id="617" name="楕円 616">
          <a:extLst>
            <a:ext uri="{FF2B5EF4-FFF2-40B4-BE49-F238E27FC236}">
              <a16:creationId xmlns:a16="http://schemas.microsoft.com/office/drawing/2014/main" id="{C847587E-4DE6-49DB-9958-96A9E3121CB4}"/>
            </a:ext>
          </a:extLst>
        </xdr:cNvPr>
        <xdr:cNvSpPr/>
      </xdr:nvSpPr>
      <xdr:spPr>
        <a:xfrm>
          <a:off x="18605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132588</xdr:rowOff>
    </xdr:from>
    <xdr:to>
      <xdr:col>102</xdr:col>
      <xdr:colOff>114300</xdr:colOff>
      <xdr:row>62</xdr:row>
      <xdr:rowOff>134874</xdr:rowOff>
    </xdr:to>
    <xdr:cxnSp macro="">
      <xdr:nvCxnSpPr>
        <xdr:cNvPr id="618" name="直線コネクタ 617">
          <a:extLst>
            <a:ext uri="{FF2B5EF4-FFF2-40B4-BE49-F238E27FC236}">
              <a16:creationId xmlns:a16="http://schemas.microsoft.com/office/drawing/2014/main" id="{7C82115A-4252-49B0-AB64-FB1AE8C80D8D}"/>
            </a:ext>
          </a:extLst>
        </xdr:cNvPr>
        <xdr:cNvCxnSpPr/>
      </xdr:nvCxnSpPr>
      <xdr:spPr>
        <a:xfrm>
          <a:off x="18656300" y="1076248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5605</xdr:rowOff>
    </xdr:from>
    <xdr:ext cx="469744" cy="259045"/>
    <xdr:sp macro="" textlink="">
      <xdr:nvSpPr>
        <xdr:cNvPr id="619" name="n_1aveValue【保健センター・保健所】&#10;一人当たり面積">
          <a:extLst>
            <a:ext uri="{FF2B5EF4-FFF2-40B4-BE49-F238E27FC236}">
              <a16:creationId xmlns:a16="http://schemas.microsoft.com/office/drawing/2014/main" id="{CCC4EFF6-57DA-43C3-B04D-6CF4E44DF4DB}"/>
            </a:ext>
          </a:extLst>
        </xdr:cNvPr>
        <xdr:cNvSpPr txBox="1"/>
      </xdr:nvSpPr>
      <xdr:spPr>
        <a:xfrm>
          <a:off x="21075727" y="1029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151909</xdr:rowOff>
    </xdr:from>
    <xdr:ext cx="469744" cy="259045"/>
    <xdr:sp macro="" textlink="">
      <xdr:nvSpPr>
        <xdr:cNvPr id="620" name="n_2aveValue【保健センター・保健所】&#10;一人当たり面積">
          <a:extLst>
            <a:ext uri="{FF2B5EF4-FFF2-40B4-BE49-F238E27FC236}">
              <a16:creationId xmlns:a16="http://schemas.microsoft.com/office/drawing/2014/main" id="{6729D35A-39A6-467E-BA4F-A708C84896A2}"/>
            </a:ext>
          </a:extLst>
        </xdr:cNvPr>
        <xdr:cNvSpPr txBox="1"/>
      </xdr:nvSpPr>
      <xdr:spPr>
        <a:xfrm>
          <a:off x="201994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142765</xdr:rowOff>
    </xdr:from>
    <xdr:ext cx="469744" cy="259045"/>
    <xdr:sp macro="" textlink="">
      <xdr:nvSpPr>
        <xdr:cNvPr id="621" name="n_3aveValue【保健センター・保健所】&#10;一人当たり面積">
          <a:extLst>
            <a:ext uri="{FF2B5EF4-FFF2-40B4-BE49-F238E27FC236}">
              <a16:creationId xmlns:a16="http://schemas.microsoft.com/office/drawing/2014/main" id="{13E6D8FD-9F92-4FF9-B1F4-0E6E6F5E6114}"/>
            </a:ext>
          </a:extLst>
        </xdr:cNvPr>
        <xdr:cNvSpPr txBox="1"/>
      </xdr:nvSpPr>
      <xdr:spPr>
        <a:xfrm>
          <a:off x="19310427" y="1025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145051</xdr:rowOff>
    </xdr:from>
    <xdr:ext cx="469744" cy="259045"/>
    <xdr:sp macro="" textlink="">
      <xdr:nvSpPr>
        <xdr:cNvPr id="622" name="n_4aveValue【保健センター・保健所】&#10;一人当たり面積">
          <a:extLst>
            <a:ext uri="{FF2B5EF4-FFF2-40B4-BE49-F238E27FC236}">
              <a16:creationId xmlns:a16="http://schemas.microsoft.com/office/drawing/2014/main" id="{AEE1EA49-5876-475F-A89C-83B1A18E23AF}"/>
            </a:ext>
          </a:extLst>
        </xdr:cNvPr>
        <xdr:cNvSpPr txBox="1"/>
      </xdr:nvSpPr>
      <xdr:spPr>
        <a:xfrm>
          <a:off x="18421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5351</xdr:rowOff>
    </xdr:from>
    <xdr:ext cx="469744" cy="259045"/>
    <xdr:sp macro="" textlink="">
      <xdr:nvSpPr>
        <xdr:cNvPr id="623" name="n_1mainValue【保健センター・保健所】&#10;一人当たり面積">
          <a:extLst>
            <a:ext uri="{FF2B5EF4-FFF2-40B4-BE49-F238E27FC236}">
              <a16:creationId xmlns:a16="http://schemas.microsoft.com/office/drawing/2014/main" id="{25A5E39A-D025-43BC-808A-3B8CF4B319E9}"/>
            </a:ext>
          </a:extLst>
        </xdr:cNvPr>
        <xdr:cNvSpPr txBox="1"/>
      </xdr:nvSpPr>
      <xdr:spPr>
        <a:xfrm>
          <a:off x="21075727" y="1080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5351</xdr:rowOff>
    </xdr:from>
    <xdr:ext cx="469744" cy="259045"/>
    <xdr:sp macro="" textlink="">
      <xdr:nvSpPr>
        <xdr:cNvPr id="624" name="n_2mainValue【保健センター・保健所】&#10;一人当たり面積">
          <a:extLst>
            <a:ext uri="{FF2B5EF4-FFF2-40B4-BE49-F238E27FC236}">
              <a16:creationId xmlns:a16="http://schemas.microsoft.com/office/drawing/2014/main" id="{2528636A-BCD6-4FBC-AF51-8CC5C9C59C7F}"/>
            </a:ext>
          </a:extLst>
        </xdr:cNvPr>
        <xdr:cNvSpPr txBox="1"/>
      </xdr:nvSpPr>
      <xdr:spPr>
        <a:xfrm>
          <a:off x="20199427" y="1080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5351</xdr:rowOff>
    </xdr:from>
    <xdr:ext cx="469744" cy="259045"/>
    <xdr:sp macro="" textlink="">
      <xdr:nvSpPr>
        <xdr:cNvPr id="625" name="n_3mainValue【保健センター・保健所】&#10;一人当たり面積">
          <a:extLst>
            <a:ext uri="{FF2B5EF4-FFF2-40B4-BE49-F238E27FC236}">
              <a16:creationId xmlns:a16="http://schemas.microsoft.com/office/drawing/2014/main" id="{75930E13-5F80-4022-9BA5-17269354BC8D}"/>
            </a:ext>
          </a:extLst>
        </xdr:cNvPr>
        <xdr:cNvSpPr txBox="1"/>
      </xdr:nvSpPr>
      <xdr:spPr>
        <a:xfrm>
          <a:off x="19310427" y="1080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3065</xdr:rowOff>
    </xdr:from>
    <xdr:ext cx="469744" cy="259045"/>
    <xdr:sp macro="" textlink="">
      <xdr:nvSpPr>
        <xdr:cNvPr id="626" name="n_4mainValue【保健センター・保健所】&#10;一人当たり面積">
          <a:extLst>
            <a:ext uri="{FF2B5EF4-FFF2-40B4-BE49-F238E27FC236}">
              <a16:creationId xmlns:a16="http://schemas.microsoft.com/office/drawing/2014/main" id="{8B1E4A5B-1546-4A8A-B456-0844E609EA9B}"/>
            </a:ext>
          </a:extLst>
        </xdr:cNvPr>
        <xdr:cNvSpPr txBox="1"/>
      </xdr:nvSpPr>
      <xdr:spPr>
        <a:xfrm>
          <a:off x="18421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767E55E9-96B5-442C-BD17-7ABB6286709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F526D544-719A-4D01-AD8E-257ADAF8498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DBCF29BF-FB96-459C-A68A-48DC6E2EC4D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B66ABA90-C81C-4D16-9697-CF09CEA008B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55CE313F-1C1F-4162-8A25-1C7E4DB731D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89F887A9-893D-491C-825E-86233AE24B2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EBE977A8-BECC-46CF-A3B6-2B23F8D76C8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8E9F87E6-C166-4FF7-B11D-DB3F1129729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00F59649-B170-457B-92A8-E61290DC180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976AC674-4805-4395-A57B-F9C74D9F74D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00413958-A699-47F8-AC0F-BA0691864FB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8" name="直線コネクタ 637">
          <a:extLst>
            <a:ext uri="{FF2B5EF4-FFF2-40B4-BE49-F238E27FC236}">
              <a16:creationId xmlns:a16="http://schemas.microsoft.com/office/drawing/2014/main" id="{91CF0BF0-A9FE-4DFA-A01D-3097997934C1}"/>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9" name="テキスト ボックス 638">
          <a:extLst>
            <a:ext uri="{FF2B5EF4-FFF2-40B4-BE49-F238E27FC236}">
              <a16:creationId xmlns:a16="http://schemas.microsoft.com/office/drawing/2014/main" id="{A8001A61-7CAD-4C01-AFB4-55BB9B4194C6}"/>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0" name="直線コネクタ 639">
          <a:extLst>
            <a:ext uri="{FF2B5EF4-FFF2-40B4-BE49-F238E27FC236}">
              <a16:creationId xmlns:a16="http://schemas.microsoft.com/office/drawing/2014/main" id="{1A699BBD-93C3-48F3-9DA5-00853A0E135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1" name="テキスト ボックス 640">
          <a:extLst>
            <a:ext uri="{FF2B5EF4-FFF2-40B4-BE49-F238E27FC236}">
              <a16:creationId xmlns:a16="http://schemas.microsoft.com/office/drawing/2014/main" id="{70F89B33-F011-4F9F-A6F8-8EF72BDE86D9}"/>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a:extLst>
            <a:ext uri="{FF2B5EF4-FFF2-40B4-BE49-F238E27FC236}">
              <a16:creationId xmlns:a16="http://schemas.microsoft.com/office/drawing/2014/main" id="{5035246F-9075-4E4E-9CF5-017136809F4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3" name="テキスト ボックス 642">
          <a:extLst>
            <a:ext uri="{FF2B5EF4-FFF2-40B4-BE49-F238E27FC236}">
              <a16:creationId xmlns:a16="http://schemas.microsoft.com/office/drawing/2014/main" id="{F4F97643-1E2E-45ED-8B6F-19AADC212EEA}"/>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4" name="直線コネクタ 643">
          <a:extLst>
            <a:ext uri="{FF2B5EF4-FFF2-40B4-BE49-F238E27FC236}">
              <a16:creationId xmlns:a16="http://schemas.microsoft.com/office/drawing/2014/main" id="{911131D0-9E7E-4BEE-8973-39F4A16B7AD2}"/>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5" name="テキスト ボックス 644">
          <a:extLst>
            <a:ext uri="{FF2B5EF4-FFF2-40B4-BE49-F238E27FC236}">
              <a16:creationId xmlns:a16="http://schemas.microsoft.com/office/drawing/2014/main" id="{1FA2A1C2-19CE-4D32-AFF1-F6FEFEAFF84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6" name="直線コネクタ 645">
          <a:extLst>
            <a:ext uri="{FF2B5EF4-FFF2-40B4-BE49-F238E27FC236}">
              <a16:creationId xmlns:a16="http://schemas.microsoft.com/office/drawing/2014/main" id="{A250801A-64C0-4B1F-B5C2-A0F52A61144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7" name="テキスト ボックス 646">
          <a:extLst>
            <a:ext uri="{FF2B5EF4-FFF2-40B4-BE49-F238E27FC236}">
              <a16:creationId xmlns:a16="http://schemas.microsoft.com/office/drawing/2014/main" id="{9F56565A-D318-472F-94DD-548FF50ADAD2}"/>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BEAD90B9-0E73-464E-B97F-CB6574E1308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9" name="テキスト ボックス 648">
          <a:extLst>
            <a:ext uri="{FF2B5EF4-FFF2-40B4-BE49-F238E27FC236}">
              <a16:creationId xmlns:a16="http://schemas.microsoft.com/office/drawing/2014/main" id="{06EEFE46-B34C-46E1-A6F3-068D771674DC}"/>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0" name="【消防施設】&#10;有形固定資産減価償却率グラフ枠">
          <a:extLst>
            <a:ext uri="{FF2B5EF4-FFF2-40B4-BE49-F238E27FC236}">
              <a16:creationId xmlns:a16="http://schemas.microsoft.com/office/drawing/2014/main" id="{9C682902-B7CF-46FB-8034-FB8AD95AD7A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651" name="直線コネクタ 650">
          <a:extLst>
            <a:ext uri="{FF2B5EF4-FFF2-40B4-BE49-F238E27FC236}">
              <a16:creationId xmlns:a16="http://schemas.microsoft.com/office/drawing/2014/main" id="{E644B6B1-5CE6-4270-A72D-43E66AB99C58}"/>
            </a:ext>
          </a:extLst>
        </xdr:cNvPr>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652" name="【消防施設】&#10;有形固定資産減価償却率最小値テキスト">
          <a:extLst>
            <a:ext uri="{FF2B5EF4-FFF2-40B4-BE49-F238E27FC236}">
              <a16:creationId xmlns:a16="http://schemas.microsoft.com/office/drawing/2014/main" id="{34E94A33-43CB-4776-89AA-B5873BE64D0C}"/>
            </a:ext>
          </a:extLst>
        </xdr:cNvPr>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653" name="直線コネクタ 652">
          <a:extLst>
            <a:ext uri="{FF2B5EF4-FFF2-40B4-BE49-F238E27FC236}">
              <a16:creationId xmlns:a16="http://schemas.microsoft.com/office/drawing/2014/main" id="{E49BBD03-728C-4587-8746-C40329121501}"/>
            </a:ext>
          </a:extLst>
        </xdr:cNvPr>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654" name="【消防施設】&#10;有形固定資産減価償却率最大値テキスト">
          <a:extLst>
            <a:ext uri="{FF2B5EF4-FFF2-40B4-BE49-F238E27FC236}">
              <a16:creationId xmlns:a16="http://schemas.microsoft.com/office/drawing/2014/main" id="{971CD9EB-BCA3-42DE-8348-75C11B456C11}"/>
            </a:ext>
          </a:extLst>
        </xdr:cNvPr>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655" name="直線コネクタ 654">
          <a:extLst>
            <a:ext uri="{FF2B5EF4-FFF2-40B4-BE49-F238E27FC236}">
              <a16:creationId xmlns:a16="http://schemas.microsoft.com/office/drawing/2014/main" id="{0AC19D88-CCB8-4DD0-9D84-B7B210C6561C}"/>
            </a:ext>
          </a:extLst>
        </xdr:cNvPr>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656" name="【消防施設】&#10;有形固定資産減価償却率平均値テキスト">
          <a:extLst>
            <a:ext uri="{FF2B5EF4-FFF2-40B4-BE49-F238E27FC236}">
              <a16:creationId xmlns:a16="http://schemas.microsoft.com/office/drawing/2014/main" id="{8173C6E4-25F5-4A8C-87B9-07DAF9D2922C}"/>
            </a:ext>
          </a:extLst>
        </xdr:cNvPr>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57" name="フローチャート: 判断 656">
          <a:extLst>
            <a:ext uri="{FF2B5EF4-FFF2-40B4-BE49-F238E27FC236}">
              <a16:creationId xmlns:a16="http://schemas.microsoft.com/office/drawing/2014/main" id="{4E50AEDE-6EF1-42C5-953E-F266A4CAE6DD}"/>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658" name="フローチャート: 判断 657">
          <a:extLst>
            <a:ext uri="{FF2B5EF4-FFF2-40B4-BE49-F238E27FC236}">
              <a16:creationId xmlns:a16="http://schemas.microsoft.com/office/drawing/2014/main" id="{E47E6878-A3E2-4C9C-BB0D-DAB65ACF2C99}"/>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659" name="フローチャート: 判断 658">
          <a:extLst>
            <a:ext uri="{FF2B5EF4-FFF2-40B4-BE49-F238E27FC236}">
              <a16:creationId xmlns:a16="http://schemas.microsoft.com/office/drawing/2014/main" id="{D474984C-8D40-4DDC-85A6-A83E8F132898}"/>
            </a:ext>
          </a:extLst>
        </xdr:cNvPr>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660" name="フローチャート: 判断 659">
          <a:extLst>
            <a:ext uri="{FF2B5EF4-FFF2-40B4-BE49-F238E27FC236}">
              <a16:creationId xmlns:a16="http://schemas.microsoft.com/office/drawing/2014/main" id="{7F97C9DC-33A5-492B-BCD1-6255AC146D3C}"/>
            </a:ext>
          </a:extLst>
        </xdr:cNvPr>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661" name="フローチャート: 判断 660">
          <a:extLst>
            <a:ext uri="{FF2B5EF4-FFF2-40B4-BE49-F238E27FC236}">
              <a16:creationId xmlns:a16="http://schemas.microsoft.com/office/drawing/2014/main" id="{7D9EC51D-689C-4CCB-B477-4EFE95A4FE14}"/>
            </a:ext>
          </a:extLst>
        </xdr:cNvPr>
        <xdr:cNvSpPr/>
      </xdr:nvSpPr>
      <xdr:spPr>
        <a:xfrm>
          <a:off x="12763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23BC612A-FE8D-4696-A5EE-8056A1A041F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944CE7FA-E249-4ABF-AE8A-CA45B1947C3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5553493C-61F4-4CBA-8A88-4FC32DF1E93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160EF10B-4516-42F0-8C19-C7EC38AE90D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E36D56B6-8F01-4F6C-8128-BCA8E6E9747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166370</xdr:rowOff>
    </xdr:from>
    <xdr:to>
      <xdr:col>85</xdr:col>
      <xdr:colOff>177800</xdr:colOff>
      <xdr:row>82</xdr:row>
      <xdr:rowOff>96520</xdr:rowOff>
    </xdr:to>
    <xdr:sp macro="" textlink="">
      <xdr:nvSpPr>
        <xdr:cNvPr id="667" name="楕円 666">
          <a:extLst>
            <a:ext uri="{FF2B5EF4-FFF2-40B4-BE49-F238E27FC236}">
              <a16:creationId xmlns:a16="http://schemas.microsoft.com/office/drawing/2014/main" id="{40425D03-DAF1-4065-AD2E-9EF6DACD80AC}"/>
            </a:ext>
          </a:extLst>
        </xdr:cNvPr>
        <xdr:cNvSpPr/>
      </xdr:nvSpPr>
      <xdr:spPr>
        <a:xfrm>
          <a:off x="162687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17797</xdr:rowOff>
    </xdr:from>
    <xdr:ext cx="405111" cy="259045"/>
    <xdr:sp macro="" textlink="">
      <xdr:nvSpPr>
        <xdr:cNvPr id="668" name="【消防施設】&#10;有形固定資産減価償却率該当値テキスト">
          <a:extLst>
            <a:ext uri="{FF2B5EF4-FFF2-40B4-BE49-F238E27FC236}">
              <a16:creationId xmlns:a16="http://schemas.microsoft.com/office/drawing/2014/main" id="{7CEA9935-CA4E-4275-B4CB-52B60CD28220}"/>
            </a:ext>
          </a:extLst>
        </xdr:cNvPr>
        <xdr:cNvSpPr txBox="1"/>
      </xdr:nvSpPr>
      <xdr:spPr>
        <a:xfrm>
          <a:off x="16357600"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92075</xdr:rowOff>
    </xdr:from>
    <xdr:to>
      <xdr:col>81</xdr:col>
      <xdr:colOff>101600</xdr:colOff>
      <xdr:row>82</xdr:row>
      <xdr:rowOff>22225</xdr:rowOff>
    </xdr:to>
    <xdr:sp macro="" textlink="">
      <xdr:nvSpPr>
        <xdr:cNvPr id="669" name="楕円 668">
          <a:extLst>
            <a:ext uri="{FF2B5EF4-FFF2-40B4-BE49-F238E27FC236}">
              <a16:creationId xmlns:a16="http://schemas.microsoft.com/office/drawing/2014/main" id="{C5DCFA35-3DE0-40DE-84FC-8E4542A033FD}"/>
            </a:ext>
          </a:extLst>
        </xdr:cNvPr>
        <xdr:cNvSpPr/>
      </xdr:nvSpPr>
      <xdr:spPr>
        <a:xfrm>
          <a:off x="154305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142875</xdr:rowOff>
    </xdr:from>
    <xdr:to>
      <xdr:col>85</xdr:col>
      <xdr:colOff>127000</xdr:colOff>
      <xdr:row>82</xdr:row>
      <xdr:rowOff>45720</xdr:rowOff>
    </xdr:to>
    <xdr:cxnSp macro="">
      <xdr:nvCxnSpPr>
        <xdr:cNvPr id="670" name="直線コネクタ 669">
          <a:extLst>
            <a:ext uri="{FF2B5EF4-FFF2-40B4-BE49-F238E27FC236}">
              <a16:creationId xmlns:a16="http://schemas.microsoft.com/office/drawing/2014/main" id="{1B5AF9B3-960D-4655-8092-F51F120B54A5}"/>
            </a:ext>
          </a:extLst>
        </xdr:cNvPr>
        <xdr:cNvCxnSpPr/>
      </xdr:nvCxnSpPr>
      <xdr:spPr>
        <a:xfrm>
          <a:off x="15481300" y="1403032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82550</xdr:rowOff>
    </xdr:from>
    <xdr:to>
      <xdr:col>76</xdr:col>
      <xdr:colOff>165100</xdr:colOff>
      <xdr:row>82</xdr:row>
      <xdr:rowOff>12700</xdr:rowOff>
    </xdr:to>
    <xdr:sp macro="" textlink="">
      <xdr:nvSpPr>
        <xdr:cNvPr id="671" name="楕円 670">
          <a:extLst>
            <a:ext uri="{FF2B5EF4-FFF2-40B4-BE49-F238E27FC236}">
              <a16:creationId xmlns:a16="http://schemas.microsoft.com/office/drawing/2014/main" id="{37C109A1-1026-41EE-92F4-E57D4B3094C1}"/>
            </a:ext>
          </a:extLst>
        </xdr:cNvPr>
        <xdr:cNvSpPr/>
      </xdr:nvSpPr>
      <xdr:spPr>
        <a:xfrm>
          <a:off x="14541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133350</xdr:rowOff>
    </xdr:from>
    <xdr:to>
      <xdr:col>81</xdr:col>
      <xdr:colOff>50800</xdr:colOff>
      <xdr:row>81</xdr:row>
      <xdr:rowOff>142875</xdr:rowOff>
    </xdr:to>
    <xdr:cxnSp macro="">
      <xdr:nvCxnSpPr>
        <xdr:cNvPr id="672" name="直線コネクタ 671">
          <a:extLst>
            <a:ext uri="{FF2B5EF4-FFF2-40B4-BE49-F238E27FC236}">
              <a16:creationId xmlns:a16="http://schemas.microsoft.com/office/drawing/2014/main" id="{5383AF02-0887-40E2-8A57-DB3FDF3D50A7}"/>
            </a:ext>
          </a:extLst>
        </xdr:cNvPr>
        <xdr:cNvCxnSpPr/>
      </xdr:nvCxnSpPr>
      <xdr:spPr>
        <a:xfrm>
          <a:off x="14592300" y="140208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6350</xdr:rowOff>
    </xdr:from>
    <xdr:to>
      <xdr:col>72</xdr:col>
      <xdr:colOff>38100</xdr:colOff>
      <xdr:row>81</xdr:row>
      <xdr:rowOff>107950</xdr:rowOff>
    </xdr:to>
    <xdr:sp macro="" textlink="">
      <xdr:nvSpPr>
        <xdr:cNvPr id="673" name="楕円 672">
          <a:extLst>
            <a:ext uri="{FF2B5EF4-FFF2-40B4-BE49-F238E27FC236}">
              <a16:creationId xmlns:a16="http://schemas.microsoft.com/office/drawing/2014/main" id="{931A00E2-8084-491D-A0B0-BDF1EEA60AED}"/>
            </a:ext>
          </a:extLst>
        </xdr:cNvPr>
        <xdr:cNvSpPr/>
      </xdr:nvSpPr>
      <xdr:spPr>
        <a:xfrm>
          <a:off x="13652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57150</xdr:rowOff>
    </xdr:from>
    <xdr:to>
      <xdr:col>76</xdr:col>
      <xdr:colOff>114300</xdr:colOff>
      <xdr:row>81</xdr:row>
      <xdr:rowOff>133350</xdr:rowOff>
    </xdr:to>
    <xdr:cxnSp macro="">
      <xdr:nvCxnSpPr>
        <xdr:cNvPr id="674" name="直線コネクタ 673">
          <a:extLst>
            <a:ext uri="{FF2B5EF4-FFF2-40B4-BE49-F238E27FC236}">
              <a16:creationId xmlns:a16="http://schemas.microsoft.com/office/drawing/2014/main" id="{2E9903CE-9935-4CC7-8B3D-573DAA68FF87}"/>
            </a:ext>
          </a:extLst>
        </xdr:cNvPr>
        <xdr:cNvCxnSpPr/>
      </xdr:nvCxnSpPr>
      <xdr:spPr>
        <a:xfrm>
          <a:off x="13703300" y="13944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95886</xdr:rowOff>
    </xdr:from>
    <xdr:to>
      <xdr:col>67</xdr:col>
      <xdr:colOff>101600</xdr:colOff>
      <xdr:row>81</xdr:row>
      <xdr:rowOff>26036</xdr:rowOff>
    </xdr:to>
    <xdr:sp macro="" textlink="">
      <xdr:nvSpPr>
        <xdr:cNvPr id="675" name="楕円 674">
          <a:extLst>
            <a:ext uri="{FF2B5EF4-FFF2-40B4-BE49-F238E27FC236}">
              <a16:creationId xmlns:a16="http://schemas.microsoft.com/office/drawing/2014/main" id="{D15903A1-98A6-4220-998F-DD7440FEB0D1}"/>
            </a:ext>
          </a:extLst>
        </xdr:cNvPr>
        <xdr:cNvSpPr/>
      </xdr:nvSpPr>
      <xdr:spPr>
        <a:xfrm>
          <a:off x="127635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146686</xdr:rowOff>
    </xdr:from>
    <xdr:to>
      <xdr:col>71</xdr:col>
      <xdr:colOff>177800</xdr:colOff>
      <xdr:row>81</xdr:row>
      <xdr:rowOff>57150</xdr:rowOff>
    </xdr:to>
    <xdr:cxnSp macro="">
      <xdr:nvCxnSpPr>
        <xdr:cNvPr id="676" name="直線コネクタ 675">
          <a:extLst>
            <a:ext uri="{FF2B5EF4-FFF2-40B4-BE49-F238E27FC236}">
              <a16:creationId xmlns:a16="http://schemas.microsoft.com/office/drawing/2014/main" id="{A821C8A8-FEF5-4DB3-B87E-B2F603E67D4B}"/>
            </a:ext>
          </a:extLst>
        </xdr:cNvPr>
        <xdr:cNvCxnSpPr/>
      </xdr:nvCxnSpPr>
      <xdr:spPr>
        <a:xfrm>
          <a:off x="12814300" y="13862686"/>
          <a:ext cx="8890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112413</xdr:rowOff>
    </xdr:from>
    <xdr:ext cx="405111" cy="259045"/>
    <xdr:sp macro="" textlink="">
      <xdr:nvSpPr>
        <xdr:cNvPr id="677" name="n_1aveValue【消防施設】&#10;有形固定資産減価償却率">
          <a:extLst>
            <a:ext uri="{FF2B5EF4-FFF2-40B4-BE49-F238E27FC236}">
              <a16:creationId xmlns:a16="http://schemas.microsoft.com/office/drawing/2014/main" id="{C8CBE090-32CC-47BB-A877-702F5A06DCA1}"/>
            </a:ext>
          </a:extLst>
        </xdr:cNvPr>
        <xdr:cNvSpPr txBox="1"/>
      </xdr:nvSpPr>
      <xdr:spPr>
        <a:xfrm>
          <a:off x="15266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678" name="n_2aveValue【消防施設】&#10;有形固定資産減価償却率">
          <a:extLst>
            <a:ext uri="{FF2B5EF4-FFF2-40B4-BE49-F238E27FC236}">
              <a16:creationId xmlns:a16="http://schemas.microsoft.com/office/drawing/2014/main" id="{62A956E8-3071-46AB-969A-9E3E693589D0}"/>
            </a:ext>
          </a:extLst>
        </xdr:cNvPr>
        <xdr:cNvSpPr txBox="1"/>
      </xdr:nvSpPr>
      <xdr:spPr>
        <a:xfrm>
          <a:off x="14389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91457</xdr:rowOff>
    </xdr:from>
    <xdr:ext cx="405111" cy="259045"/>
    <xdr:sp macro="" textlink="">
      <xdr:nvSpPr>
        <xdr:cNvPr id="679" name="n_3aveValue【消防施設】&#10;有形固定資産減価償却率">
          <a:extLst>
            <a:ext uri="{FF2B5EF4-FFF2-40B4-BE49-F238E27FC236}">
              <a16:creationId xmlns:a16="http://schemas.microsoft.com/office/drawing/2014/main" id="{18747824-4ED4-4D3C-9D84-43B1CCF7BE1F}"/>
            </a:ext>
          </a:extLst>
        </xdr:cNvPr>
        <xdr:cNvSpPr txBox="1"/>
      </xdr:nvSpPr>
      <xdr:spPr>
        <a:xfrm>
          <a:off x="13500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5732</xdr:rowOff>
    </xdr:from>
    <xdr:ext cx="405111" cy="259045"/>
    <xdr:sp macro="" textlink="">
      <xdr:nvSpPr>
        <xdr:cNvPr id="680" name="n_4aveValue【消防施設】&#10;有形固定資産減価償却率">
          <a:extLst>
            <a:ext uri="{FF2B5EF4-FFF2-40B4-BE49-F238E27FC236}">
              <a16:creationId xmlns:a16="http://schemas.microsoft.com/office/drawing/2014/main" id="{C3797FA7-E3D6-4250-AC58-B5B02D977742}"/>
            </a:ext>
          </a:extLst>
        </xdr:cNvPr>
        <xdr:cNvSpPr txBox="1"/>
      </xdr:nvSpPr>
      <xdr:spPr>
        <a:xfrm>
          <a:off x="12611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38752</xdr:rowOff>
    </xdr:from>
    <xdr:ext cx="405111" cy="259045"/>
    <xdr:sp macro="" textlink="">
      <xdr:nvSpPr>
        <xdr:cNvPr id="681" name="n_1mainValue【消防施設】&#10;有形固定資産減価償却率">
          <a:extLst>
            <a:ext uri="{FF2B5EF4-FFF2-40B4-BE49-F238E27FC236}">
              <a16:creationId xmlns:a16="http://schemas.microsoft.com/office/drawing/2014/main" id="{1296E681-7ED1-431C-AAAA-497F2420D423}"/>
            </a:ext>
          </a:extLst>
        </xdr:cNvPr>
        <xdr:cNvSpPr txBox="1"/>
      </xdr:nvSpPr>
      <xdr:spPr>
        <a:xfrm>
          <a:off x="152660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29227</xdr:rowOff>
    </xdr:from>
    <xdr:ext cx="405111" cy="259045"/>
    <xdr:sp macro="" textlink="">
      <xdr:nvSpPr>
        <xdr:cNvPr id="682" name="n_2mainValue【消防施設】&#10;有形固定資産減価償却率">
          <a:extLst>
            <a:ext uri="{FF2B5EF4-FFF2-40B4-BE49-F238E27FC236}">
              <a16:creationId xmlns:a16="http://schemas.microsoft.com/office/drawing/2014/main" id="{4EED35D2-C5E1-4661-AD42-87E06024F56F}"/>
            </a:ext>
          </a:extLst>
        </xdr:cNvPr>
        <xdr:cNvSpPr txBox="1"/>
      </xdr:nvSpPr>
      <xdr:spPr>
        <a:xfrm>
          <a:off x="14389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124477</xdr:rowOff>
    </xdr:from>
    <xdr:ext cx="405111" cy="259045"/>
    <xdr:sp macro="" textlink="">
      <xdr:nvSpPr>
        <xdr:cNvPr id="683" name="n_3mainValue【消防施設】&#10;有形固定資産減価償却率">
          <a:extLst>
            <a:ext uri="{FF2B5EF4-FFF2-40B4-BE49-F238E27FC236}">
              <a16:creationId xmlns:a16="http://schemas.microsoft.com/office/drawing/2014/main" id="{419756E5-4A90-4325-9A40-92AE1CB36E5F}"/>
            </a:ext>
          </a:extLst>
        </xdr:cNvPr>
        <xdr:cNvSpPr txBox="1"/>
      </xdr:nvSpPr>
      <xdr:spPr>
        <a:xfrm>
          <a:off x="13500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42563</xdr:rowOff>
    </xdr:from>
    <xdr:ext cx="405111" cy="259045"/>
    <xdr:sp macro="" textlink="">
      <xdr:nvSpPr>
        <xdr:cNvPr id="684" name="n_4mainValue【消防施設】&#10;有形固定資産減価償却率">
          <a:extLst>
            <a:ext uri="{FF2B5EF4-FFF2-40B4-BE49-F238E27FC236}">
              <a16:creationId xmlns:a16="http://schemas.microsoft.com/office/drawing/2014/main" id="{647A60BB-9A65-491A-8E9A-0FB190EDCCCE}"/>
            </a:ext>
          </a:extLst>
        </xdr:cNvPr>
        <xdr:cNvSpPr txBox="1"/>
      </xdr:nvSpPr>
      <xdr:spPr>
        <a:xfrm>
          <a:off x="126117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75B1D725-C084-44A3-A534-5F9C0281432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7D36DE80-FE03-4C2B-8EE2-14F86F75046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BF716A61-477C-49D6-8B0F-FB7A07CA2C7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847E8AE0-7AE2-42C5-BE66-8C90AC60A2C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FEEAB212-B3E9-45E6-B6CC-BDC3D4F82B9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9698A65C-D4F6-47DA-ADB2-67678903DE7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C3DE49A6-6369-4088-984C-A81E8A8D81C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8A05A0D1-BB27-44BA-9E06-6148911BD20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9CED7414-4019-49E6-B72D-AAE705DC4F1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A3AF2EE0-8259-4356-BA57-5355C98F9F1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a:extLst>
            <a:ext uri="{FF2B5EF4-FFF2-40B4-BE49-F238E27FC236}">
              <a16:creationId xmlns:a16="http://schemas.microsoft.com/office/drawing/2014/main" id="{181C4B52-A602-4392-B8F5-1C9C6681E15B}"/>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a:extLst>
            <a:ext uri="{FF2B5EF4-FFF2-40B4-BE49-F238E27FC236}">
              <a16:creationId xmlns:a16="http://schemas.microsoft.com/office/drawing/2014/main" id="{B151DCB7-78E8-4A0B-8022-E2A2D14BB86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a:extLst>
            <a:ext uri="{FF2B5EF4-FFF2-40B4-BE49-F238E27FC236}">
              <a16:creationId xmlns:a16="http://schemas.microsoft.com/office/drawing/2014/main" id="{35ACBC19-834A-464C-BB05-A5EACC70053A}"/>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a:extLst>
            <a:ext uri="{FF2B5EF4-FFF2-40B4-BE49-F238E27FC236}">
              <a16:creationId xmlns:a16="http://schemas.microsoft.com/office/drawing/2014/main" id="{DCA58882-323B-4202-AB9A-201BAB15557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a:extLst>
            <a:ext uri="{FF2B5EF4-FFF2-40B4-BE49-F238E27FC236}">
              <a16:creationId xmlns:a16="http://schemas.microsoft.com/office/drawing/2014/main" id="{67A48A8C-7654-462C-BDD4-9DB408551B8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a:extLst>
            <a:ext uri="{FF2B5EF4-FFF2-40B4-BE49-F238E27FC236}">
              <a16:creationId xmlns:a16="http://schemas.microsoft.com/office/drawing/2014/main" id="{F7E864BE-A0D6-43BB-AB9A-C0CD9EAD934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a:extLst>
            <a:ext uri="{FF2B5EF4-FFF2-40B4-BE49-F238E27FC236}">
              <a16:creationId xmlns:a16="http://schemas.microsoft.com/office/drawing/2014/main" id="{263B3A42-27EF-4B41-98A3-3E5C8C7FD62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a:extLst>
            <a:ext uri="{FF2B5EF4-FFF2-40B4-BE49-F238E27FC236}">
              <a16:creationId xmlns:a16="http://schemas.microsoft.com/office/drawing/2014/main" id="{CBAD5A62-4804-4E4A-9387-B5D9CD355DC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F5D1515B-2A16-442B-BDFC-3AC74B7FFAC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9BBAAEDD-AC0E-4598-962B-ABA0A32E738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a:extLst>
            <a:ext uri="{FF2B5EF4-FFF2-40B4-BE49-F238E27FC236}">
              <a16:creationId xmlns:a16="http://schemas.microsoft.com/office/drawing/2014/main" id="{557A9577-1390-4FBD-ADDD-3788ED6B4AE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706" name="直線コネクタ 705">
          <a:extLst>
            <a:ext uri="{FF2B5EF4-FFF2-40B4-BE49-F238E27FC236}">
              <a16:creationId xmlns:a16="http://schemas.microsoft.com/office/drawing/2014/main" id="{24C8FAFE-5D8F-4054-AB84-E1D6AD72A39E}"/>
            </a:ext>
          </a:extLst>
        </xdr:cNvPr>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707" name="【消防施設】&#10;一人当たり面積最小値テキスト">
          <a:extLst>
            <a:ext uri="{FF2B5EF4-FFF2-40B4-BE49-F238E27FC236}">
              <a16:creationId xmlns:a16="http://schemas.microsoft.com/office/drawing/2014/main" id="{81C11F15-8DDC-4323-ACC0-397D84E160AC}"/>
            </a:ext>
          </a:extLst>
        </xdr:cNvPr>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708" name="直線コネクタ 707">
          <a:extLst>
            <a:ext uri="{FF2B5EF4-FFF2-40B4-BE49-F238E27FC236}">
              <a16:creationId xmlns:a16="http://schemas.microsoft.com/office/drawing/2014/main" id="{3C99E00F-7599-4C80-9A2B-FE7BC28D4D99}"/>
            </a:ext>
          </a:extLst>
        </xdr:cNvPr>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709" name="【消防施設】&#10;一人当たり面積最大値テキスト">
          <a:extLst>
            <a:ext uri="{FF2B5EF4-FFF2-40B4-BE49-F238E27FC236}">
              <a16:creationId xmlns:a16="http://schemas.microsoft.com/office/drawing/2014/main" id="{AD324214-D4E4-4F5F-9D7A-321026F70896}"/>
            </a:ext>
          </a:extLst>
        </xdr:cNvPr>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710" name="直線コネクタ 709">
          <a:extLst>
            <a:ext uri="{FF2B5EF4-FFF2-40B4-BE49-F238E27FC236}">
              <a16:creationId xmlns:a16="http://schemas.microsoft.com/office/drawing/2014/main" id="{16EBFFA4-CA56-4B82-8F9D-89E6D8680D4D}"/>
            </a:ext>
          </a:extLst>
        </xdr:cNvPr>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35679</xdr:rowOff>
    </xdr:from>
    <xdr:ext cx="469744" cy="259045"/>
    <xdr:sp macro="" textlink="">
      <xdr:nvSpPr>
        <xdr:cNvPr id="711" name="【消防施設】&#10;一人当たり面積平均値テキスト">
          <a:extLst>
            <a:ext uri="{FF2B5EF4-FFF2-40B4-BE49-F238E27FC236}">
              <a16:creationId xmlns:a16="http://schemas.microsoft.com/office/drawing/2014/main" id="{518597CE-4828-4480-BFFE-AE22F3A4CEAD}"/>
            </a:ext>
          </a:extLst>
        </xdr:cNvPr>
        <xdr:cNvSpPr txBox="1"/>
      </xdr:nvSpPr>
      <xdr:spPr>
        <a:xfrm>
          <a:off x="22199600" y="14608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712" name="フローチャート: 判断 711">
          <a:extLst>
            <a:ext uri="{FF2B5EF4-FFF2-40B4-BE49-F238E27FC236}">
              <a16:creationId xmlns:a16="http://schemas.microsoft.com/office/drawing/2014/main" id="{D0DEB78D-14CF-4F07-8CE7-83C9F7806EC1}"/>
            </a:ext>
          </a:extLst>
        </xdr:cNvPr>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713" name="フローチャート: 判断 712">
          <a:extLst>
            <a:ext uri="{FF2B5EF4-FFF2-40B4-BE49-F238E27FC236}">
              <a16:creationId xmlns:a16="http://schemas.microsoft.com/office/drawing/2014/main" id="{CC8DA263-6FBC-4DE3-BC1F-A146E2BA4CA1}"/>
            </a:ext>
          </a:extLst>
        </xdr:cNvPr>
        <xdr:cNvSpPr/>
      </xdr:nvSpPr>
      <xdr:spPr>
        <a:xfrm>
          <a:off x="21272500" y="1462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714" name="フローチャート: 判断 713">
          <a:extLst>
            <a:ext uri="{FF2B5EF4-FFF2-40B4-BE49-F238E27FC236}">
              <a16:creationId xmlns:a16="http://schemas.microsoft.com/office/drawing/2014/main" id="{C923BF43-AF87-487C-8F17-4154142E5F16}"/>
            </a:ext>
          </a:extLst>
        </xdr:cNvPr>
        <xdr:cNvSpPr/>
      </xdr:nvSpPr>
      <xdr:spPr>
        <a:xfrm>
          <a:off x="203835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715" name="フローチャート: 判断 714">
          <a:extLst>
            <a:ext uri="{FF2B5EF4-FFF2-40B4-BE49-F238E27FC236}">
              <a16:creationId xmlns:a16="http://schemas.microsoft.com/office/drawing/2014/main" id="{30D36BA8-D9A1-457F-8DE3-BCB0DBAEAABC}"/>
            </a:ext>
          </a:extLst>
        </xdr:cNvPr>
        <xdr:cNvSpPr/>
      </xdr:nvSpPr>
      <xdr:spPr>
        <a:xfrm>
          <a:off x="19494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716" name="フローチャート: 判断 715">
          <a:extLst>
            <a:ext uri="{FF2B5EF4-FFF2-40B4-BE49-F238E27FC236}">
              <a16:creationId xmlns:a16="http://schemas.microsoft.com/office/drawing/2014/main" id="{D2088B16-B739-418D-B21F-B0B97AB7E18B}"/>
            </a:ext>
          </a:extLst>
        </xdr:cNvPr>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D4F27969-034E-4131-8088-809B37ECCC2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96FE127D-39A6-4740-BF41-BBFCF72D222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24E731D1-E71C-4543-98BE-02D3143CBD9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33107A38-5577-45C4-B506-0A81EF132A8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649A7FB-E0BB-4F32-B20B-EA382C28271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44450</xdr:rowOff>
    </xdr:from>
    <xdr:to>
      <xdr:col>116</xdr:col>
      <xdr:colOff>114300</xdr:colOff>
      <xdr:row>78</xdr:row>
      <xdr:rowOff>146050</xdr:rowOff>
    </xdr:to>
    <xdr:sp macro="" textlink="">
      <xdr:nvSpPr>
        <xdr:cNvPr id="722" name="楕円 721">
          <a:extLst>
            <a:ext uri="{FF2B5EF4-FFF2-40B4-BE49-F238E27FC236}">
              <a16:creationId xmlns:a16="http://schemas.microsoft.com/office/drawing/2014/main" id="{76728FDC-634F-4783-B090-E2B4F2A392EE}"/>
            </a:ext>
          </a:extLst>
        </xdr:cNvPr>
        <xdr:cNvSpPr/>
      </xdr:nvSpPr>
      <xdr:spPr>
        <a:xfrm>
          <a:off x="221107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168927</xdr:rowOff>
    </xdr:from>
    <xdr:ext cx="469744" cy="259045"/>
    <xdr:sp macro="" textlink="">
      <xdr:nvSpPr>
        <xdr:cNvPr id="723" name="【消防施設】&#10;一人当たり面積該当値テキスト">
          <a:extLst>
            <a:ext uri="{FF2B5EF4-FFF2-40B4-BE49-F238E27FC236}">
              <a16:creationId xmlns:a16="http://schemas.microsoft.com/office/drawing/2014/main" id="{C3C9CA52-8A7A-4DCE-B3EA-06E0B4D23637}"/>
            </a:ext>
          </a:extLst>
        </xdr:cNvPr>
        <xdr:cNvSpPr txBox="1"/>
      </xdr:nvSpPr>
      <xdr:spPr>
        <a:xfrm>
          <a:off x="22199600" y="1337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49936</xdr:rowOff>
    </xdr:from>
    <xdr:to>
      <xdr:col>112</xdr:col>
      <xdr:colOff>38100</xdr:colOff>
      <xdr:row>78</xdr:row>
      <xdr:rowOff>151536</xdr:rowOff>
    </xdr:to>
    <xdr:sp macro="" textlink="">
      <xdr:nvSpPr>
        <xdr:cNvPr id="724" name="楕円 723">
          <a:extLst>
            <a:ext uri="{FF2B5EF4-FFF2-40B4-BE49-F238E27FC236}">
              <a16:creationId xmlns:a16="http://schemas.microsoft.com/office/drawing/2014/main" id="{38FD1314-8588-4E4B-8929-741A42176DAA}"/>
            </a:ext>
          </a:extLst>
        </xdr:cNvPr>
        <xdr:cNvSpPr/>
      </xdr:nvSpPr>
      <xdr:spPr>
        <a:xfrm>
          <a:off x="21272500" y="1342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95250</xdr:rowOff>
    </xdr:from>
    <xdr:to>
      <xdr:col>116</xdr:col>
      <xdr:colOff>63500</xdr:colOff>
      <xdr:row>78</xdr:row>
      <xdr:rowOff>100736</xdr:rowOff>
    </xdr:to>
    <xdr:cxnSp macro="">
      <xdr:nvCxnSpPr>
        <xdr:cNvPr id="725" name="直線コネクタ 724">
          <a:extLst>
            <a:ext uri="{FF2B5EF4-FFF2-40B4-BE49-F238E27FC236}">
              <a16:creationId xmlns:a16="http://schemas.microsoft.com/office/drawing/2014/main" id="{0D435DAE-A536-48E9-96AE-4CAE384BBB37}"/>
            </a:ext>
          </a:extLst>
        </xdr:cNvPr>
        <xdr:cNvCxnSpPr/>
      </xdr:nvCxnSpPr>
      <xdr:spPr>
        <a:xfrm flipV="1">
          <a:off x="21323300" y="13468350"/>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57708</xdr:rowOff>
    </xdr:from>
    <xdr:to>
      <xdr:col>107</xdr:col>
      <xdr:colOff>101600</xdr:colOff>
      <xdr:row>78</xdr:row>
      <xdr:rowOff>159308</xdr:rowOff>
    </xdr:to>
    <xdr:sp macro="" textlink="">
      <xdr:nvSpPr>
        <xdr:cNvPr id="726" name="楕円 725">
          <a:extLst>
            <a:ext uri="{FF2B5EF4-FFF2-40B4-BE49-F238E27FC236}">
              <a16:creationId xmlns:a16="http://schemas.microsoft.com/office/drawing/2014/main" id="{41E1D7F4-BF84-430E-801B-0BD653798B6C}"/>
            </a:ext>
          </a:extLst>
        </xdr:cNvPr>
        <xdr:cNvSpPr/>
      </xdr:nvSpPr>
      <xdr:spPr>
        <a:xfrm>
          <a:off x="20383500" y="1343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100736</xdr:rowOff>
    </xdr:from>
    <xdr:to>
      <xdr:col>111</xdr:col>
      <xdr:colOff>177800</xdr:colOff>
      <xdr:row>78</xdr:row>
      <xdr:rowOff>108508</xdr:rowOff>
    </xdr:to>
    <xdr:cxnSp macro="">
      <xdr:nvCxnSpPr>
        <xdr:cNvPr id="727" name="直線コネクタ 726">
          <a:extLst>
            <a:ext uri="{FF2B5EF4-FFF2-40B4-BE49-F238E27FC236}">
              <a16:creationId xmlns:a16="http://schemas.microsoft.com/office/drawing/2014/main" id="{BA1AFFC8-1B5C-4943-95EB-D3354E4890BB}"/>
            </a:ext>
          </a:extLst>
        </xdr:cNvPr>
        <xdr:cNvCxnSpPr/>
      </xdr:nvCxnSpPr>
      <xdr:spPr>
        <a:xfrm flipV="1">
          <a:off x="20434300" y="13473836"/>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53594</xdr:rowOff>
    </xdr:from>
    <xdr:to>
      <xdr:col>102</xdr:col>
      <xdr:colOff>165100</xdr:colOff>
      <xdr:row>78</xdr:row>
      <xdr:rowOff>155194</xdr:rowOff>
    </xdr:to>
    <xdr:sp macro="" textlink="">
      <xdr:nvSpPr>
        <xdr:cNvPr id="728" name="楕円 727">
          <a:extLst>
            <a:ext uri="{FF2B5EF4-FFF2-40B4-BE49-F238E27FC236}">
              <a16:creationId xmlns:a16="http://schemas.microsoft.com/office/drawing/2014/main" id="{0AD88633-A1FE-4215-93E6-84EB4F5475B3}"/>
            </a:ext>
          </a:extLst>
        </xdr:cNvPr>
        <xdr:cNvSpPr/>
      </xdr:nvSpPr>
      <xdr:spPr>
        <a:xfrm>
          <a:off x="19494500" y="1342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104394</xdr:rowOff>
    </xdr:from>
    <xdr:to>
      <xdr:col>107</xdr:col>
      <xdr:colOff>50800</xdr:colOff>
      <xdr:row>78</xdr:row>
      <xdr:rowOff>108508</xdr:rowOff>
    </xdr:to>
    <xdr:cxnSp macro="">
      <xdr:nvCxnSpPr>
        <xdr:cNvPr id="729" name="直線コネクタ 728">
          <a:extLst>
            <a:ext uri="{FF2B5EF4-FFF2-40B4-BE49-F238E27FC236}">
              <a16:creationId xmlns:a16="http://schemas.microsoft.com/office/drawing/2014/main" id="{AC81DC30-F075-4441-A970-F6FB46F5F294}"/>
            </a:ext>
          </a:extLst>
        </xdr:cNvPr>
        <xdr:cNvCxnSpPr/>
      </xdr:nvCxnSpPr>
      <xdr:spPr>
        <a:xfrm>
          <a:off x="19545300" y="13477494"/>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38049</xdr:rowOff>
    </xdr:from>
    <xdr:to>
      <xdr:col>98</xdr:col>
      <xdr:colOff>38100</xdr:colOff>
      <xdr:row>78</xdr:row>
      <xdr:rowOff>139649</xdr:rowOff>
    </xdr:to>
    <xdr:sp macro="" textlink="">
      <xdr:nvSpPr>
        <xdr:cNvPr id="730" name="楕円 729">
          <a:extLst>
            <a:ext uri="{FF2B5EF4-FFF2-40B4-BE49-F238E27FC236}">
              <a16:creationId xmlns:a16="http://schemas.microsoft.com/office/drawing/2014/main" id="{85C716A8-F448-4FFD-9142-BB867CBAE0AD}"/>
            </a:ext>
          </a:extLst>
        </xdr:cNvPr>
        <xdr:cNvSpPr/>
      </xdr:nvSpPr>
      <xdr:spPr>
        <a:xfrm>
          <a:off x="18605500" y="1341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88849</xdr:rowOff>
    </xdr:from>
    <xdr:to>
      <xdr:col>102</xdr:col>
      <xdr:colOff>114300</xdr:colOff>
      <xdr:row>78</xdr:row>
      <xdr:rowOff>104394</xdr:rowOff>
    </xdr:to>
    <xdr:cxnSp macro="">
      <xdr:nvCxnSpPr>
        <xdr:cNvPr id="731" name="直線コネクタ 730">
          <a:extLst>
            <a:ext uri="{FF2B5EF4-FFF2-40B4-BE49-F238E27FC236}">
              <a16:creationId xmlns:a16="http://schemas.microsoft.com/office/drawing/2014/main" id="{1DCDC48E-70A2-4E33-8ECE-4BBEB9E7A1B5}"/>
            </a:ext>
          </a:extLst>
        </xdr:cNvPr>
        <xdr:cNvCxnSpPr/>
      </xdr:nvCxnSpPr>
      <xdr:spPr>
        <a:xfrm>
          <a:off x="18656300" y="13461949"/>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144035</xdr:rowOff>
    </xdr:from>
    <xdr:ext cx="469744" cy="259045"/>
    <xdr:sp macro="" textlink="">
      <xdr:nvSpPr>
        <xdr:cNvPr id="732" name="n_1aveValue【消防施設】&#10;一人当たり面積">
          <a:extLst>
            <a:ext uri="{FF2B5EF4-FFF2-40B4-BE49-F238E27FC236}">
              <a16:creationId xmlns:a16="http://schemas.microsoft.com/office/drawing/2014/main" id="{C075E8E1-AF69-4D86-B81D-A5CF59EDD3BC}"/>
            </a:ext>
          </a:extLst>
        </xdr:cNvPr>
        <xdr:cNvSpPr txBox="1"/>
      </xdr:nvSpPr>
      <xdr:spPr>
        <a:xfrm>
          <a:off x="21075727" y="1471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147235</xdr:rowOff>
    </xdr:from>
    <xdr:ext cx="469744" cy="259045"/>
    <xdr:sp macro="" textlink="">
      <xdr:nvSpPr>
        <xdr:cNvPr id="733" name="n_2aveValue【消防施設】&#10;一人当たり面積">
          <a:extLst>
            <a:ext uri="{FF2B5EF4-FFF2-40B4-BE49-F238E27FC236}">
              <a16:creationId xmlns:a16="http://schemas.microsoft.com/office/drawing/2014/main" id="{ED380A5F-3DFA-4268-98A3-6BEA937B3476}"/>
            </a:ext>
          </a:extLst>
        </xdr:cNvPr>
        <xdr:cNvSpPr txBox="1"/>
      </xdr:nvSpPr>
      <xdr:spPr>
        <a:xfrm>
          <a:off x="20199427" y="1472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153636</xdr:rowOff>
    </xdr:from>
    <xdr:ext cx="469744" cy="259045"/>
    <xdr:sp macro="" textlink="">
      <xdr:nvSpPr>
        <xdr:cNvPr id="734" name="n_3aveValue【消防施設】&#10;一人当たり面積">
          <a:extLst>
            <a:ext uri="{FF2B5EF4-FFF2-40B4-BE49-F238E27FC236}">
              <a16:creationId xmlns:a16="http://schemas.microsoft.com/office/drawing/2014/main" id="{BA2C829B-B2A6-4D15-8C26-DE8527C651EF}"/>
            </a:ext>
          </a:extLst>
        </xdr:cNvPr>
        <xdr:cNvSpPr txBox="1"/>
      </xdr:nvSpPr>
      <xdr:spPr>
        <a:xfrm>
          <a:off x="19310427" y="1472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735" name="n_4aveValue【消防施設】&#10;一人当たり面積">
          <a:extLst>
            <a:ext uri="{FF2B5EF4-FFF2-40B4-BE49-F238E27FC236}">
              <a16:creationId xmlns:a16="http://schemas.microsoft.com/office/drawing/2014/main" id="{D66547FE-C94C-4F83-AE06-71AF630B7615}"/>
            </a:ext>
          </a:extLst>
        </xdr:cNvPr>
        <xdr:cNvSpPr txBox="1"/>
      </xdr:nvSpPr>
      <xdr:spPr>
        <a:xfrm>
          <a:off x="18421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168063</xdr:rowOff>
    </xdr:from>
    <xdr:ext cx="469744" cy="259045"/>
    <xdr:sp macro="" textlink="">
      <xdr:nvSpPr>
        <xdr:cNvPr id="736" name="n_1mainValue【消防施設】&#10;一人当たり面積">
          <a:extLst>
            <a:ext uri="{FF2B5EF4-FFF2-40B4-BE49-F238E27FC236}">
              <a16:creationId xmlns:a16="http://schemas.microsoft.com/office/drawing/2014/main" id="{96286D69-55BA-42CE-AD95-D01B1EF21F52}"/>
            </a:ext>
          </a:extLst>
        </xdr:cNvPr>
        <xdr:cNvSpPr txBox="1"/>
      </xdr:nvSpPr>
      <xdr:spPr>
        <a:xfrm>
          <a:off x="21075727" y="1319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4385</xdr:rowOff>
    </xdr:from>
    <xdr:ext cx="469744" cy="259045"/>
    <xdr:sp macro="" textlink="">
      <xdr:nvSpPr>
        <xdr:cNvPr id="737" name="n_2mainValue【消防施設】&#10;一人当たり面積">
          <a:extLst>
            <a:ext uri="{FF2B5EF4-FFF2-40B4-BE49-F238E27FC236}">
              <a16:creationId xmlns:a16="http://schemas.microsoft.com/office/drawing/2014/main" id="{E42E8457-1A18-460E-B23D-474EC86D0516}"/>
            </a:ext>
          </a:extLst>
        </xdr:cNvPr>
        <xdr:cNvSpPr txBox="1"/>
      </xdr:nvSpPr>
      <xdr:spPr>
        <a:xfrm>
          <a:off x="20199427" y="1320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271</xdr:rowOff>
    </xdr:from>
    <xdr:ext cx="469744" cy="259045"/>
    <xdr:sp macro="" textlink="">
      <xdr:nvSpPr>
        <xdr:cNvPr id="738" name="n_3mainValue【消防施設】&#10;一人当たり面積">
          <a:extLst>
            <a:ext uri="{FF2B5EF4-FFF2-40B4-BE49-F238E27FC236}">
              <a16:creationId xmlns:a16="http://schemas.microsoft.com/office/drawing/2014/main" id="{CF908135-CA03-428A-94D2-5A1D27E81CA7}"/>
            </a:ext>
          </a:extLst>
        </xdr:cNvPr>
        <xdr:cNvSpPr txBox="1"/>
      </xdr:nvSpPr>
      <xdr:spPr>
        <a:xfrm>
          <a:off x="19310427" y="132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156176</xdr:rowOff>
    </xdr:from>
    <xdr:ext cx="469744" cy="259045"/>
    <xdr:sp macro="" textlink="">
      <xdr:nvSpPr>
        <xdr:cNvPr id="739" name="n_4mainValue【消防施設】&#10;一人当たり面積">
          <a:extLst>
            <a:ext uri="{FF2B5EF4-FFF2-40B4-BE49-F238E27FC236}">
              <a16:creationId xmlns:a16="http://schemas.microsoft.com/office/drawing/2014/main" id="{7EF4C4A6-0345-481C-A504-83F08F55629C}"/>
            </a:ext>
          </a:extLst>
        </xdr:cNvPr>
        <xdr:cNvSpPr txBox="1"/>
      </xdr:nvSpPr>
      <xdr:spPr>
        <a:xfrm>
          <a:off x="18421427" y="1318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22371888-480A-4FF0-BF79-9CA45D28675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5A480961-AF08-4628-8DD1-362DBE6FA26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0371A0D3-F1F1-46E1-A625-D641FCABBA0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8DA15581-2FD7-4C36-AE18-E2EB109FA8A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33465C91-12E1-4640-8CB7-D5F11AF1691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3D3CFF1A-559B-4BB3-8443-5C2A94003BE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5DAD5B58-A0EC-4A85-ADCA-B7E1952BE8A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CDDEC279-FC67-4EC9-B4B7-F235FD8267D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2F5819D3-7342-47CD-B7D4-F8A46BA0320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9FF78CA7-7646-40DF-BF7A-4C450566382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A9A60532-8DD4-4494-AA18-6EA50339E0A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2C4E27A7-216B-4D91-9A15-A8585E9DDE7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79A1949E-535A-4E30-B138-2293F2DEB66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EC0069C0-57A1-4E28-97C1-9DBB10D5C77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D0122636-12C6-442C-8949-DFE86C0C074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00CFC90D-67D0-4512-9CEA-5AF9954B321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CB998005-EA7B-460A-AE37-F0B76F08991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CD3A40D4-3610-4866-BA2F-566722C94C6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EF3C2391-EC16-424C-847D-401E82DE173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5E8B9854-F70F-4EEE-927E-3A9B6C07AD2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1D233948-0304-4927-9797-053D88DB86A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3397B19F-6ECA-48F7-A1AE-99385992E51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BB2610C0-1ADA-40A9-8212-D8E17DD7987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5BB0CCE7-9F4D-4FF6-8BBE-1884BE6D7D9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a:extLst>
            <a:ext uri="{FF2B5EF4-FFF2-40B4-BE49-F238E27FC236}">
              <a16:creationId xmlns:a16="http://schemas.microsoft.com/office/drawing/2014/main" id="{6FAE7446-0C1B-47DE-97CE-C0B96EAFF27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765" name="直線コネクタ 764">
          <a:extLst>
            <a:ext uri="{FF2B5EF4-FFF2-40B4-BE49-F238E27FC236}">
              <a16:creationId xmlns:a16="http://schemas.microsoft.com/office/drawing/2014/main" id="{4CCBDD38-65B7-4FA3-A2E2-0D0B67E40FEB}"/>
            </a:ext>
          </a:extLst>
        </xdr:cNvPr>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766" name="【庁舎】&#10;有形固定資産減価償却率最小値テキスト">
          <a:extLst>
            <a:ext uri="{FF2B5EF4-FFF2-40B4-BE49-F238E27FC236}">
              <a16:creationId xmlns:a16="http://schemas.microsoft.com/office/drawing/2014/main" id="{6A301E96-A0E8-4DBF-81BB-E2C9ED45372A}"/>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767" name="直線コネクタ 766">
          <a:extLst>
            <a:ext uri="{FF2B5EF4-FFF2-40B4-BE49-F238E27FC236}">
              <a16:creationId xmlns:a16="http://schemas.microsoft.com/office/drawing/2014/main" id="{8C96EE4D-CDFE-4AFA-B5E3-1325EA020F00}"/>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68" name="【庁舎】&#10;有形固定資産減価償却率最大値テキスト">
          <a:extLst>
            <a:ext uri="{FF2B5EF4-FFF2-40B4-BE49-F238E27FC236}">
              <a16:creationId xmlns:a16="http://schemas.microsoft.com/office/drawing/2014/main" id="{5B42EB8A-981A-49D1-8217-F24D3B340C48}"/>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69" name="直線コネクタ 768">
          <a:extLst>
            <a:ext uri="{FF2B5EF4-FFF2-40B4-BE49-F238E27FC236}">
              <a16:creationId xmlns:a16="http://schemas.microsoft.com/office/drawing/2014/main" id="{AA6044E4-940B-469F-A2F1-35EDF7AF1E5A}"/>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149514</xdr:rowOff>
    </xdr:from>
    <xdr:ext cx="405111" cy="259045"/>
    <xdr:sp macro="" textlink="">
      <xdr:nvSpPr>
        <xdr:cNvPr id="770" name="【庁舎】&#10;有形固定資産減価償却率平均値テキスト">
          <a:extLst>
            <a:ext uri="{FF2B5EF4-FFF2-40B4-BE49-F238E27FC236}">
              <a16:creationId xmlns:a16="http://schemas.microsoft.com/office/drawing/2014/main" id="{30859CC6-7DA5-4DC3-A184-A1713963665C}"/>
            </a:ext>
          </a:extLst>
        </xdr:cNvPr>
        <xdr:cNvSpPr txBox="1"/>
      </xdr:nvSpPr>
      <xdr:spPr>
        <a:xfrm>
          <a:off x="16357600" y="1780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771" name="フローチャート: 判断 770">
          <a:extLst>
            <a:ext uri="{FF2B5EF4-FFF2-40B4-BE49-F238E27FC236}">
              <a16:creationId xmlns:a16="http://schemas.microsoft.com/office/drawing/2014/main" id="{0E78337F-555E-4086-90A1-D83CCA2627D2}"/>
            </a:ext>
          </a:extLst>
        </xdr:cNvPr>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772" name="フローチャート: 判断 771">
          <a:extLst>
            <a:ext uri="{FF2B5EF4-FFF2-40B4-BE49-F238E27FC236}">
              <a16:creationId xmlns:a16="http://schemas.microsoft.com/office/drawing/2014/main" id="{DA52E5D0-764A-492C-AB25-3D8D6A6A38AB}"/>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773" name="フローチャート: 判断 772">
          <a:extLst>
            <a:ext uri="{FF2B5EF4-FFF2-40B4-BE49-F238E27FC236}">
              <a16:creationId xmlns:a16="http://schemas.microsoft.com/office/drawing/2014/main" id="{8D090403-35DB-47DF-B9ED-B4098A453DE4}"/>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774" name="フローチャート: 判断 773">
          <a:extLst>
            <a:ext uri="{FF2B5EF4-FFF2-40B4-BE49-F238E27FC236}">
              <a16:creationId xmlns:a16="http://schemas.microsoft.com/office/drawing/2014/main" id="{8B93D5F3-4EB9-43AA-B2F2-BEB847D5E232}"/>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775" name="フローチャート: 判断 774">
          <a:extLst>
            <a:ext uri="{FF2B5EF4-FFF2-40B4-BE49-F238E27FC236}">
              <a16:creationId xmlns:a16="http://schemas.microsoft.com/office/drawing/2014/main" id="{14B8548E-ECF2-4C2D-93AD-C2811B01D5DD}"/>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9C88C79F-1FE4-4CEE-A26D-B66D9C312E9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C1C3F996-2903-4161-8BA1-D77E9BB50D8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D3DE1C57-F1B1-4287-BDC3-AE593D803BE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3455BA64-7C5F-437F-BFC2-9369E4CB749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E08D4DDD-E922-43B5-9277-4008ABFB7EF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147864</xdr:rowOff>
    </xdr:from>
    <xdr:to>
      <xdr:col>85</xdr:col>
      <xdr:colOff>177800</xdr:colOff>
      <xdr:row>109</xdr:row>
      <xdr:rowOff>78014</xdr:rowOff>
    </xdr:to>
    <xdr:sp macro="" textlink="">
      <xdr:nvSpPr>
        <xdr:cNvPr id="781" name="楕円 780">
          <a:extLst>
            <a:ext uri="{FF2B5EF4-FFF2-40B4-BE49-F238E27FC236}">
              <a16:creationId xmlns:a16="http://schemas.microsoft.com/office/drawing/2014/main" id="{9B9FED4F-9B9F-41AE-82CF-2F9D01647C1A}"/>
            </a:ext>
          </a:extLst>
        </xdr:cNvPr>
        <xdr:cNvSpPr/>
      </xdr:nvSpPr>
      <xdr:spPr>
        <a:xfrm>
          <a:off x="16268700" y="186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62791</xdr:rowOff>
    </xdr:from>
    <xdr:ext cx="405111" cy="259045"/>
    <xdr:sp macro="" textlink="">
      <xdr:nvSpPr>
        <xdr:cNvPr id="782" name="【庁舎】&#10;有形固定資産減価償却率該当値テキスト">
          <a:extLst>
            <a:ext uri="{FF2B5EF4-FFF2-40B4-BE49-F238E27FC236}">
              <a16:creationId xmlns:a16="http://schemas.microsoft.com/office/drawing/2014/main" id="{5625765E-7AFB-45EE-8F07-5E7FF5B403E9}"/>
            </a:ext>
          </a:extLst>
        </xdr:cNvPr>
        <xdr:cNvSpPr txBox="1"/>
      </xdr:nvSpPr>
      <xdr:spPr>
        <a:xfrm>
          <a:off x="16357600" y="1857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146231</xdr:rowOff>
    </xdr:from>
    <xdr:to>
      <xdr:col>81</xdr:col>
      <xdr:colOff>101600</xdr:colOff>
      <xdr:row>109</xdr:row>
      <xdr:rowOff>76381</xdr:rowOff>
    </xdr:to>
    <xdr:sp macro="" textlink="">
      <xdr:nvSpPr>
        <xdr:cNvPr id="783" name="楕円 782">
          <a:extLst>
            <a:ext uri="{FF2B5EF4-FFF2-40B4-BE49-F238E27FC236}">
              <a16:creationId xmlns:a16="http://schemas.microsoft.com/office/drawing/2014/main" id="{1F88C3BD-97E3-4D2B-993D-B651AC4217B7}"/>
            </a:ext>
          </a:extLst>
        </xdr:cNvPr>
        <xdr:cNvSpPr/>
      </xdr:nvSpPr>
      <xdr:spPr>
        <a:xfrm>
          <a:off x="15430500" y="1866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25581</xdr:rowOff>
    </xdr:from>
    <xdr:to>
      <xdr:col>85</xdr:col>
      <xdr:colOff>127000</xdr:colOff>
      <xdr:row>109</xdr:row>
      <xdr:rowOff>27214</xdr:rowOff>
    </xdr:to>
    <xdr:cxnSp macro="">
      <xdr:nvCxnSpPr>
        <xdr:cNvPr id="784" name="直線コネクタ 783">
          <a:extLst>
            <a:ext uri="{FF2B5EF4-FFF2-40B4-BE49-F238E27FC236}">
              <a16:creationId xmlns:a16="http://schemas.microsoft.com/office/drawing/2014/main" id="{C8DE9375-70F2-4ABD-B0D0-02F2FAD990F7}"/>
            </a:ext>
          </a:extLst>
        </xdr:cNvPr>
        <xdr:cNvCxnSpPr/>
      </xdr:nvCxnSpPr>
      <xdr:spPr>
        <a:xfrm>
          <a:off x="15481300" y="1871363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147864</xdr:rowOff>
    </xdr:from>
    <xdr:to>
      <xdr:col>76</xdr:col>
      <xdr:colOff>165100</xdr:colOff>
      <xdr:row>109</xdr:row>
      <xdr:rowOff>78014</xdr:rowOff>
    </xdr:to>
    <xdr:sp macro="" textlink="">
      <xdr:nvSpPr>
        <xdr:cNvPr id="785" name="楕円 784">
          <a:extLst>
            <a:ext uri="{FF2B5EF4-FFF2-40B4-BE49-F238E27FC236}">
              <a16:creationId xmlns:a16="http://schemas.microsoft.com/office/drawing/2014/main" id="{62E3372D-168D-4827-BAF0-2BB34605229E}"/>
            </a:ext>
          </a:extLst>
        </xdr:cNvPr>
        <xdr:cNvSpPr/>
      </xdr:nvSpPr>
      <xdr:spPr>
        <a:xfrm>
          <a:off x="14541500" y="186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25581</xdr:rowOff>
    </xdr:from>
    <xdr:to>
      <xdr:col>81</xdr:col>
      <xdr:colOff>50800</xdr:colOff>
      <xdr:row>109</xdr:row>
      <xdr:rowOff>27214</xdr:rowOff>
    </xdr:to>
    <xdr:cxnSp macro="">
      <xdr:nvCxnSpPr>
        <xdr:cNvPr id="786" name="直線コネクタ 785">
          <a:extLst>
            <a:ext uri="{FF2B5EF4-FFF2-40B4-BE49-F238E27FC236}">
              <a16:creationId xmlns:a16="http://schemas.microsoft.com/office/drawing/2014/main" id="{A7665F26-D01E-4A90-BC09-54AAEBB8DA03}"/>
            </a:ext>
          </a:extLst>
        </xdr:cNvPr>
        <xdr:cNvCxnSpPr/>
      </xdr:nvCxnSpPr>
      <xdr:spPr>
        <a:xfrm flipV="1">
          <a:off x="14592300" y="1871363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156029</xdr:rowOff>
    </xdr:from>
    <xdr:to>
      <xdr:col>72</xdr:col>
      <xdr:colOff>38100</xdr:colOff>
      <xdr:row>109</xdr:row>
      <xdr:rowOff>86179</xdr:rowOff>
    </xdr:to>
    <xdr:sp macro="" textlink="">
      <xdr:nvSpPr>
        <xdr:cNvPr id="787" name="楕円 786">
          <a:extLst>
            <a:ext uri="{FF2B5EF4-FFF2-40B4-BE49-F238E27FC236}">
              <a16:creationId xmlns:a16="http://schemas.microsoft.com/office/drawing/2014/main" id="{49B1B885-7134-4169-ABF1-4448CD8F6B02}"/>
            </a:ext>
          </a:extLst>
        </xdr:cNvPr>
        <xdr:cNvSpPr/>
      </xdr:nvSpPr>
      <xdr:spPr>
        <a:xfrm>
          <a:off x="13652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27214</xdr:rowOff>
    </xdr:from>
    <xdr:to>
      <xdr:col>76</xdr:col>
      <xdr:colOff>114300</xdr:colOff>
      <xdr:row>109</xdr:row>
      <xdr:rowOff>35379</xdr:rowOff>
    </xdr:to>
    <xdr:cxnSp macro="">
      <xdr:nvCxnSpPr>
        <xdr:cNvPr id="788" name="直線コネクタ 787">
          <a:extLst>
            <a:ext uri="{FF2B5EF4-FFF2-40B4-BE49-F238E27FC236}">
              <a16:creationId xmlns:a16="http://schemas.microsoft.com/office/drawing/2014/main" id="{921A9AAC-C3A5-4296-BA4C-B5D1365E2191}"/>
            </a:ext>
          </a:extLst>
        </xdr:cNvPr>
        <xdr:cNvCxnSpPr/>
      </xdr:nvCxnSpPr>
      <xdr:spPr>
        <a:xfrm flipV="1">
          <a:off x="13703300" y="1871526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156029</xdr:rowOff>
    </xdr:from>
    <xdr:to>
      <xdr:col>67</xdr:col>
      <xdr:colOff>101600</xdr:colOff>
      <xdr:row>109</xdr:row>
      <xdr:rowOff>86179</xdr:rowOff>
    </xdr:to>
    <xdr:sp macro="" textlink="">
      <xdr:nvSpPr>
        <xdr:cNvPr id="789" name="楕円 788">
          <a:extLst>
            <a:ext uri="{FF2B5EF4-FFF2-40B4-BE49-F238E27FC236}">
              <a16:creationId xmlns:a16="http://schemas.microsoft.com/office/drawing/2014/main" id="{5394AAE3-6E7E-4B41-8256-B16C2D2CD63C}"/>
            </a:ext>
          </a:extLst>
        </xdr:cNvPr>
        <xdr:cNvSpPr/>
      </xdr:nvSpPr>
      <xdr:spPr>
        <a:xfrm>
          <a:off x="12763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35379</xdr:rowOff>
    </xdr:from>
    <xdr:to>
      <xdr:col>71</xdr:col>
      <xdr:colOff>177800</xdr:colOff>
      <xdr:row>109</xdr:row>
      <xdr:rowOff>35379</xdr:rowOff>
    </xdr:to>
    <xdr:cxnSp macro="">
      <xdr:nvCxnSpPr>
        <xdr:cNvPr id="790" name="直線コネクタ 789">
          <a:extLst>
            <a:ext uri="{FF2B5EF4-FFF2-40B4-BE49-F238E27FC236}">
              <a16:creationId xmlns:a16="http://schemas.microsoft.com/office/drawing/2014/main" id="{B5B9BE95-C52D-4429-8443-D35D587EB004}"/>
            </a:ext>
          </a:extLst>
        </xdr:cNvPr>
        <xdr:cNvCxnSpPr/>
      </xdr:nvCxnSpPr>
      <xdr:spPr>
        <a:xfrm>
          <a:off x="12814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791" name="n_1aveValue【庁舎】&#10;有形固定資産減価償却率">
          <a:extLst>
            <a:ext uri="{FF2B5EF4-FFF2-40B4-BE49-F238E27FC236}">
              <a16:creationId xmlns:a16="http://schemas.microsoft.com/office/drawing/2014/main" id="{38C217D8-944C-44B7-BE5B-B21540109BA0}"/>
            </a:ext>
          </a:extLst>
        </xdr:cNvPr>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792" name="n_2aveValue【庁舎】&#10;有形固定資産減価償却率">
          <a:extLst>
            <a:ext uri="{FF2B5EF4-FFF2-40B4-BE49-F238E27FC236}">
              <a16:creationId xmlns:a16="http://schemas.microsoft.com/office/drawing/2014/main" id="{C7E4B973-BFF9-4753-9A61-A282159EA984}"/>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793" name="n_3aveValue【庁舎】&#10;有形固定資産減価償却率">
          <a:extLst>
            <a:ext uri="{FF2B5EF4-FFF2-40B4-BE49-F238E27FC236}">
              <a16:creationId xmlns:a16="http://schemas.microsoft.com/office/drawing/2014/main" id="{AC2F5388-0F0E-403D-B1EC-460CF7D1DA9F}"/>
            </a:ext>
          </a:extLst>
        </xdr:cNvPr>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794" name="n_4aveValue【庁舎】&#10;有形固定資産減価償却率">
          <a:extLst>
            <a:ext uri="{FF2B5EF4-FFF2-40B4-BE49-F238E27FC236}">
              <a16:creationId xmlns:a16="http://schemas.microsoft.com/office/drawing/2014/main" id="{4F73B74D-290D-4195-8270-13185C0A5274}"/>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67508</xdr:rowOff>
    </xdr:from>
    <xdr:ext cx="405111" cy="259045"/>
    <xdr:sp macro="" textlink="">
      <xdr:nvSpPr>
        <xdr:cNvPr id="795" name="n_1mainValue【庁舎】&#10;有形固定資産減価償却率">
          <a:extLst>
            <a:ext uri="{FF2B5EF4-FFF2-40B4-BE49-F238E27FC236}">
              <a16:creationId xmlns:a16="http://schemas.microsoft.com/office/drawing/2014/main" id="{E8C59BFF-8DC0-46B4-AFF0-005FC05392A7}"/>
            </a:ext>
          </a:extLst>
        </xdr:cNvPr>
        <xdr:cNvSpPr txBox="1"/>
      </xdr:nvSpPr>
      <xdr:spPr>
        <a:xfrm>
          <a:off x="15266044" y="1875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69141</xdr:rowOff>
    </xdr:from>
    <xdr:ext cx="405111" cy="259045"/>
    <xdr:sp macro="" textlink="">
      <xdr:nvSpPr>
        <xdr:cNvPr id="796" name="n_2mainValue【庁舎】&#10;有形固定資産減価償却率">
          <a:extLst>
            <a:ext uri="{FF2B5EF4-FFF2-40B4-BE49-F238E27FC236}">
              <a16:creationId xmlns:a16="http://schemas.microsoft.com/office/drawing/2014/main" id="{2054F1A4-8D2A-47D1-8E3E-DECFC4F2E044}"/>
            </a:ext>
          </a:extLst>
        </xdr:cNvPr>
        <xdr:cNvSpPr txBox="1"/>
      </xdr:nvSpPr>
      <xdr:spPr>
        <a:xfrm>
          <a:off x="14389744" y="1875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77306</xdr:rowOff>
    </xdr:from>
    <xdr:ext cx="469744" cy="259045"/>
    <xdr:sp macro="" textlink="">
      <xdr:nvSpPr>
        <xdr:cNvPr id="797" name="n_3mainValue【庁舎】&#10;有形固定資産減価償却率">
          <a:extLst>
            <a:ext uri="{FF2B5EF4-FFF2-40B4-BE49-F238E27FC236}">
              <a16:creationId xmlns:a16="http://schemas.microsoft.com/office/drawing/2014/main" id="{AFD503BB-86DF-4852-AE12-62BC66EF631C}"/>
            </a:ext>
          </a:extLst>
        </xdr:cNvPr>
        <xdr:cNvSpPr txBox="1"/>
      </xdr:nvSpPr>
      <xdr:spPr>
        <a:xfrm>
          <a:off x="13468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77306</xdr:rowOff>
    </xdr:from>
    <xdr:ext cx="469744" cy="259045"/>
    <xdr:sp macro="" textlink="">
      <xdr:nvSpPr>
        <xdr:cNvPr id="798" name="n_4mainValue【庁舎】&#10;有形固定資産減価償却率">
          <a:extLst>
            <a:ext uri="{FF2B5EF4-FFF2-40B4-BE49-F238E27FC236}">
              <a16:creationId xmlns:a16="http://schemas.microsoft.com/office/drawing/2014/main" id="{24F89231-A429-4F82-B8C8-414E70C963C9}"/>
            </a:ext>
          </a:extLst>
        </xdr:cNvPr>
        <xdr:cNvSpPr txBox="1"/>
      </xdr:nvSpPr>
      <xdr:spPr>
        <a:xfrm>
          <a:off x="12579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0F112060-9FFF-4BA1-8C81-5A80734C12B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A6114BF9-5F80-493E-9AF2-05EA65D4CB5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5B1027EA-024E-405E-BCA8-6563330C612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E479BD4A-7715-4C15-933F-FDEE6D371C6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2A36F0FA-3BEE-407F-924B-460B8DAC725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FF4C74BE-4D5C-4C51-ABD8-93B0C4758A5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3B9E18FC-663D-4D85-B3F9-1067CCDBC33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6D460956-3814-431B-9E8D-B2123364170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FB622F77-8A97-4C5C-8294-36EB654AFDC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91BB2C6A-A840-433A-AFDE-284EC2C4751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id="{2C794B12-9250-4AA0-8DE7-B701567317D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C6CA9223-2891-457E-9F61-75B6A2C78A5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id="{95B8A1F8-6399-4EF5-AE7E-F98FCB8A974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id="{BFE91497-2E4F-4C50-834B-1D82B20E74F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id="{5013D5D8-AE5D-47FB-96C3-F5164A48854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id="{80C06401-EA92-4392-8EA1-E60E26BB39D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id="{4421BEF8-926B-4FD4-88EF-373E95B227B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id="{0E0E46FE-0836-4C89-A377-651859A58F6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id="{72F2771E-447E-4F46-A8EC-F32B64C7F83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id="{57CA8456-E98E-4510-B35E-DFAE069EF61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id="{F67281CF-B76D-4EF1-B1F3-F846E7DCC55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a:extLst>
            <a:ext uri="{FF2B5EF4-FFF2-40B4-BE49-F238E27FC236}">
              <a16:creationId xmlns:a16="http://schemas.microsoft.com/office/drawing/2014/main" id="{C36A302D-85E7-470B-BA64-08F2FF196B7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530406AF-8F1F-48B8-A42C-D861541226A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869D06C2-F89E-40AF-A7B9-F967EB99BDA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a:extLst>
            <a:ext uri="{FF2B5EF4-FFF2-40B4-BE49-F238E27FC236}">
              <a16:creationId xmlns:a16="http://schemas.microsoft.com/office/drawing/2014/main" id="{88479D1E-477F-4D9E-95FA-AEBE2EDCE1F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824" name="直線コネクタ 823">
          <a:extLst>
            <a:ext uri="{FF2B5EF4-FFF2-40B4-BE49-F238E27FC236}">
              <a16:creationId xmlns:a16="http://schemas.microsoft.com/office/drawing/2014/main" id="{B397344A-BA21-49BC-B5B6-31C6641B9FF5}"/>
            </a:ext>
          </a:extLst>
        </xdr:cNvPr>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825" name="【庁舎】&#10;一人当たり面積最小値テキスト">
          <a:extLst>
            <a:ext uri="{FF2B5EF4-FFF2-40B4-BE49-F238E27FC236}">
              <a16:creationId xmlns:a16="http://schemas.microsoft.com/office/drawing/2014/main" id="{E84FDB74-9013-44AF-A40C-9925DB10F87D}"/>
            </a:ext>
          </a:extLst>
        </xdr:cNvPr>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826" name="直線コネクタ 825">
          <a:extLst>
            <a:ext uri="{FF2B5EF4-FFF2-40B4-BE49-F238E27FC236}">
              <a16:creationId xmlns:a16="http://schemas.microsoft.com/office/drawing/2014/main" id="{ADA69719-5028-4F1A-880B-A0BEED3298F2}"/>
            </a:ext>
          </a:extLst>
        </xdr:cNvPr>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827" name="【庁舎】&#10;一人当たり面積最大値テキスト">
          <a:extLst>
            <a:ext uri="{FF2B5EF4-FFF2-40B4-BE49-F238E27FC236}">
              <a16:creationId xmlns:a16="http://schemas.microsoft.com/office/drawing/2014/main" id="{4FC66F53-813E-4FCF-B380-8E4B1846828D}"/>
            </a:ext>
          </a:extLst>
        </xdr:cNvPr>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828" name="直線コネクタ 827">
          <a:extLst>
            <a:ext uri="{FF2B5EF4-FFF2-40B4-BE49-F238E27FC236}">
              <a16:creationId xmlns:a16="http://schemas.microsoft.com/office/drawing/2014/main" id="{0728C49E-F3A6-4EB5-ADF2-D8776945E2AB}"/>
            </a:ext>
          </a:extLst>
        </xdr:cNvPr>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829" name="【庁舎】&#10;一人当たり面積平均値テキスト">
          <a:extLst>
            <a:ext uri="{FF2B5EF4-FFF2-40B4-BE49-F238E27FC236}">
              <a16:creationId xmlns:a16="http://schemas.microsoft.com/office/drawing/2014/main" id="{6D48F4D8-D974-4909-A79D-B90265A3F5A7}"/>
            </a:ext>
          </a:extLst>
        </xdr:cNvPr>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830" name="フローチャート: 判断 829">
          <a:extLst>
            <a:ext uri="{FF2B5EF4-FFF2-40B4-BE49-F238E27FC236}">
              <a16:creationId xmlns:a16="http://schemas.microsoft.com/office/drawing/2014/main" id="{3604AFBE-6217-4002-B7ED-A139CC3D429A}"/>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831" name="フローチャート: 判断 830">
          <a:extLst>
            <a:ext uri="{FF2B5EF4-FFF2-40B4-BE49-F238E27FC236}">
              <a16:creationId xmlns:a16="http://schemas.microsoft.com/office/drawing/2014/main" id="{E2F0A7E4-E6EA-45C4-87DE-58AD9F96A86E}"/>
            </a:ext>
          </a:extLst>
        </xdr:cNvPr>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832" name="フローチャート: 判断 831">
          <a:extLst>
            <a:ext uri="{FF2B5EF4-FFF2-40B4-BE49-F238E27FC236}">
              <a16:creationId xmlns:a16="http://schemas.microsoft.com/office/drawing/2014/main" id="{BED299F5-8432-4D69-84FB-5F520DD6338C}"/>
            </a:ext>
          </a:extLst>
        </xdr:cNvPr>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833" name="フローチャート: 判断 832">
          <a:extLst>
            <a:ext uri="{FF2B5EF4-FFF2-40B4-BE49-F238E27FC236}">
              <a16:creationId xmlns:a16="http://schemas.microsoft.com/office/drawing/2014/main" id="{88EC03EA-0E93-44B1-A7C6-165CC6096889}"/>
            </a:ext>
          </a:extLst>
        </xdr:cNvPr>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834" name="フローチャート: 判断 833">
          <a:extLst>
            <a:ext uri="{FF2B5EF4-FFF2-40B4-BE49-F238E27FC236}">
              <a16:creationId xmlns:a16="http://schemas.microsoft.com/office/drawing/2014/main" id="{EBF55153-21CB-46C4-9AE7-9F60C45EC88B}"/>
            </a:ext>
          </a:extLst>
        </xdr:cNvPr>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3F94D33-A7CF-4069-9F80-EB584BFF07A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EB450C61-1303-4A00-B495-86030639352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290A96E5-F09A-42B2-A433-734189B7747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DB1540C7-BE10-43B4-A3DD-AE229826586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4270E484-2445-4FA0-9420-6098479CE16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102144</xdr:rowOff>
    </xdr:from>
    <xdr:to>
      <xdr:col>116</xdr:col>
      <xdr:colOff>114300</xdr:colOff>
      <xdr:row>108</xdr:row>
      <xdr:rowOff>32294</xdr:rowOff>
    </xdr:to>
    <xdr:sp macro="" textlink="">
      <xdr:nvSpPr>
        <xdr:cNvPr id="840" name="楕円 839">
          <a:extLst>
            <a:ext uri="{FF2B5EF4-FFF2-40B4-BE49-F238E27FC236}">
              <a16:creationId xmlns:a16="http://schemas.microsoft.com/office/drawing/2014/main" id="{3198F93A-0B36-4DD0-9C7E-EB5443434E0F}"/>
            </a:ext>
          </a:extLst>
        </xdr:cNvPr>
        <xdr:cNvSpPr/>
      </xdr:nvSpPr>
      <xdr:spPr>
        <a:xfrm>
          <a:off x="221107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17071</xdr:rowOff>
    </xdr:from>
    <xdr:ext cx="469744" cy="259045"/>
    <xdr:sp macro="" textlink="">
      <xdr:nvSpPr>
        <xdr:cNvPr id="841" name="【庁舎】&#10;一人当たり面積該当値テキスト">
          <a:extLst>
            <a:ext uri="{FF2B5EF4-FFF2-40B4-BE49-F238E27FC236}">
              <a16:creationId xmlns:a16="http://schemas.microsoft.com/office/drawing/2014/main" id="{B597B58A-BA8E-45B1-A8F2-05A725FB7795}"/>
            </a:ext>
          </a:extLst>
        </xdr:cNvPr>
        <xdr:cNvSpPr txBox="1"/>
      </xdr:nvSpPr>
      <xdr:spPr>
        <a:xfrm>
          <a:off x="22199600" y="1836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103232</xdr:rowOff>
    </xdr:from>
    <xdr:to>
      <xdr:col>112</xdr:col>
      <xdr:colOff>38100</xdr:colOff>
      <xdr:row>108</xdr:row>
      <xdr:rowOff>33382</xdr:rowOff>
    </xdr:to>
    <xdr:sp macro="" textlink="">
      <xdr:nvSpPr>
        <xdr:cNvPr id="842" name="楕円 841">
          <a:extLst>
            <a:ext uri="{FF2B5EF4-FFF2-40B4-BE49-F238E27FC236}">
              <a16:creationId xmlns:a16="http://schemas.microsoft.com/office/drawing/2014/main" id="{F9E62FC8-BFF2-4903-A448-9F4303B7911C}"/>
            </a:ext>
          </a:extLst>
        </xdr:cNvPr>
        <xdr:cNvSpPr/>
      </xdr:nvSpPr>
      <xdr:spPr>
        <a:xfrm>
          <a:off x="21272500" y="1844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152944</xdr:rowOff>
    </xdr:from>
    <xdr:to>
      <xdr:col>116</xdr:col>
      <xdr:colOff>63500</xdr:colOff>
      <xdr:row>107</xdr:row>
      <xdr:rowOff>154032</xdr:rowOff>
    </xdr:to>
    <xdr:cxnSp macro="">
      <xdr:nvCxnSpPr>
        <xdr:cNvPr id="843" name="直線コネクタ 842">
          <a:extLst>
            <a:ext uri="{FF2B5EF4-FFF2-40B4-BE49-F238E27FC236}">
              <a16:creationId xmlns:a16="http://schemas.microsoft.com/office/drawing/2014/main" id="{D3D9A411-6B73-4CBD-B1AD-C8E7DEAB7149}"/>
            </a:ext>
          </a:extLst>
        </xdr:cNvPr>
        <xdr:cNvCxnSpPr/>
      </xdr:nvCxnSpPr>
      <xdr:spPr>
        <a:xfrm flipV="1">
          <a:off x="21323300" y="18498094"/>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104321</xdr:rowOff>
    </xdr:from>
    <xdr:to>
      <xdr:col>107</xdr:col>
      <xdr:colOff>101600</xdr:colOff>
      <xdr:row>108</xdr:row>
      <xdr:rowOff>34471</xdr:rowOff>
    </xdr:to>
    <xdr:sp macro="" textlink="">
      <xdr:nvSpPr>
        <xdr:cNvPr id="844" name="楕円 843">
          <a:extLst>
            <a:ext uri="{FF2B5EF4-FFF2-40B4-BE49-F238E27FC236}">
              <a16:creationId xmlns:a16="http://schemas.microsoft.com/office/drawing/2014/main" id="{ABB6C741-BB6C-4F87-A886-BA43F6933D34}"/>
            </a:ext>
          </a:extLst>
        </xdr:cNvPr>
        <xdr:cNvSpPr/>
      </xdr:nvSpPr>
      <xdr:spPr>
        <a:xfrm>
          <a:off x="20383500" y="1844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154032</xdr:rowOff>
    </xdr:from>
    <xdr:to>
      <xdr:col>111</xdr:col>
      <xdr:colOff>177800</xdr:colOff>
      <xdr:row>107</xdr:row>
      <xdr:rowOff>155121</xdr:rowOff>
    </xdr:to>
    <xdr:cxnSp macro="">
      <xdr:nvCxnSpPr>
        <xdr:cNvPr id="845" name="直線コネクタ 844">
          <a:extLst>
            <a:ext uri="{FF2B5EF4-FFF2-40B4-BE49-F238E27FC236}">
              <a16:creationId xmlns:a16="http://schemas.microsoft.com/office/drawing/2014/main" id="{B1F83A36-BA31-4273-99D0-2BAB1C5F3D56}"/>
            </a:ext>
          </a:extLst>
        </xdr:cNvPr>
        <xdr:cNvCxnSpPr/>
      </xdr:nvCxnSpPr>
      <xdr:spPr>
        <a:xfrm flipV="1">
          <a:off x="20434300" y="18499182"/>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103232</xdr:rowOff>
    </xdr:from>
    <xdr:to>
      <xdr:col>102</xdr:col>
      <xdr:colOff>165100</xdr:colOff>
      <xdr:row>108</xdr:row>
      <xdr:rowOff>33382</xdr:rowOff>
    </xdr:to>
    <xdr:sp macro="" textlink="">
      <xdr:nvSpPr>
        <xdr:cNvPr id="846" name="楕円 845">
          <a:extLst>
            <a:ext uri="{FF2B5EF4-FFF2-40B4-BE49-F238E27FC236}">
              <a16:creationId xmlns:a16="http://schemas.microsoft.com/office/drawing/2014/main" id="{1D86A5FE-F7EE-42F3-800F-795BD2936DB8}"/>
            </a:ext>
          </a:extLst>
        </xdr:cNvPr>
        <xdr:cNvSpPr/>
      </xdr:nvSpPr>
      <xdr:spPr>
        <a:xfrm>
          <a:off x="19494500" y="1844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154032</xdr:rowOff>
    </xdr:from>
    <xdr:to>
      <xdr:col>107</xdr:col>
      <xdr:colOff>50800</xdr:colOff>
      <xdr:row>107</xdr:row>
      <xdr:rowOff>155121</xdr:rowOff>
    </xdr:to>
    <xdr:cxnSp macro="">
      <xdr:nvCxnSpPr>
        <xdr:cNvPr id="847" name="直線コネクタ 846">
          <a:extLst>
            <a:ext uri="{FF2B5EF4-FFF2-40B4-BE49-F238E27FC236}">
              <a16:creationId xmlns:a16="http://schemas.microsoft.com/office/drawing/2014/main" id="{F4D13D0C-9DA9-43C6-91CB-AF8E038E7194}"/>
            </a:ext>
          </a:extLst>
        </xdr:cNvPr>
        <xdr:cNvCxnSpPr/>
      </xdr:nvCxnSpPr>
      <xdr:spPr>
        <a:xfrm>
          <a:off x="19545300" y="18499182"/>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101056</xdr:rowOff>
    </xdr:from>
    <xdr:to>
      <xdr:col>98</xdr:col>
      <xdr:colOff>38100</xdr:colOff>
      <xdr:row>108</xdr:row>
      <xdr:rowOff>31206</xdr:rowOff>
    </xdr:to>
    <xdr:sp macro="" textlink="">
      <xdr:nvSpPr>
        <xdr:cNvPr id="848" name="楕円 847">
          <a:extLst>
            <a:ext uri="{FF2B5EF4-FFF2-40B4-BE49-F238E27FC236}">
              <a16:creationId xmlns:a16="http://schemas.microsoft.com/office/drawing/2014/main" id="{0FAF817B-5362-433D-B8D8-703CEA2B5F90}"/>
            </a:ext>
          </a:extLst>
        </xdr:cNvPr>
        <xdr:cNvSpPr/>
      </xdr:nvSpPr>
      <xdr:spPr>
        <a:xfrm>
          <a:off x="18605500" y="1844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151856</xdr:rowOff>
    </xdr:from>
    <xdr:to>
      <xdr:col>102</xdr:col>
      <xdr:colOff>114300</xdr:colOff>
      <xdr:row>107</xdr:row>
      <xdr:rowOff>154032</xdr:rowOff>
    </xdr:to>
    <xdr:cxnSp macro="">
      <xdr:nvCxnSpPr>
        <xdr:cNvPr id="849" name="直線コネクタ 848">
          <a:extLst>
            <a:ext uri="{FF2B5EF4-FFF2-40B4-BE49-F238E27FC236}">
              <a16:creationId xmlns:a16="http://schemas.microsoft.com/office/drawing/2014/main" id="{B8C5FC10-6EDC-4899-9565-2C3B3FE73310}"/>
            </a:ext>
          </a:extLst>
        </xdr:cNvPr>
        <xdr:cNvCxnSpPr/>
      </xdr:nvCxnSpPr>
      <xdr:spPr>
        <a:xfrm>
          <a:off x="18656300" y="18497006"/>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4190</xdr:rowOff>
    </xdr:from>
    <xdr:ext cx="469744" cy="259045"/>
    <xdr:sp macro="" textlink="">
      <xdr:nvSpPr>
        <xdr:cNvPr id="850" name="n_1aveValue【庁舎】&#10;一人当たり面積">
          <a:extLst>
            <a:ext uri="{FF2B5EF4-FFF2-40B4-BE49-F238E27FC236}">
              <a16:creationId xmlns:a16="http://schemas.microsoft.com/office/drawing/2014/main" id="{3930DE07-78A6-4BC8-BC08-15CFECC88D9F}"/>
            </a:ext>
          </a:extLst>
        </xdr:cNvPr>
        <xdr:cNvSpPr txBox="1"/>
      </xdr:nvSpPr>
      <xdr:spPr>
        <a:xfrm>
          <a:off x="21075727" y="178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17253</xdr:rowOff>
    </xdr:from>
    <xdr:ext cx="469744" cy="259045"/>
    <xdr:sp macro="" textlink="">
      <xdr:nvSpPr>
        <xdr:cNvPr id="851" name="n_2aveValue【庁舎】&#10;一人当たり面積">
          <a:extLst>
            <a:ext uri="{FF2B5EF4-FFF2-40B4-BE49-F238E27FC236}">
              <a16:creationId xmlns:a16="http://schemas.microsoft.com/office/drawing/2014/main" id="{13AC8FD4-A1E0-43D0-AEFB-DB4560A7751B}"/>
            </a:ext>
          </a:extLst>
        </xdr:cNvPr>
        <xdr:cNvSpPr txBox="1"/>
      </xdr:nvSpPr>
      <xdr:spPr>
        <a:xfrm>
          <a:off x="20199427" y="1784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69504</xdr:rowOff>
    </xdr:from>
    <xdr:ext cx="469744" cy="259045"/>
    <xdr:sp macro="" textlink="">
      <xdr:nvSpPr>
        <xdr:cNvPr id="852" name="n_3aveValue【庁舎】&#10;一人当たり面積">
          <a:extLst>
            <a:ext uri="{FF2B5EF4-FFF2-40B4-BE49-F238E27FC236}">
              <a16:creationId xmlns:a16="http://schemas.microsoft.com/office/drawing/2014/main" id="{A0C60FBA-4BA9-4DF8-AD0E-689A090253C7}"/>
            </a:ext>
          </a:extLst>
        </xdr:cNvPr>
        <xdr:cNvSpPr txBox="1"/>
      </xdr:nvSpPr>
      <xdr:spPr>
        <a:xfrm>
          <a:off x="19310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89098</xdr:rowOff>
    </xdr:from>
    <xdr:ext cx="469744" cy="259045"/>
    <xdr:sp macro="" textlink="">
      <xdr:nvSpPr>
        <xdr:cNvPr id="853" name="n_4aveValue【庁舎】&#10;一人当たり面積">
          <a:extLst>
            <a:ext uri="{FF2B5EF4-FFF2-40B4-BE49-F238E27FC236}">
              <a16:creationId xmlns:a16="http://schemas.microsoft.com/office/drawing/2014/main" id="{32C5CE0E-9E35-4688-8262-C55FB1DEF94A}"/>
            </a:ext>
          </a:extLst>
        </xdr:cNvPr>
        <xdr:cNvSpPr txBox="1"/>
      </xdr:nvSpPr>
      <xdr:spPr>
        <a:xfrm>
          <a:off x="18421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24509</xdr:rowOff>
    </xdr:from>
    <xdr:ext cx="469744" cy="259045"/>
    <xdr:sp macro="" textlink="">
      <xdr:nvSpPr>
        <xdr:cNvPr id="854" name="n_1mainValue【庁舎】&#10;一人当たり面積">
          <a:extLst>
            <a:ext uri="{FF2B5EF4-FFF2-40B4-BE49-F238E27FC236}">
              <a16:creationId xmlns:a16="http://schemas.microsoft.com/office/drawing/2014/main" id="{7EC1AA5C-039E-4DB6-9693-522B7271DF57}"/>
            </a:ext>
          </a:extLst>
        </xdr:cNvPr>
        <xdr:cNvSpPr txBox="1"/>
      </xdr:nvSpPr>
      <xdr:spPr>
        <a:xfrm>
          <a:off x="21075727"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25598</xdr:rowOff>
    </xdr:from>
    <xdr:ext cx="469744" cy="259045"/>
    <xdr:sp macro="" textlink="">
      <xdr:nvSpPr>
        <xdr:cNvPr id="855" name="n_2mainValue【庁舎】&#10;一人当たり面積">
          <a:extLst>
            <a:ext uri="{FF2B5EF4-FFF2-40B4-BE49-F238E27FC236}">
              <a16:creationId xmlns:a16="http://schemas.microsoft.com/office/drawing/2014/main" id="{1D69B120-8000-46E3-8FDA-CA596B430B8F}"/>
            </a:ext>
          </a:extLst>
        </xdr:cNvPr>
        <xdr:cNvSpPr txBox="1"/>
      </xdr:nvSpPr>
      <xdr:spPr>
        <a:xfrm>
          <a:off x="20199427" y="1854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24509</xdr:rowOff>
    </xdr:from>
    <xdr:ext cx="469744" cy="259045"/>
    <xdr:sp macro="" textlink="">
      <xdr:nvSpPr>
        <xdr:cNvPr id="856" name="n_3mainValue【庁舎】&#10;一人当たり面積">
          <a:extLst>
            <a:ext uri="{FF2B5EF4-FFF2-40B4-BE49-F238E27FC236}">
              <a16:creationId xmlns:a16="http://schemas.microsoft.com/office/drawing/2014/main" id="{AEEC117E-D783-4FB7-B152-E6EE512F7207}"/>
            </a:ext>
          </a:extLst>
        </xdr:cNvPr>
        <xdr:cNvSpPr txBox="1"/>
      </xdr:nvSpPr>
      <xdr:spPr>
        <a:xfrm>
          <a:off x="19310427"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22333</xdr:rowOff>
    </xdr:from>
    <xdr:ext cx="469744" cy="259045"/>
    <xdr:sp macro="" textlink="">
      <xdr:nvSpPr>
        <xdr:cNvPr id="857" name="n_4mainValue【庁舎】&#10;一人当たり面積">
          <a:extLst>
            <a:ext uri="{FF2B5EF4-FFF2-40B4-BE49-F238E27FC236}">
              <a16:creationId xmlns:a16="http://schemas.microsoft.com/office/drawing/2014/main" id="{CC098F3D-4423-4391-AAFF-3301FA33BE27}"/>
            </a:ext>
          </a:extLst>
        </xdr:cNvPr>
        <xdr:cNvSpPr txBox="1"/>
      </xdr:nvSpPr>
      <xdr:spPr>
        <a:xfrm>
          <a:off x="18421427" y="1853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FC61CA4D-EDE8-4DAD-9A4B-5CCA704C50C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B8E53E25-A3E2-4381-8245-60F93D6ACF3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BDEAF70F-8B13-4D32-B2A2-36F0D3980A3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有形固定資産減価償却率が類似団体内平均値を上回るのは、市民会館、保健センター、庁舎、体育館・プールである。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特に、類似団体内順位最下位である庁舎については、築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年以上を経過しており、建替えを含めた検討を行う必要がある。市民会館、保健センター、体育館・プールについても、施設の長寿命化や最適化を考慮する必要がある。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また、福祉施設、消防施設、一般廃棄物処理施設については、類似団体内平均値を下回っている。これは、更新計画に基づく消防屯所の建替え等を行っていることが要因である。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福島県大玉村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8,735
8,696
79.44
6,133,700
5,578,662
501,587
3,265,174
4,023,896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a:p>
          <a:pPr algn="l"/>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類似団体平均と比較し、</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0.02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ポイント増の</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0.37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基準財政収入額は前年度と比較し</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14,743</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千円減の</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1,005,875</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千円、逆に基準財政需要額は</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150,726</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千円増の</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2,872,474</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千円となったため、単年度では</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0.35</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となり、</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年度を含む過去</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か年の平均値で算出される財政力指数は、前年度の</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0.38</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の減となった。　</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社会保障費の増加や税収減が見込まれるなか、</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歳出の徹底的な見直し</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を図るとともに、</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企業版ふるさと納税に係る情報発信や、</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徴収等の強化により自主財源の確保に努める。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79022</xdr:rowOff>
    </xdr:from>
    <xdr:to>
      <xdr:col>23</xdr:col>
      <xdr:colOff>133350</xdr:colOff>
      <xdr:row>42</xdr:row>
      <xdr:rowOff>92428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2799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40516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79022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79022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79022</xdr:rowOff>
    </xdr:from>
    <xdr:to>
      <xdr:col>11</xdr:col>
      <xdr:colOff>31750</xdr:colOff>
      <xdr:row>42</xdr:row>
      <xdr:rowOff>92428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27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58155</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28222</xdr:rowOff>
    </xdr:from>
    <xdr:to>
      <xdr:col>19</xdr:col>
      <xdr:colOff>184150</xdr:colOff>
      <xdr:row>42</xdr:row>
      <xdr:rowOff>129822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28222</xdr:rowOff>
    </xdr:from>
    <xdr:to>
      <xdr:col>11</xdr:col>
      <xdr:colOff>82550</xdr:colOff>
      <xdr:row>42</xdr:row>
      <xdr:rowOff>129822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類似団体平均と比較し、</a:t>
          </a:r>
          <a:r>
            <a:rPr kumimoji="1"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6.6%</a:t>
          </a:r>
          <a:r>
            <a:rPr kumimoji="1"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減の</a:t>
          </a:r>
          <a:r>
            <a:rPr kumimoji="1"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75.9%</a:t>
          </a:r>
          <a:r>
            <a:rPr kumimoji="1"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となっている。これは、地方交付税</a:t>
          </a:r>
          <a:r>
            <a:rPr kumimoji="1"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の増（前年度比</a:t>
          </a:r>
          <a:r>
            <a:rPr kumimoji="1"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176,876</a:t>
          </a:r>
          <a:r>
            <a:rPr kumimoji="1"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a:t>
          </a:r>
          <a:r>
            <a:rPr kumimoji="1"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10.4</a:t>
          </a:r>
          <a:r>
            <a:rPr kumimoji="1"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や臨時財政対策債の増（前年度比</a:t>
          </a:r>
          <a:r>
            <a:rPr kumimoji="1"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27,800</a:t>
          </a:r>
          <a:r>
            <a:rPr kumimoji="1"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a:t>
          </a:r>
          <a:r>
            <a:rPr kumimoji="1"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24.3</a:t>
          </a:r>
          <a:r>
            <a:rPr kumimoji="1"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による分母の増となったためであ</a:t>
          </a:r>
          <a:r>
            <a:rPr kumimoji="1"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る。</a:t>
          </a:r>
          <a:endParaRPr kumimoji="1"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公共施設の老朽化に伴う長寿命化対策</a:t>
          </a:r>
          <a:r>
            <a:rPr kumimoji="1"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や</a:t>
          </a:r>
          <a:r>
            <a:rPr kumimoji="1"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更新費用の増加が見込まれることから、事務事業の見直し・点検の実施を通して、経常経費の抑制に努める。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21046</xdr:rowOff>
    </xdr:from>
    <xdr:to>
      <xdr:col>23</xdr:col>
      <xdr:colOff>133350</xdr:colOff>
      <xdr:row>60</xdr:row>
      <xdr:rowOff>84001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136596"/>
          <a:ext cx="838200" cy="23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84001</xdr:rowOff>
    </xdr:from>
    <xdr:to>
      <xdr:col>19</xdr:col>
      <xdr:colOff>133350</xdr:colOff>
      <xdr:row>61</xdr:row>
      <xdr:rowOff>91803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371001"/>
          <a:ext cx="889000" cy="17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106697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91803</xdr:rowOff>
    </xdr:from>
    <xdr:to>
      <xdr:col>15</xdr:col>
      <xdr:colOff>82550</xdr:colOff>
      <xdr:row>61</xdr:row>
      <xdr:rowOff>115933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55025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154957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102144</xdr:rowOff>
    </xdr:from>
    <xdr:to>
      <xdr:col>11</xdr:col>
      <xdr:colOff>31750</xdr:colOff>
      <xdr:row>61</xdr:row>
      <xdr:rowOff>115933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56059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142439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118308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141696</xdr:rowOff>
    </xdr:from>
    <xdr:to>
      <xdr:col>23</xdr:col>
      <xdr:colOff>184150</xdr:colOff>
      <xdr:row>59</xdr:row>
      <xdr:rowOff>71846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158223</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993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33201</xdr:rowOff>
    </xdr:from>
    <xdr:to>
      <xdr:col>19</xdr:col>
      <xdr:colOff>184150</xdr:colOff>
      <xdr:row>60</xdr:row>
      <xdr:rowOff>134801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144978</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41003</xdr:rowOff>
    </xdr:from>
    <xdr:to>
      <xdr:col>15</xdr:col>
      <xdr:colOff>133350</xdr:colOff>
      <xdr:row>61</xdr:row>
      <xdr:rowOff>142603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152780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268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65133</xdr:rowOff>
    </xdr:from>
    <xdr:to>
      <xdr:col>11</xdr:col>
      <xdr:colOff>82550</xdr:colOff>
      <xdr:row>61</xdr:row>
      <xdr:rowOff>166733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151510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51344</xdr:rowOff>
    </xdr:from>
    <xdr:to>
      <xdr:col>7</xdr:col>
      <xdr:colOff>31750</xdr:colOff>
      <xdr:row>61</xdr:row>
      <xdr:rowOff>152944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137721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59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類似団体平均と比較し、</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78,093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円減の</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199,006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円となっている。</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これは直営で運営していた保育所が社会福祉協議会へ移管されたことに伴う会計年度任用職員の減</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よるものであり</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、昨年度と比較しても</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2,262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円の減となっている。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民間でも実施可能な部分については、更なる指定管理者制度の導入を視野に入れ、コスト削減に努める。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84432</xdr:rowOff>
    </xdr:from>
    <xdr:to>
      <xdr:col>23</xdr:col>
      <xdr:colOff>133350</xdr:colOff>
      <xdr:row>81</xdr:row>
      <xdr:rowOff>87030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3971882"/>
          <a:ext cx="838200" cy="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95442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8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87030</xdr:rowOff>
    </xdr:from>
    <xdr:to>
      <xdr:col>19</xdr:col>
      <xdr:colOff>133350</xdr:colOff>
      <xdr:row>81</xdr:row>
      <xdr:rowOff>114222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3974480"/>
          <a:ext cx="889000" cy="2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9442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6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114222</xdr:rowOff>
    </xdr:from>
    <xdr:to>
      <xdr:col>15</xdr:col>
      <xdr:colOff>82550</xdr:colOff>
      <xdr:row>81</xdr:row>
      <xdr:rowOff>135798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001672"/>
          <a:ext cx="889000" cy="2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156357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135798</xdr:rowOff>
    </xdr:from>
    <xdr:to>
      <xdr:col>11</xdr:col>
      <xdr:colOff>31750</xdr:colOff>
      <xdr:row>82</xdr:row>
      <xdr:rowOff>39622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023248"/>
          <a:ext cx="889000" cy="7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2878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1495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33632</xdr:rowOff>
    </xdr:from>
    <xdr:to>
      <xdr:col>23</xdr:col>
      <xdr:colOff>184150</xdr:colOff>
      <xdr:row>81</xdr:row>
      <xdr:rowOff>135232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2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126359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36230</xdr:rowOff>
    </xdr:from>
    <xdr:to>
      <xdr:col>19</xdr:col>
      <xdr:colOff>184150</xdr:colOff>
      <xdr:row>81</xdr:row>
      <xdr:rowOff>137830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2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148007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9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63422</xdr:rowOff>
    </xdr:from>
    <xdr:to>
      <xdr:col>15</xdr:col>
      <xdr:colOff>133350</xdr:colOff>
      <xdr:row>81</xdr:row>
      <xdr:rowOff>165022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5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3749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1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84998</xdr:rowOff>
    </xdr:from>
    <xdr:to>
      <xdr:col>11</xdr:col>
      <xdr:colOff>82550</xdr:colOff>
      <xdr:row>82</xdr:row>
      <xdr:rowOff>15148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7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171375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0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160272</xdr:rowOff>
    </xdr:from>
    <xdr:to>
      <xdr:col>7</xdr:col>
      <xdr:colOff>31750</xdr:colOff>
      <xdr:row>82</xdr:row>
      <xdr:rowOff>90422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4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75199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13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類似団体平均と比較し、</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ポイント増の</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97.6%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となっている。職員全体に占める管理職の割合が多く、ラスパイレス指数は高めの水準を推移している</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若手職員の採用により</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数値</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一時</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下降し</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たものの、ここ</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年は横ばいで推移している。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国の人事院及び福島県人事委員会の勧告に準拠し、給与体系の見直しや各種手当の改正等により、引き続き給与の適正化に努める。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45055</xdr:rowOff>
    </xdr:from>
    <xdr:to>
      <xdr:col>81</xdr:col>
      <xdr:colOff>44450</xdr:colOff>
      <xdr:row>87</xdr:row>
      <xdr:rowOff>45055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9612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8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45055</xdr:rowOff>
    </xdr:from>
    <xdr:to>
      <xdr:col>77</xdr:col>
      <xdr:colOff>44450</xdr:colOff>
      <xdr:row>87</xdr:row>
      <xdr:rowOff>45055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961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70654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72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45055</xdr:rowOff>
    </xdr:from>
    <xdr:to>
      <xdr:col>72</xdr:col>
      <xdr:colOff>203200</xdr:colOff>
      <xdr:row>87</xdr:row>
      <xdr:rowOff>136979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961205"/>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136979</xdr:rowOff>
    </xdr:from>
    <xdr:to>
      <xdr:col>68</xdr:col>
      <xdr:colOff>152400</xdr:colOff>
      <xdr:row>87</xdr:row>
      <xdr:rowOff>148468</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5053129"/>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137782</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88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165705</xdr:rowOff>
    </xdr:from>
    <xdr:to>
      <xdr:col>77</xdr:col>
      <xdr:colOff>95250</xdr:colOff>
      <xdr:row>87</xdr:row>
      <xdr:rowOff>95855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80632</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99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165705</xdr:rowOff>
    </xdr:from>
    <xdr:to>
      <xdr:col>73</xdr:col>
      <xdr:colOff>44450</xdr:colOff>
      <xdr:row>87</xdr:row>
      <xdr:rowOff>95855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80632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97668</xdr:rowOff>
    </xdr:from>
    <xdr:to>
      <xdr:col>64</xdr:col>
      <xdr:colOff>152400</xdr:colOff>
      <xdr:row>88</xdr:row>
      <xdr:rowOff>27818</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12595</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類似団体平均と比較し、</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1.79</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人減の</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11.68</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人ではあるが、昨年度と比較</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すると</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0.05</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の増となっている。行政事務の多様化や世代間の職員数是正により職員採用を行っているが、定員適正化計画に基づき退職者不補充を原則としつつ、計画的な採用に努め、引き続き必要最小限の人員体制にて事業執行を図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103305</xdr:rowOff>
    </xdr:from>
    <xdr:to>
      <xdr:col>81</xdr:col>
      <xdr:colOff>44450</xdr:colOff>
      <xdr:row>60</xdr:row>
      <xdr:rowOff>106752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390305"/>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151437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3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86070</xdr:rowOff>
    </xdr:from>
    <xdr:to>
      <xdr:col>77</xdr:col>
      <xdr:colOff>44450</xdr:colOff>
      <xdr:row>60</xdr:row>
      <xdr:rowOff>103305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37307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86703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45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86070</xdr:rowOff>
    </xdr:from>
    <xdr:to>
      <xdr:col>72</xdr:col>
      <xdr:colOff>203200</xdr:colOff>
      <xdr:row>60</xdr:row>
      <xdr:rowOff>88827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373070"/>
          <a:ext cx="889000" cy="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77051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74350</xdr:rowOff>
    </xdr:from>
    <xdr:to>
      <xdr:col>68</xdr:col>
      <xdr:colOff>152400</xdr:colOff>
      <xdr:row>60</xdr:row>
      <xdr:rowOff>88827</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361350"/>
          <a:ext cx="889000" cy="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27412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22587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4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55952</xdr:rowOff>
    </xdr:from>
    <xdr:to>
      <xdr:col>81</xdr:col>
      <xdr:colOff>95250</xdr:colOff>
      <xdr:row>60</xdr:row>
      <xdr:rowOff>157552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34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72479</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1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52505</xdr:rowOff>
    </xdr:from>
    <xdr:to>
      <xdr:col>77</xdr:col>
      <xdr:colOff>95250</xdr:colOff>
      <xdr:row>60</xdr:row>
      <xdr:rowOff>154105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33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164282</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108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35270</xdr:rowOff>
    </xdr:from>
    <xdr:to>
      <xdr:col>73</xdr:col>
      <xdr:colOff>44450</xdr:colOff>
      <xdr:row>60</xdr:row>
      <xdr:rowOff>136870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32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147047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09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38027</xdr:rowOff>
    </xdr:from>
    <xdr:to>
      <xdr:col>68</xdr:col>
      <xdr:colOff>203200</xdr:colOff>
      <xdr:row>60</xdr:row>
      <xdr:rowOff>139627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32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149804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093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23550</xdr:rowOff>
    </xdr:from>
    <xdr:to>
      <xdr:col>64</xdr:col>
      <xdr:colOff>152400</xdr:colOff>
      <xdr:row>60</xdr:row>
      <xdr:rowOff>125150</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31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135327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07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類似団体平均と比較し、</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減の</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となっている。分母となる普通交付税の増をはじめとした標準財政規模の増</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184,421</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％増）により、単年度比率は</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％となったものの、</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ヵ年平均では</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昨年度と</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同率</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公債費のピークを念頭に置き、できる限り地方債の発行を抑制しつつ、長期的な視点を持って財政運営を図っていく。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61722</xdr:rowOff>
    </xdr:from>
    <xdr:to>
      <xdr:col>81</xdr:col>
      <xdr:colOff>44450</xdr:colOff>
      <xdr:row>41</xdr:row>
      <xdr:rowOff>61722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0911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61722</xdr:rowOff>
    </xdr:from>
    <xdr:to>
      <xdr:col>77</xdr:col>
      <xdr:colOff>44450</xdr:colOff>
      <xdr:row>41</xdr:row>
      <xdr:rowOff>71374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0911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47244</xdr:rowOff>
    </xdr:from>
    <xdr:to>
      <xdr:col>72</xdr:col>
      <xdr:colOff>203200</xdr:colOff>
      <xdr:row>41</xdr:row>
      <xdr:rowOff>71374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07669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121429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42418</xdr:rowOff>
    </xdr:from>
    <xdr:to>
      <xdr:col>68</xdr:col>
      <xdr:colOff>152400</xdr:colOff>
      <xdr:row>41</xdr:row>
      <xdr:rowOff>47244</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07186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27449</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10922</xdr:rowOff>
    </xdr:from>
    <xdr:to>
      <xdr:col>77</xdr:col>
      <xdr:colOff>95250</xdr:colOff>
      <xdr:row>41</xdr:row>
      <xdr:rowOff>112522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122699</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80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20574</xdr:rowOff>
    </xdr:from>
    <xdr:to>
      <xdr:col>73</xdr:col>
      <xdr:colOff>44450</xdr:colOff>
      <xdr:row>41</xdr:row>
      <xdr:rowOff>122174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167894</xdr:rowOff>
    </xdr:from>
    <xdr:to>
      <xdr:col>68</xdr:col>
      <xdr:colOff>203200</xdr:colOff>
      <xdr:row>41</xdr:row>
      <xdr:rowOff>98044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108221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163068</xdr:rowOff>
    </xdr:from>
    <xdr:to>
      <xdr:col>64</xdr:col>
      <xdr:colOff>152400</xdr:colOff>
      <xdr:row>41</xdr:row>
      <xdr:rowOff>93218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103395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類似団体平均と同率の</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0.0%</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となっている。これは元金償還額が地方債発行額を上回ったことによる地方債現在高の減と</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財政調整基金等の積立てによる充当可能基金の増により、昨年度と</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同様にマイナス</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の起債借入については、（仮称）子育て支援センター建設事業など大型事業を予定しているため、</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投資的事業の優先順位や取捨選択</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を行うことで、</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将来世代との均衡を図り、財政の健全化に努める。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74930</xdr:rowOff>
    </xdr:from>
    <xdr:to>
      <xdr:col>72</xdr:col>
      <xdr:colOff>203200</xdr:colOff>
      <xdr:row>15</xdr:row>
      <xdr:rowOff>1930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2475230"/>
          <a:ext cx="889000" cy="9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1930</xdr:rowOff>
    </xdr:from>
    <xdr:to>
      <xdr:col>68</xdr:col>
      <xdr:colOff>152400</xdr:colOff>
      <xdr:row>15</xdr:row>
      <xdr:rowOff>50190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25736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24130</xdr:rowOff>
    </xdr:from>
    <xdr:to>
      <xdr:col>73</xdr:col>
      <xdr:colOff>44450</xdr:colOff>
      <xdr:row>14</xdr:row>
      <xdr:rowOff>125730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42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110507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51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122580</xdr:rowOff>
    </xdr:from>
    <xdr:to>
      <xdr:col>68</xdr:col>
      <xdr:colOff>203200</xdr:colOff>
      <xdr:row>15</xdr:row>
      <xdr:rowOff>52730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52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37507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60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170840</xdr:rowOff>
    </xdr:from>
    <xdr:to>
      <xdr:col>64</xdr:col>
      <xdr:colOff>152400</xdr:colOff>
      <xdr:row>15</xdr:row>
      <xdr:rowOff>100990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57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85767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65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福島県大玉村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8,735
8,696
79.44
6,133,700
5,578,662
501,587
3,265,174
4,023,896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類似団体平均と比較し、</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増の</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27.2%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となっている。類似団体及び全国町村平均</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より高いものの</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前年度と比較すると</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％減となっている。これは直営で運営していた保育所が社会福祉協議会へ移管されたことに伴う</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会計年度任用職員</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の減によるものである。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退職者不補充の原則に基づいた必要最小限の職員採用にとどめ、管理職職員の適正化を図るとともに、民間でも実施可能な部分については、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更なる</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指定管理者制度の導入を検討する。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134620</xdr:rowOff>
    </xdr:from>
    <xdr:to>
      <xdr:col>24</xdr:col>
      <xdr:colOff>25400</xdr:colOff>
      <xdr:row>38</xdr:row>
      <xdr:rowOff>24130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06820"/>
          <a:ext cx="8382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58420</xdr:rowOff>
    </xdr:from>
    <xdr:to>
      <xdr:col>19</xdr:col>
      <xdr:colOff>187325</xdr:colOff>
      <xdr:row>38</xdr:row>
      <xdr:rowOff>24130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0207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58420</xdr:rowOff>
    </xdr:from>
    <xdr:to>
      <xdr:col>15</xdr:col>
      <xdr:colOff>98425</xdr:colOff>
      <xdr:row>37</xdr:row>
      <xdr:rowOff>85090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020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85107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85090</xdr:rowOff>
    </xdr:from>
    <xdr:to>
      <xdr:col>11</xdr:col>
      <xdr:colOff>9525</xdr:colOff>
      <xdr:row>37</xdr:row>
      <xdr:rowOff>111760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287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55897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144780</xdr:rowOff>
    </xdr:from>
    <xdr:to>
      <xdr:col>20</xdr:col>
      <xdr:colOff>38100</xdr:colOff>
      <xdr:row>38</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59707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7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7620</xdr:rowOff>
    </xdr:from>
    <xdr:to>
      <xdr:col>15</xdr:col>
      <xdr:colOff>149225</xdr:colOff>
      <xdr:row>37</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93997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34290</xdr:rowOff>
    </xdr:from>
    <xdr:to>
      <xdr:col>11</xdr:col>
      <xdr:colOff>60325</xdr:colOff>
      <xdr:row>37</xdr:row>
      <xdr:rowOff>135890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120667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60960</xdr:rowOff>
    </xdr:from>
    <xdr:to>
      <xdr:col>6</xdr:col>
      <xdr:colOff>171450</xdr:colOff>
      <xdr:row>37</xdr:row>
      <xdr:rowOff>162560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147337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9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類似団体平均と比較して</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減の</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であり、昨年度と比較しても</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の減となっている。</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今後は、</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施設老朽化に伴う公共施設の維持管理経費等</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や電算処理委託費等</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の増加</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見込まれるため、</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全体的な事務事業や委託費内容の精査をさらに進め、経常経費の削減をはじめとした物件費の抑制に努める。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129286</xdr:rowOff>
    </xdr:from>
    <xdr:to>
      <xdr:col>82</xdr:col>
      <xdr:colOff>107950</xdr:colOff>
      <xdr:row>15</xdr:row>
      <xdr:rowOff>138430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7010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138430</xdr:rowOff>
    </xdr:from>
    <xdr:to>
      <xdr:col>78</xdr:col>
      <xdr:colOff>69850</xdr:colOff>
      <xdr:row>17</xdr:row>
      <xdr:rowOff>60706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710180"/>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18559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3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60706</xdr:rowOff>
    </xdr:from>
    <xdr:to>
      <xdr:col>73</xdr:col>
      <xdr:colOff>180975</xdr:colOff>
      <xdr:row>17</xdr:row>
      <xdr:rowOff>97282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9753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42418</xdr:rowOff>
    </xdr:from>
    <xdr:to>
      <xdr:col>69</xdr:col>
      <xdr:colOff>92075</xdr:colOff>
      <xdr:row>17</xdr:row>
      <xdr:rowOff>97282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9570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87139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78486</xdr:rowOff>
    </xdr:from>
    <xdr:to>
      <xdr:col>82</xdr:col>
      <xdr:colOff>158750</xdr:colOff>
      <xdr:row>16</xdr:row>
      <xdr:rowOff>8636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95013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49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9906</xdr:rowOff>
    </xdr:from>
    <xdr:to>
      <xdr:col>74</xdr:col>
      <xdr:colOff>31750</xdr:colOff>
      <xdr:row>17</xdr:row>
      <xdr:rowOff>111506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121683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46482</xdr:rowOff>
    </xdr:from>
    <xdr:to>
      <xdr:col>69</xdr:col>
      <xdr:colOff>142875</xdr:colOff>
      <xdr:row>17</xdr:row>
      <xdr:rowOff>148082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類似団体平均と比較して</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減の</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であり、昨年度と比較しても</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の減となっている。</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横ばいであった数値は微減を続けているが、</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社会保障関係費の増加が見込まれるため、資格審査等の適正化や独自施策の改善を検討していくことで、引き続き財政健全化に努める。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92710</xdr:rowOff>
    </xdr:from>
    <xdr:to>
      <xdr:col>24</xdr:col>
      <xdr:colOff>25400</xdr:colOff>
      <xdr:row>55</xdr:row>
      <xdr:rowOff>138430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522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59707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138430</xdr:rowOff>
    </xdr:from>
    <xdr:to>
      <xdr:col>19</xdr:col>
      <xdr:colOff>187325</xdr:colOff>
      <xdr:row>56</xdr:row>
      <xdr:rowOff>35560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568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35560</xdr:rowOff>
    </xdr:from>
    <xdr:to>
      <xdr:col>15</xdr:col>
      <xdr:colOff>98425</xdr:colOff>
      <xdr:row>56</xdr:row>
      <xdr:rowOff>35560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636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35560</xdr:rowOff>
    </xdr:from>
    <xdr:to>
      <xdr:col>11</xdr:col>
      <xdr:colOff>9525</xdr:colOff>
      <xdr:row>56</xdr:row>
      <xdr:rowOff>35560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636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41910</xdr:rowOff>
    </xdr:from>
    <xdr:to>
      <xdr:col>24</xdr:col>
      <xdr:colOff>76200</xdr:colOff>
      <xdr:row>55</xdr:row>
      <xdr:rowOff>143510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58437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87630</xdr:rowOff>
    </xdr:from>
    <xdr:to>
      <xdr:col>20</xdr:col>
      <xdr:colOff>38100</xdr:colOff>
      <xdr:row>56</xdr:row>
      <xdr:rowOff>17780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27957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156210</xdr:rowOff>
    </xdr:from>
    <xdr:to>
      <xdr:col>15</xdr:col>
      <xdr:colOff>149225</xdr:colOff>
      <xdr:row>56</xdr:row>
      <xdr:rowOff>86360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156210</xdr:rowOff>
    </xdr:from>
    <xdr:to>
      <xdr:col>11</xdr:col>
      <xdr:colOff>60325</xdr:colOff>
      <xdr:row>56</xdr:row>
      <xdr:rowOff>86360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96537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156210</xdr:rowOff>
    </xdr:from>
    <xdr:to>
      <xdr:col>6</xdr:col>
      <xdr:colOff>171450</xdr:colOff>
      <xdr:row>56</xdr:row>
      <xdr:rowOff>86360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96537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類似団体平均と比較して</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減の</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であり、昨年度と比較しても</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の減となっている。</a:t>
          </a:r>
          <a:endParaRPr lang="ja-JP" altLang="ja-JP" sz="12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特別会計への繰出金等</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、少子高齢化の影響による国民健康保険特別会計繰出金、介護保険特別会計繰出金、後期高齢者医療特別会計繰出金の増加が危惧される。</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公営企業会計について</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独立採算制の原則に基づいた料金の見直しを行うなど、一般会計の負担とならないよう節度ある財政運営に努める。</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134620</xdr:rowOff>
    </xdr:from>
    <xdr:to>
      <xdr:col>82</xdr:col>
      <xdr:colOff>107950</xdr:colOff>
      <xdr:row>55</xdr:row>
      <xdr:rowOff>24130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3929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24130</xdr:rowOff>
    </xdr:from>
    <xdr:to>
      <xdr:col>78</xdr:col>
      <xdr:colOff>69850</xdr:colOff>
      <xdr:row>55</xdr:row>
      <xdr:rowOff>54610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453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54610</xdr:rowOff>
    </xdr:from>
    <xdr:to>
      <xdr:col>73</xdr:col>
      <xdr:colOff>180975</xdr:colOff>
      <xdr:row>56</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4843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130810</xdr:rowOff>
    </xdr:from>
    <xdr:to>
      <xdr:col>69</xdr:col>
      <xdr:colOff>92075</xdr:colOff>
      <xdr:row>56</xdr:row>
      <xdr:rowOff>12700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560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83820</xdr:rowOff>
    </xdr:from>
    <xdr:to>
      <xdr:col>82</xdr:col>
      <xdr:colOff>158750</xdr:colOff>
      <xdr:row>55</xdr:row>
      <xdr:rowOff>13970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100347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144780</xdr:rowOff>
    </xdr:from>
    <xdr:to>
      <xdr:col>78</xdr:col>
      <xdr:colOff>120650</xdr:colOff>
      <xdr:row>55</xdr:row>
      <xdr:rowOff>74930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85107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3810</xdr:rowOff>
    </xdr:from>
    <xdr:to>
      <xdr:col>74</xdr:col>
      <xdr:colOff>31750</xdr:colOff>
      <xdr:row>55</xdr:row>
      <xdr:rowOff>105410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115587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80010</xdr:rowOff>
    </xdr:from>
    <xdr:to>
      <xdr:col>65</xdr:col>
      <xdr:colOff>53975</xdr:colOff>
      <xdr:row>56</xdr:row>
      <xdr:rowOff>10160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20337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類似団体平均と比較して</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減の</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13.8%</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であ</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るが</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、昨年度と比較</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すると</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とも社会保障関連経費の増加が見込まれるため、引き続き削減できる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補助金等につい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ては、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目的や内容の再確認のほか、妥当性</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の検証や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見直しを行い、更なる整理や合理化によ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補助費等の抑制に努める。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37</xdr:row>
      <xdr:rowOff>14986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30377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121429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37</xdr:row>
      <xdr:rowOff>51562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30377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37</xdr:row>
      <xdr:rowOff>51562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3174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37</xdr:row>
      <xdr:rowOff>1270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3174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152163</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xdr:rowOff>
    </xdr:from>
    <xdr:to>
      <xdr:col>74</xdr:col>
      <xdr:colOff>31750</xdr:colOff>
      <xdr:row>37</xdr:row>
      <xdr:rowOff>102362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類似団体平均と比較して</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減の</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であり、昨年度と比較しても</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の減となっているが、今後は（仮称）</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子育て支援</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センター建設</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などの大型事業を予定しているため、</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起債借入による</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公債費の増加が見込まれる。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引き続き計画的な償還を図り、財政措置が見込める地方債の活用や事業の取捨選択により、将来負担の軽減に努める。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168148</xdr:rowOff>
    </xdr:from>
    <xdr:to>
      <xdr:col>24</xdr:col>
      <xdr:colOff>25400</xdr:colOff>
      <xdr:row>77</xdr:row>
      <xdr:rowOff>28702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19834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28702</xdr:rowOff>
    </xdr:from>
    <xdr:to>
      <xdr:col>19</xdr:col>
      <xdr:colOff>187325</xdr:colOff>
      <xdr:row>77</xdr:row>
      <xdr:rowOff>42418</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230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5842</xdr:rowOff>
    </xdr:from>
    <xdr:to>
      <xdr:col>15</xdr:col>
      <xdr:colOff>98425</xdr:colOff>
      <xdr:row>77</xdr:row>
      <xdr:rowOff>42418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2074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5842</xdr:rowOff>
    </xdr:from>
    <xdr:to>
      <xdr:col>11</xdr:col>
      <xdr:colOff>9525</xdr:colOff>
      <xdr:row>77</xdr:row>
      <xdr:rowOff>14987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2074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117348</xdr:rowOff>
    </xdr:from>
    <xdr:to>
      <xdr:col>24</xdr:col>
      <xdr:colOff>76200</xdr:colOff>
      <xdr:row>77</xdr:row>
      <xdr:rowOff>47498</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133875</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149352</xdr:rowOff>
    </xdr:from>
    <xdr:to>
      <xdr:col>20</xdr:col>
      <xdr:colOff>38100</xdr:colOff>
      <xdr:row>77</xdr:row>
      <xdr:rowOff>79502</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89679</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163068</xdr:rowOff>
    </xdr:from>
    <xdr:to>
      <xdr:col>15</xdr:col>
      <xdr:colOff>149225</xdr:colOff>
      <xdr:row>77</xdr:row>
      <xdr:rowOff>93218</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103395</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126492</xdr:rowOff>
    </xdr:from>
    <xdr:to>
      <xdr:col>11</xdr:col>
      <xdr:colOff>60325</xdr:colOff>
      <xdr:row>77</xdr:row>
      <xdr:rowOff>56642</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66819</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類似団体平均と比較して</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減の</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62.5%</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であり、昨年度と比較しても</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減となっている。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今後とも事務事業の見直しを行うことで経常経費の削減に努め、経常収支比率の抑制を図っていく。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4535</xdr:rowOff>
    </xdr:from>
    <xdr:to>
      <xdr:col>82</xdr:col>
      <xdr:colOff>107950</xdr:colOff>
      <xdr:row>76</xdr:row>
      <xdr:rowOff>32294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863285"/>
          <a:ext cx="838200" cy="19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85833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4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32294</xdr:rowOff>
    </xdr:from>
    <xdr:to>
      <xdr:col>78</xdr:col>
      <xdr:colOff>69850</xdr:colOff>
      <xdr:row>77</xdr:row>
      <xdr:rowOff>20864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06249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152779</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82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20864</xdr:rowOff>
    </xdr:from>
    <xdr:to>
      <xdr:col>73</xdr:col>
      <xdr:colOff>180975</xdr:colOff>
      <xdr:row>77</xdr:row>
      <xdr:rowOff>69850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2225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50256</xdr:rowOff>
    </xdr:from>
    <xdr:to>
      <xdr:col>69</xdr:col>
      <xdr:colOff>92075</xdr:colOff>
      <xdr:row>77</xdr:row>
      <xdr:rowOff>69850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2519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29590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19793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125185</xdr:rowOff>
    </xdr:from>
    <xdr:to>
      <xdr:col>82</xdr:col>
      <xdr:colOff>158750</xdr:colOff>
      <xdr:row>75</xdr:row>
      <xdr:rowOff>55335</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8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141712</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65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152944</xdr:rowOff>
    </xdr:from>
    <xdr:to>
      <xdr:col>78</xdr:col>
      <xdr:colOff>120650</xdr:colOff>
      <xdr:row>76</xdr:row>
      <xdr:rowOff>83094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93271</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78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141514</xdr:rowOff>
    </xdr:from>
    <xdr:to>
      <xdr:col>74</xdr:col>
      <xdr:colOff>31750</xdr:colOff>
      <xdr:row>77</xdr:row>
      <xdr:rowOff>71664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56441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25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170906</xdr:rowOff>
    </xdr:from>
    <xdr:to>
      <xdr:col>65</xdr:col>
      <xdr:colOff>53975</xdr:colOff>
      <xdr:row>77</xdr:row>
      <xdr:rowOff>101056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85833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28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福島県大玉村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148263</xdr:rowOff>
    </xdr:from>
    <xdr:to>
      <xdr:col>29</xdr:col>
      <xdr:colOff>127000</xdr:colOff>
      <xdr:row>18</xdr:row>
      <xdr:rowOff>75202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110538"/>
          <a:ext cx="647700" cy="98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28530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9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148263</xdr:rowOff>
    </xdr:from>
    <xdr:to>
      <xdr:col>26</xdr:col>
      <xdr:colOff>50800</xdr:colOff>
      <xdr:row>19</xdr:row>
      <xdr:rowOff>61532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10538"/>
          <a:ext cx="698500" cy="256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161398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61532</xdr:rowOff>
    </xdr:from>
    <xdr:to>
      <xdr:col>22</xdr:col>
      <xdr:colOff>114300</xdr:colOff>
      <xdr:row>19</xdr:row>
      <xdr:rowOff>66470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66707"/>
          <a:ext cx="698500" cy="4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22903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64330</xdr:rowOff>
    </xdr:from>
    <xdr:to>
      <xdr:col>18</xdr:col>
      <xdr:colOff>177800</xdr:colOff>
      <xdr:row>19</xdr:row>
      <xdr:rowOff>66470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369505"/>
          <a:ext cx="698500" cy="2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90578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102740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24402</xdr:rowOff>
    </xdr:from>
    <xdr:to>
      <xdr:col>29</xdr:col>
      <xdr:colOff>177800</xdr:colOff>
      <xdr:row>18</xdr:row>
      <xdr:rowOff>126002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58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167929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3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97463</xdr:rowOff>
    </xdr:from>
    <xdr:to>
      <xdr:col>26</xdr:col>
      <xdr:colOff>101600</xdr:colOff>
      <xdr:row>18</xdr:row>
      <xdr:rowOff>27613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59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12390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46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10732</xdr:rowOff>
    </xdr:from>
    <xdr:to>
      <xdr:col>22</xdr:col>
      <xdr:colOff>165100</xdr:colOff>
      <xdr:row>19</xdr:row>
      <xdr:rowOff>112332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15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97109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0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15670</xdr:rowOff>
    </xdr:from>
    <xdr:to>
      <xdr:col>19</xdr:col>
      <xdr:colOff>38100</xdr:colOff>
      <xdr:row>19</xdr:row>
      <xdr:rowOff>117270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20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102047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07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13530</xdr:rowOff>
    </xdr:from>
    <xdr:to>
      <xdr:col>15</xdr:col>
      <xdr:colOff>101600</xdr:colOff>
      <xdr:row>19</xdr:row>
      <xdr:rowOff>115130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18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99907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0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199548</xdr:rowOff>
    </xdr:from>
    <xdr:to>
      <xdr:col>29</xdr:col>
      <xdr:colOff>127000</xdr:colOff>
      <xdr:row>35</xdr:row>
      <xdr:rowOff>205803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809898"/>
          <a:ext cx="647700" cy="6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248769</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516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205803</xdr:rowOff>
    </xdr:from>
    <xdr:to>
      <xdr:col>26</xdr:col>
      <xdr:colOff>50800</xdr:colOff>
      <xdr:row>35</xdr:row>
      <xdr:rowOff>206297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816153"/>
          <a:ext cx="698500" cy="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195292</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462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206297</xdr:rowOff>
    </xdr:from>
    <xdr:to>
      <xdr:col>22</xdr:col>
      <xdr:colOff>114300</xdr:colOff>
      <xdr:row>35</xdr:row>
      <xdr:rowOff>226158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816647"/>
          <a:ext cx="698500" cy="19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215382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48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217581</xdr:rowOff>
    </xdr:from>
    <xdr:to>
      <xdr:col>18</xdr:col>
      <xdr:colOff>177800</xdr:colOff>
      <xdr:row>35</xdr:row>
      <xdr:rowOff>226158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6827931"/>
          <a:ext cx="698500" cy="8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246279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51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243810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51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148748</xdr:rowOff>
    </xdr:from>
    <xdr:to>
      <xdr:col>29</xdr:col>
      <xdr:colOff>177800</xdr:colOff>
      <xdr:row>35</xdr:row>
      <xdr:rowOff>250348</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759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120825</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7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155003</xdr:rowOff>
    </xdr:from>
    <xdr:to>
      <xdr:col>26</xdr:col>
      <xdr:colOff>101600</xdr:colOff>
      <xdr:row>35</xdr:row>
      <xdr:rowOff>256603</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765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241380</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851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155497</xdr:rowOff>
    </xdr:from>
    <xdr:to>
      <xdr:col>22</xdr:col>
      <xdr:colOff>165100</xdr:colOff>
      <xdr:row>35</xdr:row>
      <xdr:rowOff>257097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765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241874</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852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175358</xdr:rowOff>
    </xdr:from>
    <xdr:to>
      <xdr:col>19</xdr:col>
      <xdr:colOff>38100</xdr:colOff>
      <xdr:row>35</xdr:row>
      <xdr:rowOff>276958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785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261735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87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166781</xdr:rowOff>
    </xdr:from>
    <xdr:to>
      <xdr:col>15</xdr:col>
      <xdr:colOff>101600</xdr:colOff>
      <xdr:row>35</xdr:row>
      <xdr:rowOff>268381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777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253158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86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8,735
8,696
79.44
6,133,700
5,578,662
501,587
3,265,174
4,023,896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165733</xdr:rowOff>
    </xdr:from>
    <xdr:to>
      <xdr:col>24</xdr:col>
      <xdr:colOff>63500</xdr:colOff>
      <xdr:row>37</xdr:row>
      <xdr:rowOff>118010</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337933"/>
          <a:ext cx="838200" cy="12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128255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29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165733</xdr:rowOff>
    </xdr:from>
    <xdr:to>
      <xdr:col>19</xdr:col>
      <xdr:colOff>177800</xdr:colOff>
      <xdr:row>38</xdr:row>
      <xdr:rowOff>127987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337933"/>
          <a:ext cx="889000" cy="30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64566</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111729</xdr:rowOff>
    </xdr:from>
    <xdr:to>
      <xdr:col>15</xdr:col>
      <xdr:colOff>50800</xdr:colOff>
      <xdr:row>38</xdr:row>
      <xdr:rowOff>127987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626829"/>
          <a:ext cx="889000" cy="1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70983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108391</xdr:rowOff>
    </xdr:from>
    <xdr:to>
      <xdr:col>10</xdr:col>
      <xdr:colOff>114300</xdr:colOff>
      <xdr:row>38</xdr:row>
      <xdr:rowOff>111729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623491"/>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136774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3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140184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312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67210</xdr:rowOff>
    </xdr:from>
    <xdr:to>
      <xdr:col>24</xdr:col>
      <xdr:colOff>114300</xdr:colOff>
      <xdr:row>37</xdr:row>
      <xdr:rowOff>168810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41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45637</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389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114933</xdr:rowOff>
    </xdr:from>
    <xdr:to>
      <xdr:col>20</xdr:col>
      <xdr:colOff>38100</xdr:colOff>
      <xdr:row>37</xdr:row>
      <xdr:rowOff>45083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28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61610</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06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77187</xdr:rowOff>
    </xdr:from>
    <xdr:to>
      <xdr:col>15</xdr:col>
      <xdr:colOff>101600</xdr:colOff>
      <xdr:row>39</xdr:row>
      <xdr:rowOff>7337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59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169914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68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60929</xdr:rowOff>
    </xdr:from>
    <xdr:to>
      <xdr:col>10</xdr:col>
      <xdr:colOff>165100</xdr:colOff>
      <xdr:row>38</xdr:row>
      <xdr:rowOff>162529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7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153656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66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57591</xdr:rowOff>
    </xdr:from>
    <xdr:to>
      <xdr:col>6</xdr:col>
      <xdr:colOff>38100</xdr:colOff>
      <xdr:row>38</xdr:row>
      <xdr:rowOff>159191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7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150318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66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115067</xdr:rowOff>
    </xdr:from>
    <xdr:to>
      <xdr:col>24</xdr:col>
      <xdr:colOff>63500</xdr:colOff>
      <xdr:row>58</xdr:row>
      <xdr:rowOff>123002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10059167"/>
          <a:ext cx="838200" cy="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53422</xdr:rowOff>
    </xdr:from>
    <xdr:to>
      <xdr:col>19</xdr:col>
      <xdr:colOff>177800</xdr:colOff>
      <xdr:row>58</xdr:row>
      <xdr:rowOff>123002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997522"/>
          <a:ext cx="889000" cy="6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139888</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74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28289</xdr:rowOff>
    </xdr:from>
    <xdr:to>
      <xdr:col>15</xdr:col>
      <xdr:colOff>50800</xdr:colOff>
      <xdr:row>58</xdr:row>
      <xdr:rowOff>53422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972389"/>
          <a:ext cx="889000" cy="2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114199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1005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120700</xdr:rowOff>
    </xdr:from>
    <xdr:to>
      <xdr:col>10</xdr:col>
      <xdr:colOff>114300</xdr:colOff>
      <xdr:row>58</xdr:row>
      <xdr:rowOff>28289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893350"/>
          <a:ext cx="889000" cy="7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114648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1005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116608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1006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64267</xdr:rowOff>
    </xdr:from>
    <xdr:to>
      <xdr:col>24</xdr:col>
      <xdr:colOff>114300</xdr:colOff>
      <xdr:row>58</xdr:row>
      <xdr:rowOff>165867</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1000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150644</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92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72202</xdr:rowOff>
    </xdr:from>
    <xdr:to>
      <xdr:col>20</xdr:col>
      <xdr:colOff>38100</xdr:colOff>
      <xdr:row>59</xdr:row>
      <xdr:rowOff>2352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1001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164929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1010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2622</xdr:rowOff>
    </xdr:from>
    <xdr:to>
      <xdr:col>15</xdr:col>
      <xdr:colOff>101600</xdr:colOff>
      <xdr:row>58</xdr:row>
      <xdr:rowOff>104222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94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120749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721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148939</xdr:rowOff>
    </xdr:from>
    <xdr:to>
      <xdr:col>10</xdr:col>
      <xdr:colOff>165100</xdr:colOff>
      <xdr:row>58</xdr:row>
      <xdr:rowOff>79089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92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95616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69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69900</xdr:rowOff>
    </xdr:from>
    <xdr:to>
      <xdr:col>6</xdr:col>
      <xdr:colOff>38100</xdr:colOff>
      <xdr:row>58</xdr:row>
      <xdr:rowOff>50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4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16577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61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159334</xdr:rowOff>
    </xdr:from>
    <xdr:to>
      <xdr:col>24</xdr:col>
      <xdr:colOff>63500</xdr:colOff>
      <xdr:row>79</xdr:row>
      <xdr:rowOff>2057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532434"/>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39</xdr:rowOff>
    </xdr:from>
    <xdr:to>
      <xdr:col>19</xdr:col>
      <xdr:colOff>177800</xdr:colOff>
      <xdr:row>79</xdr:row>
      <xdr:rowOff>2057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544589"/>
          <a:ext cx="889000" cy="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94670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3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39</xdr:rowOff>
    </xdr:from>
    <xdr:to>
      <xdr:col>15</xdr:col>
      <xdr:colOff>50800</xdr:colOff>
      <xdr:row>79</xdr:row>
      <xdr:rowOff>10477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544589"/>
          <a:ext cx="889000" cy="1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159135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143739</xdr:rowOff>
    </xdr:from>
    <xdr:to>
      <xdr:col>10</xdr:col>
      <xdr:colOff>114300</xdr:colOff>
      <xdr:row>79</xdr:row>
      <xdr:rowOff>10477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516839"/>
          <a:ext cx="889000" cy="3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143908</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130712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63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108534</xdr:rowOff>
    </xdr:from>
    <xdr:to>
      <xdr:col>24</xdr:col>
      <xdr:colOff>114300</xdr:colOff>
      <xdr:row>79</xdr:row>
      <xdr:rowOff>38684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8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23461</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9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122707</xdr:rowOff>
    </xdr:from>
    <xdr:to>
      <xdr:col>20</xdr:col>
      <xdr:colOff>38100</xdr:colOff>
      <xdr:row>79</xdr:row>
      <xdr:rowOff>52857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9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43984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8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120689</xdr:rowOff>
    </xdr:from>
    <xdr:to>
      <xdr:col>15</xdr:col>
      <xdr:colOff>101600</xdr:colOff>
      <xdr:row>79</xdr:row>
      <xdr:rowOff>50839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9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41966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8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131127</xdr:rowOff>
    </xdr:from>
    <xdr:to>
      <xdr:col>10</xdr:col>
      <xdr:colOff>165100</xdr:colOff>
      <xdr:row>79</xdr:row>
      <xdr:rowOff>61277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50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52404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9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92939</xdr:rowOff>
    </xdr:from>
    <xdr:to>
      <xdr:col>6</xdr:col>
      <xdr:colOff>38100</xdr:colOff>
      <xdr:row>79</xdr:row>
      <xdr:rowOff>23089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6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14216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5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143444</xdr:rowOff>
    </xdr:from>
    <xdr:to>
      <xdr:col>24</xdr:col>
      <xdr:colOff>63500</xdr:colOff>
      <xdr:row>98</xdr:row>
      <xdr:rowOff>55727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02644"/>
          <a:ext cx="838200" cy="25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1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55727</xdr:rowOff>
    </xdr:from>
    <xdr:to>
      <xdr:col>19</xdr:col>
      <xdr:colOff>177800</xdr:colOff>
      <xdr:row>98</xdr:row>
      <xdr:rowOff>80352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857827"/>
          <a:ext cx="889000" cy="2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161100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4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80352</xdr:rowOff>
    </xdr:from>
    <xdr:to>
      <xdr:col>15</xdr:col>
      <xdr:colOff>50800</xdr:colOff>
      <xdr:row>98</xdr:row>
      <xdr:rowOff>96985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882452"/>
          <a:ext cx="889000" cy="1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15885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4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81733</xdr:rowOff>
    </xdr:from>
    <xdr:to>
      <xdr:col>10</xdr:col>
      <xdr:colOff>114300</xdr:colOff>
      <xdr:row>98</xdr:row>
      <xdr:rowOff>96985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883833"/>
          <a:ext cx="889000" cy="1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24179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4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19204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4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92644</xdr:rowOff>
    </xdr:from>
    <xdr:to>
      <xdr:col>24</xdr:col>
      <xdr:colOff>114300</xdr:colOff>
      <xdr:row>97</xdr:row>
      <xdr:rowOff>22794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5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71071</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3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4927</xdr:rowOff>
    </xdr:from>
    <xdr:to>
      <xdr:col>20</xdr:col>
      <xdr:colOff>38100</xdr:colOff>
      <xdr:row>98</xdr:row>
      <xdr:rowOff>106527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80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97654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9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29552</xdr:rowOff>
    </xdr:from>
    <xdr:to>
      <xdr:col>15</xdr:col>
      <xdr:colOff>101600</xdr:colOff>
      <xdr:row>98</xdr:row>
      <xdr:rowOff>131152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83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122279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92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46185</xdr:rowOff>
    </xdr:from>
    <xdr:to>
      <xdr:col>10</xdr:col>
      <xdr:colOff>165100</xdr:colOff>
      <xdr:row>98</xdr:row>
      <xdr:rowOff>147785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84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138912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94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30933</xdr:rowOff>
    </xdr:from>
    <xdr:to>
      <xdr:col>6</xdr:col>
      <xdr:colOff>38100</xdr:colOff>
      <xdr:row>98</xdr:row>
      <xdr:rowOff>132533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83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123660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92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16332</xdr:rowOff>
    </xdr:from>
    <xdr:to>
      <xdr:col>55</xdr:col>
      <xdr:colOff>0</xdr:colOff>
      <xdr:row>36</xdr:row>
      <xdr:rowOff>3473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017082"/>
          <a:ext cx="838200" cy="15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152187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52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16332</xdr:rowOff>
    </xdr:from>
    <xdr:to>
      <xdr:col>50</xdr:col>
      <xdr:colOff>114300</xdr:colOff>
      <xdr:row>37</xdr:row>
      <xdr:rowOff>108931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017082"/>
          <a:ext cx="889000" cy="43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69448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55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108931</xdr:rowOff>
    </xdr:from>
    <xdr:to>
      <xdr:col>45</xdr:col>
      <xdr:colOff>177800</xdr:colOff>
      <xdr:row>37</xdr:row>
      <xdr:rowOff>130834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52581"/>
          <a:ext cx="889000" cy="2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71902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7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129017</xdr:rowOff>
    </xdr:from>
    <xdr:to>
      <xdr:col>41</xdr:col>
      <xdr:colOff>50800</xdr:colOff>
      <xdr:row>37</xdr:row>
      <xdr:rowOff>130834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472667"/>
          <a:ext cx="889000" cy="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81427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08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62651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124123</xdr:rowOff>
    </xdr:from>
    <xdr:to>
      <xdr:col>55</xdr:col>
      <xdr:colOff>50800</xdr:colOff>
      <xdr:row>36</xdr:row>
      <xdr:rowOff>54273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2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147000</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76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136982</xdr:rowOff>
    </xdr:from>
    <xdr:to>
      <xdr:col>50</xdr:col>
      <xdr:colOff>165100</xdr:colOff>
      <xdr:row>35</xdr:row>
      <xdr:rowOff>67132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96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58259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59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58131</xdr:rowOff>
    </xdr:from>
    <xdr:to>
      <xdr:col>46</xdr:col>
      <xdr:colOff>38100</xdr:colOff>
      <xdr:row>37</xdr:row>
      <xdr:rowOff>159731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0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150858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49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80034</xdr:rowOff>
    </xdr:from>
    <xdr:to>
      <xdr:col>41</xdr:col>
      <xdr:colOff>101600</xdr:colOff>
      <xdr:row>38</xdr:row>
      <xdr:rowOff>10184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2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1311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1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78217</xdr:rowOff>
    </xdr:from>
    <xdr:to>
      <xdr:col>36</xdr:col>
      <xdr:colOff>165100</xdr:colOff>
      <xdr:row>38</xdr:row>
      <xdr:rowOff>8367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170944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1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108744</xdr:rowOff>
    </xdr:from>
    <xdr:to>
      <xdr:col>55</xdr:col>
      <xdr:colOff>0</xdr:colOff>
      <xdr:row>58</xdr:row>
      <xdr:rowOff>109317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52844"/>
          <a:ext cx="838200" cy="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126914</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28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98156</xdr:rowOff>
    </xdr:from>
    <xdr:to>
      <xdr:col>50</xdr:col>
      <xdr:colOff>114300</xdr:colOff>
      <xdr:row>58</xdr:row>
      <xdr:rowOff>108744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42256"/>
          <a:ext cx="889000" cy="1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42197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22672</xdr:rowOff>
    </xdr:from>
    <xdr:to>
      <xdr:col>45</xdr:col>
      <xdr:colOff>177800</xdr:colOff>
      <xdr:row>58</xdr:row>
      <xdr:rowOff>98156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966772"/>
          <a:ext cx="889000" cy="7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42698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4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153671</xdr:rowOff>
    </xdr:from>
    <xdr:to>
      <xdr:col>41</xdr:col>
      <xdr:colOff>50800</xdr:colOff>
      <xdr:row>58</xdr:row>
      <xdr:rowOff>22672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926321"/>
          <a:ext cx="889000" cy="4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64552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6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49137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5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58517</xdr:rowOff>
    </xdr:from>
    <xdr:to>
      <xdr:col>55</xdr:col>
      <xdr:colOff>50800</xdr:colOff>
      <xdr:row>58</xdr:row>
      <xdr:rowOff>160117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0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144894</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1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57944</xdr:rowOff>
    </xdr:from>
    <xdr:to>
      <xdr:col>50</xdr:col>
      <xdr:colOff>165100</xdr:colOff>
      <xdr:row>58</xdr:row>
      <xdr:rowOff>159544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0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150671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09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47356</xdr:rowOff>
    </xdr:from>
    <xdr:to>
      <xdr:col>46</xdr:col>
      <xdr:colOff>38100</xdr:colOff>
      <xdr:row>58</xdr:row>
      <xdr:rowOff>148956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9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140083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08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143322</xdr:rowOff>
    </xdr:from>
    <xdr:to>
      <xdr:col>41</xdr:col>
      <xdr:colOff>101600</xdr:colOff>
      <xdr:row>58</xdr:row>
      <xdr:rowOff>73472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1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64599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0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102871</xdr:rowOff>
    </xdr:from>
    <xdr:to>
      <xdr:col>36</xdr:col>
      <xdr:colOff>165100</xdr:colOff>
      <xdr:row>58</xdr:row>
      <xdr:rowOff>33021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7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24148</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968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104031</xdr:rowOff>
    </xdr:from>
    <xdr:to>
      <xdr:col>55</xdr:col>
      <xdr:colOff>0</xdr:colOff>
      <xdr:row>78</xdr:row>
      <xdr:rowOff>124554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477131"/>
          <a:ext cx="838200" cy="2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104031</xdr:rowOff>
    </xdr:from>
    <xdr:to>
      <xdr:col>50</xdr:col>
      <xdr:colOff>114300</xdr:colOff>
      <xdr:row>78</xdr:row>
      <xdr:rowOff>118490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477131"/>
          <a:ext cx="889000" cy="1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125049</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118490</xdr:rowOff>
    </xdr:from>
    <xdr:to>
      <xdr:col>45</xdr:col>
      <xdr:colOff>177800</xdr:colOff>
      <xdr:row>78</xdr:row>
      <xdr:rowOff>128215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91590"/>
          <a:ext cx="889000" cy="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114631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61240</xdr:rowOff>
    </xdr:from>
    <xdr:to>
      <xdr:col>41</xdr:col>
      <xdr:colOff>50800</xdr:colOff>
      <xdr:row>78</xdr:row>
      <xdr:rowOff>128215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34340"/>
          <a:ext cx="889000" cy="6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95237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73754</xdr:rowOff>
    </xdr:from>
    <xdr:to>
      <xdr:col>55</xdr:col>
      <xdr:colOff>50800</xdr:colOff>
      <xdr:row>79</xdr:row>
      <xdr:rowOff>3904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4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4630</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53231</xdr:rowOff>
    </xdr:from>
    <xdr:to>
      <xdr:col>50</xdr:col>
      <xdr:colOff>165100</xdr:colOff>
      <xdr:row>78</xdr:row>
      <xdr:rowOff>154831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2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145958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1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67690</xdr:rowOff>
    </xdr:from>
    <xdr:to>
      <xdr:col>46</xdr:col>
      <xdr:colOff>38100</xdr:colOff>
      <xdr:row>78</xdr:row>
      <xdr:rowOff>169290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4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160417</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53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77415</xdr:rowOff>
    </xdr:from>
    <xdr:to>
      <xdr:col>41</xdr:col>
      <xdr:colOff>101600</xdr:colOff>
      <xdr:row>79</xdr:row>
      <xdr:rowOff>7565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5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170142</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54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10440</xdr:rowOff>
    </xdr:from>
    <xdr:to>
      <xdr:col>36</xdr:col>
      <xdr:colOff>165100</xdr:colOff>
      <xdr:row>78</xdr:row>
      <xdr:rowOff>112040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103167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47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147047</xdr:rowOff>
    </xdr:from>
    <xdr:to>
      <xdr:col>55</xdr:col>
      <xdr:colOff>0</xdr:colOff>
      <xdr:row>97</xdr:row>
      <xdr:rowOff>163035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777697"/>
          <a:ext cx="838200" cy="1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94994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382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104519</xdr:rowOff>
    </xdr:from>
    <xdr:to>
      <xdr:col>50</xdr:col>
      <xdr:colOff>114300</xdr:colOff>
      <xdr:row>97</xdr:row>
      <xdr:rowOff>163035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735169"/>
          <a:ext cx="889000" cy="5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55241</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117974</xdr:rowOff>
    </xdr:from>
    <xdr:to>
      <xdr:col>45</xdr:col>
      <xdr:colOff>177800</xdr:colOff>
      <xdr:row>97</xdr:row>
      <xdr:rowOff>104519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577174"/>
          <a:ext cx="889000" cy="15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52982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112319</xdr:rowOff>
    </xdr:from>
    <xdr:to>
      <xdr:col>41</xdr:col>
      <xdr:colOff>50800</xdr:colOff>
      <xdr:row>96</xdr:row>
      <xdr:rowOff>117974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571519"/>
          <a:ext cx="889000" cy="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60738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6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79590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71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96247</xdr:rowOff>
    </xdr:from>
    <xdr:to>
      <xdr:col>55</xdr:col>
      <xdr:colOff>50800</xdr:colOff>
      <xdr:row>98</xdr:row>
      <xdr:rowOff>26397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2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11174</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4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112235</xdr:rowOff>
    </xdr:from>
    <xdr:to>
      <xdr:col>50</xdr:col>
      <xdr:colOff>165100</xdr:colOff>
      <xdr:row>98</xdr:row>
      <xdr:rowOff>42385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4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33512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3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53719</xdr:rowOff>
    </xdr:from>
    <xdr:to>
      <xdr:col>46</xdr:col>
      <xdr:colOff>38100</xdr:colOff>
      <xdr:row>97</xdr:row>
      <xdr:rowOff>155319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8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146446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77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67174</xdr:rowOff>
    </xdr:from>
    <xdr:to>
      <xdr:col>41</xdr:col>
      <xdr:colOff>101600</xdr:colOff>
      <xdr:row>96</xdr:row>
      <xdr:rowOff>168774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52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13851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30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61519</xdr:rowOff>
    </xdr:from>
    <xdr:to>
      <xdr:col>36</xdr:col>
      <xdr:colOff>165100</xdr:colOff>
      <xdr:row>96</xdr:row>
      <xdr:rowOff>163119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52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8196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29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64184</xdr:rowOff>
    </xdr:from>
    <xdr:to>
      <xdr:col>85</xdr:col>
      <xdr:colOff>127000</xdr:colOff>
      <xdr:row>38</xdr:row>
      <xdr:rowOff>84978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579284"/>
          <a:ext cx="838200" cy="2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17227</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532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84978</xdr:rowOff>
    </xdr:from>
    <xdr:to>
      <xdr:col>81</xdr:col>
      <xdr:colOff>50800</xdr:colOff>
      <xdr:row>38</xdr:row>
      <xdr:rowOff>113667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600078"/>
          <a:ext cx="889000" cy="2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134339</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6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113667</xdr:rowOff>
    </xdr:from>
    <xdr:to>
      <xdr:col>76</xdr:col>
      <xdr:colOff>114300</xdr:colOff>
      <xdr:row>38</xdr:row>
      <xdr:rowOff>139225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628767"/>
          <a:ext cx="889000" cy="2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166972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3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133876</xdr:rowOff>
    </xdr:from>
    <xdr:to>
      <xdr:col>71</xdr:col>
      <xdr:colOff>177800</xdr:colOff>
      <xdr:row>38</xdr:row>
      <xdr:rowOff>139225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648976"/>
          <a:ext cx="8890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162537</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13384</xdr:rowOff>
    </xdr:from>
    <xdr:to>
      <xdr:col>85</xdr:col>
      <xdr:colOff>177800</xdr:colOff>
      <xdr:row>38</xdr:row>
      <xdr:rowOff>114984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2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144211</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31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34178</xdr:rowOff>
    </xdr:from>
    <xdr:to>
      <xdr:col>81</xdr:col>
      <xdr:colOff>101600</xdr:colOff>
      <xdr:row>38</xdr:row>
      <xdr:rowOff>135778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4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152305</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14111" y="632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62867</xdr:rowOff>
    </xdr:from>
    <xdr:to>
      <xdr:col>76</xdr:col>
      <xdr:colOff>165100</xdr:colOff>
      <xdr:row>38</xdr:row>
      <xdr:rowOff>164467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7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155594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6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88425</xdr:rowOff>
    </xdr:from>
    <xdr:to>
      <xdr:col>72</xdr:col>
      <xdr:colOff>38100</xdr:colOff>
      <xdr:row>39</xdr:row>
      <xdr:rowOff>18575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0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9702</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4017" y="6696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83076</xdr:rowOff>
    </xdr:from>
    <xdr:to>
      <xdr:col>67</xdr:col>
      <xdr:colOff>101600</xdr:colOff>
      <xdr:row>39</xdr:row>
      <xdr:rowOff>13226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59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4353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69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72171</xdr:rowOff>
    </xdr:from>
    <xdr:to>
      <xdr:col>85</xdr:col>
      <xdr:colOff>127000</xdr:colOff>
      <xdr:row>77</xdr:row>
      <xdr:rowOff>80528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273821"/>
          <a:ext cx="838200" cy="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80596</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293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80528</xdr:rowOff>
    </xdr:from>
    <xdr:to>
      <xdr:col>81</xdr:col>
      <xdr:colOff>50800</xdr:colOff>
      <xdr:row>77</xdr:row>
      <xdr:rowOff>90326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28217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26264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90326</xdr:rowOff>
    </xdr:from>
    <xdr:to>
      <xdr:col>76</xdr:col>
      <xdr:colOff>114300</xdr:colOff>
      <xdr:row>77</xdr:row>
      <xdr:rowOff>103060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291976"/>
          <a:ext cx="889000" cy="1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35184</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103060</xdr:rowOff>
    </xdr:from>
    <xdr:to>
      <xdr:col>71</xdr:col>
      <xdr:colOff>177800</xdr:colOff>
      <xdr:row>77</xdr:row>
      <xdr:rowOff>103087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304710"/>
          <a:ext cx="8890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63494</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58195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21371</xdr:rowOff>
    </xdr:from>
    <xdr:to>
      <xdr:col>85</xdr:col>
      <xdr:colOff>177800</xdr:colOff>
      <xdr:row>77</xdr:row>
      <xdr:rowOff>122971</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2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171248</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20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29728</xdr:rowOff>
    </xdr:from>
    <xdr:to>
      <xdr:col>81</xdr:col>
      <xdr:colOff>101600</xdr:colOff>
      <xdr:row>77</xdr:row>
      <xdr:rowOff>131328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23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122455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32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39526</xdr:rowOff>
    </xdr:from>
    <xdr:to>
      <xdr:col>76</xdr:col>
      <xdr:colOff>165100</xdr:colOff>
      <xdr:row>77</xdr:row>
      <xdr:rowOff>141126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4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132253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33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52260</xdr:rowOff>
    </xdr:from>
    <xdr:to>
      <xdr:col>72</xdr:col>
      <xdr:colOff>38100</xdr:colOff>
      <xdr:row>77</xdr:row>
      <xdr:rowOff>153860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5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144987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34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52287</xdr:rowOff>
    </xdr:from>
    <xdr:to>
      <xdr:col>67</xdr:col>
      <xdr:colOff>101600</xdr:colOff>
      <xdr:row>77</xdr:row>
      <xdr:rowOff>153887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25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145014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34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127276</xdr:rowOff>
    </xdr:from>
    <xdr:to>
      <xdr:col>85</xdr:col>
      <xdr:colOff>127000</xdr:colOff>
      <xdr:row>98</xdr:row>
      <xdr:rowOff>151298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29376"/>
          <a:ext cx="838200" cy="2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29930</xdr:rowOff>
    </xdr:from>
    <xdr:to>
      <xdr:col>81</xdr:col>
      <xdr:colOff>50800</xdr:colOff>
      <xdr:row>98</xdr:row>
      <xdr:rowOff>151298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832030"/>
          <a:ext cx="889000" cy="12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24271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29930</xdr:rowOff>
    </xdr:from>
    <xdr:to>
      <xdr:col>76</xdr:col>
      <xdr:colOff>114300</xdr:colOff>
      <xdr:row>98</xdr:row>
      <xdr:rowOff>158548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832030"/>
          <a:ext cx="889000" cy="12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27964</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700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94430</xdr:rowOff>
    </xdr:from>
    <xdr:to>
      <xdr:col>71</xdr:col>
      <xdr:colOff>177800</xdr:colOff>
      <xdr:row>98</xdr:row>
      <xdr:rowOff>158548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896530"/>
          <a:ext cx="889000" cy="6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50682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27030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700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76476</xdr:rowOff>
    </xdr:from>
    <xdr:to>
      <xdr:col>85</xdr:col>
      <xdr:colOff>177800</xdr:colOff>
      <xdr:row>99</xdr:row>
      <xdr:rowOff>6626</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7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1826</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0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100498</xdr:rowOff>
    </xdr:from>
    <xdr:to>
      <xdr:col>81</xdr:col>
      <xdr:colOff>101600</xdr:colOff>
      <xdr:row>99</xdr:row>
      <xdr:rowOff>30648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0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21775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9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150580</xdr:rowOff>
    </xdr:from>
    <xdr:to>
      <xdr:col>76</xdr:col>
      <xdr:colOff>165100</xdr:colOff>
      <xdr:row>98</xdr:row>
      <xdr:rowOff>80730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78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97257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5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107748</xdr:rowOff>
    </xdr:from>
    <xdr:to>
      <xdr:col>72</xdr:col>
      <xdr:colOff>38100</xdr:colOff>
      <xdr:row>99</xdr:row>
      <xdr:rowOff>37898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0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29025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0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43630</xdr:rowOff>
    </xdr:from>
    <xdr:to>
      <xdr:col>67</xdr:col>
      <xdr:colOff>101600</xdr:colOff>
      <xdr:row>98</xdr:row>
      <xdr:rowOff>145230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4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161757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62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154883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127813</xdr:rowOff>
    </xdr:from>
    <xdr:to>
      <xdr:col>102</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642913"/>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156324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153786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2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77013</xdr:rowOff>
    </xdr:from>
    <xdr:to>
      <xdr:col>98</xdr:col>
      <xdr:colOff>38100</xdr:colOff>
      <xdr:row>39</xdr:row>
      <xdr:rowOff>7163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5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169740</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68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5112</xdr:rowOff>
    </xdr:from>
    <xdr:to>
      <xdr:col>116</xdr:col>
      <xdr:colOff>63500</xdr:colOff>
      <xdr:row>59</xdr:row>
      <xdr:rowOff>5188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20662"/>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4559</xdr:rowOff>
    </xdr:from>
    <xdr:to>
      <xdr:col>111</xdr:col>
      <xdr:colOff>177800</xdr:colOff>
      <xdr:row>59</xdr:row>
      <xdr:rowOff>5112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20109"/>
          <a:ext cx="889000" cy="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3816</xdr:rowOff>
    </xdr:from>
    <xdr:to>
      <xdr:col>107</xdr:col>
      <xdr:colOff>50800</xdr:colOff>
      <xdr:row>59</xdr:row>
      <xdr:rowOff>4559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19366"/>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60285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8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1740</xdr:rowOff>
    </xdr:from>
    <xdr:to>
      <xdr:col>102</xdr:col>
      <xdr:colOff>114300</xdr:colOff>
      <xdr:row>59</xdr:row>
      <xdr:rowOff>3816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17290"/>
          <a:ext cx="8890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60018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8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125838</xdr:rowOff>
    </xdr:from>
    <xdr:to>
      <xdr:col>116</xdr:col>
      <xdr:colOff>114300</xdr:colOff>
      <xdr:row>59</xdr:row>
      <xdr:rowOff>55988</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6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87177</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3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125762</xdr:rowOff>
    </xdr:from>
    <xdr:to>
      <xdr:col>112</xdr:col>
      <xdr:colOff>38100</xdr:colOff>
      <xdr:row>59</xdr:row>
      <xdr:rowOff>55912</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6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47039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16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125209</xdr:rowOff>
    </xdr:from>
    <xdr:to>
      <xdr:col>107</xdr:col>
      <xdr:colOff>101600</xdr:colOff>
      <xdr:row>59</xdr:row>
      <xdr:rowOff>55359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6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46486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6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124466</xdr:rowOff>
    </xdr:from>
    <xdr:to>
      <xdr:col>102</xdr:col>
      <xdr:colOff>165100</xdr:colOff>
      <xdr:row>59</xdr:row>
      <xdr:rowOff>54616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6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45743</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16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122390</xdr:rowOff>
    </xdr:from>
    <xdr:to>
      <xdr:col>98</xdr:col>
      <xdr:colOff>38100</xdr:colOff>
      <xdr:row>59</xdr:row>
      <xdr:rowOff>52540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6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43667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159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70434</xdr:rowOff>
    </xdr:from>
    <xdr:to>
      <xdr:col>116</xdr:col>
      <xdr:colOff>63500</xdr:colOff>
      <xdr:row>78</xdr:row>
      <xdr:rowOff>73774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1323300" y="13443534"/>
          <a:ext cx="838200" cy="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23880</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288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73774</xdr:rowOff>
    </xdr:from>
    <xdr:to>
      <xdr:col>111</xdr:col>
      <xdr:colOff>177800</xdr:colOff>
      <xdr:row>78</xdr:row>
      <xdr:rowOff>75501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0434300" y="13446874"/>
          <a:ext cx="889000" cy="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112044</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279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58840</xdr:rowOff>
    </xdr:from>
    <xdr:to>
      <xdr:col>107</xdr:col>
      <xdr:colOff>50800</xdr:colOff>
      <xdr:row>78</xdr:row>
      <xdr:rowOff>75501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9545300" y="13431940"/>
          <a:ext cx="889000" cy="1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74782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27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42087</xdr:rowOff>
    </xdr:from>
    <xdr:to>
      <xdr:col>102</xdr:col>
      <xdr:colOff>114300</xdr:colOff>
      <xdr:row>78</xdr:row>
      <xdr:rowOff>58840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656300" y="13415187"/>
          <a:ext cx="889000" cy="1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88028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80611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19634</xdr:rowOff>
    </xdr:from>
    <xdr:to>
      <xdr:col>116</xdr:col>
      <xdr:colOff>114300</xdr:colOff>
      <xdr:row>78</xdr:row>
      <xdr:rowOff>121234</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339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169511</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337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22974</xdr:rowOff>
    </xdr:from>
    <xdr:to>
      <xdr:col>112</xdr:col>
      <xdr:colOff>38100</xdr:colOff>
      <xdr:row>78</xdr:row>
      <xdr:rowOff>124574</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339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115701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48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24701</xdr:rowOff>
    </xdr:from>
    <xdr:to>
      <xdr:col>107</xdr:col>
      <xdr:colOff>101600</xdr:colOff>
      <xdr:row>78</xdr:row>
      <xdr:rowOff>126301</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339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117428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49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8040</xdr:rowOff>
    </xdr:from>
    <xdr:to>
      <xdr:col>102</xdr:col>
      <xdr:colOff>165100</xdr:colOff>
      <xdr:row>78</xdr:row>
      <xdr:rowOff>109640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33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100767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47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162737</xdr:rowOff>
    </xdr:from>
    <xdr:to>
      <xdr:col>98</xdr:col>
      <xdr:colOff>38100</xdr:colOff>
      <xdr:row>78</xdr:row>
      <xdr:rowOff>92887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336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84014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4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638,656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円であり、</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補助費</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、災害復旧</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費の</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項目で類似団体平均を上回っている。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これら</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項目のうち、まず</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補助費</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については、住民一人当たり</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145,755</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円となっており、前年度と比較すると</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90,355</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となっている。これ</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新型コロナウイルス感染症対策に伴う</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特別定額給付金等の減に</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よるものである。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災害復旧費は、住民一人当たり</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16,517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円であり、前年度と比較すると</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4,548</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円の増加となっている。これは大作田</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号線災害復旧事業</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に伴う現年補助災害復旧事業</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の増によるものである。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なお、類似団体平均を下回っているものの、前年度に比べて大きな増減のあった項目は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人件費</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扶助費</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項目であり、まず</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人件費</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保育所が社会福祉協議会へ移管されたことに伴う会計年度任用職員の減</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によるもの。</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扶助費</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ついては、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子育て世帯への臨時特別給付金等の増</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によるものである。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8,735
8,696
79.44
6,133,700
5,578,662
501,587
3,265,174
4,023,896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31343</xdr:rowOff>
    </xdr:from>
    <xdr:to>
      <xdr:col>24</xdr:col>
      <xdr:colOff>63500</xdr:colOff>
      <xdr:row>37</xdr:row>
      <xdr:rowOff>33172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374993"/>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96537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25857</xdr:rowOff>
    </xdr:from>
    <xdr:to>
      <xdr:col>19</xdr:col>
      <xdr:colOff>177800</xdr:colOff>
      <xdr:row>37</xdr:row>
      <xdr:rowOff>31343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369507"/>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46702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7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166675</xdr:rowOff>
    </xdr:from>
    <xdr:to>
      <xdr:col>15</xdr:col>
      <xdr:colOff>50800</xdr:colOff>
      <xdr:row>37</xdr:row>
      <xdr:rowOff>25857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338875"/>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2354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3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145186</xdr:rowOff>
    </xdr:from>
    <xdr:to>
      <xdr:col>10</xdr:col>
      <xdr:colOff>114300</xdr:colOff>
      <xdr:row>36</xdr:row>
      <xdr:rowOff>166675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317386"/>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48836</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7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54627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153822</xdr:rowOff>
    </xdr:from>
    <xdr:to>
      <xdr:col>24</xdr:col>
      <xdr:colOff>114300</xdr:colOff>
      <xdr:row>37</xdr:row>
      <xdr:rowOff>83972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2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132249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30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151993</xdr:rowOff>
    </xdr:from>
    <xdr:to>
      <xdr:col>20</xdr:col>
      <xdr:colOff>38100</xdr:colOff>
      <xdr:row>37</xdr:row>
      <xdr:rowOff>82143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73270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146507</xdr:rowOff>
    </xdr:from>
    <xdr:to>
      <xdr:col>15</xdr:col>
      <xdr:colOff>101600</xdr:colOff>
      <xdr:row>37</xdr:row>
      <xdr:rowOff>76657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31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67784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41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115875</xdr:rowOff>
    </xdr:from>
    <xdr:to>
      <xdr:col>10</xdr:col>
      <xdr:colOff>165100</xdr:colOff>
      <xdr:row>37</xdr:row>
      <xdr:rowOff>46025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37152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8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94386</xdr:rowOff>
    </xdr:from>
    <xdr:to>
      <xdr:col>6</xdr:col>
      <xdr:colOff>38100</xdr:colOff>
      <xdr:row>37</xdr:row>
      <xdr:rowOff>24536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15663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5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65005</xdr:rowOff>
    </xdr:from>
    <xdr:to>
      <xdr:col>24</xdr:col>
      <xdr:colOff>63500</xdr:colOff>
      <xdr:row>58</xdr:row>
      <xdr:rowOff>130889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10009105"/>
          <a:ext cx="838200" cy="6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65005</xdr:rowOff>
    </xdr:from>
    <xdr:to>
      <xdr:col>19</xdr:col>
      <xdr:colOff>177800</xdr:colOff>
      <xdr:row>58</xdr:row>
      <xdr:rowOff>91153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10009105"/>
          <a:ext cx="889000" cy="2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83245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91153</xdr:rowOff>
    </xdr:from>
    <xdr:to>
      <xdr:col>15</xdr:col>
      <xdr:colOff>50800</xdr:colOff>
      <xdr:row>58</xdr:row>
      <xdr:rowOff>147903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10035253"/>
          <a:ext cx="889000" cy="5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159954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145855</xdr:rowOff>
    </xdr:from>
    <xdr:to>
      <xdr:col>10</xdr:col>
      <xdr:colOff>114300</xdr:colOff>
      <xdr:row>58</xdr:row>
      <xdr:rowOff>147903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10089955"/>
          <a:ext cx="889000" cy="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9996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7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80089</xdr:rowOff>
    </xdr:from>
    <xdr:to>
      <xdr:col>24</xdr:col>
      <xdr:colOff>114300</xdr:colOff>
      <xdr:row>59</xdr:row>
      <xdr:rowOff>10239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1002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166466</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939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14205</xdr:rowOff>
    </xdr:from>
    <xdr:to>
      <xdr:col>20</xdr:col>
      <xdr:colOff>38100</xdr:colOff>
      <xdr:row>58</xdr:row>
      <xdr:rowOff>115805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5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106932</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10051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40353</xdr:rowOff>
    </xdr:from>
    <xdr:to>
      <xdr:col>15</xdr:col>
      <xdr:colOff>101600</xdr:colOff>
      <xdr:row>58</xdr:row>
      <xdr:rowOff>141953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98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158480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75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97103</xdr:rowOff>
    </xdr:from>
    <xdr:to>
      <xdr:col>10</xdr:col>
      <xdr:colOff>165100</xdr:colOff>
      <xdr:row>59</xdr:row>
      <xdr:rowOff>27253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1004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18380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13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95055</xdr:rowOff>
    </xdr:from>
    <xdr:to>
      <xdr:col>6</xdr:col>
      <xdr:colOff>38100</xdr:colOff>
      <xdr:row>59</xdr:row>
      <xdr:rowOff>25205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1003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16332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1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114562</xdr:rowOff>
    </xdr:from>
    <xdr:to>
      <xdr:col>24</xdr:col>
      <xdr:colOff>63500</xdr:colOff>
      <xdr:row>77</xdr:row>
      <xdr:rowOff>17185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44762"/>
          <a:ext cx="838200" cy="7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32681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19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58524</xdr:rowOff>
    </xdr:from>
    <xdr:to>
      <xdr:col>19</xdr:col>
      <xdr:colOff>177800</xdr:colOff>
      <xdr:row>77</xdr:row>
      <xdr:rowOff>17185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917274"/>
          <a:ext cx="889000" cy="30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110527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9482</xdr:rowOff>
    </xdr:from>
    <xdr:to>
      <xdr:col>15</xdr:col>
      <xdr:colOff>50800</xdr:colOff>
      <xdr:row>75</xdr:row>
      <xdr:rowOff>58524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2868232"/>
          <a:ext cx="889000" cy="4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118747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3066</xdr:rowOff>
    </xdr:from>
    <xdr:to>
      <xdr:col>10</xdr:col>
      <xdr:colOff>114300</xdr:colOff>
      <xdr:row>75</xdr:row>
      <xdr:rowOff>9482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347466"/>
          <a:ext cx="889000" cy="52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170197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63762</xdr:rowOff>
    </xdr:from>
    <xdr:to>
      <xdr:col>24</xdr:col>
      <xdr:colOff>114300</xdr:colOff>
      <xdr:row>76</xdr:row>
      <xdr:rowOff>165362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9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42189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72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137835</xdr:rowOff>
    </xdr:from>
    <xdr:to>
      <xdr:col>20</xdr:col>
      <xdr:colOff>38100</xdr:colOff>
      <xdr:row>77</xdr:row>
      <xdr:rowOff>67985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6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59112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6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7724</xdr:rowOff>
    </xdr:from>
    <xdr:to>
      <xdr:col>15</xdr:col>
      <xdr:colOff>101600</xdr:colOff>
      <xdr:row>75</xdr:row>
      <xdr:rowOff>109324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6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125851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4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130132</xdr:rowOff>
    </xdr:from>
    <xdr:to>
      <xdr:col>10</xdr:col>
      <xdr:colOff>165100</xdr:colOff>
      <xdr:row>75</xdr:row>
      <xdr:rowOff>60282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81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76809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59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123716</xdr:rowOff>
    </xdr:from>
    <xdr:to>
      <xdr:col>6</xdr:col>
      <xdr:colOff>38100</xdr:colOff>
      <xdr:row>72</xdr:row>
      <xdr:rowOff>53866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2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70393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071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79113</xdr:rowOff>
    </xdr:from>
    <xdr:to>
      <xdr:col>24</xdr:col>
      <xdr:colOff>63500</xdr:colOff>
      <xdr:row>97</xdr:row>
      <xdr:rowOff>125436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09763"/>
          <a:ext cx="838200" cy="4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132861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49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125436</xdr:rowOff>
    </xdr:from>
    <xdr:to>
      <xdr:col>19</xdr:col>
      <xdr:colOff>177800</xdr:colOff>
      <xdr:row>97</xdr:row>
      <xdr:rowOff>139860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56086"/>
          <a:ext cx="889000" cy="1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101429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139860</xdr:rowOff>
    </xdr:from>
    <xdr:to>
      <xdr:col>15</xdr:col>
      <xdr:colOff>50800</xdr:colOff>
      <xdr:row>97</xdr:row>
      <xdr:rowOff>156983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70510"/>
          <a:ext cx="889000" cy="1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134591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150414</xdr:rowOff>
    </xdr:from>
    <xdr:to>
      <xdr:col>10</xdr:col>
      <xdr:colOff>114300</xdr:colOff>
      <xdr:row>97</xdr:row>
      <xdr:rowOff>156983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81064"/>
          <a:ext cx="889000" cy="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4022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158137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28313</xdr:rowOff>
    </xdr:from>
    <xdr:to>
      <xdr:col>24</xdr:col>
      <xdr:colOff>114300</xdr:colOff>
      <xdr:row>97</xdr:row>
      <xdr:rowOff>129913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5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114690</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7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74636</xdr:rowOff>
    </xdr:from>
    <xdr:to>
      <xdr:col>20</xdr:col>
      <xdr:colOff>38100</xdr:colOff>
      <xdr:row>98</xdr:row>
      <xdr:rowOff>4786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0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167363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9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89060</xdr:rowOff>
    </xdr:from>
    <xdr:to>
      <xdr:col>15</xdr:col>
      <xdr:colOff>101600</xdr:colOff>
      <xdr:row>98</xdr:row>
      <xdr:rowOff>19210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10337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1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106183</xdr:rowOff>
    </xdr:from>
    <xdr:to>
      <xdr:col>10</xdr:col>
      <xdr:colOff>165100</xdr:colOff>
      <xdr:row>98</xdr:row>
      <xdr:rowOff>36333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3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27460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2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99614</xdr:rowOff>
    </xdr:from>
    <xdr:to>
      <xdr:col>6</xdr:col>
      <xdr:colOff>38100</xdr:colOff>
      <xdr:row>98</xdr:row>
      <xdr:rowOff>29764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20891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2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129184</xdr:rowOff>
    </xdr:from>
    <xdr:to>
      <xdr:col>55</xdr:col>
      <xdr:colOff>0</xdr:colOff>
      <xdr:row>38</xdr:row>
      <xdr:rowOff>129184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442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129184</xdr:rowOff>
    </xdr:from>
    <xdr:to>
      <xdr:col>50</xdr:col>
      <xdr:colOff>114300</xdr:colOff>
      <xdr:row>38</xdr:row>
      <xdr:rowOff>129184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442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129184</xdr:rowOff>
    </xdr:from>
    <xdr:to>
      <xdr:col>45</xdr:col>
      <xdr:colOff>177800</xdr:colOff>
      <xdr:row>38</xdr:row>
      <xdr:rowOff>131928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644284"/>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131928</xdr:rowOff>
    </xdr:from>
    <xdr:to>
      <xdr:col>41</xdr:col>
      <xdr:colOff>50800</xdr:colOff>
      <xdr:row>38</xdr:row>
      <xdr:rowOff>131928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47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25061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164508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78384</xdr:rowOff>
    </xdr:from>
    <xdr:to>
      <xdr:col>55</xdr:col>
      <xdr:colOff>50800</xdr:colOff>
      <xdr:row>39</xdr:row>
      <xdr:rowOff>8534</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9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164761</xdr:rowOff>
    </xdr:from>
    <xdr:ext cx="313932"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084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78384</xdr:rowOff>
    </xdr:from>
    <xdr:to>
      <xdr:col>50</xdr:col>
      <xdr:colOff>165100</xdr:colOff>
      <xdr:row>39</xdr:row>
      <xdr:rowOff>8534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9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171111</xdr:rowOff>
    </xdr:from>
    <xdr:ext cx="313932"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82333" y="6686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78384</xdr:rowOff>
    </xdr:from>
    <xdr:to>
      <xdr:col>46</xdr:col>
      <xdr:colOff>38100</xdr:colOff>
      <xdr:row>39</xdr:row>
      <xdr:rowOff>8534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9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171111</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93333" y="6686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81128</xdr:rowOff>
    </xdr:from>
    <xdr:to>
      <xdr:col>41</xdr:col>
      <xdr:colOff>101600</xdr:colOff>
      <xdr:row>39</xdr:row>
      <xdr:rowOff>11278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2405</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04333" y="66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81128</xdr:rowOff>
    </xdr:from>
    <xdr:to>
      <xdr:col>36</xdr:col>
      <xdr:colOff>165100</xdr:colOff>
      <xdr:row>39</xdr:row>
      <xdr:rowOff>11278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2405</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15333" y="66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23091</xdr:rowOff>
    </xdr:from>
    <xdr:to>
      <xdr:col>55</xdr:col>
      <xdr:colOff>0</xdr:colOff>
      <xdr:row>57</xdr:row>
      <xdr:rowOff>118514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795741"/>
          <a:ext cx="838200" cy="9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145576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46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118514</xdr:rowOff>
    </xdr:from>
    <xdr:to>
      <xdr:col>50</xdr:col>
      <xdr:colOff>114300</xdr:colOff>
      <xdr:row>57</xdr:row>
      <xdr:rowOff>125577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891164"/>
          <a:ext cx="889000" cy="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131136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5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81407</xdr:rowOff>
    </xdr:from>
    <xdr:to>
      <xdr:col>45</xdr:col>
      <xdr:colOff>177800</xdr:colOff>
      <xdr:row>57</xdr:row>
      <xdr:rowOff>125577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854057"/>
          <a:ext cx="889000" cy="4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141931</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5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25295</xdr:rowOff>
    </xdr:from>
    <xdr:to>
      <xdr:col>41</xdr:col>
      <xdr:colOff>50800</xdr:colOff>
      <xdr:row>57</xdr:row>
      <xdr:rowOff>81407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626495"/>
          <a:ext cx="889000" cy="22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139318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91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86296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143741</xdr:rowOff>
    </xdr:from>
    <xdr:to>
      <xdr:col>55</xdr:col>
      <xdr:colOff>50800</xdr:colOff>
      <xdr:row>57</xdr:row>
      <xdr:rowOff>73891</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74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166618</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59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67714</xdr:rowOff>
    </xdr:from>
    <xdr:to>
      <xdr:col>50</xdr:col>
      <xdr:colOff>165100</xdr:colOff>
      <xdr:row>57</xdr:row>
      <xdr:rowOff>169314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84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160441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93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74777</xdr:rowOff>
    </xdr:from>
    <xdr:to>
      <xdr:col>46</xdr:col>
      <xdr:colOff>38100</xdr:colOff>
      <xdr:row>58</xdr:row>
      <xdr:rowOff>4927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8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167504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94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30607</xdr:rowOff>
    </xdr:from>
    <xdr:to>
      <xdr:col>41</xdr:col>
      <xdr:colOff>101600</xdr:colOff>
      <xdr:row>57</xdr:row>
      <xdr:rowOff>132207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0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148734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57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145945</xdr:rowOff>
    </xdr:from>
    <xdr:to>
      <xdr:col>36</xdr:col>
      <xdr:colOff>165100</xdr:colOff>
      <xdr:row>56</xdr:row>
      <xdr:rowOff>76095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57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92622</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672795" y="935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71699</xdr:rowOff>
    </xdr:from>
    <xdr:to>
      <xdr:col>55</xdr:col>
      <xdr:colOff>0</xdr:colOff>
      <xdr:row>78</xdr:row>
      <xdr:rowOff>114729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444799"/>
          <a:ext cx="838200" cy="4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111610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41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71699</xdr:rowOff>
    </xdr:from>
    <xdr:to>
      <xdr:col>50</xdr:col>
      <xdr:colOff>114300</xdr:colOff>
      <xdr:row>78</xdr:row>
      <xdr:rowOff>118928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44799"/>
          <a:ext cx="889000" cy="4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42710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16805</xdr:rowOff>
    </xdr:from>
    <xdr:to>
      <xdr:col>45</xdr:col>
      <xdr:colOff>177800</xdr:colOff>
      <xdr:row>78</xdr:row>
      <xdr:rowOff>118928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218455"/>
          <a:ext cx="889000" cy="27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144482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7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16805</xdr:rowOff>
    </xdr:from>
    <xdr:to>
      <xdr:col>41</xdr:col>
      <xdr:colOff>50800</xdr:colOff>
      <xdr:row>78</xdr:row>
      <xdr:rowOff>50096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218455"/>
          <a:ext cx="889000" cy="20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116972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9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95521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63929</xdr:rowOff>
    </xdr:from>
    <xdr:to>
      <xdr:col>55</xdr:col>
      <xdr:colOff>50800</xdr:colOff>
      <xdr:row>78</xdr:row>
      <xdr:rowOff>165529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3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150306</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5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20899</xdr:rowOff>
    </xdr:from>
    <xdr:to>
      <xdr:col>50</xdr:col>
      <xdr:colOff>165100</xdr:colOff>
      <xdr:row>78</xdr:row>
      <xdr:rowOff>122499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9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113626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8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68128</xdr:rowOff>
    </xdr:from>
    <xdr:to>
      <xdr:col>46</xdr:col>
      <xdr:colOff>38100</xdr:colOff>
      <xdr:row>78</xdr:row>
      <xdr:rowOff>169728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4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160855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53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137455</xdr:rowOff>
    </xdr:from>
    <xdr:to>
      <xdr:col>41</xdr:col>
      <xdr:colOff>101600</xdr:colOff>
      <xdr:row>77</xdr:row>
      <xdr:rowOff>67605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1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84131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294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170746</xdr:rowOff>
    </xdr:from>
    <xdr:to>
      <xdr:col>36</xdr:col>
      <xdr:colOff>165100</xdr:colOff>
      <xdr:row>78</xdr:row>
      <xdr:rowOff>100896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7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117423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4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132531</xdr:rowOff>
    </xdr:from>
    <xdr:to>
      <xdr:col>55</xdr:col>
      <xdr:colOff>0</xdr:colOff>
      <xdr:row>98</xdr:row>
      <xdr:rowOff>52071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763181"/>
          <a:ext cx="838200" cy="9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52071</xdr:rowOff>
    </xdr:from>
    <xdr:to>
      <xdr:col>50</xdr:col>
      <xdr:colOff>114300</xdr:colOff>
      <xdr:row>98</xdr:row>
      <xdr:rowOff>79288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854171"/>
          <a:ext cx="889000" cy="2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170101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4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41225</xdr:rowOff>
    </xdr:from>
    <xdr:to>
      <xdr:col>45</xdr:col>
      <xdr:colOff>177800</xdr:colOff>
      <xdr:row>98</xdr:row>
      <xdr:rowOff>79288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843325"/>
          <a:ext cx="889000" cy="3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6545</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41225</xdr:rowOff>
    </xdr:from>
    <xdr:to>
      <xdr:col>41</xdr:col>
      <xdr:colOff>50800</xdr:colOff>
      <xdr:row>98</xdr:row>
      <xdr:rowOff>43157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843325"/>
          <a:ext cx="889000" cy="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27556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8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81731</xdr:rowOff>
    </xdr:from>
    <xdr:to>
      <xdr:col>55</xdr:col>
      <xdr:colOff>50800</xdr:colOff>
      <xdr:row>98</xdr:row>
      <xdr:rowOff>11881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71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23052</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5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1271</xdr:rowOff>
    </xdr:from>
    <xdr:to>
      <xdr:col>50</xdr:col>
      <xdr:colOff>165100</xdr:colOff>
      <xdr:row>98</xdr:row>
      <xdr:rowOff>102871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80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93998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89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28488</xdr:rowOff>
    </xdr:from>
    <xdr:to>
      <xdr:col>46</xdr:col>
      <xdr:colOff>38100</xdr:colOff>
      <xdr:row>98</xdr:row>
      <xdr:rowOff>130088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83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121215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92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161875</xdr:rowOff>
    </xdr:from>
    <xdr:to>
      <xdr:col>41</xdr:col>
      <xdr:colOff>101600</xdr:colOff>
      <xdr:row>98</xdr:row>
      <xdr:rowOff>92025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9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83152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88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163807</xdr:rowOff>
    </xdr:from>
    <xdr:to>
      <xdr:col>36</xdr:col>
      <xdr:colOff>165100</xdr:colOff>
      <xdr:row>98</xdr:row>
      <xdr:rowOff>93957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9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85084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8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159855</xdr:rowOff>
    </xdr:from>
    <xdr:to>
      <xdr:col>85</xdr:col>
      <xdr:colOff>127000</xdr:colOff>
      <xdr:row>39</xdr:row>
      <xdr:rowOff>59042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5481300" y="6674955"/>
          <a:ext cx="838200" cy="7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114406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28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159855</xdr:rowOff>
    </xdr:from>
    <xdr:to>
      <xdr:col>81</xdr:col>
      <xdr:colOff>50800</xdr:colOff>
      <xdr:row>39</xdr:row>
      <xdr:rowOff>48603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4592300" y="6674955"/>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48603</xdr:rowOff>
    </xdr:from>
    <xdr:to>
      <xdr:col>76</xdr:col>
      <xdr:colOff>114300</xdr:colOff>
      <xdr:row>39</xdr:row>
      <xdr:rowOff>63919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6735153"/>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157745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1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86437</xdr:rowOff>
    </xdr:from>
    <xdr:to>
      <xdr:col>71</xdr:col>
      <xdr:colOff>177800</xdr:colOff>
      <xdr:row>39</xdr:row>
      <xdr:rowOff>63919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814300" y="6601537"/>
          <a:ext cx="889000" cy="14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50341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2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31214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8242</xdr:rowOff>
    </xdr:from>
    <xdr:to>
      <xdr:col>85</xdr:col>
      <xdr:colOff>177800</xdr:colOff>
      <xdr:row>39</xdr:row>
      <xdr:rowOff>109842</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69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94619</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60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109055</xdr:rowOff>
    </xdr:from>
    <xdr:to>
      <xdr:col>81</xdr:col>
      <xdr:colOff>101600</xdr:colOff>
      <xdr:row>39</xdr:row>
      <xdr:rowOff>39205</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62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30332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71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169253</xdr:rowOff>
    </xdr:from>
    <xdr:to>
      <xdr:col>76</xdr:col>
      <xdr:colOff>165100</xdr:colOff>
      <xdr:row>39</xdr:row>
      <xdr:rowOff>99403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68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90530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77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13119</xdr:rowOff>
    </xdr:from>
    <xdr:to>
      <xdr:col>72</xdr:col>
      <xdr:colOff>38100</xdr:colOff>
      <xdr:row>39</xdr:row>
      <xdr:rowOff>114719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69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105846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7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35637</xdr:rowOff>
    </xdr:from>
    <xdr:to>
      <xdr:col>67</xdr:col>
      <xdr:colOff>101600</xdr:colOff>
      <xdr:row>38</xdr:row>
      <xdr:rowOff>137237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55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128364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64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125719</xdr:rowOff>
    </xdr:from>
    <xdr:to>
      <xdr:col>85</xdr:col>
      <xdr:colOff>127000</xdr:colOff>
      <xdr:row>56</xdr:row>
      <xdr:rowOff>160356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5481300" y="9726919"/>
          <a:ext cx="838200" cy="3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160356</xdr:rowOff>
    </xdr:from>
    <xdr:to>
      <xdr:col>81</xdr:col>
      <xdr:colOff>50800</xdr:colOff>
      <xdr:row>57</xdr:row>
      <xdr:rowOff>18263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4592300" y="9761556"/>
          <a:ext cx="889000" cy="2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14582</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44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18263</xdr:rowOff>
    </xdr:from>
    <xdr:to>
      <xdr:col>76</xdr:col>
      <xdr:colOff>114300</xdr:colOff>
      <xdr:row>57</xdr:row>
      <xdr:rowOff>38348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790913"/>
          <a:ext cx="889000" cy="2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42641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47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107307</xdr:rowOff>
    </xdr:from>
    <xdr:to>
      <xdr:col>71</xdr:col>
      <xdr:colOff>177800</xdr:colOff>
      <xdr:row>57</xdr:row>
      <xdr:rowOff>38348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814300" y="9708507"/>
          <a:ext cx="889000" cy="10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72441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50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21534</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79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74919</xdr:rowOff>
    </xdr:from>
    <xdr:to>
      <xdr:col>85</xdr:col>
      <xdr:colOff>177800</xdr:colOff>
      <xdr:row>57</xdr:row>
      <xdr:rowOff>5069</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67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53346</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65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109556</xdr:rowOff>
    </xdr:from>
    <xdr:to>
      <xdr:col>81</xdr:col>
      <xdr:colOff>101600</xdr:colOff>
      <xdr:row>57</xdr:row>
      <xdr:rowOff>39706</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7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30833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80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138913</xdr:rowOff>
    </xdr:from>
    <xdr:to>
      <xdr:col>76</xdr:col>
      <xdr:colOff>165100</xdr:colOff>
      <xdr:row>57</xdr:row>
      <xdr:rowOff>69063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74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60190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83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158998</xdr:rowOff>
    </xdr:from>
    <xdr:to>
      <xdr:col>72</xdr:col>
      <xdr:colOff>38100</xdr:colOff>
      <xdr:row>57</xdr:row>
      <xdr:rowOff>89148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76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80275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85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56507</xdr:rowOff>
    </xdr:from>
    <xdr:to>
      <xdr:col>67</xdr:col>
      <xdr:colOff>101600</xdr:colOff>
      <xdr:row>56</xdr:row>
      <xdr:rowOff>158107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65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3184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43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64184</xdr:rowOff>
    </xdr:from>
    <xdr:to>
      <xdr:col>85</xdr:col>
      <xdr:colOff>127000</xdr:colOff>
      <xdr:row>78</xdr:row>
      <xdr:rowOff>84978</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5481300" y="13437284"/>
          <a:ext cx="838200" cy="2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17228</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390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84978</xdr:rowOff>
    </xdr:from>
    <xdr:to>
      <xdr:col>81</xdr:col>
      <xdr:colOff>50800</xdr:colOff>
      <xdr:row>78</xdr:row>
      <xdr:rowOff>113667</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3458078"/>
          <a:ext cx="889000" cy="2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134293</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50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113667</xdr:rowOff>
    </xdr:from>
    <xdr:to>
      <xdr:col>76</xdr:col>
      <xdr:colOff>114300</xdr:colOff>
      <xdr:row>78</xdr:row>
      <xdr:rowOff>139224</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703300" y="13486767"/>
          <a:ext cx="889000" cy="2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166972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57428" y="131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133876</xdr:rowOff>
    </xdr:from>
    <xdr:to>
      <xdr:col>71</xdr:col>
      <xdr:colOff>177800</xdr:colOff>
      <xdr:row>78</xdr:row>
      <xdr:rowOff>139224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814300" y="13506976"/>
          <a:ext cx="889000" cy="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162537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13384</xdr:rowOff>
    </xdr:from>
    <xdr:to>
      <xdr:col>85</xdr:col>
      <xdr:colOff>177800</xdr:colOff>
      <xdr:row>78</xdr:row>
      <xdr:rowOff>114984</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38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144211</xdr:rowOff>
    </xdr:from>
    <xdr:ext cx="534377"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17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34178</xdr:rowOff>
    </xdr:from>
    <xdr:to>
      <xdr:col>81</xdr:col>
      <xdr:colOff>101600</xdr:colOff>
      <xdr:row>78</xdr:row>
      <xdr:rowOff>135778</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40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152305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18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62867</xdr:rowOff>
    </xdr:from>
    <xdr:to>
      <xdr:col>76</xdr:col>
      <xdr:colOff>165100</xdr:colOff>
      <xdr:row>78</xdr:row>
      <xdr:rowOff>164467</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43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155594</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52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88424</xdr:rowOff>
    </xdr:from>
    <xdr:to>
      <xdr:col>72</xdr:col>
      <xdr:colOff>38100</xdr:colOff>
      <xdr:row>79</xdr:row>
      <xdr:rowOff>18574</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46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9701</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554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83076</xdr:rowOff>
    </xdr:from>
    <xdr:to>
      <xdr:col>67</xdr:col>
      <xdr:colOff>101600</xdr:colOff>
      <xdr:row>79</xdr:row>
      <xdr:rowOff>13226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5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4353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54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72171</xdr:rowOff>
    </xdr:from>
    <xdr:to>
      <xdr:col>85</xdr:col>
      <xdr:colOff>127000</xdr:colOff>
      <xdr:row>97</xdr:row>
      <xdr:rowOff>80528</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702821"/>
          <a:ext cx="838200" cy="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80596</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36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80528</xdr:rowOff>
    </xdr:from>
    <xdr:to>
      <xdr:col>81</xdr:col>
      <xdr:colOff>50800</xdr:colOff>
      <xdr:row>97</xdr:row>
      <xdr:rowOff>90326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71117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26068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90326</xdr:rowOff>
    </xdr:from>
    <xdr:to>
      <xdr:col>76</xdr:col>
      <xdr:colOff>114300</xdr:colOff>
      <xdr:row>97</xdr:row>
      <xdr:rowOff>103060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703300" y="16720976"/>
          <a:ext cx="889000" cy="1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35166</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103060</xdr:rowOff>
    </xdr:from>
    <xdr:to>
      <xdr:col>71</xdr:col>
      <xdr:colOff>177800</xdr:colOff>
      <xdr:row>97</xdr:row>
      <xdr:rowOff>103087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2814300" y="16733710"/>
          <a:ext cx="8890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63493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58131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21371</xdr:rowOff>
    </xdr:from>
    <xdr:to>
      <xdr:col>85</xdr:col>
      <xdr:colOff>177800</xdr:colOff>
      <xdr:row>97</xdr:row>
      <xdr:rowOff>122971</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65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171248</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63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29728</xdr:rowOff>
    </xdr:from>
    <xdr:to>
      <xdr:col>81</xdr:col>
      <xdr:colOff>101600</xdr:colOff>
      <xdr:row>97</xdr:row>
      <xdr:rowOff>131328</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66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122455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39526</xdr:rowOff>
    </xdr:from>
    <xdr:to>
      <xdr:col>76</xdr:col>
      <xdr:colOff>165100</xdr:colOff>
      <xdr:row>97</xdr:row>
      <xdr:rowOff>141126</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67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132253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76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52260</xdr:rowOff>
    </xdr:from>
    <xdr:to>
      <xdr:col>72</xdr:col>
      <xdr:colOff>38100</xdr:colOff>
      <xdr:row>97</xdr:row>
      <xdr:rowOff>153860</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6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144987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77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52287</xdr:rowOff>
    </xdr:from>
    <xdr:to>
      <xdr:col>67</xdr:col>
      <xdr:colOff>101600</xdr:colOff>
      <xdr:row>97</xdr:row>
      <xdr:rowOff>153887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68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145014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7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類似団体平均及び前年度比較による増減幅の大きい項目については、総務費、</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農林水産業費</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土木</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費である。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これら</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項目のうち、まず総務費は、住民一人当たり</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111,563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円と、前年度</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198,026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円を</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86,463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下</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回っている。これは新型コロナウイルス感染症対策に伴う特別定額給付金事業の</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によるものである。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農林水産業費</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は、住民一人当たり</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63,005</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円と、前年度</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42,134</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円を</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20,871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上</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回っている。これは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、農業サポートセンター設置経費や農林水産業振興対策（農耕用運転免許取得推進事業、稲作経営持続化支援事業、おいしい米出荷奨励事業等）の増</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によるものである。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土木</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費は、住民一人当たり</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78,136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円と、前年度</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38,333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円を</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39,803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円上回っている。これは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福島再生加速化交付金（長期避難者生活拠点形成事業）事業完了に伴う償還金等</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の増によるものである。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福島県大玉村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年度決算については、標準財政規模に対する財政調整基金残高が</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28.45</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と昨年度に比べ</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上昇した。</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標準財政規模で比較すると高めの数値で推移しているものの、</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当初予算</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をはじめ、予算編成時には</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財政調整基金の取り崩しによる予算措置が必要となるため、決算剰余金を中心に積立を行い、年度末現在高が当初を上回るような財政運営を図っていく必要がある。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福島県大玉村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年度は各会計とも黒字となっているが、</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特別会計については</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一般会計からの繰入に頼らず、また基準外繰出しのないよう節度ある財政運営を図っていく必要がある。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農業集落排水事業特別会計は、令和</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年度からの地方公営企業法適用に向けた移行関連の費用が発生することが予想されるため、今より一層の経費削減に努める必要がある。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水道事業会計においても、水道管老朽化対策や石綿セグメント管更新事業等による多額の借入が想定されるため、長期的な実施計画に沿った事業選別を行い、適正水準を維持する必要がある。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各会計とも過去</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年間で赤字は生じていないものの、引き続き経営の健全化に努めていく。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602" t="s">
        <v>79</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172"/>
      <c r="DK1" s="172"/>
      <c r="DL1" s="172"/>
      <c r="DM1" s="172"/>
      <c r="DN1" s="172"/>
      <c r="DO1" s="172"/>
    </row>
    <row r="2" spans="1:119" ht="24" thickBot="1" x14ac:dyDescent="0.25">
      <c r="B2" s="173" t="s">
        <v>80</v>
      </c>
      <c r="C2" s="173"/>
      <c r="D2" s="174"/>
    </row>
    <row r="3" spans="1:119" ht="18.75" customHeight="1" thickBot="1" x14ac:dyDescent="0.25">
      <c r="A3" s="172"/>
      <c r="B3" s="603" t="s">
        <v>81</v>
      </c>
      <c r="C3" s="604"/>
      <c r="D3" s="604"/>
      <c r="E3" s="605"/>
      <c r="F3" s="605"/>
      <c r="G3" s="605"/>
      <c r="H3" s="605"/>
      <c r="I3" s="605"/>
      <c r="J3" s="605"/>
      <c r="K3" s="605"/>
      <c r="L3" s="605" t="s">
        <v>82</v>
      </c>
      <c r="M3" s="605"/>
      <c r="N3" s="605"/>
      <c r="O3" s="605"/>
      <c r="P3" s="605"/>
      <c r="Q3" s="605"/>
      <c r="R3" s="608"/>
      <c r="S3" s="608"/>
      <c r="T3" s="608"/>
      <c r="U3" s="608"/>
      <c r="V3" s="609"/>
      <c r="W3" s="499" t="s">
        <v>83</v>
      </c>
      <c r="X3" s="500"/>
      <c r="Y3" s="500"/>
      <c r="Z3" s="500"/>
      <c r="AA3" s="500"/>
      <c r="AB3" s="604"/>
      <c r="AC3" s="608" t="s">
        <v>84</v>
      </c>
      <c r="AD3" s="500"/>
      <c r="AE3" s="500"/>
      <c r="AF3" s="500"/>
      <c r="AG3" s="500"/>
      <c r="AH3" s="500"/>
      <c r="AI3" s="500"/>
      <c r="AJ3" s="500"/>
      <c r="AK3" s="500"/>
      <c r="AL3" s="570"/>
      <c r="AM3" s="499" t="s">
        <v>85</v>
      </c>
      <c r="AN3" s="500"/>
      <c r="AO3" s="500"/>
      <c r="AP3" s="500"/>
      <c r="AQ3" s="500"/>
      <c r="AR3" s="500"/>
      <c r="AS3" s="500"/>
      <c r="AT3" s="500"/>
      <c r="AU3" s="500"/>
      <c r="AV3" s="500"/>
      <c r="AW3" s="500"/>
      <c r="AX3" s="570"/>
      <c r="AY3" s="562" t="s">
        <v>1</v>
      </c>
      <c r="AZ3" s="563"/>
      <c r="BA3" s="563"/>
      <c r="BB3" s="563"/>
      <c r="BC3" s="563"/>
      <c r="BD3" s="563"/>
      <c r="BE3" s="563"/>
      <c r="BF3" s="563"/>
      <c r="BG3" s="563"/>
      <c r="BH3" s="563"/>
      <c r="BI3" s="563"/>
      <c r="BJ3" s="563"/>
      <c r="BK3" s="563"/>
      <c r="BL3" s="563"/>
      <c r="BM3" s="612"/>
      <c r="BN3" s="499" t="s">
        <v>86</v>
      </c>
      <c r="BO3" s="500"/>
      <c r="BP3" s="500"/>
      <c r="BQ3" s="500"/>
      <c r="BR3" s="500"/>
      <c r="BS3" s="500"/>
      <c r="BT3" s="500"/>
      <c r="BU3" s="570"/>
      <c r="BV3" s="499" t="s">
        <v>87</v>
      </c>
      <c r="BW3" s="500"/>
      <c r="BX3" s="500"/>
      <c r="BY3" s="500"/>
      <c r="BZ3" s="500"/>
      <c r="CA3" s="500"/>
      <c r="CB3" s="500"/>
      <c r="CC3" s="570"/>
      <c r="CD3" s="562" t="s">
        <v>1</v>
      </c>
      <c r="CE3" s="563"/>
      <c r="CF3" s="563"/>
      <c r="CG3" s="563"/>
      <c r="CH3" s="563"/>
      <c r="CI3" s="563"/>
      <c r="CJ3" s="563"/>
      <c r="CK3" s="563"/>
      <c r="CL3" s="563"/>
      <c r="CM3" s="563"/>
      <c r="CN3" s="563"/>
      <c r="CO3" s="563"/>
      <c r="CP3" s="563"/>
      <c r="CQ3" s="563"/>
      <c r="CR3" s="563"/>
      <c r="CS3" s="612"/>
      <c r="CT3" s="499" t="s">
        <v>88</v>
      </c>
      <c r="CU3" s="500"/>
      <c r="CV3" s="500"/>
      <c r="CW3" s="500"/>
      <c r="CX3" s="500"/>
      <c r="CY3" s="500"/>
      <c r="CZ3" s="500"/>
      <c r="DA3" s="570"/>
      <c r="DB3" s="499" t="s">
        <v>89</v>
      </c>
      <c r="DC3" s="500"/>
      <c r="DD3" s="500"/>
      <c r="DE3" s="500"/>
      <c r="DF3" s="500"/>
      <c r="DG3" s="500"/>
      <c r="DH3" s="500"/>
      <c r="DI3" s="570"/>
    </row>
    <row r="4" spans="1:119" ht="18.75" customHeight="1" x14ac:dyDescent="0.2">
      <c r="A4" s="172"/>
      <c r="B4" s="578"/>
      <c r="C4" s="579"/>
      <c r="D4" s="579"/>
      <c r="E4" s="580"/>
      <c r="F4" s="580"/>
      <c r="G4" s="580"/>
      <c r="H4" s="580"/>
      <c r="I4" s="580"/>
      <c r="J4" s="580"/>
      <c r="K4" s="580"/>
      <c r="L4" s="580"/>
      <c r="M4" s="580"/>
      <c r="N4" s="580"/>
      <c r="O4" s="580"/>
      <c r="P4" s="580"/>
      <c r="Q4" s="580"/>
      <c r="R4" s="584"/>
      <c r="S4" s="584"/>
      <c r="T4" s="584"/>
      <c r="U4" s="584"/>
      <c r="V4" s="585"/>
      <c r="W4" s="571"/>
      <c r="X4" s="381"/>
      <c r="Y4" s="381"/>
      <c r="Z4" s="381"/>
      <c r="AA4" s="381"/>
      <c r="AB4" s="579"/>
      <c r="AC4" s="584"/>
      <c r="AD4" s="381"/>
      <c r="AE4" s="381"/>
      <c r="AF4" s="381"/>
      <c r="AG4" s="381"/>
      <c r="AH4" s="381"/>
      <c r="AI4" s="381"/>
      <c r="AJ4" s="381"/>
      <c r="AK4" s="381"/>
      <c r="AL4" s="572"/>
      <c r="AM4" s="521"/>
      <c r="AN4" s="419"/>
      <c r="AO4" s="419"/>
      <c r="AP4" s="419"/>
      <c r="AQ4" s="419"/>
      <c r="AR4" s="419"/>
      <c r="AS4" s="419"/>
      <c r="AT4" s="419"/>
      <c r="AU4" s="419"/>
      <c r="AV4" s="419"/>
      <c r="AW4" s="419"/>
      <c r="AX4" s="611"/>
      <c r="AY4" s="456" t="s">
        <v>90</v>
      </c>
      <c r="AZ4" s="457"/>
      <c r="BA4" s="457"/>
      <c r="BB4" s="457"/>
      <c r="BC4" s="457"/>
      <c r="BD4" s="457"/>
      <c r="BE4" s="457"/>
      <c r="BF4" s="457"/>
      <c r="BG4" s="457"/>
      <c r="BH4" s="457"/>
      <c r="BI4" s="457"/>
      <c r="BJ4" s="457"/>
      <c r="BK4" s="457"/>
      <c r="BL4" s="457"/>
      <c r="BM4" s="458"/>
      <c r="BN4" s="459">
        <v>6133700</v>
      </c>
      <c r="BO4" s="460"/>
      <c r="BP4" s="460"/>
      <c r="BQ4" s="460"/>
      <c r="BR4" s="460"/>
      <c r="BS4" s="460"/>
      <c r="BT4" s="460"/>
      <c r="BU4" s="461"/>
      <c r="BV4" s="459">
        <v>6023150</v>
      </c>
      <c r="BW4" s="460"/>
      <c r="BX4" s="460"/>
      <c r="BY4" s="460"/>
      <c r="BZ4" s="460"/>
      <c r="CA4" s="460"/>
      <c r="CB4" s="460"/>
      <c r="CC4" s="461"/>
      <c r="CD4" s="596" t="s">
        <v>91</v>
      </c>
      <c r="CE4" s="597"/>
      <c r="CF4" s="597"/>
      <c r="CG4" s="597"/>
      <c r="CH4" s="597"/>
      <c r="CI4" s="597"/>
      <c r="CJ4" s="597"/>
      <c r="CK4" s="597"/>
      <c r="CL4" s="597"/>
      <c r="CM4" s="597"/>
      <c r="CN4" s="597"/>
      <c r="CO4" s="597"/>
      <c r="CP4" s="597"/>
      <c r="CQ4" s="597"/>
      <c r="CR4" s="597"/>
      <c r="CS4" s="598"/>
      <c r="CT4" s="599">
        <v>15.4</v>
      </c>
      <c r="CU4" s="600"/>
      <c r="CV4" s="600"/>
      <c r="CW4" s="600"/>
      <c r="CX4" s="600"/>
      <c r="CY4" s="600"/>
      <c r="CZ4" s="600"/>
      <c r="DA4" s="601"/>
      <c r="DB4" s="599">
        <v>10.4</v>
      </c>
      <c r="DC4" s="600"/>
      <c r="DD4" s="600"/>
      <c r="DE4" s="600"/>
      <c r="DF4" s="600"/>
      <c r="DG4" s="600"/>
      <c r="DH4" s="600"/>
      <c r="DI4" s="601"/>
    </row>
    <row r="5" spans="1:119" ht="18.75" customHeight="1" x14ac:dyDescent="0.2">
      <c r="A5" s="172"/>
      <c r="B5" s="606"/>
      <c r="C5" s="420"/>
      <c r="D5" s="420"/>
      <c r="E5" s="607"/>
      <c r="F5" s="607"/>
      <c r="G5" s="607"/>
      <c r="H5" s="607"/>
      <c r="I5" s="607"/>
      <c r="J5" s="607"/>
      <c r="K5" s="607"/>
      <c r="L5" s="607"/>
      <c r="M5" s="607"/>
      <c r="N5" s="607"/>
      <c r="O5" s="607"/>
      <c r="P5" s="607"/>
      <c r="Q5" s="607"/>
      <c r="R5" s="418"/>
      <c r="S5" s="418"/>
      <c r="T5" s="418"/>
      <c r="U5" s="418"/>
      <c r="V5" s="610"/>
      <c r="W5" s="521"/>
      <c r="X5" s="419"/>
      <c r="Y5" s="419"/>
      <c r="Z5" s="419"/>
      <c r="AA5" s="419"/>
      <c r="AB5" s="420"/>
      <c r="AC5" s="418"/>
      <c r="AD5" s="419"/>
      <c r="AE5" s="419"/>
      <c r="AF5" s="419"/>
      <c r="AG5" s="419"/>
      <c r="AH5" s="419"/>
      <c r="AI5" s="419"/>
      <c r="AJ5" s="419"/>
      <c r="AK5" s="419"/>
      <c r="AL5" s="611"/>
      <c r="AM5" s="487" t="s">
        <v>92</v>
      </c>
      <c r="AN5" s="387"/>
      <c r="AO5" s="387"/>
      <c r="AP5" s="387"/>
      <c r="AQ5" s="387"/>
      <c r="AR5" s="387"/>
      <c r="AS5" s="387"/>
      <c r="AT5" s="388"/>
      <c r="AU5" s="488" t="s">
        <v>93</v>
      </c>
      <c r="AV5" s="489"/>
      <c r="AW5" s="489"/>
      <c r="AX5" s="489"/>
      <c r="AY5" s="444" t="s">
        <v>94</v>
      </c>
      <c r="AZ5" s="445"/>
      <c r="BA5" s="445"/>
      <c r="BB5" s="445"/>
      <c r="BC5" s="445"/>
      <c r="BD5" s="445"/>
      <c r="BE5" s="445"/>
      <c r="BF5" s="445"/>
      <c r="BG5" s="445"/>
      <c r="BH5" s="445"/>
      <c r="BI5" s="445"/>
      <c r="BJ5" s="445"/>
      <c r="BK5" s="445"/>
      <c r="BL5" s="445"/>
      <c r="BM5" s="446"/>
      <c r="BN5" s="430">
        <v>5578662</v>
      </c>
      <c r="BO5" s="431"/>
      <c r="BP5" s="431"/>
      <c r="BQ5" s="431"/>
      <c r="BR5" s="431"/>
      <c r="BS5" s="431"/>
      <c r="BT5" s="431"/>
      <c r="BU5" s="432"/>
      <c r="BV5" s="430">
        <v>5649710</v>
      </c>
      <c r="BW5" s="431"/>
      <c r="BX5" s="431"/>
      <c r="BY5" s="431"/>
      <c r="BZ5" s="431"/>
      <c r="CA5" s="431"/>
      <c r="CB5" s="431"/>
      <c r="CC5" s="432"/>
      <c r="CD5" s="470" t="s">
        <v>95</v>
      </c>
      <c r="CE5" s="390"/>
      <c r="CF5" s="390"/>
      <c r="CG5" s="390"/>
      <c r="CH5" s="390"/>
      <c r="CI5" s="390"/>
      <c r="CJ5" s="390"/>
      <c r="CK5" s="390"/>
      <c r="CL5" s="390"/>
      <c r="CM5" s="390"/>
      <c r="CN5" s="390"/>
      <c r="CO5" s="390"/>
      <c r="CP5" s="390"/>
      <c r="CQ5" s="390"/>
      <c r="CR5" s="390"/>
      <c r="CS5" s="471"/>
      <c r="CT5" s="427">
        <v>75.900000000000006</v>
      </c>
      <c r="CU5" s="428"/>
      <c r="CV5" s="428"/>
      <c r="CW5" s="428"/>
      <c r="CX5" s="428"/>
      <c r="CY5" s="428"/>
      <c r="CZ5" s="428"/>
      <c r="DA5" s="429"/>
      <c r="DB5" s="427">
        <v>82.7</v>
      </c>
      <c r="DC5" s="428"/>
      <c r="DD5" s="428"/>
      <c r="DE5" s="428"/>
      <c r="DF5" s="428"/>
      <c r="DG5" s="428"/>
      <c r="DH5" s="428"/>
      <c r="DI5" s="429"/>
    </row>
    <row r="6" spans="1:119" ht="18.75" customHeight="1" x14ac:dyDescent="0.2">
      <c r="A6" s="172"/>
      <c r="B6" s="576" t="s">
        <v>96</v>
      </c>
      <c r="C6" s="417"/>
      <c r="D6" s="417"/>
      <c r="E6" s="577"/>
      <c r="F6" s="577"/>
      <c r="G6" s="577"/>
      <c r="H6" s="577"/>
      <c r="I6" s="577"/>
      <c r="J6" s="577"/>
      <c r="K6" s="577"/>
      <c r="L6" s="577" t="s">
        <v>97</v>
      </c>
      <c r="M6" s="577"/>
      <c r="N6" s="577"/>
      <c r="O6" s="577"/>
      <c r="P6" s="577"/>
      <c r="Q6" s="577"/>
      <c r="R6" s="415"/>
      <c r="S6" s="415"/>
      <c r="T6" s="415"/>
      <c r="U6" s="415"/>
      <c r="V6" s="583"/>
      <c r="W6" s="520" t="s">
        <v>98</v>
      </c>
      <c r="X6" s="416"/>
      <c r="Y6" s="416"/>
      <c r="Z6" s="416"/>
      <c r="AA6" s="416"/>
      <c r="AB6" s="417"/>
      <c r="AC6" s="588" t="s">
        <v>99</v>
      </c>
      <c r="AD6" s="589"/>
      <c r="AE6" s="589"/>
      <c r="AF6" s="589"/>
      <c r="AG6" s="589"/>
      <c r="AH6" s="589"/>
      <c r="AI6" s="589"/>
      <c r="AJ6" s="589"/>
      <c r="AK6" s="589"/>
      <c r="AL6" s="590"/>
      <c r="AM6" s="487" t="s">
        <v>100</v>
      </c>
      <c r="AN6" s="387"/>
      <c r="AO6" s="387"/>
      <c r="AP6" s="387"/>
      <c r="AQ6" s="387"/>
      <c r="AR6" s="387"/>
      <c r="AS6" s="387"/>
      <c r="AT6" s="388"/>
      <c r="AU6" s="488" t="s">
        <v>93</v>
      </c>
      <c r="AV6" s="489"/>
      <c r="AW6" s="489"/>
      <c r="AX6" s="489"/>
      <c r="AY6" s="444" t="s">
        <v>101</v>
      </c>
      <c r="AZ6" s="445"/>
      <c r="BA6" s="445"/>
      <c r="BB6" s="445"/>
      <c r="BC6" s="445"/>
      <c r="BD6" s="445"/>
      <c r="BE6" s="445"/>
      <c r="BF6" s="445"/>
      <c r="BG6" s="445"/>
      <c r="BH6" s="445"/>
      <c r="BI6" s="445"/>
      <c r="BJ6" s="445"/>
      <c r="BK6" s="445"/>
      <c r="BL6" s="445"/>
      <c r="BM6" s="446"/>
      <c r="BN6" s="430">
        <v>555038</v>
      </c>
      <c r="BO6" s="431"/>
      <c r="BP6" s="431"/>
      <c r="BQ6" s="431"/>
      <c r="BR6" s="431"/>
      <c r="BS6" s="431"/>
      <c r="BT6" s="431"/>
      <c r="BU6" s="432"/>
      <c r="BV6" s="430">
        <v>373440</v>
      </c>
      <c r="BW6" s="431"/>
      <c r="BX6" s="431"/>
      <c r="BY6" s="431"/>
      <c r="BZ6" s="431"/>
      <c r="CA6" s="431"/>
      <c r="CB6" s="431"/>
      <c r="CC6" s="432"/>
      <c r="CD6" s="470" t="s">
        <v>102</v>
      </c>
      <c r="CE6" s="390"/>
      <c r="CF6" s="390"/>
      <c r="CG6" s="390"/>
      <c r="CH6" s="390"/>
      <c r="CI6" s="390"/>
      <c r="CJ6" s="390"/>
      <c r="CK6" s="390"/>
      <c r="CL6" s="390"/>
      <c r="CM6" s="390"/>
      <c r="CN6" s="390"/>
      <c r="CO6" s="390"/>
      <c r="CP6" s="390"/>
      <c r="CQ6" s="390"/>
      <c r="CR6" s="390"/>
      <c r="CS6" s="471"/>
      <c r="CT6" s="573">
        <v>79.3</v>
      </c>
      <c r="CU6" s="574"/>
      <c r="CV6" s="574"/>
      <c r="CW6" s="574"/>
      <c r="CX6" s="574"/>
      <c r="CY6" s="574"/>
      <c r="CZ6" s="574"/>
      <c r="DA6" s="575"/>
      <c r="DB6" s="573">
        <v>85.9</v>
      </c>
      <c r="DC6" s="574"/>
      <c r="DD6" s="574"/>
      <c r="DE6" s="574"/>
      <c r="DF6" s="574"/>
      <c r="DG6" s="574"/>
      <c r="DH6" s="574"/>
      <c r="DI6" s="575"/>
    </row>
    <row r="7" spans="1:119" ht="18.75" customHeight="1" x14ac:dyDescent="0.2">
      <c r="A7" s="172"/>
      <c r="B7" s="578"/>
      <c r="C7" s="579"/>
      <c r="D7" s="579"/>
      <c r="E7" s="580"/>
      <c r="F7" s="580"/>
      <c r="G7" s="580"/>
      <c r="H7" s="580"/>
      <c r="I7" s="580"/>
      <c r="J7" s="580"/>
      <c r="K7" s="580"/>
      <c r="L7" s="580"/>
      <c r="M7" s="580"/>
      <c r="N7" s="580"/>
      <c r="O7" s="580"/>
      <c r="P7" s="580"/>
      <c r="Q7" s="580"/>
      <c r="R7" s="584"/>
      <c r="S7" s="584"/>
      <c r="T7" s="584"/>
      <c r="U7" s="584"/>
      <c r="V7" s="585"/>
      <c r="W7" s="571"/>
      <c r="X7" s="381"/>
      <c r="Y7" s="381"/>
      <c r="Z7" s="381"/>
      <c r="AA7" s="381"/>
      <c r="AB7" s="579"/>
      <c r="AC7" s="591"/>
      <c r="AD7" s="382"/>
      <c r="AE7" s="382"/>
      <c r="AF7" s="382"/>
      <c r="AG7" s="382"/>
      <c r="AH7" s="382"/>
      <c r="AI7" s="382"/>
      <c r="AJ7" s="382"/>
      <c r="AK7" s="382"/>
      <c r="AL7" s="592"/>
      <c r="AM7" s="487" t="s">
        <v>103</v>
      </c>
      <c r="AN7" s="387"/>
      <c r="AO7" s="387"/>
      <c r="AP7" s="387"/>
      <c r="AQ7" s="387"/>
      <c r="AR7" s="387"/>
      <c r="AS7" s="387"/>
      <c r="AT7" s="388"/>
      <c r="AU7" s="488" t="s">
        <v>93</v>
      </c>
      <c r="AV7" s="489"/>
      <c r="AW7" s="489"/>
      <c r="AX7" s="489"/>
      <c r="AY7" s="444" t="s">
        <v>104</v>
      </c>
      <c r="AZ7" s="445"/>
      <c r="BA7" s="445"/>
      <c r="BB7" s="445"/>
      <c r="BC7" s="445"/>
      <c r="BD7" s="445"/>
      <c r="BE7" s="445"/>
      <c r="BF7" s="445"/>
      <c r="BG7" s="445"/>
      <c r="BH7" s="445"/>
      <c r="BI7" s="445"/>
      <c r="BJ7" s="445"/>
      <c r="BK7" s="445"/>
      <c r="BL7" s="445"/>
      <c r="BM7" s="446"/>
      <c r="BN7" s="430">
        <v>53451</v>
      </c>
      <c r="BO7" s="431"/>
      <c r="BP7" s="431"/>
      <c r="BQ7" s="431"/>
      <c r="BR7" s="431"/>
      <c r="BS7" s="431"/>
      <c r="BT7" s="431"/>
      <c r="BU7" s="432"/>
      <c r="BV7" s="430">
        <v>51874</v>
      </c>
      <c r="BW7" s="431"/>
      <c r="BX7" s="431"/>
      <c r="BY7" s="431"/>
      <c r="BZ7" s="431"/>
      <c r="CA7" s="431"/>
      <c r="CB7" s="431"/>
      <c r="CC7" s="432"/>
      <c r="CD7" s="470" t="s">
        <v>105</v>
      </c>
      <c r="CE7" s="390"/>
      <c r="CF7" s="390"/>
      <c r="CG7" s="390"/>
      <c r="CH7" s="390"/>
      <c r="CI7" s="390"/>
      <c r="CJ7" s="390"/>
      <c r="CK7" s="390"/>
      <c r="CL7" s="390"/>
      <c r="CM7" s="390"/>
      <c r="CN7" s="390"/>
      <c r="CO7" s="390"/>
      <c r="CP7" s="390"/>
      <c r="CQ7" s="390"/>
      <c r="CR7" s="390"/>
      <c r="CS7" s="471"/>
      <c r="CT7" s="430">
        <v>3265174</v>
      </c>
      <c r="CU7" s="431"/>
      <c r="CV7" s="431"/>
      <c r="CW7" s="431"/>
      <c r="CX7" s="431"/>
      <c r="CY7" s="431"/>
      <c r="CZ7" s="431"/>
      <c r="DA7" s="432"/>
      <c r="DB7" s="430">
        <v>3080753</v>
      </c>
      <c r="DC7" s="431"/>
      <c r="DD7" s="431"/>
      <c r="DE7" s="431"/>
      <c r="DF7" s="431"/>
      <c r="DG7" s="431"/>
      <c r="DH7" s="431"/>
      <c r="DI7" s="432"/>
    </row>
    <row r="8" spans="1:119" ht="18.75" customHeight="1" thickBot="1" x14ac:dyDescent="0.25">
      <c r="A8" s="172"/>
      <c r="B8" s="581"/>
      <c r="C8" s="526"/>
      <c r="D8" s="526"/>
      <c r="E8" s="582"/>
      <c r="F8" s="582"/>
      <c r="G8" s="582"/>
      <c r="H8" s="582"/>
      <c r="I8" s="582"/>
      <c r="J8" s="582"/>
      <c r="K8" s="582"/>
      <c r="L8" s="582"/>
      <c r="M8" s="582"/>
      <c r="N8" s="582"/>
      <c r="O8" s="582"/>
      <c r="P8" s="582"/>
      <c r="Q8" s="582"/>
      <c r="R8" s="586"/>
      <c r="S8" s="586"/>
      <c r="T8" s="586"/>
      <c r="U8" s="586"/>
      <c r="V8" s="587"/>
      <c r="W8" s="501"/>
      <c r="X8" s="502"/>
      <c r="Y8" s="502"/>
      <c r="Z8" s="502"/>
      <c r="AA8" s="502"/>
      <c r="AB8" s="526"/>
      <c r="AC8" s="593"/>
      <c r="AD8" s="594"/>
      <c r="AE8" s="594"/>
      <c r="AF8" s="594"/>
      <c r="AG8" s="594"/>
      <c r="AH8" s="594"/>
      <c r="AI8" s="594"/>
      <c r="AJ8" s="594"/>
      <c r="AK8" s="594"/>
      <c r="AL8" s="595"/>
      <c r="AM8" s="487" t="s">
        <v>106</v>
      </c>
      <c r="AN8" s="387"/>
      <c r="AO8" s="387"/>
      <c r="AP8" s="387"/>
      <c r="AQ8" s="387"/>
      <c r="AR8" s="387"/>
      <c r="AS8" s="387"/>
      <c r="AT8" s="388"/>
      <c r="AU8" s="488" t="s">
        <v>93</v>
      </c>
      <c r="AV8" s="489"/>
      <c r="AW8" s="489"/>
      <c r="AX8" s="489"/>
      <c r="AY8" s="444" t="s">
        <v>107</v>
      </c>
      <c r="AZ8" s="445"/>
      <c r="BA8" s="445"/>
      <c r="BB8" s="445"/>
      <c r="BC8" s="445"/>
      <c r="BD8" s="445"/>
      <c r="BE8" s="445"/>
      <c r="BF8" s="445"/>
      <c r="BG8" s="445"/>
      <c r="BH8" s="445"/>
      <c r="BI8" s="445"/>
      <c r="BJ8" s="445"/>
      <c r="BK8" s="445"/>
      <c r="BL8" s="445"/>
      <c r="BM8" s="446"/>
      <c r="BN8" s="430">
        <v>501587</v>
      </c>
      <c r="BO8" s="431"/>
      <c r="BP8" s="431"/>
      <c r="BQ8" s="431"/>
      <c r="BR8" s="431"/>
      <c r="BS8" s="431"/>
      <c r="BT8" s="431"/>
      <c r="BU8" s="432"/>
      <c r="BV8" s="430">
        <v>321566</v>
      </c>
      <c r="BW8" s="431"/>
      <c r="BX8" s="431"/>
      <c r="BY8" s="431"/>
      <c r="BZ8" s="431"/>
      <c r="CA8" s="431"/>
      <c r="CB8" s="431"/>
      <c r="CC8" s="432"/>
      <c r="CD8" s="470" t="s">
        <v>108</v>
      </c>
      <c r="CE8" s="390"/>
      <c r="CF8" s="390"/>
      <c r="CG8" s="390"/>
      <c r="CH8" s="390"/>
      <c r="CI8" s="390"/>
      <c r="CJ8" s="390"/>
      <c r="CK8" s="390"/>
      <c r="CL8" s="390"/>
      <c r="CM8" s="390"/>
      <c r="CN8" s="390"/>
      <c r="CO8" s="390"/>
      <c r="CP8" s="390"/>
      <c r="CQ8" s="390"/>
      <c r="CR8" s="390"/>
      <c r="CS8" s="471"/>
      <c r="CT8" s="533">
        <v>0.37</v>
      </c>
      <c r="CU8" s="534"/>
      <c r="CV8" s="534"/>
      <c r="CW8" s="534"/>
      <c r="CX8" s="534"/>
      <c r="CY8" s="534"/>
      <c r="CZ8" s="534"/>
      <c r="DA8" s="535"/>
      <c r="DB8" s="533">
        <v>0.38</v>
      </c>
      <c r="DC8" s="534"/>
      <c r="DD8" s="534"/>
      <c r="DE8" s="534"/>
      <c r="DF8" s="534"/>
      <c r="DG8" s="534"/>
      <c r="DH8" s="534"/>
      <c r="DI8" s="535"/>
    </row>
    <row r="9" spans="1:119" ht="18.75" customHeight="1" thickBot="1" x14ac:dyDescent="0.25">
      <c r="A9" s="172"/>
      <c r="B9" s="562" t="s">
        <v>109</v>
      </c>
      <c r="C9" s="563"/>
      <c r="D9" s="563"/>
      <c r="E9" s="563"/>
      <c r="F9" s="563"/>
      <c r="G9" s="563"/>
      <c r="H9" s="563"/>
      <c r="I9" s="563"/>
      <c r="J9" s="563"/>
      <c r="K9" s="481"/>
      <c r="L9" s="564" t="s">
        <v>110</v>
      </c>
      <c r="M9" s="565"/>
      <c r="N9" s="565"/>
      <c r="O9" s="565"/>
      <c r="P9" s="565"/>
      <c r="Q9" s="566"/>
      <c r="R9" s="567">
        <v>8900</v>
      </c>
      <c r="S9" s="568"/>
      <c r="T9" s="568"/>
      <c r="U9" s="568"/>
      <c r="V9" s="569"/>
      <c r="W9" s="499" t="s">
        <v>111</v>
      </c>
      <c r="X9" s="500"/>
      <c r="Y9" s="500"/>
      <c r="Z9" s="500"/>
      <c r="AA9" s="500"/>
      <c r="AB9" s="500"/>
      <c r="AC9" s="500"/>
      <c r="AD9" s="500"/>
      <c r="AE9" s="500"/>
      <c r="AF9" s="500"/>
      <c r="AG9" s="500"/>
      <c r="AH9" s="500"/>
      <c r="AI9" s="500"/>
      <c r="AJ9" s="500"/>
      <c r="AK9" s="500"/>
      <c r="AL9" s="570"/>
      <c r="AM9" s="487" t="s">
        <v>112</v>
      </c>
      <c r="AN9" s="387"/>
      <c r="AO9" s="387"/>
      <c r="AP9" s="387"/>
      <c r="AQ9" s="387"/>
      <c r="AR9" s="387"/>
      <c r="AS9" s="387"/>
      <c r="AT9" s="388"/>
      <c r="AU9" s="488" t="s">
        <v>93</v>
      </c>
      <c r="AV9" s="489"/>
      <c r="AW9" s="489"/>
      <c r="AX9" s="489"/>
      <c r="AY9" s="444" t="s">
        <v>113</v>
      </c>
      <c r="AZ9" s="445"/>
      <c r="BA9" s="445"/>
      <c r="BB9" s="445"/>
      <c r="BC9" s="445"/>
      <c r="BD9" s="445"/>
      <c r="BE9" s="445"/>
      <c r="BF9" s="445"/>
      <c r="BG9" s="445"/>
      <c r="BH9" s="445"/>
      <c r="BI9" s="445"/>
      <c r="BJ9" s="445"/>
      <c r="BK9" s="445"/>
      <c r="BL9" s="445"/>
      <c r="BM9" s="446"/>
      <c r="BN9" s="430">
        <v>180021</v>
      </c>
      <c r="BO9" s="431"/>
      <c r="BP9" s="431"/>
      <c r="BQ9" s="431"/>
      <c r="BR9" s="431"/>
      <c r="BS9" s="431"/>
      <c r="BT9" s="431"/>
      <c r="BU9" s="432"/>
      <c r="BV9" s="430">
        <v>-15972</v>
      </c>
      <c r="BW9" s="431"/>
      <c r="BX9" s="431"/>
      <c r="BY9" s="431"/>
      <c r="BZ9" s="431"/>
      <c r="CA9" s="431"/>
      <c r="CB9" s="431"/>
      <c r="CC9" s="432"/>
      <c r="CD9" s="470" t="s">
        <v>114</v>
      </c>
      <c r="CE9" s="390"/>
      <c r="CF9" s="390"/>
      <c r="CG9" s="390"/>
      <c r="CH9" s="390"/>
      <c r="CI9" s="390"/>
      <c r="CJ9" s="390"/>
      <c r="CK9" s="390"/>
      <c r="CL9" s="390"/>
      <c r="CM9" s="390"/>
      <c r="CN9" s="390"/>
      <c r="CO9" s="390"/>
      <c r="CP9" s="390"/>
      <c r="CQ9" s="390"/>
      <c r="CR9" s="390"/>
      <c r="CS9" s="471"/>
      <c r="CT9" s="427">
        <v>10.4</v>
      </c>
      <c r="CU9" s="428"/>
      <c r="CV9" s="428"/>
      <c r="CW9" s="428"/>
      <c r="CX9" s="428"/>
      <c r="CY9" s="428"/>
      <c r="CZ9" s="428"/>
      <c r="DA9" s="429"/>
      <c r="DB9" s="427">
        <v>10.9</v>
      </c>
      <c r="DC9" s="428"/>
      <c r="DD9" s="428"/>
      <c r="DE9" s="428"/>
      <c r="DF9" s="428"/>
      <c r="DG9" s="428"/>
      <c r="DH9" s="428"/>
      <c r="DI9" s="429"/>
    </row>
    <row r="10" spans="1:119" ht="18.75" customHeight="1" thickBot="1" x14ac:dyDescent="0.25">
      <c r="A10" s="172"/>
      <c r="B10" s="562"/>
      <c r="C10" s="563"/>
      <c r="D10" s="563"/>
      <c r="E10" s="563"/>
      <c r="F10" s="563"/>
      <c r="G10" s="563"/>
      <c r="H10" s="563"/>
      <c r="I10" s="563"/>
      <c r="J10" s="563"/>
      <c r="K10" s="481"/>
      <c r="L10" s="386" t="s">
        <v>115</v>
      </c>
      <c r="M10" s="387"/>
      <c r="N10" s="387"/>
      <c r="O10" s="387"/>
      <c r="P10" s="387"/>
      <c r="Q10" s="388"/>
      <c r="R10" s="383">
        <v>8679</v>
      </c>
      <c r="S10" s="384"/>
      <c r="T10" s="384"/>
      <c r="U10" s="384"/>
      <c r="V10" s="443"/>
      <c r="W10" s="571"/>
      <c r="X10" s="381"/>
      <c r="Y10" s="381"/>
      <c r="Z10" s="381"/>
      <c r="AA10" s="381"/>
      <c r="AB10" s="381"/>
      <c r="AC10" s="381"/>
      <c r="AD10" s="381"/>
      <c r="AE10" s="381"/>
      <c r="AF10" s="381"/>
      <c r="AG10" s="381"/>
      <c r="AH10" s="381"/>
      <c r="AI10" s="381"/>
      <c r="AJ10" s="381"/>
      <c r="AK10" s="381"/>
      <c r="AL10" s="572"/>
      <c r="AM10" s="487" t="s">
        <v>116</v>
      </c>
      <c r="AN10" s="387"/>
      <c r="AO10" s="387"/>
      <c r="AP10" s="387"/>
      <c r="AQ10" s="387"/>
      <c r="AR10" s="387"/>
      <c r="AS10" s="387"/>
      <c r="AT10" s="388"/>
      <c r="AU10" s="488" t="s">
        <v>93</v>
      </c>
      <c r="AV10" s="489"/>
      <c r="AW10" s="489"/>
      <c r="AX10" s="489"/>
      <c r="AY10" s="444" t="s">
        <v>117</v>
      </c>
      <c r="AZ10" s="445"/>
      <c r="BA10" s="445"/>
      <c r="BB10" s="445"/>
      <c r="BC10" s="445"/>
      <c r="BD10" s="445"/>
      <c r="BE10" s="445"/>
      <c r="BF10" s="445"/>
      <c r="BG10" s="445"/>
      <c r="BH10" s="445"/>
      <c r="BI10" s="445"/>
      <c r="BJ10" s="445"/>
      <c r="BK10" s="445"/>
      <c r="BL10" s="445"/>
      <c r="BM10" s="446"/>
      <c r="BN10" s="430">
        <v>220017</v>
      </c>
      <c r="BO10" s="431"/>
      <c r="BP10" s="431"/>
      <c r="BQ10" s="431"/>
      <c r="BR10" s="431"/>
      <c r="BS10" s="431"/>
      <c r="BT10" s="431"/>
      <c r="BU10" s="432"/>
      <c r="BV10" s="430">
        <v>170106</v>
      </c>
      <c r="BW10" s="431"/>
      <c r="BX10" s="431"/>
      <c r="BY10" s="431"/>
      <c r="BZ10" s="431"/>
      <c r="CA10" s="431"/>
      <c r="CB10" s="431"/>
      <c r="CC10" s="432"/>
      <c r="CD10" s="175" t="s">
        <v>118</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562"/>
      <c r="C11" s="563"/>
      <c r="D11" s="563"/>
      <c r="E11" s="563"/>
      <c r="F11" s="563"/>
      <c r="G11" s="563"/>
      <c r="H11" s="563"/>
      <c r="I11" s="563"/>
      <c r="J11" s="563"/>
      <c r="K11" s="481"/>
      <c r="L11" s="391" t="s">
        <v>119</v>
      </c>
      <c r="M11" s="392"/>
      <c r="N11" s="392"/>
      <c r="O11" s="392"/>
      <c r="P11" s="392"/>
      <c r="Q11" s="393"/>
      <c r="R11" s="559" t="s">
        <v>120</v>
      </c>
      <c r="S11" s="560"/>
      <c r="T11" s="560"/>
      <c r="U11" s="560"/>
      <c r="V11" s="561"/>
      <c r="W11" s="571"/>
      <c r="X11" s="381"/>
      <c r="Y11" s="381"/>
      <c r="Z11" s="381"/>
      <c r="AA11" s="381"/>
      <c r="AB11" s="381"/>
      <c r="AC11" s="381"/>
      <c r="AD11" s="381"/>
      <c r="AE11" s="381"/>
      <c r="AF11" s="381"/>
      <c r="AG11" s="381"/>
      <c r="AH11" s="381"/>
      <c r="AI11" s="381"/>
      <c r="AJ11" s="381"/>
      <c r="AK11" s="381"/>
      <c r="AL11" s="572"/>
      <c r="AM11" s="487" t="s">
        <v>121</v>
      </c>
      <c r="AN11" s="387"/>
      <c r="AO11" s="387"/>
      <c r="AP11" s="387"/>
      <c r="AQ11" s="387"/>
      <c r="AR11" s="387"/>
      <c r="AS11" s="387"/>
      <c r="AT11" s="388"/>
      <c r="AU11" s="488" t="s">
        <v>122</v>
      </c>
      <c r="AV11" s="489"/>
      <c r="AW11" s="489"/>
      <c r="AX11" s="489"/>
      <c r="AY11" s="444" t="s">
        <v>123</v>
      </c>
      <c r="AZ11" s="445"/>
      <c r="BA11" s="445"/>
      <c r="BB11" s="445"/>
      <c r="BC11" s="445"/>
      <c r="BD11" s="445"/>
      <c r="BE11" s="445"/>
      <c r="BF11" s="445"/>
      <c r="BG11" s="445"/>
      <c r="BH11" s="445"/>
      <c r="BI11" s="445"/>
      <c r="BJ11" s="445"/>
      <c r="BK11" s="445"/>
      <c r="BL11" s="445"/>
      <c r="BM11" s="446"/>
      <c r="BN11" s="430">
        <v>0</v>
      </c>
      <c r="BO11" s="431"/>
      <c r="BP11" s="431"/>
      <c r="BQ11" s="431"/>
      <c r="BR11" s="431"/>
      <c r="BS11" s="431"/>
      <c r="BT11" s="431"/>
      <c r="BU11" s="432"/>
      <c r="BV11" s="430">
        <v>0</v>
      </c>
      <c r="BW11" s="431"/>
      <c r="BX11" s="431"/>
      <c r="BY11" s="431"/>
      <c r="BZ11" s="431"/>
      <c r="CA11" s="431"/>
      <c r="CB11" s="431"/>
      <c r="CC11" s="432"/>
      <c r="CD11" s="470" t="s">
        <v>124</v>
      </c>
      <c r="CE11" s="390"/>
      <c r="CF11" s="390"/>
      <c r="CG11" s="390"/>
      <c r="CH11" s="390"/>
      <c r="CI11" s="390"/>
      <c r="CJ11" s="390"/>
      <c r="CK11" s="390"/>
      <c r="CL11" s="390"/>
      <c r="CM11" s="390"/>
      <c r="CN11" s="390"/>
      <c r="CO11" s="390"/>
      <c r="CP11" s="390"/>
      <c r="CQ11" s="390"/>
      <c r="CR11" s="390"/>
      <c r="CS11" s="471"/>
      <c r="CT11" s="533" t="s">
        <v>125</v>
      </c>
      <c r="CU11" s="534"/>
      <c r="CV11" s="534"/>
      <c r="CW11" s="534"/>
      <c r="CX11" s="534"/>
      <c r="CY11" s="534"/>
      <c r="CZ11" s="534"/>
      <c r="DA11" s="535"/>
      <c r="DB11" s="533" t="s">
        <v>126</v>
      </c>
      <c r="DC11" s="534"/>
      <c r="DD11" s="534"/>
      <c r="DE11" s="534"/>
      <c r="DF11" s="534"/>
      <c r="DG11" s="534"/>
      <c r="DH11" s="534"/>
      <c r="DI11" s="535"/>
    </row>
    <row r="12" spans="1:119" ht="18.75" customHeight="1" x14ac:dyDescent="0.2">
      <c r="A12" s="172"/>
      <c r="B12" s="536" t="s">
        <v>127</v>
      </c>
      <c r="C12" s="537"/>
      <c r="D12" s="537"/>
      <c r="E12" s="537"/>
      <c r="F12" s="537"/>
      <c r="G12" s="537"/>
      <c r="H12" s="537"/>
      <c r="I12" s="537"/>
      <c r="J12" s="537"/>
      <c r="K12" s="538"/>
      <c r="L12" s="545" t="s">
        <v>128</v>
      </c>
      <c r="M12" s="546"/>
      <c r="N12" s="546"/>
      <c r="O12" s="546"/>
      <c r="P12" s="546"/>
      <c r="Q12" s="547"/>
      <c r="R12" s="548">
        <v>8735</v>
      </c>
      <c r="S12" s="549"/>
      <c r="T12" s="549"/>
      <c r="U12" s="549"/>
      <c r="V12" s="550"/>
      <c r="W12" s="551" t="s">
        <v>1</v>
      </c>
      <c r="X12" s="489"/>
      <c r="Y12" s="489"/>
      <c r="Z12" s="489"/>
      <c r="AA12" s="489"/>
      <c r="AB12" s="552"/>
      <c r="AC12" s="553" t="s">
        <v>129</v>
      </c>
      <c r="AD12" s="554"/>
      <c r="AE12" s="554"/>
      <c r="AF12" s="554"/>
      <c r="AG12" s="555"/>
      <c r="AH12" s="553" t="s">
        <v>130</v>
      </c>
      <c r="AI12" s="554"/>
      <c r="AJ12" s="554"/>
      <c r="AK12" s="554"/>
      <c r="AL12" s="556"/>
      <c r="AM12" s="487" t="s">
        <v>131</v>
      </c>
      <c r="AN12" s="387"/>
      <c r="AO12" s="387"/>
      <c r="AP12" s="387"/>
      <c r="AQ12" s="387"/>
      <c r="AR12" s="387"/>
      <c r="AS12" s="387"/>
      <c r="AT12" s="388"/>
      <c r="AU12" s="488" t="s">
        <v>93</v>
      </c>
      <c r="AV12" s="489"/>
      <c r="AW12" s="489"/>
      <c r="AX12" s="489"/>
      <c r="AY12" s="444" t="s">
        <v>132</v>
      </c>
      <c r="AZ12" s="445"/>
      <c r="BA12" s="445"/>
      <c r="BB12" s="445"/>
      <c r="BC12" s="445"/>
      <c r="BD12" s="445"/>
      <c r="BE12" s="445"/>
      <c r="BF12" s="445"/>
      <c r="BG12" s="445"/>
      <c r="BH12" s="445"/>
      <c r="BI12" s="445"/>
      <c r="BJ12" s="445"/>
      <c r="BK12" s="445"/>
      <c r="BL12" s="445"/>
      <c r="BM12" s="446"/>
      <c r="BN12" s="430">
        <v>128000</v>
      </c>
      <c r="BO12" s="431"/>
      <c r="BP12" s="431"/>
      <c r="BQ12" s="431"/>
      <c r="BR12" s="431"/>
      <c r="BS12" s="431"/>
      <c r="BT12" s="431"/>
      <c r="BU12" s="432"/>
      <c r="BV12" s="430">
        <v>30000</v>
      </c>
      <c r="BW12" s="431"/>
      <c r="BX12" s="431"/>
      <c r="BY12" s="431"/>
      <c r="BZ12" s="431"/>
      <c r="CA12" s="431"/>
      <c r="CB12" s="431"/>
      <c r="CC12" s="432"/>
      <c r="CD12" s="470" t="s">
        <v>133</v>
      </c>
      <c r="CE12" s="390"/>
      <c r="CF12" s="390"/>
      <c r="CG12" s="390"/>
      <c r="CH12" s="390"/>
      <c r="CI12" s="390"/>
      <c r="CJ12" s="390"/>
      <c r="CK12" s="390"/>
      <c r="CL12" s="390"/>
      <c r="CM12" s="390"/>
      <c r="CN12" s="390"/>
      <c r="CO12" s="390"/>
      <c r="CP12" s="390"/>
      <c r="CQ12" s="390"/>
      <c r="CR12" s="390"/>
      <c r="CS12" s="471"/>
      <c r="CT12" s="533" t="s">
        <v>125</v>
      </c>
      <c r="CU12" s="534"/>
      <c r="CV12" s="534"/>
      <c r="CW12" s="534"/>
      <c r="CX12" s="534"/>
      <c r="CY12" s="534"/>
      <c r="CZ12" s="534"/>
      <c r="DA12" s="535"/>
      <c r="DB12" s="533" t="s">
        <v>134</v>
      </c>
      <c r="DC12" s="534"/>
      <c r="DD12" s="534"/>
      <c r="DE12" s="534"/>
      <c r="DF12" s="534"/>
      <c r="DG12" s="534"/>
      <c r="DH12" s="534"/>
      <c r="DI12" s="535"/>
    </row>
    <row r="13" spans="1:119" ht="18.75" customHeight="1" x14ac:dyDescent="0.2">
      <c r="A13" s="172"/>
      <c r="B13" s="539"/>
      <c r="C13" s="540"/>
      <c r="D13" s="540"/>
      <c r="E13" s="540"/>
      <c r="F13" s="540"/>
      <c r="G13" s="540"/>
      <c r="H13" s="540"/>
      <c r="I13" s="540"/>
      <c r="J13" s="540"/>
      <c r="K13" s="541"/>
      <c r="L13" s="181"/>
      <c r="M13" s="514" t="s">
        <v>135</v>
      </c>
      <c r="N13" s="515"/>
      <c r="O13" s="515"/>
      <c r="P13" s="515"/>
      <c r="Q13" s="516"/>
      <c r="R13" s="517">
        <v>8696</v>
      </c>
      <c r="S13" s="518"/>
      <c r="T13" s="518"/>
      <c r="U13" s="518"/>
      <c r="V13" s="519"/>
      <c r="W13" s="520" t="s">
        <v>136</v>
      </c>
      <c r="X13" s="416"/>
      <c r="Y13" s="416"/>
      <c r="Z13" s="416"/>
      <c r="AA13" s="416"/>
      <c r="AB13" s="417"/>
      <c r="AC13" s="383">
        <v>528</v>
      </c>
      <c r="AD13" s="384"/>
      <c r="AE13" s="384"/>
      <c r="AF13" s="384"/>
      <c r="AG13" s="385"/>
      <c r="AH13" s="383">
        <v>566</v>
      </c>
      <c r="AI13" s="384"/>
      <c r="AJ13" s="384"/>
      <c r="AK13" s="384"/>
      <c r="AL13" s="443"/>
      <c r="AM13" s="487" t="s">
        <v>137</v>
      </c>
      <c r="AN13" s="387"/>
      <c r="AO13" s="387"/>
      <c r="AP13" s="387"/>
      <c r="AQ13" s="387"/>
      <c r="AR13" s="387"/>
      <c r="AS13" s="387"/>
      <c r="AT13" s="388"/>
      <c r="AU13" s="488" t="s">
        <v>122</v>
      </c>
      <c r="AV13" s="489"/>
      <c r="AW13" s="489"/>
      <c r="AX13" s="489"/>
      <c r="AY13" s="444" t="s">
        <v>138</v>
      </c>
      <c r="AZ13" s="445"/>
      <c r="BA13" s="445"/>
      <c r="BB13" s="445"/>
      <c r="BC13" s="445"/>
      <c r="BD13" s="445"/>
      <c r="BE13" s="445"/>
      <c r="BF13" s="445"/>
      <c r="BG13" s="445"/>
      <c r="BH13" s="445"/>
      <c r="BI13" s="445"/>
      <c r="BJ13" s="445"/>
      <c r="BK13" s="445"/>
      <c r="BL13" s="445"/>
      <c r="BM13" s="446"/>
      <c r="BN13" s="430">
        <v>272038</v>
      </c>
      <c r="BO13" s="431"/>
      <c r="BP13" s="431"/>
      <c r="BQ13" s="431"/>
      <c r="BR13" s="431"/>
      <c r="BS13" s="431"/>
      <c r="BT13" s="431"/>
      <c r="BU13" s="432"/>
      <c r="BV13" s="430">
        <v>124134</v>
      </c>
      <c r="BW13" s="431"/>
      <c r="BX13" s="431"/>
      <c r="BY13" s="431"/>
      <c r="BZ13" s="431"/>
      <c r="CA13" s="431"/>
      <c r="CB13" s="431"/>
      <c r="CC13" s="432"/>
      <c r="CD13" s="470" t="s">
        <v>139</v>
      </c>
      <c r="CE13" s="390"/>
      <c r="CF13" s="390"/>
      <c r="CG13" s="390"/>
      <c r="CH13" s="390"/>
      <c r="CI13" s="390"/>
      <c r="CJ13" s="390"/>
      <c r="CK13" s="390"/>
      <c r="CL13" s="390"/>
      <c r="CM13" s="390"/>
      <c r="CN13" s="390"/>
      <c r="CO13" s="390"/>
      <c r="CP13" s="390"/>
      <c r="CQ13" s="390"/>
      <c r="CR13" s="390"/>
      <c r="CS13" s="471"/>
      <c r="CT13" s="427">
        <v>7.2</v>
      </c>
      <c r="CU13" s="428"/>
      <c r="CV13" s="428"/>
      <c r="CW13" s="428"/>
      <c r="CX13" s="428"/>
      <c r="CY13" s="428"/>
      <c r="CZ13" s="428"/>
      <c r="DA13" s="429"/>
      <c r="DB13" s="427">
        <v>7.2</v>
      </c>
      <c r="DC13" s="428"/>
      <c r="DD13" s="428"/>
      <c r="DE13" s="428"/>
      <c r="DF13" s="428"/>
      <c r="DG13" s="428"/>
      <c r="DH13" s="428"/>
      <c r="DI13" s="429"/>
    </row>
    <row r="14" spans="1:119" ht="18.75" customHeight="1" thickBot="1" x14ac:dyDescent="0.25">
      <c r="A14" s="172"/>
      <c r="B14" s="539"/>
      <c r="C14" s="540"/>
      <c r="D14" s="540"/>
      <c r="E14" s="540"/>
      <c r="F14" s="540"/>
      <c r="G14" s="540"/>
      <c r="H14" s="540"/>
      <c r="I14" s="540"/>
      <c r="J14" s="540"/>
      <c r="K14" s="541"/>
      <c r="L14" s="504" t="s">
        <v>140</v>
      </c>
      <c r="M14" s="557"/>
      <c r="N14" s="557"/>
      <c r="O14" s="557"/>
      <c r="P14" s="557"/>
      <c r="Q14" s="558"/>
      <c r="R14" s="517">
        <v>8772</v>
      </c>
      <c r="S14" s="518"/>
      <c r="T14" s="518"/>
      <c r="U14" s="518"/>
      <c r="V14" s="519"/>
      <c r="W14" s="521"/>
      <c r="X14" s="419"/>
      <c r="Y14" s="419"/>
      <c r="Z14" s="419"/>
      <c r="AA14" s="419"/>
      <c r="AB14" s="420"/>
      <c r="AC14" s="510">
        <v>11.5</v>
      </c>
      <c r="AD14" s="511"/>
      <c r="AE14" s="511"/>
      <c r="AF14" s="511"/>
      <c r="AG14" s="512"/>
      <c r="AH14" s="510">
        <v>12.4</v>
      </c>
      <c r="AI14" s="511"/>
      <c r="AJ14" s="511"/>
      <c r="AK14" s="511"/>
      <c r="AL14" s="513"/>
      <c r="AM14" s="487"/>
      <c r="AN14" s="387"/>
      <c r="AO14" s="387"/>
      <c r="AP14" s="387"/>
      <c r="AQ14" s="387"/>
      <c r="AR14" s="387"/>
      <c r="AS14" s="387"/>
      <c r="AT14" s="388"/>
      <c r="AU14" s="488"/>
      <c r="AV14" s="489"/>
      <c r="AW14" s="489"/>
      <c r="AX14" s="489"/>
      <c r="AY14" s="444"/>
      <c r="AZ14" s="445"/>
      <c r="BA14" s="445"/>
      <c r="BB14" s="445"/>
      <c r="BC14" s="445"/>
      <c r="BD14" s="445"/>
      <c r="BE14" s="445"/>
      <c r="BF14" s="445"/>
      <c r="BG14" s="445"/>
      <c r="BH14" s="445"/>
      <c r="BI14" s="445"/>
      <c r="BJ14" s="445"/>
      <c r="BK14" s="445"/>
      <c r="BL14" s="445"/>
      <c r="BM14" s="446"/>
      <c r="BN14" s="430"/>
      <c r="BO14" s="431"/>
      <c r="BP14" s="431"/>
      <c r="BQ14" s="431"/>
      <c r="BR14" s="431"/>
      <c r="BS14" s="431"/>
      <c r="BT14" s="431"/>
      <c r="BU14" s="432"/>
      <c r="BV14" s="430"/>
      <c r="BW14" s="431"/>
      <c r="BX14" s="431"/>
      <c r="BY14" s="431"/>
      <c r="BZ14" s="431"/>
      <c r="CA14" s="431"/>
      <c r="CB14" s="431"/>
      <c r="CC14" s="432"/>
      <c r="CD14" s="467" t="s">
        <v>141</v>
      </c>
      <c r="CE14" s="468"/>
      <c r="CF14" s="468"/>
      <c r="CG14" s="468"/>
      <c r="CH14" s="468"/>
      <c r="CI14" s="468"/>
      <c r="CJ14" s="468"/>
      <c r="CK14" s="468"/>
      <c r="CL14" s="468"/>
      <c r="CM14" s="468"/>
      <c r="CN14" s="468"/>
      <c r="CO14" s="468"/>
      <c r="CP14" s="468"/>
      <c r="CQ14" s="468"/>
      <c r="CR14" s="468"/>
      <c r="CS14" s="469"/>
      <c r="CT14" s="527" t="s">
        <v>125</v>
      </c>
      <c r="CU14" s="528"/>
      <c r="CV14" s="528"/>
      <c r="CW14" s="528"/>
      <c r="CX14" s="528"/>
      <c r="CY14" s="528"/>
      <c r="CZ14" s="528"/>
      <c r="DA14" s="529"/>
      <c r="DB14" s="527" t="s">
        <v>125</v>
      </c>
      <c r="DC14" s="528"/>
      <c r="DD14" s="528"/>
      <c r="DE14" s="528"/>
      <c r="DF14" s="528"/>
      <c r="DG14" s="528"/>
      <c r="DH14" s="528"/>
      <c r="DI14" s="529"/>
    </row>
    <row r="15" spans="1:119" ht="18.75" customHeight="1" x14ac:dyDescent="0.2">
      <c r="A15" s="172"/>
      <c r="B15" s="539"/>
      <c r="C15" s="540"/>
      <c r="D15" s="540"/>
      <c r="E15" s="540"/>
      <c r="F15" s="540"/>
      <c r="G15" s="540"/>
      <c r="H15" s="540"/>
      <c r="I15" s="540"/>
      <c r="J15" s="540"/>
      <c r="K15" s="541"/>
      <c r="L15" s="181"/>
      <c r="M15" s="514" t="s">
        <v>142</v>
      </c>
      <c r="N15" s="515"/>
      <c r="O15" s="515"/>
      <c r="P15" s="515"/>
      <c r="Q15" s="516"/>
      <c r="R15" s="517">
        <v>8723</v>
      </c>
      <c r="S15" s="518"/>
      <c r="T15" s="518"/>
      <c r="U15" s="518"/>
      <c r="V15" s="519"/>
      <c r="W15" s="520" t="s">
        <v>143</v>
      </c>
      <c r="X15" s="416"/>
      <c r="Y15" s="416"/>
      <c r="Z15" s="416"/>
      <c r="AA15" s="416"/>
      <c r="AB15" s="417"/>
      <c r="AC15" s="383">
        <v>1535</v>
      </c>
      <c r="AD15" s="384"/>
      <c r="AE15" s="384"/>
      <c r="AF15" s="384"/>
      <c r="AG15" s="385"/>
      <c r="AH15" s="383">
        <v>1537</v>
      </c>
      <c r="AI15" s="384"/>
      <c r="AJ15" s="384"/>
      <c r="AK15" s="384"/>
      <c r="AL15" s="443"/>
      <c r="AM15" s="487"/>
      <c r="AN15" s="387"/>
      <c r="AO15" s="387"/>
      <c r="AP15" s="387"/>
      <c r="AQ15" s="387"/>
      <c r="AR15" s="387"/>
      <c r="AS15" s="387"/>
      <c r="AT15" s="388"/>
      <c r="AU15" s="488"/>
      <c r="AV15" s="489"/>
      <c r="AW15" s="489"/>
      <c r="AX15" s="489"/>
      <c r="AY15" s="456" t="s">
        <v>144</v>
      </c>
      <c r="AZ15" s="457"/>
      <c r="BA15" s="457"/>
      <c r="BB15" s="457"/>
      <c r="BC15" s="457"/>
      <c r="BD15" s="457"/>
      <c r="BE15" s="457"/>
      <c r="BF15" s="457"/>
      <c r="BG15" s="457"/>
      <c r="BH15" s="457"/>
      <c r="BI15" s="457"/>
      <c r="BJ15" s="457"/>
      <c r="BK15" s="457"/>
      <c r="BL15" s="457"/>
      <c r="BM15" s="458"/>
      <c r="BN15" s="459">
        <v>1005875</v>
      </c>
      <c r="BO15" s="460"/>
      <c r="BP15" s="460"/>
      <c r="BQ15" s="460"/>
      <c r="BR15" s="460"/>
      <c r="BS15" s="460"/>
      <c r="BT15" s="460"/>
      <c r="BU15" s="461"/>
      <c r="BV15" s="459">
        <v>1020618</v>
      </c>
      <c r="BW15" s="460"/>
      <c r="BX15" s="460"/>
      <c r="BY15" s="460"/>
      <c r="BZ15" s="460"/>
      <c r="CA15" s="460"/>
      <c r="CB15" s="460"/>
      <c r="CC15" s="461"/>
      <c r="CD15" s="530" t="s">
        <v>145</v>
      </c>
      <c r="CE15" s="531"/>
      <c r="CF15" s="531"/>
      <c r="CG15" s="531"/>
      <c r="CH15" s="531"/>
      <c r="CI15" s="531"/>
      <c r="CJ15" s="531"/>
      <c r="CK15" s="531"/>
      <c r="CL15" s="531"/>
      <c r="CM15" s="531"/>
      <c r="CN15" s="531"/>
      <c r="CO15" s="531"/>
      <c r="CP15" s="531"/>
      <c r="CQ15" s="531"/>
      <c r="CR15" s="531"/>
      <c r="CS15" s="532"/>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539"/>
      <c r="C16" s="540"/>
      <c r="D16" s="540"/>
      <c r="E16" s="540"/>
      <c r="F16" s="540"/>
      <c r="G16" s="540"/>
      <c r="H16" s="540"/>
      <c r="I16" s="540"/>
      <c r="J16" s="540"/>
      <c r="K16" s="541"/>
      <c r="L16" s="504" t="s">
        <v>146</v>
      </c>
      <c r="M16" s="505"/>
      <c r="N16" s="505"/>
      <c r="O16" s="505"/>
      <c r="P16" s="505"/>
      <c r="Q16" s="506"/>
      <c r="R16" s="507" t="s">
        <v>147</v>
      </c>
      <c r="S16" s="508"/>
      <c r="T16" s="508"/>
      <c r="U16" s="508"/>
      <c r="V16" s="509"/>
      <c r="W16" s="521"/>
      <c r="X16" s="419"/>
      <c r="Y16" s="419"/>
      <c r="Z16" s="419"/>
      <c r="AA16" s="419"/>
      <c r="AB16" s="420"/>
      <c r="AC16" s="510">
        <v>33.299999999999997</v>
      </c>
      <c r="AD16" s="511"/>
      <c r="AE16" s="511"/>
      <c r="AF16" s="511"/>
      <c r="AG16" s="512"/>
      <c r="AH16" s="510">
        <v>33.6</v>
      </c>
      <c r="AI16" s="511"/>
      <c r="AJ16" s="511"/>
      <c r="AK16" s="511"/>
      <c r="AL16" s="513"/>
      <c r="AM16" s="487"/>
      <c r="AN16" s="387"/>
      <c r="AO16" s="387"/>
      <c r="AP16" s="387"/>
      <c r="AQ16" s="387"/>
      <c r="AR16" s="387"/>
      <c r="AS16" s="387"/>
      <c r="AT16" s="388"/>
      <c r="AU16" s="488"/>
      <c r="AV16" s="489"/>
      <c r="AW16" s="489"/>
      <c r="AX16" s="489"/>
      <c r="AY16" s="444" t="s">
        <v>148</v>
      </c>
      <c r="AZ16" s="445"/>
      <c r="BA16" s="445"/>
      <c r="BB16" s="445"/>
      <c r="BC16" s="445"/>
      <c r="BD16" s="445"/>
      <c r="BE16" s="445"/>
      <c r="BF16" s="445"/>
      <c r="BG16" s="445"/>
      <c r="BH16" s="445"/>
      <c r="BI16" s="445"/>
      <c r="BJ16" s="445"/>
      <c r="BK16" s="445"/>
      <c r="BL16" s="445"/>
      <c r="BM16" s="446"/>
      <c r="BN16" s="430">
        <v>2872474</v>
      </c>
      <c r="BO16" s="431"/>
      <c r="BP16" s="431"/>
      <c r="BQ16" s="431"/>
      <c r="BR16" s="431"/>
      <c r="BS16" s="431"/>
      <c r="BT16" s="431"/>
      <c r="BU16" s="432"/>
      <c r="BV16" s="430">
        <v>2721748</v>
      </c>
      <c r="BW16" s="431"/>
      <c r="BX16" s="431"/>
      <c r="BY16" s="431"/>
      <c r="BZ16" s="431"/>
      <c r="CA16" s="431"/>
      <c r="CB16" s="431"/>
      <c r="CC16" s="432"/>
      <c r="CD16" s="185"/>
      <c r="CE16" s="462"/>
      <c r="CF16" s="462"/>
      <c r="CG16" s="462"/>
      <c r="CH16" s="462"/>
      <c r="CI16" s="462"/>
      <c r="CJ16" s="462"/>
      <c r="CK16" s="462"/>
      <c r="CL16" s="462"/>
      <c r="CM16" s="462"/>
      <c r="CN16" s="462"/>
      <c r="CO16" s="462"/>
      <c r="CP16" s="462"/>
      <c r="CQ16" s="462"/>
      <c r="CR16" s="462"/>
      <c r="CS16" s="463"/>
      <c r="CT16" s="427"/>
      <c r="CU16" s="428"/>
      <c r="CV16" s="428"/>
      <c r="CW16" s="428"/>
      <c r="CX16" s="428"/>
      <c r="CY16" s="428"/>
      <c r="CZ16" s="428"/>
      <c r="DA16" s="429"/>
      <c r="DB16" s="427"/>
      <c r="DC16" s="428"/>
      <c r="DD16" s="428"/>
      <c r="DE16" s="428"/>
      <c r="DF16" s="428"/>
      <c r="DG16" s="428"/>
      <c r="DH16" s="428"/>
      <c r="DI16" s="429"/>
    </row>
    <row r="17" spans="1:113" ht="18.75" customHeight="1" thickBot="1" x14ac:dyDescent="0.25">
      <c r="A17" s="172"/>
      <c r="B17" s="542"/>
      <c r="C17" s="543"/>
      <c r="D17" s="543"/>
      <c r="E17" s="543"/>
      <c r="F17" s="543"/>
      <c r="G17" s="543"/>
      <c r="H17" s="543"/>
      <c r="I17" s="543"/>
      <c r="J17" s="543"/>
      <c r="K17" s="544"/>
      <c r="L17" s="186"/>
      <c r="M17" s="523" t="s">
        <v>149</v>
      </c>
      <c r="N17" s="524"/>
      <c r="O17" s="524"/>
      <c r="P17" s="524"/>
      <c r="Q17" s="525"/>
      <c r="R17" s="507" t="s">
        <v>150</v>
      </c>
      <c r="S17" s="508"/>
      <c r="T17" s="508"/>
      <c r="U17" s="508"/>
      <c r="V17" s="509"/>
      <c r="W17" s="520" t="s">
        <v>151</v>
      </c>
      <c r="X17" s="416"/>
      <c r="Y17" s="416"/>
      <c r="Z17" s="416"/>
      <c r="AA17" s="416"/>
      <c r="AB17" s="417"/>
      <c r="AC17" s="383">
        <v>2545</v>
      </c>
      <c r="AD17" s="384"/>
      <c r="AE17" s="384"/>
      <c r="AF17" s="384"/>
      <c r="AG17" s="385"/>
      <c r="AH17" s="383">
        <v>2469</v>
      </c>
      <c r="AI17" s="384"/>
      <c r="AJ17" s="384"/>
      <c r="AK17" s="384"/>
      <c r="AL17" s="443"/>
      <c r="AM17" s="487"/>
      <c r="AN17" s="387"/>
      <c r="AO17" s="387"/>
      <c r="AP17" s="387"/>
      <c r="AQ17" s="387"/>
      <c r="AR17" s="387"/>
      <c r="AS17" s="387"/>
      <c r="AT17" s="388"/>
      <c r="AU17" s="488"/>
      <c r="AV17" s="489"/>
      <c r="AW17" s="489"/>
      <c r="AX17" s="489"/>
      <c r="AY17" s="444" t="s">
        <v>152</v>
      </c>
      <c r="AZ17" s="445"/>
      <c r="BA17" s="445"/>
      <c r="BB17" s="445"/>
      <c r="BC17" s="445"/>
      <c r="BD17" s="445"/>
      <c r="BE17" s="445"/>
      <c r="BF17" s="445"/>
      <c r="BG17" s="445"/>
      <c r="BH17" s="445"/>
      <c r="BI17" s="445"/>
      <c r="BJ17" s="445"/>
      <c r="BK17" s="445"/>
      <c r="BL17" s="445"/>
      <c r="BM17" s="446"/>
      <c r="BN17" s="430">
        <v>1246476</v>
      </c>
      <c r="BO17" s="431"/>
      <c r="BP17" s="431"/>
      <c r="BQ17" s="431"/>
      <c r="BR17" s="431"/>
      <c r="BS17" s="431"/>
      <c r="BT17" s="431"/>
      <c r="BU17" s="432"/>
      <c r="BV17" s="430">
        <v>1266729</v>
      </c>
      <c r="BW17" s="431"/>
      <c r="BX17" s="431"/>
      <c r="BY17" s="431"/>
      <c r="BZ17" s="431"/>
      <c r="CA17" s="431"/>
      <c r="CB17" s="431"/>
      <c r="CC17" s="432"/>
      <c r="CD17" s="185"/>
      <c r="CE17" s="462"/>
      <c r="CF17" s="462"/>
      <c r="CG17" s="462"/>
      <c r="CH17" s="462"/>
      <c r="CI17" s="462"/>
      <c r="CJ17" s="462"/>
      <c r="CK17" s="462"/>
      <c r="CL17" s="462"/>
      <c r="CM17" s="462"/>
      <c r="CN17" s="462"/>
      <c r="CO17" s="462"/>
      <c r="CP17" s="462"/>
      <c r="CQ17" s="462"/>
      <c r="CR17" s="462"/>
      <c r="CS17" s="463"/>
      <c r="CT17" s="427"/>
      <c r="CU17" s="428"/>
      <c r="CV17" s="428"/>
      <c r="CW17" s="428"/>
      <c r="CX17" s="428"/>
      <c r="CY17" s="428"/>
      <c r="CZ17" s="428"/>
      <c r="DA17" s="429"/>
      <c r="DB17" s="427"/>
      <c r="DC17" s="428"/>
      <c r="DD17" s="428"/>
      <c r="DE17" s="428"/>
      <c r="DF17" s="428"/>
      <c r="DG17" s="428"/>
      <c r="DH17" s="428"/>
      <c r="DI17" s="429"/>
    </row>
    <row r="18" spans="1:113" ht="18.75" customHeight="1" thickBot="1" x14ac:dyDescent="0.25">
      <c r="A18" s="172"/>
      <c r="B18" s="480" t="s">
        <v>153</v>
      </c>
      <c r="C18" s="481"/>
      <c r="D18" s="481"/>
      <c r="E18" s="482"/>
      <c r="F18" s="482"/>
      <c r="G18" s="482"/>
      <c r="H18" s="482"/>
      <c r="I18" s="482"/>
      <c r="J18" s="482"/>
      <c r="K18" s="482"/>
      <c r="L18" s="483">
        <v>79.44</v>
      </c>
      <c r="M18" s="483"/>
      <c r="N18" s="483"/>
      <c r="O18" s="483"/>
      <c r="P18" s="483"/>
      <c r="Q18" s="483"/>
      <c r="R18" s="484"/>
      <c r="S18" s="484"/>
      <c r="T18" s="484"/>
      <c r="U18" s="484"/>
      <c r="V18" s="485"/>
      <c r="W18" s="501"/>
      <c r="X18" s="502"/>
      <c r="Y18" s="502"/>
      <c r="Z18" s="502"/>
      <c r="AA18" s="502"/>
      <c r="AB18" s="526"/>
      <c r="AC18" s="400">
        <v>55.2</v>
      </c>
      <c r="AD18" s="401"/>
      <c r="AE18" s="401"/>
      <c r="AF18" s="401"/>
      <c r="AG18" s="486"/>
      <c r="AH18" s="400">
        <v>54</v>
      </c>
      <c r="AI18" s="401"/>
      <c r="AJ18" s="401"/>
      <c r="AK18" s="401"/>
      <c r="AL18" s="402"/>
      <c r="AM18" s="487"/>
      <c r="AN18" s="387"/>
      <c r="AO18" s="387"/>
      <c r="AP18" s="387"/>
      <c r="AQ18" s="387"/>
      <c r="AR18" s="387"/>
      <c r="AS18" s="387"/>
      <c r="AT18" s="388"/>
      <c r="AU18" s="488"/>
      <c r="AV18" s="489"/>
      <c r="AW18" s="489"/>
      <c r="AX18" s="489"/>
      <c r="AY18" s="444" t="s">
        <v>154</v>
      </c>
      <c r="AZ18" s="445"/>
      <c r="BA18" s="445"/>
      <c r="BB18" s="445"/>
      <c r="BC18" s="445"/>
      <c r="BD18" s="445"/>
      <c r="BE18" s="445"/>
      <c r="BF18" s="445"/>
      <c r="BG18" s="445"/>
      <c r="BH18" s="445"/>
      <c r="BI18" s="445"/>
      <c r="BJ18" s="445"/>
      <c r="BK18" s="445"/>
      <c r="BL18" s="445"/>
      <c r="BM18" s="446"/>
      <c r="BN18" s="430">
        <v>2531445</v>
      </c>
      <c r="BO18" s="431"/>
      <c r="BP18" s="431"/>
      <c r="BQ18" s="431"/>
      <c r="BR18" s="431"/>
      <c r="BS18" s="431"/>
      <c r="BT18" s="431"/>
      <c r="BU18" s="432"/>
      <c r="BV18" s="430">
        <v>2568807</v>
      </c>
      <c r="BW18" s="431"/>
      <c r="BX18" s="431"/>
      <c r="BY18" s="431"/>
      <c r="BZ18" s="431"/>
      <c r="CA18" s="431"/>
      <c r="CB18" s="431"/>
      <c r="CC18" s="432"/>
      <c r="CD18" s="185"/>
      <c r="CE18" s="462"/>
      <c r="CF18" s="462"/>
      <c r="CG18" s="462"/>
      <c r="CH18" s="462"/>
      <c r="CI18" s="462"/>
      <c r="CJ18" s="462"/>
      <c r="CK18" s="462"/>
      <c r="CL18" s="462"/>
      <c r="CM18" s="462"/>
      <c r="CN18" s="462"/>
      <c r="CO18" s="462"/>
      <c r="CP18" s="462"/>
      <c r="CQ18" s="462"/>
      <c r="CR18" s="462"/>
      <c r="CS18" s="463"/>
      <c r="CT18" s="427"/>
      <c r="CU18" s="428"/>
      <c r="CV18" s="428"/>
      <c r="CW18" s="428"/>
      <c r="CX18" s="428"/>
      <c r="CY18" s="428"/>
      <c r="CZ18" s="428"/>
      <c r="DA18" s="429"/>
      <c r="DB18" s="427"/>
      <c r="DC18" s="428"/>
      <c r="DD18" s="428"/>
      <c r="DE18" s="428"/>
      <c r="DF18" s="428"/>
      <c r="DG18" s="428"/>
      <c r="DH18" s="428"/>
      <c r="DI18" s="429"/>
    </row>
    <row r="19" spans="1:113" ht="18.75" customHeight="1" thickBot="1" x14ac:dyDescent="0.25">
      <c r="A19" s="172"/>
      <c r="B19" s="480" t="s">
        <v>155</v>
      </c>
      <c r="C19" s="481"/>
      <c r="D19" s="481"/>
      <c r="E19" s="482"/>
      <c r="F19" s="482"/>
      <c r="G19" s="482"/>
      <c r="H19" s="482"/>
      <c r="I19" s="482"/>
      <c r="J19" s="482"/>
      <c r="K19" s="482"/>
      <c r="L19" s="490">
        <v>112</v>
      </c>
      <c r="M19" s="490"/>
      <c r="N19" s="490"/>
      <c r="O19" s="490"/>
      <c r="P19" s="490"/>
      <c r="Q19" s="490"/>
      <c r="R19" s="491"/>
      <c r="S19" s="491"/>
      <c r="T19" s="491"/>
      <c r="U19" s="491"/>
      <c r="V19" s="492"/>
      <c r="W19" s="499"/>
      <c r="X19" s="500"/>
      <c r="Y19" s="500"/>
      <c r="Z19" s="500"/>
      <c r="AA19" s="500"/>
      <c r="AB19" s="500"/>
      <c r="AC19" s="503"/>
      <c r="AD19" s="503"/>
      <c r="AE19" s="503"/>
      <c r="AF19" s="503"/>
      <c r="AG19" s="503"/>
      <c r="AH19" s="503"/>
      <c r="AI19" s="503"/>
      <c r="AJ19" s="503"/>
      <c r="AK19" s="503"/>
      <c r="AL19" s="522"/>
      <c r="AM19" s="487"/>
      <c r="AN19" s="387"/>
      <c r="AO19" s="387"/>
      <c r="AP19" s="387"/>
      <c r="AQ19" s="387"/>
      <c r="AR19" s="387"/>
      <c r="AS19" s="387"/>
      <c r="AT19" s="388"/>
      <c r="AU19" s="488"/>
      <c r="AV19" s="489"/>
      <c r="AW19" s="489"/>
      <c r="AX19" s="489"/>
      <c r="AY19" s="444" t="s">
        <v>156</v>
      </c>
      <c r="AZ19" s="445"/>
      <c r="BA19" s="445"/>
      <c r="BB19" s="445"/>
      <c r="BC19" s="445"/>
      <c r="BD19" s="445"/>
      <c r="BE19" s="445"/>
      <c r="BF19" s="445"/>
      <c r="BG19" s="445"/>
      <c r="BH19" s="445"/>
      <c r="BI19" s="445"/>
      <c r="BJ19" s="445"/>
      <c r="BK19" s="445"/>
      <c r="BL19" s="445"/>
      <c r="BM19" s="446"/>
      <c r="BN19" s="430">
        <v>4283303</v>
      </c>
      <c r="BO19" s="431"/>
      <c r="BP19" s="431"/>
      <c r="BQ19" s="431"/>
      <c r="BR19" s="431"/>
      <c r="BS19" s="431"/>
      <c r="BT19" s="431"/>
      <c r="BU19" s="432"/>
      <c r="BV19" s="430">
        <v>4026715</v>
      </c>
      <c r="BW19" s="431"/>
      <c r="BX19" s="431"/>
      <c r="BY19" s="431"/>
      <c r="BZ19" s="431"/>
      <c r="CA19" s="431"/>
      <c r="CB19" s="431"/>
      <c r="CC19" s="432"/>
      <c r="CD19" s="185"/>
      <c r="CE19" s="462"/>
      <c r="CF19" s="462"/>
      <c r="CG19" s="462"/>
      <c r="CH19" s="462"/>
      <c r="CI19" s="462"/>
      <c r="CJ19" s="462"/>
      <c r="CK19" s="462"/>
      <c r="CL19" s="462"/>
      <c r="CM19" s="462"/>
      <c r="CN19" s="462"/>
      <c r="CO19" s="462"/>
      <c r="CP19" s="462"/>
      <c r="CQ19" s="462"/>
      <c r="CR19" s="462"/>
      <c r="CS19" s="463"/>
      <c r="CT19" s="427"/>
      <c r="CU19" s="428"/>
      <c r="CV19" s="428"/>
      <c r="CW19" s="428"/>
      <c r="CX19" s="428"/>
      <c r="CY19" s="428"/>
      <c r="CZ19" s="428"/>
      <c r="DA19" s="429"/>
      <c r="DB19" s="427"/>
      <c r="DC19" s="428"/>
      <c r="DD19" s="428"/>
      <c r="DE19" s="428"/>
      <c r="DF19" s="428"/>
      <c r="DG19" s="428"/>
      <c r="DH19" s="428"/>
      <c r="DI19" s="429"/>
    </row>
    <row r="20" spans="1:113" ht="18.75" customHeight="1" thickBot="1" x14ac:dyDescent="0.25">
      <c r="A20" s="172"/>
      <c r="B20" s="480" t="s">
        <v>157</v>
      </c>
      <c r="C20" s="481"/>
      <c r="D20" s="481"/>
      <c r="E20" s="482"/>
      <c r="F20" s="482"/>
      <c r="G20" s="482"/>
      <c r="H20" s="482"/>
      <c r="I20" s="482"/>
      <c r="J20" s="482"/>
      <c r="K20" s="482"/>
      <c r="L20" s="490">
        <v>2874</v>
      </c>
      <c r="M20" s="490"/>
      <c r="N20" s="490"/>
      <c r="O20" s="490"/>
      <c r="P20" s="490"/>
      <c r="Q20" s="490"/>
      <c r="R20" s="491"/>
      <c r="S20" s="491"/>
      <c r="T20" s="491"/>
      <c r="U20" s="491"/>
      <c r="V20" s="492"/>
      <c r="W20" s="501"/>
      <c r="X20" s="502"/>
      <c r="Y20" s="502"/>
      <c r="Z20" s="502"/>
      <c r="AA20" s="502"/>
      <c r="AB20" s="502"/>
      <c r="AC20" s="493"/>
      <c r="AD20" s="493"/>
      <c r="AE20" s="493"/>
      <c r="AF20" s="493"/>
      <c r="AG20" s="493"/>
      <c r="AH20" s="493"/>
      <c r="AI20" s="493"/>
      <c r="AJ20" s="493"/>
      <c r="AK20" s="493"/>
      <c r="AL20" s="494"/>
      <c r="AM20" s="495"/>
      <c r="AN20" s="392"/>
      <c r="AO20" s="392"/>
      <c r="AP20" s="392"/>
      <c r="AQ20" s="392"/>
      <c r="AR20" s="392"/>
      <c r="AS20" s="392"/>
      <c r="AT20" s="393"/>
      <c r="AU20" s="496"/>
      <c r="AV20" s="497"/>
      <c r="AW20" s="497"/>
      <c r="AX20" s="498"/>
      <c r="AY20" s="444"/>
      <c r="AZ20" s="445"/>
      <c r="BA20" s="445"/>
      <c r="BB20" s="445"/>
      <c r="BC20" s="445"/>
      <c r="BD20" s="445"/>
      <c r="BE20" s="445"/>
      <c r="BF20" s="445"/>
      <c r="BG20" s="445"/>
      <c r="BH20" s="445"/>
      <c r="BI20" s="445"/>
      <c r="BJ20" s="445"/>
      <c r="BK20" s="445"/>
      <c r="BL20" s="445"/>
      <c r="BM20" s="446"/>
      <c r="BN20" s="430"/>
      <c r="BO20" s="431"/>
      <c r="BP20" s="431"/>
      <c r="BQ20" s="431"/>
      <c r="BR20" s="431"/>
      <c r="BS20" s="431"/>
      <c r="BT20" s="431"/>
      <c r="BU20" s="432"/>
      <c r="BV20" s="430"/>
      <c r="BW20" s="431"/>
      <c r="BX20" s="431"/>
      <c r="BY20" s="431"/>
      <c r="BZ20" s="431"/>
      <c r="CA20" s="431"/>
      <c r="CB20" s="431"/>
      <c r="CC20" s="432"/>
      <c r="CD20" s="185"/>
      <c r="CE20" s="462"/>
      <c r="CF20" s="462"/>
      <c r="CG20" s="462"/>
      <c r="CH20" s="462"/>
      <c r="CI20" s="462"/>
      <c r="CJ20" s="462"/>
      <c r="CK20" s="462"/>
      <c r="CL20" s="462"/>
      <c r="CM20" s="462"/>
      <c r="CN20" s="462"/>
      <c r="CO20" s="462"/>
      <c r="CP20" s="462"/>
      <c r="CQ20" s="462"/>
      <c r="CR20" s="462"/>
      <c r="CS20" s="463"/>
      <c r="CT20" s="427"/>
      <c r="CU20" s="428"/>
      <c r="CV20" s="428"/>
      <c r="CW20" s="428"/>
      <c r="CX20" s="428"/>
      <c r="CY20" s="428"/>
      <c r="CZ20" s="428"/>
      <c r="DA20" s="429"/>
      <c r="DB20" s="427"/>
      <c r="DC20" s="428"/>
      <c r="DD20" s="428"/>
      <c r="DE20" s="428"/>
      <c r="DF20" s="428"/>
      <c r="DG20" s="428"/>
      <c r="DH20" s="428"/>
      <c r="DI20" s="429"/>
    </row>
    <row r="21" spans="1:113" ht="18.75" customHeight="1" thickBot="1" x14ac:dyDescent="0.25">
      <c r="A21" s="172"/>
      <c r="B21" s="477" t="s">
        <v>158</v>
      </c>
      <c r="C21" s="478"/>
      <c r="D21" s="478"/>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478"/>
      <c r="AI21" s="478"/>
      <c r="AJ21" s="478"/>
      <c r="AK21" s="478"/>
      <c r="AL21" s="478"/>
      <c r="AM21" s="478"/>
      <c r="AN21" s="478"/>
      <c r="AO21" s="478"/>
      <c r="AP21" s="478"/>
      <c r="AQ21" s="478"/>
      <c r="AR21" s="478"/>
      <c r="AS21" s="478"/>
      <c r="AT21" s="478"/>
      <c r="AU21" s="478"/>
      <c r="AV21" s="478"/>
      <c r="AW21" s="478"/>
      <c r="AX21" s="479"/>
      <c r="AY21" s="403"/>
      <c r="AZ21" s="404"/>
      <c r="BA21" s="404"/>
      <c r="BB21" s="404"/>
      <c r="BC21" s="404"/>
      <c r="BD21" s="404"/>
      <c r="BE21" s="404"/>
      <c r="BF21" s="404"/>
      <c r="BG21" s="404"/>
      <c r="BH21" s="404"/>
      <c r="BI21" s="404"/>
      <c r="BJ21" s="404"/>
      <c r="BK21" s="404"/>
      <c r="BL21" s="404"/>
      <c r="BM21" s="405"/>
      <c r="BN21" s="464"/>
      <c r="BO21" s="465"/>
      <c r="BP21" s="465"/>
      <c r="BQ21" s="465"/>
      <c r="BR21" s="465"/>
      <c r="BS21" s="465"/>
      <c r="BT21" s="465"/>
      <c r="BU21" s="466"/>
      <c r="BV21" s="464"/>
      <c r="BW21" s="465"/>
      <c r="BX21" s="465"/>
      <c r="BY21" s="465"/>
      <c r="BZ21" s="465"/>
      <c r="CA21" s="465"/>
      <c r="CB21" s="465"/>
      <c r="CC21" s="466"/>
      <c r="CD21" s="185"/>
      <c r="CE21" s="462"/>
      <c r="CF21" s="462"/>
      <c r="CG21" s="462"/>
      <c r="CH21" s="462"/>
      <c r="CI21" s="462"/>
      <c r="CJ21" s="462"/>
      <c r="CK21" s="462"/>
      <c r="CL21" s="462"/>
      <c r="CM21" s="462"/>
      <c r="CN21" s="462"/>
      <c r="CO21" s="462"/>
      <c r="CP21" s="462"/>
      <c r="CQ21" s="462"/>
      <c r="CR21" s="462"/>
      <c r="CS21" s="463"/>
      <c r="CT21" s="427"/>
      <c r="CU21" s="428"/>
      <c r="CV21" s="428"/>
      <c r="CW21" s="428"/>
      <c r="CX21" s="428"/>
      <c r="CY21" s="428"/>
      <c r="CZ21" s="428"/>
      <c r="DA21" s="429"/>
      <c r="DB21" s="427"/>
      <c r="DC21" s="428"/>
      <c r="DD21" s="428"/>
      <c r="DE21" s="428"/>
      <c r="DF21" s="428"/>
      <c r="DG21" s="428"/>
      <c r="DH21" s="428"/>
      <c r="DI21" s="429"/>
    </row>
    <row r="22" spans="1:113" ht="18.75" customHeight="1" x14ac:dyDescent="0.2">
      <c r="A22" s="172"/>
      <c r="B22" s="406" t="s">
        <v>159</v>
      </c>
      <c r="C22" s="407"/>
      <c r="D22" s="408"/>
      <c r="E22" s="415" t="s">
        <v>1</v>
      </c>
      <c r="F22" s="416"/>
      <c r="G22" s="416"/>
      <c r="H22" s="416"/>
      <c r="I22" s="416"/>
      <c r="J22" s="416"/>
      <c r="K22" s="417"/>
      <c r="L22" s="415" t="s">
        <v>160</v>
      </c>
      <c r="M22" s="416"/>
      <c r="N22" s="416"/>
      <c r="O22" s="416"/>
      <c r="P22" s="417"/>
      <c r="Q22" s="421" t="s">
        <v>161</v>
      </c>
      <c r="R22" s="422"/>
      <c r="S22" s="422"/>
      <c r="T22" s="422"/>
      <c r="U22" s="422"/>
      <c r="V22" s="423"/>
      <c r="W22" s="472" t="s">
        <v>162</v>
      </c>
      <c r="X22" s="407"/>
      <c r="Y22" s="408"/>
      <c r="Z22" s="415" t="s">
        <v>1</v>
      </c>
      <c r="AA22" s="416"/>
      <c r="AB22" s="416"/>
      <c r="AC22" s="416"/>
      <c r="AD22" s="416"/>
      <c r="AE22" s="416"/>
      <c r="AF22" s="416"/>
      <c r="AG22" s="417"/>
      <c r="AH22" s="433" t="s">
        <v>163</v>
      </c>
      <c r="AI22" s="416"/>
      <c r="AJ22" s="416"/>
      <c r="AK22" s="416"/>
      <c r="AL22" s="417"/>
      <c r="AM22" s="433" t="s">
        <v>164</v>
      </c>
      <c r="AN22" s="434"/>
      <c r="AO22" s="434"/>
      <c r="AP22" s="434"/>
      <c r="AQ22" s="434"/>
      <c r="AR22" s="435"/>
      <c r="AS22" s="421" t="s">
        <v>161</v>
      </c>
      <c r="AT22" s="422"/>
      <c r="AU22" s="422"/>
      <c r="AV22" s="422"/>
      <c r="AW22" s="422"/>
      <c r="AX22" s="439"/>
      <c r="AY22" s="456" t="s">
        <v>165</v>
      </c>
      <c r="AZ22" s="457"/>
      <c r="BA22" s="457"/>
      <c r="BB22" s="457"/>
      <c r="BC22" s="457"/>
      <c r="BD22" s="457"/>
      <c r="BE22" s="457"/>
      <c r="BF22" s="457"/>
      <c r="BG22" s="457"/>
      <c r="BH22" s="457"/>
      <c r="BI22" s="457"/>
      <c r="BJ22" s="457"/>
      <c r="BK22" s="457"/>
      <c r="BL22" s="457"/>
      <c r="BM22" s="458"/>
      <c r="BN22" s="459">
        <v>4023896</v>
      </c>
      <c r="BO22" s="460"/>
      <c r="BP22" s="460"/>
      <c r="BQ22" s="460"/>
      <c r="BR22" s="460"/>
      <c r="BS22" s="460"/>
      <c r="BT22" s="460"/>
      <c r="BU22" s="461"/>
      <c r="BV22" s="459">
        <v>4218048</v>
      </c>
      <c r="BW22" s="460"/>
      <c r="BX22" s="460"/>
      <c r="BY22" s="460"/>
      <c r="BZ22" s="460"/>
      <c r="CA22" s="460"/>
      <c r="CB22" s="460"/>
      <c r="CC22" s="461"/>
      <c r="CD22" s="185"/>
      <c r="CE22" s="462"/>
      <c r="CF22" s="462"/>
      <c r="CG22" s="462"/>
      <c r="CH22" s="462"/>
      <c r="CI22" s="462"/>
      <c r="CJ22" s="462"/>
      <c r="CK22" s="462"/>
      <c r="CL22" s="462"/>
      <c r="CM22" s="462"/>
      <c r="CN22" s="462"/>
      <c r="CO22" s="462"/>
      <c r="CP22" s="462"/>
      <c r="CQ22" s="462"/>
      <c r="CR22" s="462"/>
      <c r="CS22" s="463"/>
      <c r="CT22" s="427"/>
      <c r="CU22" s="428"/>
      <c r="CV22" s="428"/>
      <c r="CW22" s="428"/>
      <c r="CX22" s="428"/>
      <c r="CY22" s="428"/>
      <c r="CZ22" s="428"/>
      <c r="DA22" s="429"/>
      <c r="DB22" s="427"/>
      <c r="DC22" s="428"/>
      <c r="DD22" s="428"/>
      <c r="DE22" s="428"/>
      <c r="DF22" s="428"/>
      <c r="DG22" s="428"/>
      <c r="DH22" s="428"/>
      <c r="DI22" s="429"/>
    </row>
    <row r="23" spans="1:113" ht="18.75" customHeight="1" x14ac:dyDescent="0.2">
      <c r="A23" s="172"/>
      <c r="B23" s="409"/>
      <c r="C23" s="410"/>
      <c r="D23" s="411"/>
      <c r="E23" s="418"/>
      <c r="F23" s="419"/>
      <c r="G23" s="419"/>
      <c r="H23" s="419"/>
      <c r="I23" s="419"/>
      <c r="J23" s="419"/>
      <c r="K23" s="420"/>
      <c r="L23" s="418"/>
      <c r="M23" s="419"/>
      <c r="N23" s="419"/>
      <c r="O23" s="419"/>
      <c r="P23" s="420"/>
      <c r="Q23" s="424"/>
      <c r="R23" s="425"/>
      <c r="S23" s="425"/>
      <c r="T23" s="425"/>
      <c r="U23" s="425"/>
      <c r="V23" s="426"/>
      <c r="W23" s="473"/>
      <c r="X23" s="410"/>
      <c r="Y23" s="411"/>
      <c r="Z23" s="418"/>
      <c r="AA23" s="419"/>
      <c r="AB23" s="419"/>
      <c r="AC23" s="419"/>
      <c r="AD23" s="419"/>
      <c r="AE23" s="419"/>
      <c r="AF23" s="419"/>
      <c r="AG23" s="420"/>
      <c r="AH23" s="418"/>
      <c r="AI23" s="419"/>
      <c r="AJ23" s="419"/>
      <c r="AK23" s="419"/>
      <c r="AL23" s="420"/>
      <c r="AM23" s="436"/>
      <c r="AN23" s="437"/>
      <c r="AO23" s="437"/>
      <c r="AP23" s="437"/>
      <c r="AQ23" s="437"/>
      <c r="AR23" s="438"/>
      <c r="AS23" s="424"/>
      <c r="AT23" s="425"/>
      <c r="AU23" s="425"/>
      <c r="AV23" s="425"/>
      <c r="AW23" s="425"/>
      <c r="AX23" s="440"/>
      <c r="AY23" s="444" t="s">
        <v>166</v>
      </c>
      <c r="AZ23" s="445"/>
      <c r="BA23" s="445"/>
      <c r="BB23" s="445"/>
      <c r="BC23" s="445"/>
      <c r="BD23" s="445"/>
      <c r="BE23" s="445"/>
      <c r="BF23" s="445"/>
      <c r="BG23" s="445"/>
      <c r="BH23" s="445"/>
      <c r="BI23" s="445"/>
      <c r="BJ23" s="445"/>
      <c r="BK23" s="445"/>
      <c r="BL23" s="445"/>
      <c r="BM23" s="446"/>
      <c r="BN23" s="430">
        <v>3479888</v>
      </c>
      <c r="BO23" s="431"/>
      <c r="BP23" s="431"/>
      <c r="BQ23" s="431"/>
      <c r="BR23" s="431"/>
      <c r="BS23" s="431"/>
      <c r="BT23" s="431"/>
      <c r="BU23" s="432"/>
      <c r="BV23" s="430">
        <v>3619421</v>
      </c>
      <c r="BW23" s="431"/>
      <c r="BX23" s="431"/>
      <c r="BY23" s="431"/>
      <c r="BZ23" s="431"/>
      <c r="CA23" s="431"/>
      <c r="CB23" s="431"/>
      <c r="CC23" s="432"/>
      <c r="CD23" s="185"/>
      <c r="CE23" s="462"/>
      <c r="CF23" s="462"/>
      <c r="CG23" s="462"/>
      <c r="CH23" s="462"/>
      <c r="CI23" s="462"/>
      <c r="CJ23" s="462"/>
      <c r="CK23" s="462"/>
      <c r="CL23" s="462"/>
      <c r="CM23" s="462"/>
      <c r="CN23" s="462"/>
      <c r="CO23" s="462"/>
      <c r="CP23" s="462"/>
      <c r="CQ23" s="462"/>
      <c r="CR23" s="462"/>
      <c r="CS23" s="463"/>
      <c r="CT23" s="427"/>
      <c r="CU23" s="428"/>
      <c r="CV23" s="428"/>
      <c r="CW23" s="428"/>
      <c r="CX23" s="428"/>
      <c r="CY23" s="428"/>
      <c r="CZ23" s="428"/>
      <c r="DA23" s="429"/>
      <c r="DB23" s="427"/>
      <c r="DC23" s="428"/>
      <c r="DD23" s="428"/>
      <c r="DE23" s="428"/>
      <c r="DF23" s="428"/>
      <c r="DG23" s="428"/>
      <c r="DH23" s="428"/>
      <c r="DI23" s="429"/>
    </row>
    <row r="24" spans="1:113" ht="18.75" customHeight="1" thickBot="1" x14ac:dyDescent="0.25">
      <c r="A24" s="172"/>
      <c r="B24" s="409"/>
      <c r="C24" s="410"/>
      <c r="D24" s="411"/>
      <c r="E24" s="386" t="s">
        <v>167</v>
      </c>
      <c r="F24" s="387"/>
      <c r="G24" s="387"/>
      <c r="H24" s="387"/>
      <c r="I24" s="387"/>
      <c r="J24" s="387"/>
      <c r="K24" s="388"/>
      <c r="L24" s="383">
        <v>1</v>
      </c>
      <c r="M24" s="384"/>
      <c r="N24" s="384"/>
      <c r="O24" s="384"/>
      <c r="P24" s="385"/>
      <c r="Q24" s="383">
        <v>7570</v>
      </c>
      <c r="R24" s="384"/>
      <c r="S24" s="384"/>
      <c r="T24" s="384"/>
      <c r="U24" s="384"/>
      <c r="V24" s="385"/>
      <c r="W24" s="473"/>
      <c r="X24" s="410"/>
      <c r="Y24" s="411"/>
      <c r="Z24" s="386" t="s">
        <v>168</v>
      </c>
      <c r="AA24" s="387"/>
      <c r="AB24" s="387"/>
      <c r="AC24" s="387"/>
      <c r="AD24" s="387"/>
      <c r="AE24" s="387"/>
      <c r="AF24" s="387"/>
      <c r="AG24" s="388"/>
      <c r="AH24" s="383">
        <v>87</v>
      </c>
      <c r="AI24" s="384"/>
      <c r="AJ24" s="384"/>
      <c r="AK24" s="384"/>
      <c r="AL24" s="385"/>
      <c r="AM24" s="383">
        <v>274224</v>
      </c>
      <c r="AN24" s="384"/>
      <c r="AO24" s="384"/>
      <c r="AP24" s="384"/>
      <c r="AQ24" s="384"/>
      <c r="AR24" s="385"/>
      <c r="AS24" s="383">
        <v>3152</v>
      </c>
      <c r="AT24" s="384"/>
      <c r="AU24" s="384"/>
      <c r="AV24" s="384"/>
      <c r="AW24" s="384"/>
      <c r="AX24" s="443"/>
      <c r="AY24" s="403" t="s">
        <v>169</v>
      </c>
      <c r="AZ24" s="404"/>
      <c r="BA24" s="404"/>
      <c r="BB24" s="404"/>
      <c r="BC24" s="404"/>
      <c r="BD24" s="404"/>
      <c r="BE24" s="404"/>
      <c r="BF24" s="404"/>
      <c r="BG24" s="404"/>
      <c r="BH24" s="404"/>
      <c r="BI24" s="404"/>
      <c r="BJ24" s="404"/>
      <c r="BK24" s="404"/>
      <c r="BL24" s="404"/>
      <c r="BM24" s="405"/>
      <c r="BN24" s="430">
        <v>2096693</v>
      </c>
      <c r="BO24" s="431"/>
      <c r="BP24" s="431"/>
      <c r="BQ24" s="431"/>
      <c r="BR24" s="431"/>
      <c r="BS24" s="431"/>
      <c r="BT24" s="431"/>
      <c r="BU24" s="432"/>
      <c r="BV24" s="430">
        <v>2247450</v>
      </c>
      <c r="BW24" s="431"/>
      <c r="BX24" s="431"/>
      <c r="BY24" s="431"/>
      <c r="BZ24" s="431"/>
      <c r="CA24" s="431"/>
      <c r="CB24" s="431"/>
      <c r="CC24" s="432"/>
      <c r="CD24" s="185"/>
      <c r="CE24" s="462"/>
      <c r="CF24" s="462"/>
      <c r="CG24" s="462"/>
      <c r="CH24" s="462"/>
      <c r="CI24" s="462"/>
      <c r="CJ24" s="462"/>
      <c r="CK24" s="462"/>
      <c r="CL24" s="462"/>
      <c r="CM24" s="462"/>
      <c r="CN24" s="462"/>
      <c r="CO24" s="462"/>
      <c r="CP24" s="462"/>
      <c r="CQ24" s="462"/>
      <c r="CR24" s="462"/>
      <c r="CS24" s="463"/>
      <c r="CT24" s="427"/>
      <c r="CU24" s="428"/>
      <c r="CV24" s="428"/>
      <c r="CW24" s="428"/>
      <c r="CX24" s="428"/>
      <c r="CY24" s="428"/>
      <c r="CZ24" s="428"/>
      <c r="DA24" s="429"/>
      <c r="DB24" s="427"/>
      <c r="DC24" s="428"/>
      <c r="DD24" s="428"/>
      <c r="DE24" s="428"/>
      <c r="DF24" s="428"/>
      <c r="DG24" s="428"/>
      <c r="DH24" s="428"/>
      <c r="DI24" s="429"/>
    </row>
    <row r="25" spans="1:113" ht="18.75" customHeight="1" x14ac:dyDescent="0.2">
      <c r="A25" s="172"/>
      <c r="B25" s="409"/>
      <c r="C25" s="410"/>
      <c r="D25" s="411"/>
      <c r="E25" s="386" t="s">
        <v>170</v>
      </c>
      <c r="F25" s="387"/>
      <c r="G25" s="387"/>
      <c r="H25" s="387"/>
      <c r="I25" s="387"/>
      <c r="J25" s="387"/>
      <c r="K25" s="388"/>
      <c r="L25" s="383">
        <v>1</v>
      </c>
      <c r="M25" s="384"/>
      <c r="N25" s="384"/>
      <c r="O25" s="384"/>
      <c r="P25" s="385"/>
      <c r="Q25" s="383">
        <v>6060</v>
      </c>
      <c r="R25" s="384"/>
      <c r="S25" s="384"/>
      <c r="T25" s="384"/>
      <c r="U25" s="384"/>
      <c r="V25" s="385"/>
      <c r="W25" s="473"/>
      <c r="X25" s="410"/>
      <c r="Y25" s="411"/>
      <c r="Z25" s="386" t="s">
        <v>171</v>
      </c>
      <c r="AA25" s="387"/>
      <c r="AB25" s="387"/>
      <c r="AC25" s="387"/>
      <c r="AD25" s="387"/>
      <c r="AE25" s="387"/>
      <c r="AF25" s="387"/>
      <c r="AG25" s="388"/>
      <c r="AH25" s="383" t="s">
        <v>172</v>
      </c>
      <c r="AI25" s="384"/>
      <c r="AJ25" s="384"/>
      <c r="AK25" s="384"/>
      <c r="AL25" s="385"/>
      <c r="AM25" s="383" t="s">
        <v>125</v>
      </c>
      <c r="AN25" s="384"/>
      <c r="AO25" s="384"/>
      <c r="AP25" s="384"/>
      <c r="AQ25" s="384"/>
      <c r="AR25" s="385"/>
      <c r="AS25" s="383" t="s">
        <v>125</v>
      </c>
      <c r="AT25" s="384"/>
      <c r="AU25" s="384"/>
      <c r="AV25" s="384"/>
      <c r="AW25" s="384"/>
      <c r="AX25" s="443"/>
      <c r="AY25" s="456" t="s">
        <v>173</v>
      </c>
      <c r="AZ25" s="457"/>
      <c r="BA25" s="457"/>
      <c r="BB25" s="457"/>
      <c r="BC25" s="457"/>
      <c r="BD25" s="457"/>
      <c r="BE25" s="457"/>
      <c r="BF25" s="457"/>
      <c r="BG25" s="457"/>
      <c r="BH25" s="457"/>
      <c r="BI25" s="457"/>
      <c r="BJ25" s="457"/>
      <c r="BK25" s="457"/>
      <c r="BL25" s="457"/>
      <c r="BM25" s="458"/>
      <c r="BN25" s="459">
        <v>18891</v>
      </c>
      <c r="BO25" s="460"/>
      <c r="BP25" s="460"/>
      <c r="BQ25" s="460"/>
      <c r="BR25" s="460"/>
      <c r="BS25" s="460"/>
      <c r="BT25" s="460"/>
      <c r="BU25" s="461"/>
      <c r="BV25" s="459" t="s">
        <v>125</v>
      </c>
      <c r="BW25" s="460"/>
      <c r="BX25" s="460"/>
      <c r="BY25" s="460"/>
      <c r="BZ25" s="460"/>
      <c r="CA25" s="460"/>
      <c r="CB25" s="460"/>
      <c r="CC25" s="461"/>
      <c r="CD25" s="185"/>
      <c r="CE25" s="462"/>
      <c r="CF25" s="462"/>
      <c r="CG25" s="462"/>
      <c r="CH25" s="462"/>
      <c r="CI25" s="462"/>
      <c r="CJ25" s="462"/>
      <c r="CK25" s="462"/>
      <c r="CL25" s="462"/>
      <c r="CM25" s="462"/>
      <c r="CN25" s="462"/>
      <c r="CO25" s="462"/>
      <c r="CP25" s="462"/>
      <c r="CQ25" s="462"/>
      <c r="CR25" s="462"/>
      <c r="CS25" s="463"/>
      <c r="CT25" s="427"/>
      <c r="CU25" s="428"/>
      <c r="CV25" s="428"/>
      <c r="CW25" s="428"/>
      <c r="CX25" s="428"/>
      <c r="CY25" s="428"/>
      <c r="CZ25" s="428"/>
      <c r="DA25" s="429"/>
      <c r="DB25" s="427"/>
      <c r="DC25" s="428"/>
      <c r="DD25" s="428"/>
      <c r="DE25" s="428"/>
      <c r="DF25" s="428"/>
      <c r="DG25" s="428"/>
      <c r="DH25" s="428"/>
      <c r="DI25" s="429"/>
    </row>
    <row r="26" spans="1:113" ht="18.75" customHeight="1" x14ac:dyDescent="0.2">
      <c r="A26" s="172"/>
      <c r="B26" s="409"/>
      <c r="C26" s="410"/>
      <c r="D26" s="411"/>
      <c r="E26" s="386" t="s">
        <v>174</v>
      </c>
      <c r="F26" s="387"/>
      <c r="G26" s="387"/>
      <c r="H26" s="387"/>
      <c r="I26" s="387"/>
      <c r="J26" s="387"/>
      <c r="K26" s="388"/>
      <c r="L26" s="383">
        <v>1</v>
      </c>
      <c r="M26" s="384"/>
      <c r="N26" s="384"/>
      <c r="O26" s="384"/>
      <c r="P26" s="385"/>
      <c r="Q26" s="383">
        <v>5670</v>
      </c>
      <c r="R26" s="384"/>
      <c r="S26" s="384"/>
      <c r="T26" s="384"/>
      <c r="U26" s="384"/>
      <c r="V26" s="385"/>
      <c r="W26" s="473"/>
      <c r="X26" s="410"/>
      <c r="Y26" s="411"/>
      <c r="Z26" s="386" t="s">
        <v>175</v>
      </c>
      <c r="AA26" s="441"/>
      <c r="AB26" s="441"/>
      <c r="AC26" s="441"/>
      <c r="AD26" s="441"/>
      <c r="AE26" s="441"/>
      <c r="AF26" s="441"/>
      <c r="AG26" s="442"/>
      <c r="AH26" s="383" t="s">
        <v>125</v>
      </c>
      <c r="AI26" s="384"/>
      <c r="AJ26" s="384"/>
      <c r="AK26" s="384"/>
      <c r="AL26" s="385"/>
      <c r="AM26" s="383" t="s">
        <v>126</v>
      </c>
      <c r="AN26" s="384"/>
      <c r="AO26" s="384"/>
      <c r="AP26" s="384"/>
      <c r="AQ26" s="384"/>
      <c r="AR26" s="385"/>
      <c r="AS26" s="383" t="s">
        <v>125</v>
      </c>
      <c r="AT26" s="384"/>
      <c r="AU26" s="384"/>
      <c r="AV26" s="384"/>
      <c r="AW26" s="384"/>
      <c r="AX26" s="443"/>
      <c r="AY26" s="470" t="s">
        <v>176</v>
      </c>
      <c r="AZ26" s="390"/>
      <c r="BA26" s="390"/>
      <c r="BB26" s="390"/>
      <c r="BC26" s="390"/>
      <c r="BD26" s="390"/>
      <c r="BE26" s="390"/>
      <c r="BF26" s="390"/>
      <c r="BG26" s="390"/>
      <c r="BH26" s="390"/>
      <c r="BI26" s="390"/>
      <c r="BJ26" s="390"/>
      <c r="BK26" s="390"/>
      <c r="BL26" s="390"/>
      <c r="BM26" s="471"/>
      <c r="BN26" s="430" t="s">
        <v>125</v>
      </c>
      <c r="BO26" s="431"/>
      <c r="BP26" s="431"/>
      <c r="BQ26" s="431"/>
      <c r="BR26" s="431"/>
      <c r="BS26" s="431"/>
      <c r="BT26" s="431"/>
      <c r="BU26" s="432"/>
      <c r="BV26" s="430" t="s">
        <v>172</v>
      </c>
      <c r="BW26" s="431"/>
      <c r="BX26" s="431"/>
      <c r="BY26" s="431"/>
      <c r="BZ26" s="431"/>
      <c r="CA26" s="431"/>
      <c r="CB26" s="431"/>
      <c r="CC26" s="432"/>
      <c r="CD26" s="185"/>
      <c r="CE26" s="462"/>
      <c r="CF26" s="462"/>
      <c r="CG26" s="462"/>
      <c r="CH26" s="462"/>
      <c r="CI26" s="462"/>
      <c r="CJ26" s="462"/>
      <c r="CK26" s="462"/>
      <c r="CL26" s="462"/>
      <c r="CM26" s="462"/>
      <c r="CN26" s="462"/>
      <c r="CO26" s="462"/>
      <c r="CP26" s="462"/>
      <c r="CQ26" s="462"/>
      <c r="CR26" s="462"/>
      <c r="CS26" s="463"/>
      <c r="CT26" s="427"/>
      <c r="CU26" s="428"/>
      <c r="CV26" s="428"/>
      <c r="CW26" s="428"/>
      <c r="CX26" s="428"/>
      <c r="CY26" s="428"/>
      <c r="CZ26" s="428"/>
      <c r="DA26" s="429"/>
      <c r="DB26" s="427"/>
      <c r="DC26" s="428"/>
      <c r="DD26" s="428"/>
      <c r="DE26" s="428"/>
      <c r="DF26" s="428"/>
      <c r="DG26" s="428"/>
      <c r="DH26" s="428"/>
      <c r="DI26" s="429"/>
    </row>
    <row r="27" spans="1:113" ht="18.75" customHeight="1" thickBot="1" x14ac:dyDescent="0.25">
      <c r="A27" s="172"/>
      <c r="B27" s="409"/>
      <c r="C27" s="410"/>
      <c r="D27" s="411"/>
      <c r="E27" s="386" t="s">
        <v>177</v>
      </c>
      <c r="F27" s="387"/>
      <c r="G27" s="387"/>
      <c r="H27" s="387"/>
      <c r="I27" s="387"/>
      <c r="J27" s="387"/>
      <c r="K27" s="388"/>
      <c r="L27" s="383">
        <v>1</v>
      </c>
      <c r="M27" s="384"/>
      <c r="N27" s="384"/>
      <c r="O27" s="384"/>
      <c r="P27" s="385"/>
      <c r="Q27" s="383">
        <v>3030</v>
      </c>
      <c r="R27" s="384"/>
      <c r="S27" s="384"/>
      <c r="T27" s="384"/>
      <c r="U27" s="384"/>
      <c r="V27" s="385"/>
      <c r="W27" s="473"/>
      <c r="X27" s="410"/>
      <c r="Y27" s="411"/>
      <c r="Z27" s="386" t="s">
        <v>178</v>
      </c>
      <c r="AA27" s="387"/>
      <c r="AB27" s="387"/>
      <c r="AC27" s="387"/>
      <c r="AD27" s="387"/>
      <c r="AE27" s="387"/>
      <c r="AF27" s="387"/>
      <c r="AG27" s="388"/>
      <c r="AH27" s="383">
        <v>15</v>
      </c>
      <c r="AI27" s="384"/>
      <c r="AJ27" s="384"/>
      <c r="AK27" s="384"/>
      <c r="AL27" s="385"/>
      <c r="AM27" s="383">
        <v>46996</v>
      </c>
      <c r="AN27" s="384"/>
      <c r="AO27" s="384"/>
      <c r="AP27" s="384"/>
      <c r="AQ27" s="384"/>
      <c r="AR27" s="385"/>
      <c r="AS27" s="383">
        <v>3133</v>
      </c>
      <c r="AT27" s="384"/>
      <c r="AU27" s="384"/>
      <c r="AV27" s="384"/>
      <c r="AW27" s="384"/>
      <c r="AX27" s="443"/>
      <c r="AY27" s="467" t="s">
        <v>179</v>
      </c>
      <c r="AZ27" s="468"/>
      <c r="BA27" s="468"/>
      <c r="BB27" s="468"/>
      <c r="BC27" s="468"/>
      <c r="BD27" s="468"/>
      <c r="BE27" s="468"/>
      <c r="BF27" s="468"/>
      <c r="BG27" s="468"/>
      <c r="BH27" s="468"/>
      <c r="BI27" s="468"/>
      <c r="BJ27" s="468"/>
      <c r="BK27" s="468"/>
      <c r="BL27" s="468"/>
      <c r="BM27" s="469"/>
      <c r="BN27" s="464">
        <v>137259</v>
      </c>
      <c r="BO27" s="465"/>
      <c r="BP27" s="465"/>
      <c r="BQ27" s="465"/>
      <c r="BR27" s="465"/>
      <c r="BS27" s="465"/>
      <c r="BT27" s="465"/>
      <c r="BU27" s="466"/>
      <c r="BV27" s="464">
        <v>137251</v>
      </c>
      <c r="BW27" s="465"/>
      <c r="BX27" s="465"/>
      <c r="BY27" s="465"/>
      <c r="BZ27" s="465"/>
      <c r="CA27" s="465"/>
      <c r="CB27" s="465"/>
      <c r="CC27" s="466"/>
      <c r="CD27" s="187"/>
      <c r="CE27" s="462"/>
      <c r="CF27" s="462"/>
      <c r="CG27" s="462"/>
      <c r="CH27" s="462"/>
      <c r="CI27" s="462"/>
      <c r="CJ27" s="462"/>
      <c r="CK27" s="462"/>
      <c r="CL27" s="462"/>
      <c r="CM27" s="462"/>
      <c r="CN27" s="462"/>
      <c r="CO27" s="462"/>
      <c r="CP27" s="462"/>
      <c r="CQ27" s="462"/>
      <c r="CR27" s="462"/>
      <c r="CS27" s="463"/>
      <c r="CT27" s="427"/>
      <c r="CU27" s="428"/>
      <c r="CV27" s="428"/>
      <c r="CW27" s="428"/>
      <c r="CX27" s="428"/>
      <c r="CY27" s="428"/>
      <c r="CZ27" s="428"/>
      <c r="DA27" s="429"/>
      <c r="DB27" s="427"/>
      <c r="DC27" s="428"/>
      <c r="DD27" s="428"/>
      <c r="DE27" s="428"/>
      <c r="DF27" s="428"/>
      <c r="DG27" s="428"/>
      <c r="DH27" s="428"/>
      <c r="DI27" s="429"/>
    </row>
    <row r="28" spans="1:113" ht="18.75" customHeight="1" x14ac:dyDescent="0.2">
      <c r="A28" s="172"/>
      <c r="B28" s="409"/>
      <c r="C28" s="410"/>
      <c r="D28" s="411"/>
      <c r="E28" s="386" t="s">
        <v>180</v>
      </c>
      <c r="F28" s="387"/>
      <c r="G28" s="387"/>
      <c r="H28" s="387"/>
      <c r="I28" s="387"/>
      <c r="J28" s="387"/>
      <c r="K28" s="388"/>
      <c r="L28" s="383">
        <v>1</v>
      </c>
      <c r="M28" s="384"/>
      <c r="N28" s="384"/>
      <c r="O28" s="384"/>
      <c r="P28" s="385"/>
      <c r="Q28" s="383">
        <v>2270</v>
      </c>
      <c r="R28" s="384"/>
      <c r="S28" s="384"/>
      <c r="T28" s="384"/>
      <c r="U28" s="384"/>
      <c r="V28" s="385"/>
      <c r="W28" s="473"/>
      <c r="X28" s="410"/>
      <c r="Y28" s="411"/>
      <c r="Z28" s="386" t="s">
        <v>181</v>
      </c>
      <c r="AA28" s="387"/>
      <c r="AB28" s="387"/>
      <c r="AC28" s="387"/>
      <c r="AD28" s="387"/>
      <c r="AE28" s="387"/>
      <c r="AF28" s="387"/>
      <c r="AG28" s="388"/>
      <c r="AH28" s="383" t="s">
        <v>172</v>
      </c>
      <c r="AI28" s="384"/>
      <c r="AJ28" s="384"/>
      <c r="AK28" s="384"/>
      <c r="AL28" s="385"/>
      <c r="AM28" s="383" t="s">
        <v>172</v>
      </c>
      <c r="AN28" s="384"/>
      <c r="AO28" s="384"/>
      <c r="AP28" s="384"/>
      <c r="AQ28" s="384"/>
      <c r="AR28" s="385"/>
      <c r="AS28" s="383" t="s">
        <v>125</v>
      </c>
      <c r="AT28" s="384"/>
      <c r="AU28" s="384"/>
      <c r="AV28" s="384"/>
      <c r="AW28" s="384"/>
      <c r="AX28" s="443"/>
      <c r="AY28" s="447" t="s">
        <v>182</v>
      </c>
      <c r="AZ28" s="448"/>
      <c r="BA28" s="448"/>
      <c r="BB28" s="449"/>
      <c r="BC28" s="456" t="s">
        <v>47</v>
      </c>
      <c r="BD28" s="457"/>
      <c r="BE28" s="457"/>
      <c r="BF28" s="457"/>
      <c r="BG28" s="457"/>
      <c r="BH28" s="457"/>
      <c r="BI28" s="457"/>
      <c r="BJ28" s="457"/>
      <c r="BK28" s="457"/>
      <c r="BL28" s="457"/>
      <c r="BM28" s="458"/>
      <c r="BN28" s="459">
        <v>928792</v>
      </c>
      <c r="BO28" s="460"/>
      <c r="BP28" s="460"/>
      <c r="BQ28" s="460"/>
      <c r="BR28" s="460"/>
      <c r="BS28" s="460"/>
      <c r="BT28" s="460"/>
      <c r="BU28" s="461"/>
      <c r="BV28" s="459">
        <v>836775</v>
      </c>
      <c r="BW28" s="460"/>
      <c r="BX28" s="460"/>
      <c r="BY28" s="460"/>
      <c r="BZ28" s="460"/>
      <c r="CA28" s="460"/>
      <c r="CB28" s="460"/>
      <c r="CC28" s="461"/>
      <c r="CD28" s="185"/>
      <c r="CE28" s="462"/>
      <c r="CF28" s="462"/>
      <c r="CG28" s="462"/>
      <c r="CH28" s="462"/>
      <c r="CI28" s="462"/>
      <c r="CJ28" s="462"/>
      <c r="CK28" s="462"/>
      <c r="CL28" s="462"/>
      <c r="CM28" s="462"/>
      <c r="CN28" s="462"/>
      <c r="CO28" s="462"/>
      <c r="CP28" s="462"/>
      <c r="CQ28" s="462"/>
      <c r="CR28" s="462"/>
      <c r="CS28" s="463"/>
      <c r="CT28" s="427"/>
      <c r="CU28" s="428"/>
      <c r="CV28" s="428"/>
      <c r="CW28" s="428"/>
      <c r="CX28" s="428"/>
      <c r="CY28" s="428"/>
      <c r="CZ28" s="428"/>
      <c r="DA28" s="429"/>
      <c r="DB28" s="427"/>
      <c r="DC28" s="428"/>
      <c r="DD28" s="428"/>
      <c r="DE28" s="428"/>
      <c r="DF28" s="428"/>
      <c r="DG28" s="428"/>
      <c r="DH28" s="428"/>
      <c r="DI28" s="429"/>
    </row>
    <row r="29" spans="1:113" ht="18.75" customHeight="1" x14ac:dyDescent="0.2">
      <c r="A29" s="172"/>
      <c r="B29" s="409"/>
      <c r="C29" s="410"/>
      <c r="D29" s="411"/>
      <c r="E29" s="386" t="s">
        <v>183</v>
      </c>
      <c r="F29" s="387"/>
      <c r="G29" s="387"/>
      <c r="H29" s="387"/>
      <c r="I29" s="387"/>
      <c r="J29" s="387"/>
      <c r="K29" s="388"/>
      <c r="L29" s="383">
        <v>10</v>
      </c>
      <c r="M29" s="384"/>
      <c r="N29" s="384"/>
      <c r="O29" s="384"/>
      <c r="P29" s="385"/>
      <c r="Q29" s="383">
        <v>2050</v>
      </c>
      <c r="R29" s="384"/>
      <c r="S29" s="384"/>
      <c r="T29" s="384"/>
      <c r="U29" s="384"/>
      <c r="V29" s="385"/>
      <c r="W29" s="474"/>
      <c r="X29" s="475"/>
      <c r="Y29" s="476"/>
      <c r="Z29" s="386" t="s">
        <v>184</v>
      </c>
      <c r="AA29" s="387"/>
      <c r="AB29" s="387"/>
      <c r="AC29" s="387"/>
      <c r="AD29" s="387"/>
      <c r="AE29" s="387"/>
      <c r="AF29" s="387"/>
      <c r="AG29" s="388"/>
      <c r="AH29" s="383">
        <v>102</v>
      </c>
      <c r="AI29" s="384"/>
      <c r="AJ29" s="384"/>
      <c r="AK29" s="384"/>
      <c r="AL29" s="385"/>
      <c r="AM29" s="383">
        <v>321220</v>
      </c>
      <c r="AN29" s="384"/>
      <c r="AO29" s="384"/>
      <c r="AP29" s="384"/>
      <c r="AQ29" s="384"/>
      <c r="AR29" s="385"/>
      <c r="AS29" s="383">
        <v>3149</v>
      </c>
      <c r="AT29" s="384"/>
      <c r="AU29" s="384"/>
      <c r="AV29" s="384"/>
      <c r="AW29" s="384"/>
      <c r="AX29" s="443"/>
      <c r="AY29" s="450"/>
      <c r="AZ29" s="451"/>
      <c r="BA29" s="451"/>
      <c r="BB29" s="452"/>
      <c r="BC29" s="444" t="s">
        <v>185</v>
      </c>
      <c r="BD29" s="445"/>
      <c r="BE29" s="445"/>
      <c r="BF29" s="445"/>
      <c r="BG29" s="445"/>
      <c r="BH29" s="445"/>
      <c r="BI29" s="445"/>
      <c r="BJ29" s="445"/>
      <c r="BK29" s="445"/>
      <c r="BL29" s="445"/>
      <c r="BM29" s="446"/>
      <c r="BN29" s="430">
        <v>149718</v>
      </c>
      <c r="BO29" s="431"/>
      <c r="BP29" s="431"/>
      <c r="BQ29" s="431"/>
      <c r="BR29" s="431"/>
      <c r="BS29" s="431"/>
      <c r="BT29" s="431"/>
      <c r="BU29" s="432"/>
      <c r="BV29" s="430">
        <v>110776</v>
      </c>
      <c r="BW29" s="431"/>
      <c r="BX29" s="431"/>
      <c r="BY29" s="431"/>
      <c r="BZ29" s="431"/>
      <c r="CA29" s="431"/>
      <c r="CB29" s="431"/>
      <c r="CC29" s="432"/>
      <c r="CD29" s="187"/>
      <c r="CE29" s="462"/>
      <c r="CF29" s="462"/>
      <c r="CG29" s="462"/>
      <c r="CH29" s="462"/>
      <c r="CI29" s="462"/>
      <c r="CJ29" s="462"/>
      <c r="CK29" s="462"/>
      <c r="CL29" s="462"/>
      <c r="CM29" s="462"/>
      <c r="CN29" s="462"/>
      <c r="CO29" s="462"/>
      <c r="CP29" s="462"/>
      <c r="CQ29" s="462"/>
      <c r="CR29" s="462"/>
      <c r="CS29" s="463"/>
      <c r="CT29" s="427"/>
      <c r="CU29" s="428"/>
      <c r="CV29" s="428"/>
      <c r="CW29" s="428"/>
      <c r="CX29" s="428"/>
      <c r="CY29" s="428"/>
      <c r="CZ29" s="428"/>
      <c r="DA29" s="429"/>
      <c r="DB29" s="427"/>
      <c r="DC29" s="428"/>
      <c r="DD29" s="428"/>
      <c r="DE29" s="428"/>
      <c r="DF29" s="428"/>
      <c r="DG29" s="428"/>
      <c r="DH29" s="428"/>
      <c r="DI29" s="429"/>
    </row>
    <row r="30" spans="1:113" ht="18.75" customHeight="1" thickBot="1" x14ac:dyDescent="0.25">
      <c r="A30" s="172"/>
      <c r="B30" s="412"/>
      <c r="C30" s="413"/>
      <c r="D30" s="414"/>
      <c r="E30" s="391"/>
      <c r="F30" s="392"/>
      <c r="G30" s="392"/>
      <c r="H30" s="392"/>
      <c r="I30" s="392"/>
      <c r="J30" s="392"/>
      <c r="K30" s="393"/>
      <c r="L30" s="394"/>
      <c r="M30" s="395"/>
      <c r="N30" s="395"/>
      <c r="O30" s="395"/>
      <c r="P30" s="396"/>
      <c r="Q30" s="394"/>
      <c r="R30" s="395"/>
      <c r="S30" s="395"/>
      <c r="T30" s="395"/>
      <c r="U30" s="395"/>
      <c r="V30" s="396"/>
      <c r="W30" s="397" t="s">
        <v>186</v>
      </c>
      <c r="X30" s="398"/>
      <c r="Y30" s="398"/>
      <c r="Z30" s="398"/>
      <c r="AA30" s="398"/>
      <c r="AB30" s="398"/>
      <c r="AC30" s="398"/>
      <c r="AD30" s="398"/>
      <c r="AE30" s="398"/>
      <c r="AF30" s="398"/>
      <c r="AG30" s="399"/>
      <c r="AH30" s="400">
        <v>97.6</v>
      </c>
      <c r="AI30" s="401"/>
      <c r="AJ30" s="401"/>
      <c r="AK30" s="401"/>
      <c r="AL30" s="401"/>
      <c r="AM30" s="401"/>
      <c r="AN30" s="401"/>
      <c r="AO30" s="401"/>
      <c r="AP30" s="401"/>
      <c r="AQ30" s="401"/>
      <c r="AR30" s="401"/>
      <c r="AS30" s="401"/>
      <c r="AT30" s="401"/>
      <c r="AU30" s="401"/>
      <c r="AV30" s="401"/>
      <c r="AW30" s="401"/>
      <c r="AX30" s="402"/>
      <c r="AY30" s="453"/>
      <c r="AZ30" s="454"/>
      <c r="BA30" s="454"/>
      <c r="BB30" s="455"/>
      <c r="BC30" s="403" t="s">
        <v>49</v>
      </c>
      <c r="BD30" s="404"/>
      <c r="BE30" s="404"/>
      <c r="BF30" s="404"/>
      <c r="BG30" s="404"/>
      <c r="BH30" s="404"/>
      <c r="BI30" s="404"/>
      <c r="BJ30" s="404"/>
      <c r="BK30" s="404"/>
      <c r="BL30" s="404"/>
      <c r="BM30" s="405"/>
      <c r="BN30" s="464">
        <v>1060312</v>
      </c>
      <c r="BO30" s="465"/>
      <c r="BP30" s="465"/>
      <c r="BQ30" s="465"/>
      <c r="BR30" s="465"/>
      <c r="BS30" s="465"/>
      <c r="BT30" s="465"/>
      <c r="BU30" s="466"/>
      <c r="BV30" s="464">
        <v>1239240</v>
      </c>
      <c r="BW30" s="465"/>
      <c r="BX30" s="465"/>
      <c r="BY30" s="465"/>
      <c r="BZ30" s="465"/>
      <c r="CA30" s="465"/>
      <c r="CB30" s="465"/>
      <c r="CC30" s="466"/>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389" t="s">
        <v>187</v>
      </c>
      <c r="D32" s="389"/>
      <c r="E32" s="389"/>
      <c r="F32" s="389"/>
      <c r="G32" s="389"/>
      <c r="H32" s="389"/>
      <c r="I32" s="389"/>
      <c r="J32" s="389"/>
      <c r="K32" s="389"/>
      <c r="L32" s="389"/>
      <c r="M32" s="389"/>
      <c r="N32" s="389"/>
      <c r="O32" s="389"/>
      <c r="P32" s="389"/>
      <c r="Q32" s="389"/>
      <c r="R32" s="389"/>
      <c r="S32" s="389"/>
      <c r="U32" s="390" t="s">
        <v>188</v>
      </c>
      <c r="V32" s="390"/>
      <c r="W32" s="390"/>
      <c r="X32" s="390"/>
      <c r="Y32" s="390"/>
      <c r="Z32" s="390"/>
      <c r="AA32" s="390"/>
      <c r="AB32" s="390"/>
      <c r="AC32" s="390"/>
      <c r="AD32" s="390"/>
      <c r="AE32" s="390"/>
      <c r="AF32" s="390"/>
      <c r="AG32" s="390"/>
      <c r="AH32" s="390"/>
      <c r="AI32" s="390"/>
      <c r="AJ32" s="390"/>
      <c r="AK32" s="390"/>
      <c r="AM32" s="390" t="s">
        <v>189</v>
      </c>
      <c r="AN32" s="390"/>
      <c r="AO32" s="390"/>
      <c r="AP32" s="390"/>
      <c r="AQ32" s="390"/>
      <c r="AR32" s="390"/>
      <c r="AS32" s="390"/>
      <c r="AT32" s="390"/>
      <c r="AU32" s="390"/>
      <c r="AV32" s="390"/>
      <c r="AW32" s="390"/>
      <c r="AX32" s="390"/>
      <c r="AY32" s="390"/>
      <c r="AZ32" s="390"/>
      <c r="BA32" s="390"/>
      <c r="BB32" s="390"/>
      <c r="BC32" s="390"/>
      <c r="BE32" s="390" t="s">
        <v>190</v>
      </c>
      <c r="BF32" s="390"/>
      <c r="BG32" s="390"/>
      <c r="BH32" s="390"/>
      <c r="BI32" s="390"/>
      <c r="BJ32" s="390"/>
      <c r="BK32" s="390"/>
      <c r="BL32" s="390"/>
      <c r="BM32" s="390"/>
      <c r="BN32" s="390"/>
      <c r="BO32" s="390"/>
      <c r="BP32" s="390"/>
      <c r="BQ32" s="390"/>
      <c r="BR32" s="390"/>
      <c r="BS32" s="390"/>
      <c r="BT32" s="390"/>
      <c r="BU32" s="390"/>
      <c r="BW32" s="390" t="s">
        <v>191</v>
      </c>
      <c r="BX32" s="390"/>
      <c r="BY32" s="390"/>
      <c r="BZ32" s="390"/>
      <c r="CA32" s="390"/>
      <c r="CB32" s="390"/>
      <c r="CC32" s="390"/>
      <c r="CD32" s="390"/>
      <c r="CE32" s="390"/>
      <c r="CF32" s="390"/>
      <c r="CG32" s="390"/>
      <c r="CH32" s="390"/>
      <c r="CI32" s="390"/>
      <c r="CJ32" s="390"/>
      <c r="CK32" s="390"/>
      <c r="CL32" s="390"/>
      <c r="CM32" s="390"/>
      <c r="CO32" s="390" t="s">
        <v>192</v>
      </c>
      <c r="CP32" s="390"/>
      <c r="CQ32" s="390"/>
      <c r="CR32" s="390"/>
      <c r="CS32" s="390"/>
      <c r="CT32" s="390"/>
      <c r="CU32" s="390"/>
      <c r="CV32" s="390"/>
      <c r="CW32" s="390"/>
      <c r="CX32" s="390"/>
      <c r="CY32" s="390"/>
      <c r="CZ32" s="390"/>
      <c r="DA32" s="390"/>
      <c r="DB32" s="390"/>
      <c r="DC32" s="390"/>
      <c r="DD32" s="390"/>
      <c r="DE32" s="390"/>
      <c r="DI32" s="195"/>
    </row>
    <row r="33" spans="1:113" ht="13.5" customHeight="1" x14ac:dyDescent="0.2">
      <c r="A33" s="172"/>
      <c r="B33" s="196"/>
      <c r="C33" s="382" t="s">
        <v>193</v>
      </c>
      <c r="D33" s="382"/>
      <c r="E33" s="381" t="s">
        <v>194</v>
      </c>
      <c r="F33" s="381"/>
      <c r="G33" s="381"/>
      <c r="H33" s="381"/>
      <c r="I33" s="381"/>
      <c r="J33" s="381"/>
      <c r="K33" s="381"/>
      <c r="L33" s="381"/>
      <c r="M33" s="381"/>
      <c r="N33" s="381"/>
      <c r="O33" s="381"/>
      <c r="P33" s="381"/>
      <c r="Q33" s="381"/>
      <c r="R33" s="381"/>
      <c r="S33" s="381"/>
      <c r="T33" s="197"/>
      <c r="U33" s="382" t="s">
        <v>195</v>
      </c>
      <c r="V33" s="382"/>
      <c r="W33" s="381" t="s">
        <v>196</v>
      </c>
      <c r="X33" s="381"/>
      <c r="Y33" s="381"/>
      <c r="Z33" s="381"/>
      <c r="AA33" s="381"/>
      <c r="AB33" s="381"/>
      <c r="AC33" s="381"/>
      <c r="AD33" s="381"/>
      <c r="AE33" s="381"/>
      <c r="AF33" s="381"/>
      <c r="AG33" s="381"/>
      <c r="AH33" s="381"/>
      <c r="AI33" s="381"/>
      <c r="AJ33" s="381"/>
      <c r="AK33" s="381"/>
      <c r="AL33" s="197"/>
      <c r="AM33" s="382" t="s">
        <v>193</v>
      </c>
      <c r="AN33" s="382"/>
      <c r="AO33" s="381" t="s">
        <v>194</v>
      </c>
      <c r="AP33" s="381"/>
      <c r="AQ33" s="381"/>
      <c r="AR33" s="381"/>
      <c r="AS33" s="381"/>
      <c r="AT33" s="381"/>
      <c r="AU33" s="381"/>
      <c r="AV33" s="381"/>
      <c r="AW33" s="381"/>
      <c r="AX33" s="381"/>
      <c r="AY33" s="381"/>
      <c r="AZ33" s="381"/>
      <c r="BA33" s="381"/>
      <c r="BB33" s="381"/>
      <c r="BC33" s="381"/>
      <c r="BD33" s="198"/>
      <c r="BE33" s="381" t="s">
        <v>197</v>
      </c>
      <c r="BF33" s="381"/>
      <c r="BG33" s="381" t="s">
        <v>198</v>
      </c>
      <c r="BH33" s="381"/>
      <c r="BI33" s="381"/>
      <c r="BJ33" s="381"/>
      <c r="BK33" s="381"/>
      <c r="BL33" s="381"/>
      <c r="BM33" s="381"/>
      <c r="BN33" s="381"/>
      <c r="BO33" s="381"/>
      <c r="BP33" s="381"/>
      <c r="BQ33" s="381"/>
      <c r="BR33" s="381"/>
      <c r="BS33" s="381"/>
      <c r="BT33" s="381"/>
      <c r="BU33" s="381"/>
      <c r="BV33" s="198"/>
      <c r="BW33" s="382" t="s">
        <v>197</v>
      </c>
      <c r="BX33" s="382"/>
      <c r="BY33" s="381" t="s">
        <v>199</v>
      </c>
      <c r="BZ33" s="381"/>
      <c r="CA33" s="381"/>
      <c r="CB33" s="381"/>
      <c r="CC33" s="381"/>
      <c r="CD33" s="381"/>
      <c r="CE33" s="381"/>
      <c r="CF33" s="381"/>
      <c r="CG33" s="381"/>
      <c r="CH33" s="381"/>
      <c r="CI33" s="381"/>
      <c r="CJ33" s="381"/>
      <c r="CK33" s="381"/>
      <c r="CL33" s="381"/>
      <c r="CM33" s="381"/>
      <c r="CN33" s="197"/>
      <c r="CO33" s="382" t="s">
        <v>195</v>
      </c>
      <c r="CP33" s="382"/>
      <c r="CQ33" s="381" t="s">
        <v>200</v>
      </c>
      <c r="CR33" s="381"/>
      <c r="CS33" s="381"/>
      <c r="CT33" s="381"/>
      <c r="CU33" s="381"/>
      <c r="CV33" s="381"/>
      <c r="CW33" s="381"/>
      <c r="CX33" s="381"/>
      <c r="CY33" s="381"/>
      <c r="CZ33" s="381"/>
      <c r="DA33" s="381"/>
      <c r="DB33" s="381"/>
      <c r="DC33" s="381"/>
      <c r="DD33" s="381"/>
      <c r="DE33" s="381"/>
      <c r="DF33" s="197"/>
      <c r="DG33" s="380" t="s">
        <v>201</v>
      </c>
      <c r="DH33" s="380"/>
      <c r="DI33" s="199"/>
    </row>
    <row r="34" spans="1:113" ht="32.25" customHeight="1" x14ac:dyDescent="0.2">
      <c r="A34" s="172"/>
      <c r="B34" s="196"/>
      <c r="C34" s="378">
        <f>IF(E34="","",1)</f>
        <v>1</v>
      </c>
      <c r="D34" s="378"/>
      <c r="E34" s="379" t="str">
        <f>IF('各会計、関係団体の財政状況及び健全化判断比率'!B7="","",'各会計、関係団体の財政状況及び健全化判断比率'!B7)</f>
        <v>一般会計</v>
      </c>
      <c r="F34" s="379"/>
      <c r="G34" s="379"/>
      <c r="H34" s="379"/>
      <c r="I34" s="379"/>
      <c r="J34" s="379"/>
      <c r="K34" s="379"/>
      <c r="L34" s="379"/>
      <c r="M34" s="379"/>
      <c r="N34" s="379"/>
      <c r="O34" s="379"/>
      <c r="P34" s="379"/>
      <c r="Q34" s="379"/>
      <c r="R34" s="379"/>
      <c r="S34" s="379"/>
      <c r="T34" s="172"/>
      <c r="U34" s="378">
        <f>IF(W34="","",MAX(C34:D43)+1)</f>
        <v>3</v>
      </c>
      <c r="V34" s="378"/>
      <c r="W34" s="379" t="str">
        <f>IF('各会計、関係団体の財政状況及び健全化判断比率'!B28="","",'各会計、関係団体の財政状況及び健全化判断比率'!B28)</f>
        <v>国民健康保険特別会計</v>
      </c>
      <c r="X34" s="379"/>
      <c r="Y34" s="379"/>
      <c r="Z34" s="379"/>
      <c r="AA34" s="379"/>
      <c r="AB34" s="379"/>
      <c r="AC34" s="379"/>
      <c r="AD34" s="379"/>
      <c r="AE34" s="379"/>
      <c r="AF34" s="379"/>
      <c r="AG34" s="379"/>
      <c r="AH34" s="379"/>
      <c r="AI34" s="379"/>
      <c r="AJ34" s="379"/>
      <c r="AK34" s="379"/>
      <c r="AL34" s="172"/>
      <c r="AM34" s="378">
        <f>IF(AO34="","",MAX(C34:D43,U34:V43)+1)</f>
        <v>7</v>
      </c>
      <c r="AN34" s="378"/>
      <c r="AO34" s="379" t="str">
        <f>IF('各会計、関係団体の財政状況及び健全化判断比率'!B32="","",'各会計、関係団体の財政状況及び健全化判断比率'!B32)</f>
        <v>水道事業会計</v>
      </c>
      <c r="AP34" s="379"/>
      <c r="AQ34" s="379"/>
      <c r="AR34" s="379"/>
      <c r="AS34" s="379"/>
      <c r="AT34" s="379"/>
      <c r="AU34" s="379"/>
      <c r="AV34" s="379"/>
      <c r="AW34" s="379"/>
      <c r="AX34" s="379"/>
      <c r="AY34" s="379"/>
      <c r="AZ34" s="379"/>
      <c r="BA34" s="379"/>
      <c r="BB34" s="379"/>
      <c r="BC34" s="379"/>
      <c r="BD34" s="172"/>
      <c r="BE34" s="378">
        <f>IF(BG34="","",MAX(C34:D43,U34:V43,AM34:AN43)+1)</f>
        <v>8</v>
      </c>
      <c r="BF34" s="378"/>
      <c r="BG34" s="379" t="str">
        <f>IF('各会計、関係団体の財政状況及び健全化判断比率'!B33="","",'各会計、関係団体の財政状況及び健全化判断比率'!B33)</f>
        <v>農業集落排水事業特別会計</v>
      </c>
      <c r="BH34" s="379"/>
      <c r="BI34" s="379"/>
      <c r="BJ34" s="379"/>
      <c r="BK34" s="379"/>
      <c r="BL34" s="379"/>
      <c r="BM34" s="379"/>
      <c r="BN34" s="379"/>
      <c r="BO34" s="379"/>
      <c r="BP34" s="379"/>
      <c r="BQ34" s="379"/>
      <c r="BR34" s="379"/>
      <c r="BS34" s="379"/>
      <c r="BT34" s="379"/>
      <c r="BU34" s="379"/>
      <c r="BV34" s="172"/>
      <c r="BW34" s="378">
        <f>IF(BY34="","",MAX(C34:D43,U34:V43,AM34:AN43,BE34:BF43)+1)</f>
        <v>9</v>
      </c>
      <c r="BX34" s="378"/>
      <c r="BY34" s="379" t="str">
        <f>IF('各会計、関係団体の財政状況及び健全化判断比率'!B68="","",'各会計、関係団体の財政状況及び健全化判断比率'!B68)</f>
        <v>安達地方広域行政組合（一般会計）</v>
      </c>
      <c r="BZ34" s="379"/>
      <c r="CA34" s="379"/>
      <c r="CB34" s="379"/>
      <c r="CC34" s="379"/>
      <c r="CD34" s="379"/>
      <c r="CE34" s="379"/>
      <c r="CF34" s="379"/>
      <c r="CG34" s="379"/>
      <c r="CH34" s="379"/>
      <c r="CI34" s="379"/>
      <c r="CJ34" s="379"/>
      <c r="CK34" s="379"/>
      <c r="CL34" s="379"/>
      <c r="CM34" s="379"/>
      <c r="CN34" s="172"/>
      <c r="CO34" s="378" t="str">
        <f>IF(CQ34="","",MAX(C34:D43,U34:V43,AM34:AN43,BE34:BF43,BW34:BX43)+1)</f>
        <v/>
      </c>
      <c r="CP34" s="378"/>
      <c r="CQ34" s="379" t="str">
        <f>IF('各会計、関係団体の財政状況及び健全化判断比率'!BS7="","",'各会計、関係団体の財政状況及び健全化判断比率'!BS7)</f>
        <v/>
      </c>
      <c r="CR34" s="379"/>
      <c r="CS34" s="379"/>
      <c r="CT34" s="379"/>
      <c r="CU34" s="379"/>
      <c r="CV34" s="379"/>
      <c r="CW34" s="379"/>
      <c r="CX34" s="379"/>
      <c r="CY34" s="379"/>
      <c r="CZ34" s="379"/>
      <c r="DA34" s="379"/>
      <c r="DB34" s="379"/>
      <c r="DC34" s="379"/>
      <c r="DD34" s="379"/>
      <c r="DE34" s="379"/>
      <c r="DG34" s="376" t="str">
        <f>IF('各会計、関係団体の財政状況及び健全化判断比率'!BR7="","",'各会計、関係団体の財政状況及び健全化判断比率'!BR7)</f>
        <v/>
      </c>
      <c r="DH34" s="376"/>
      <c r="DI34" s="199"/>
    </row>
    <row r="35" spans="1:113" ht="32.25" customHeight="1" x14ac:dyDescent="0.2">
      <c r="A35" s="172"/>
      <c r="B35" s="196"/>
      <c r="C35" s="378">
        <f>IF(E35="","",C34+1)</f>
        <v>2</v>
      </c>
      <c r="D35" s="378"/>
      <c r="E35" s="379" t="str">
        <f>IF('各会計、関係団体の財政状況及び健全化判断比率'!B8="","",'各会計、関係団体の財政状況及び健全化判断比率'!B8)</f>
        <v>土地取得特別会計</v>
      </c>
      <c r="F35" s="379"/>
      <c r="G35" s="379"/>
      <c r="H35" s="379"/>
      <c r="I35" s="379"/>
      <c r="J35" s="379"/>
      <c r="K35" s="379"/>
      <c r="L35" s="379"/>
      <c r="M35" s="379"/>
      <c r="N35" s="379"/>
      <c r="O35" s="379"/>
      <c r="P35" s="379"/>
      <c r="Q35" s="379"/>
      <c r="R35" s="379"/>
      <c r="S35" s="379"/>
      <c r="T35" s="172"/>
      <c r="U35" s="378">
        <f>IF(W35="","",U34+1)</f>
        <v>4</v>
      </c>
      <c r="V35" s="378"/>
      <c r="W35" s="379" t="str">
        <f>IF('各会計、関係団体の財政状況及び健全化判断比率'!B29="","",'各会計、関係団体の財政状況及び健全化判断比率'!B29)</f>
        <v>介護保険特別会計（保険事業勘定）</v>
      </c>
      <c r="X35" s="379"/>
      <c r="Y35" s="379"/>
      <c r="Z35" s="379"/>
      <c r="AA35" s="379"/>
      <c r="AB35" s="379"/>
      <c r="AC35" s="379"/>
      <c r="AD35" s="379"/>
      <c r="AE35" s="379"/>
      <c r="AF35" s="379"/>
      <c r="AG35" s="379"/>
      <c r="AH35" s="379"/>
      <c r="AI35" s="379"/>
      <c r="AJ35" s="379"/>
      <c r="AK35" s="379"/>
      <c r="AL35" s="172"/>
      <c r="AM35" s="378" t="str">
        <f t="shared" ref="AM35:AM43" si="0">IF(AO35="","",AM34+1)</f>
        <v/>
      </c>
      <c r="AN35" s="378"/>
      <c r="AO35" s="379"/>
      <c r="AP35" s="379"/>
      <c r="AQ35" s="379"/>
      <c r="AR35" s="379"/>
      <c r="AS35" s="379"/>
      <c r="AT35" s="379"/>
      <c r="AU35" s="379"/>
      <c r="AV35" s="379"/>
      <c r="AW35" s="379"/>
      <c r="AX35" s="379"/>
      <c r="AY35" s="379"/>
      <c r="AZ35" s="379"/>
      <c r="BA35" s="379"/>
      <c r="BB35" s="379"/>
      <c r="BC35" s="379"/>
      <c r="BD35" s="172"/>
      <c r="BE35" s="378" t="str">
        <f t="shared" ref="BE35:BE43" si="1">IF(BG35="","",BE34+1)</f>
        <v/>
      </c>
      <c r="BF35" s="378"/>
      <c r="BG35" s="379"/>
      <c r="BH35" s="379"/>
      <c r="BI35" s="379"/>
      <c r="BJ35" s="379"/>
      <c r="BK35" s="379"/>
      <c r="BL35" s="379"/>
      <c r="BM35" s="379"/>
      <c r="BN35" s="379"/>
      <c r="BO35" s="379"/>
      <c r="BP35" s="379"/>
      <c r="BQ35" s="379"/>
      <c r="BR35" s="379"/>
      <c r="BS35" s="379"/>
      <c r="BT35" s="379"/>
      <c r="BU35" s="379"/>
      <c r="BV35" s="172"/>
      <c r="BW35" s="378">
        <f t="shared" ref="BW35:BW43" si="2">IF(BY35="","",BW34+1)</f>
        <v>10</v>
      </c>
      <c r="BX35" s="378"/>
      <c r="BY35" s="379" t="str">
        <f>IF('各会計、関係団体の財政状況及び健全化判断比率'!B69="","",'各会計、関係団体の財政状況及び健全化判断比率'!B69)</f>
        <v>安達地方広域行政組合（安達地方広域行政組合地域振興事業特別会計）</v>
      </c>
      <c r="BZ35" s="379"/>
      <c r="CA35" s="379"/>
      <c r="CB35" s="379"/>
      <c r="CC35" s="379"/>
      <c r="CD35" s="379"/>
      <c r="CE35" s="379"/>
      <c r="CF35" s="379"/>
      <c r="CG35" s="379"/>
      <c r="CH35" s="379"/>
      <c r="CI35" s="379"/>
      <c r="CJ35" s="379"/>
      <c r="CK35" s="379"/>
      <c r="CL35" s="379"/>
      <c r="CM35" s="379"/>
      <c r="CN35" s="172"/>
      <c r="CO35" s="378" t="str">
        <f t="shared" ref="CO35:CO43" si="3">IF(CQ35="","",CO34+1)</f>
        <v/>
      </c>
      <c r="CP35" s="378"/>
      <c r="CQ35" s="379" t="str">
        <f>IF('各会計、関係団体の財政状況及び健全化判断比率'!BS8="","",'各会計、関係団体の財政状況及び健全化判断比率'!BS8)</f>
        <v/>
      </c>
      <c r="CR35" s="379"/>
      <c r="CS35" s="379"/>
      <c r="CT35" s="379"/>
      <c r="CU35" s="379"/>
      <c r="CV35" s="379"/>
      <c r="CW35" s="379"/>
      <c r="CX35" s="379"/>
      <c r="CY35" s="379"/>
      <c r="CZ35" s="379"/>
      <c r="DA35" s="379"/>
      <c r="DB35" s="379"/>
      <c r="DC35" s="379"/>
      <c r="DD35" s="379"/>
      <c r="DE35" s="379"/>
      <c r="DG35" s="376" t="str">
        <f>IF('各会計、関係団体の財政状況及び健全化判断比率'!BR8="","",'各会計、関係団体の財政状況及び健全化判断比率'!BR8)</f>
        <v/>
      </c>
      <c r="DH35" s="376"/>
      <c r="DI35" s="199"/>
    </row>
    <row r="36" spans="1:113" ht="32.25" customHeight="1" x14ac:dyDescent="0.2">
      <c r="A36" s="172"/>
      <c r="B36" s="196"/>
      <c r="C36" s="378" t="str">
        <f>IF(E36="","",C35+1)</f>
        <v/>
      </c>
      <c r="D36" s="378"/>
      <c r="E36" s="379" t="str">
        <f>IF('各会計、関係団体の財政状況及び健全化判断比率'!B9="","",'各会計、関係団体の財政状況及び健全化判断比率'!B9)</f>
        <v/>
      </c>
      <c r="F36" s="379"/>
      <c r="G36" s="379"/>
      <c r="H36" s="379"/>
      <c r="I36" s="379"/>
      <c r="J36" s="379"/>
      <c r="K36" s="379"/>
      <c r="L36" s="379"/>
      <c r="M36" s="379"/>
      <c r="N36" s="379"/>
      <c r="O36" s="379"/>
      <c r="P36" s="379"/>
      <c r="Q36" s="379"/>
      <c r="R36" s="379"/>
      <c r="S36" s="379"/>
      <c r="T36" s="172"/>
      <c r="U36" s="378">
        <f t="shared" ref="U36:U43" si="4">IF(W36="","",U35+1)</f>
        <v>5</v>
      </c>
      <c r="V36" s="378"/>
      <c r="W36" s="379" t="str">
        <f>IF('各会計、関係団体の財政状況及び健全化判断比率'!B30="","",'各会計、関係団体の財政状況及び健全化判断比率'!B30)</f>
        <v>後期高齢者医療特別会計</v>
      </c>
      <c r="X36" s="379"/>
      <c r="Y36" s="379"/>
      <c r="Z36" s="379"/>
      <c r="AA36" s="379"/>
      <c r="AB36" s="379"/>
      <c r="AC36" s="379"/>
      <c r="AD36" s="379"/>
      <c r="AE36" s="379"/>
      <c r="AF36" s="379"/>
      <c r="AG36" s="379"/>
      <c r="AH36" s="379"/>
      <c r="AI36" s="379"/>
      <c r="AJ36" s="379"/>
      <c r="AK36" s="379"/>
      <c r="AL36" s="172"/>
      <c r="AM36" s="378" t="str">
        <f t="shared" si="0"/>
        <v/>
      </c>
      <c r="AN36" s="378"/>
      <c r="AO36" s="379"/>
      <c r="AP36" s="379"/>
      <c r="AQ36" s="379"/>
      <c r="AR36" s="379"/>
      <c r="AS36" s="379"/>
      <c r="AT36" s="379"/>
      <c r="AU36" s="379"/>
      <c r="AV36" s="379"/>
      <c r="AW36" s="379"/>
      <c r="AX36" s="379"/>
      <c r="AY36" s="379"/>
      <c r="AZ36" s="379"/>
      <c r="BA36" s="379"/>
      <c r="BB36" s="379"/>
      <c r="BC36" s="379"/>
      <c r="BD36" s="172"/>
      <c r="BE36" s="378" t="str">
        <f t="shared" si="1"/>
        <v/>
      </c>
      <c r="BF36" s="378"/>
      <c r="BG36" s="379"/>
      <c r="BH36" s="379"/>
      <c r="BI36" s="379"/>
      <c r="BJ36" s="379"/>
      <c r="BK36" s="379"/>
      <c r="BL36" s="379"/>
      <c r="BM36" s="379"/>
      <c r="BN36" s="379"/>
      <c r="BO36" s="379"/>
      <c r="BP36" s="379"/>
      <c r="BQ36" s="379"/>
      <c r="BR36" s="379"/>
      <c r="BS36" s="379"/>
      <c r="BT36" s="379"/>
      <c r="BU36" s="379"/>
      <c r="BV36" s="172"/>
      <c r="BW36" s="378">
        <f t="shared" si="2"/>
        <v>11</v>
      </c>
      <c r="BX36" s="378"/>
      <c r="BY36" s="379" t="str">
        <f>IF('各会計、関係団体の財政状況及び健全化判断比率'!B70="","",'各会計、関係団体の財政状況及び健全化判断比率'!B70)</f>
        <v>福島県市町村総合事務組合（一般会計）</v>
      </c>
      <c r="BZ36" s="379"/>
      <c r="CA36" s="379"/>
      <c r="CB36" s="379"/>
      <c r="CC36" s="379"/>
      <c r="CD36" s="379"/>
      <c r="CE36" s="379"/>
      <c r="CF36" s="379"/>
      <c r="CG36" s="379"/>
      <c r="CH36" s="379"/>
      <c r="CI36" s="379"/>
      <c r="CJ36" s="379"/>
      <c r="CK36" s="379"/>
      <c r="CL36" s="379"/>
      <c r="CM36" s="379"/>
      <c r="CN36" s="172"/>
      <c r="CO36" s="378" t="str">
        <f t="shared" si="3"/>
        <v/>
      </c>
      <c r="CP36" s="378"/>
      <c r="CQ36" s="379" t="str">
        <f>IF('各会計、関係団体の財政状況及び健全化判断比率'!BS9="","",'各会計、関係団体の財政状況及び健全化判断比率'!BS9)</f>
        <v/>
      </c>
      <c r="CR36" s="379"/>
      <c r="CS36" s="379"/>
      <c r="CT36" s="379"/>
      <c r="CU36" s="379"/>
      <c r="CV36" s="379"/>
      <c r="CW36" s="379"/>
      <c r="CX36" s="379"/>
      <c r="CY36" s="379"/>
      <c r="CZ36" s="379"/>
      <c r="DA36" s="379"/>
      <c r="DB36" s="379"/>
      <c r="DC36" s="379"/>
      <c r="DD36" s="379"/>
      <c r="DE36" s="379"/>
      <c r="DG36" s="376" t="str">
        <f>IF('各会計、関係団体の財政状況及び健全化判断比率'!BR9="","",'各会計、関係団体の財政状況及び健全化判断比率'!BR9)</f>
        <v/>
      </c>
      <c r="DH36" s="376"/>
      <c r="DI36" s="199"/>
    </row>
    <row r="37" spans="1:113" ht="32.25" customHeight="1" x14ac:dyDescent="0.2">
      <c r="A37" s="172"/>
      <c r="B37" s="196"/>
      <c r="C37" s="378" t="str">
        <f>IF(E37="","",C36+1)</f>
        <v/>
      </c>
      <c r="D37" s="378"/>
      <c r="E37" s="379" t="str">
        <f>IF('各会計、関係団体の財政状況及び健全化判断比率'!B10="","",'各会計、関係団体の財政状況及び健全化判断比率'!B10)</f>
        <v/>
      </c>
      <c r="F37" s="379"/>
      <c r="G37" s="379"/>
      <c r="H37" s="379"/>
      <c r="I37" s="379"/>
      <c r="J37" s="379"/>
      <c r="K37" s="379"/>
      <c r="L37" s="379"/>
      <c r="M37" s="379"/>
      <c r="N37" s="379"/>
      <c r="O37" s="379"/>
      <c r="P37" s="379"/>
      <c r="Q37" s="379"/>
      <c r="R37" s="379"/>
      <c r="S37" s="379"/>
      <c r="T37" s="172"/>
      <c r="U37" s="378">
        <f t="shared" si="4"/>
        <v>6</v>
      </c>
      <c r="V37" s="378"/>
      <c r="W37" s="379" t="str">
        <f>IF('各会計、関係団体の財政状況及び健全化判断比率'!B31="","",'各会計、関係団体の財政状況及び健全化判断比率'!B31)</f>
        <v>介護保険特別会計（介護サービス事業勘定）</v>
      </c>
      <c r="X37" s="379"/>
      <c r="Y37" s="379"/>
      <c r="Z37" s="379"/>
      <c r="AA37" s="379"/>
      <c r="AB37" s="379"/>
      <c r="AC37" s="379"/>
      <c r="AD37" s="379"/>
      <c r="AE37" s="379"/>
      <c r="AF37" s="379"/>
      <c r="AG37" s="379"/>
      <c r="AH37" s="379"/>
      <c r="AI37" s="379"/>
      <c r="AJ37" s="379"/>
      <c r="AK37" s="379"/>
      <c r="AL37" s="172"/>
      <c r="AM37" s="378" t="str">
        <f t="shared" si="0"/>
        <v/>
      </c>
      <c r="AN37" s="378"/>
      <c r="AO37" s="379"/>
      <c r="AP37" s="379"/>
      <c r="AQ37" s="379"/>
      <c r="AR37" s="379"/>
      <c r="AS37" s="379"/>
      <c r="AT37" s="379"/>
      <c r="AU37" s="379"/>
      <c r="AV37" s="379"/>
      <c r="AW37" s="379"/>
      <c r="AX37" s="379"/>
      <c r="AY37" s="379"/>
      <c r="AZ37" s="379"/>
      <c r="BA37" s="379"/>
      <c r="BB37" s="379"/>
      <c r="BC37" s="379"/>
      <c r="BD37" s="172"/>
      <c r="BE37" s="378" t="str">
        <f t="shared" si="1"/>
        <v/>
      </c>
      <c r="BF37" s="378"/>
      <c r="BG37" s="379"/>
      <c r="BH37" s="379"/>
      <c r="BI37" s="379"/>
      <c r="BJ37" s="379"/>
      <c r="BK37" s="379"/>
      <c r="BL37" s="379"/>
      <c r="BM37" s="379"/>
      <c r="BN37" s="379"/>
      <c r="BO37" s="379"/>
      <c r="BP37" s="379"/>
      <c r="BQ37" s="379"/>
      <c r="BR37" s="379"/>
      <c r="BS37" s="379"/>
      <c r="BT37" s="379"/>
      <c r="BU37" s="379"/>
      <c r="BV37" s="172"/>
      <c r="BW37" s="378">
        <f t="shared" si="2"/>
        <v>12</v>
      </c>
      <c r="BX37" s="378"/>
      <c r="BY37" s="379" t="str">
        <f>IF('各会計、関係団体の財政状況及び健全化判断比率'!B71="","",'各会計、関係団体の財政状況及び健全化判断比率'!B71)</f>
        <v>福島県市町村総合事務組合（消防補償等特別会計）</v>
      </c>
      <c r="BZ37" s="379"/>
      <c r="CA37" s="379"/>
      <c r="CB37" s="379"/>
      <c r="CC37" s="379"/>
      <c r="CD37" s="379"/>
      <c r="CE37" s="379"/>
      <c r="CF37" s="379"/>
      <c r="CG37" s="379"/>
      <c r="CH37" s="379"/>
      <c r="CI37" s="379"/>
      <c r="CJ37" s="379"/>
      <c r="CK37" s="379"/>
      <c r="CL37" s="379"/>
      <c r="CM37" s="379"/>
      <c r="CN37" s="172"/>
      <c r="CO37" s="378" t="str">
        <f t="shared" si="3"/>
        <v/>
      </c>
      <c r="CP37" s="378"/>
      <c r="CQ37" s="379" t="str">
        <f>IF('各会計、関係団体の財政状況及び健全化判断比率'!BS10="","",'各会計、関係団体の財政状況及び健全化判断比率'!BS10)</f>
        <v/>
      </c>
      <c r="CR37" s="379"/>
      <c r="CS37" s="379"/>
      <c r="CT37" s="379"/>
      <c r="CU37" s="379"/>
      <c r="CV37" s="379"/>
      <c r="CW37" s="379"/>
      <c r="CX37" s="379"/>
      <c r="CY37" s="379"/>
      <c r="CZ37" s="379"/>
      <c r="DA37" s="379"/>
      <c r="DB37" s="379"/>
      <c r="DC37" s="379"/>
      <c r="DD37" s="379"/>
      <c r="DE37" s="379"/>
      <c r="DG37" s="376" t="str">
        <f>IF('各会計、関係団体の財政状況及び健全化判断比率'!BR10="","",'各会計、関係団体の財政状況及び健全化判断比率'!BR10)</f>
        <v/>
      </c>
      <c r="DH37" s="376"/>
      <c r="DI37" s="199"/>
    </row>
    <row r="38" spans="1:113" ht="32.25" customHeight="1" x14ac:dyDescent="0.2">
      <c r="A38" s="172"/>
      <c r="B38" s="196"/>
      <c r="C38" s="378" t="str">
        <f t="shared" ref="C38:C43" si="5">IF(E38="","",C37+1)</f>
        <v/>
      </c>
      <c r="D38" s="378"/>
      <c r="E38" s="379" t="str">
        <f>IF('各会計、関係団体の財政状況及び健全化判断比率'!B11="","",'各会計、関係団体の財政状況及び健全化判断比率'!B11)</f>
        <v/>
      </c>
      <c r="F38" s="379"/>
      <c r="G38" s="379"/>
      <c r="H38" s="379"/>
      <c r="I38" s="379"/>
      <c r="J38" s="379"/>
      <c r="K38" s="379"/>
      <c r="L38" s="379"/>
      <c r="M38" s="379"/>
      <c r="N38" s="379"/>
      <c r="O38" s="379"/>
      <c r="P38" s="379"/>
      <c r="Q38" s="379"/>
      <c r="R38" s="379"/>
      <c r="S38" s="379"/>
      <c r="T38" s="172"/>
      <c r="U38" s="378" t="str">
        <f t="shared" si="4"/>
        <v/>
      </c>
      <c r="V38" s="378"/>
      <c r="W38" s="379"/>
      <c r="X38" s="379"/>
      <c r="Y38" s="379"/>
      <c r="Z38" s="379"/>
      <c r="AA38" s="379"/>
      <c r="AB38" s="379"/>
      <c r="AC38" s="379"/>
      <c r="AD38" s="379"/>
      <c r="AE38" s="379"/>
      <c r="AF38" s="379"/>
      <c r="AG38" s="379"/>
      <c r="AH38" s="379"/>
      <c r="AI38" s="379"/>
      <c r="AJ38" s="379"/>
      <c r="AK38" s="379"/>
      <c r="AL38" s="172"/>
      <c r="AM38" s="378" t="str">
        <f t="shared" si="0"/>
        <v/>
      </c>
      <c r="AN38" s="378"/>
      <c r="AO38" s="379"/>
      <c r="AP38" s="379"/>
      <c r="AQ38" s="379"/>
      <c r="AR38" s="379"/>
      <c r="AS38" s="379"/>
      <c r="AT38" s="379"/>
      <c r="AU38" s="379"/>
      <c r="AV38" s="379"/>
      <c r="AW38" s="379"/>
      <c r="AX38" s="379"/>
      <c r="AY38" s="379"/>
      <c r="AZ38" s="379"/>
      <c r="BA38" s="379"/>
      <c r="BB38" s="379"/>
      <c r="BC38" s="379"/>
      <c r="BD38" s="172"/>
      <c r="BE38" s="378" t="str">
        <f t="shared" si="1"/>
        <v/>
      </c>
      <c r="BF38" s="378"/>
      <c r="BG38" s="379"/>
      <c r="BH38" s="379"/>
      <c r="BI38" s="379"/>
      <c r="BJ38" s="379"/>
      <c r="BK38" s="379"/>
      <c r="BL38" s="379"/>
      <c r="BM38" s="379"/>
      <c r="BN38" s="379"/>
      <c r="BO38" s="379"/>
      <c r="BP38" s="379"/>
      <c r="BQ38" s="379"/>
      <c r="BR38" s="379"/>
      <c r="BS38" s="379"/>
      <c r="BT38" s="379"/>
      <c r="BU38" s="379"/>
      <c r="BV38" s="172"/>
      <c r="BW38" s="378">
        <f t="shared" si="2"/>
        <v>13</v>
      </c>
      <c r="BX38" s="378"/>
      <c r="BY38" s="379" t="str">
        <f>IF('各会計、関係団体の財政状況及び健全化判断比率'!B72="","",'各会計、関係団体の財政状況及び健全化判断比率'!B72)</f>
        <v>福島県市町村総合事務組合（消防賞じゅつ金特別会計）</v>
      </c>
      <c r="BZ38" s="379"/>
      <c r="CA38" s="379"/>
      <c r="CB38" s="379"/>
      <c r="CC38" s="379"/>
      <c r="CD38" s="379"/>
      <c r="CE38" s="379"/>
      <c r="CF38" s="379"/>
      <c r="CG38" s="379"/>
      <c r="CH38" s="379"/>
      <c r="CI38" s="379"/>
      <c r="CJ38" s="379"/>
      <c r="CK38" s="379"/>
      <c r="CL38" s="379"/>
      <c r="CM38" s="379"/>
      <c r="CN38" s="172"/>
      <c r="CO38" s="378" t="str">
        <f t="shared" si="3"/>
        <v/>
      </c>
      <c r="CP38" s="378"/>
      <c r="CQ38" s="379" t="str">
        <f>IF('各会計、関係団体の財政状況及び健全化判断比率'!BS11="","",'各会計、関係団体の財政状況及び健全化判断比率'!BS11)</f>
        <v/>
      </c>
      <c r="CR38" s="379"/>
      <c r="CS38" s="379"/>
      <c r="CT38" s="379"/>
      <c r="CU38" s="379"/>
      <c r="CV38" s="379"/>
      <c r="CW38" s="379"/>
      <c r="CX38" s="379"/>
      <c r="CY38" s="379"/>
      <c r="CZ38" s="379"/>
      <c r="DA38" s="379"/>
      <c r="DB38" s="379"/>
      <c r="DC38" s="379"/>
      <c r="DD38" s="379"/>
      <c r="DE38" s="379"/>
      <c r="DG38" s="376" t="str">
        <f>IF('各会計、関係団体の財政状況及び健全化判断比率'!BR11="","",'各会計、関係団体の財政状況及び健全化判断比率'!BR11)</f>
        <v/>
      </c>
      <c r="DH38" s="376"/>
      <c r="DI38" s="199"/>
    </row>
    <row r="39" spans="1:113" ht="32.25" customHeight="1" x14ac:dyDescent="0.2">
      <c r="A39" s="172"/>
      <c r="B39" s="196"/>
      <c r="C39" s="378" t="str">
        <f t="shared" si="5"/>
        <v/>
      </c>
      <c r="D39" s="378"/>
      <c r="E39" s="379" t="str">
        <f>IF('各会計、関係団体の財政状況及び健全化判断比率'!B12="","",'各会計、関係団体の財政状況及び健全化判断比率'!B12)</f>
        <v/>
      </c>
      <c r="F39" s="379"/>
      <c r="G39" s="379"/>
      <c r="H39" s="379"/>
      <c r="I39" s="379"/>
      <c r="J39" s="379"/>
      <c r="K39" s="379"/>
      <c r="L39" s="379"/>
      <c r="M39" s="379"/>
      <c r="N39" s="379"/>
      <c r="O39" s="379"/>
      <c r="P39" s="379"/>
      <c r="Q39" s="379"/>
      <c r="R39" s="379"/>
      <c r="S39" s="379"/>
      <c r="T39" s="172"/>
      <c r="U39" s="378" t="str">
        <f t="shared" si="4"/>
        <v/>
      </c>
      <c r="V39" s="378"/>
      <c r="W39" s="379"/>
      <c r="X39" s="379"/>
      <c r="Y39" s="379"/>
      <c r="Z39" s="379"/>
      <c r="AA39" s="379"/>
      <c r="AB39" s="379"/>
      <c r="AC39" s="379"/>
      <c r="AD39" s="379"/>
      <c r="AE39" s="379"/>
      <c r="AF39" s="379"/>
      <c r="AG39" s="379"/>
      <c r="AH39" s="379"/>
      <c r="AI39" s="379"/>
      <c r="AJ39" s="379"/>
      <c r="AK39" s="379"/>
      <c r="AL39" s="172"/>
      <c r="AM39" s="378" t="str">
        <f t="shared" si="0"/>
        <v/>
      </c>
      <c r="AN39" s="378"/>
      <c r="AO39" s="379"/>
      <c r="AP39" s="379"/>
      <c r="AQ39" s="379"/>
      <c r="AR39" s="379"/>
      <c r="AS39" s="379"/>
      <c r="AT39" s="379"/>
      <c r="AU39" s="379"/>
      <c r="AV39" s="379"/>
      <c r="AW39" s="379"/>
      <c r="AX39" s="379"/>
      <c r="AY39" s="379"/>
      <c r="AZ39" s="379"/>
      <c r="BA39" s="379"/>
      <c r="BB39" s="379"/>
      <c r="BC39" s="379"/>
      <c r="BD39" s="172"/>
      <c r="BE39" s="378" t="str">
        <f t="shared" si="1"/>
        <v/>
      </c>
      <c r="BF39" s="378"/>
      <c r="BG39" s="379"/>
      <c r="BH39" s="379"/>
      <c r="BI39" s="379"/>
      <c r="BJ39" s="379"/>
      <c r="BK39" s="379"/>
      <c r="BL39" s="379"/>
      <c r="BM39" s="379"/>
      <c r="BN39" s="379"/>
      <c r="BO39" s="379"/>
      <c r="BP39" s="379"/>
      <c r="BQ39" s="379"/>
      <c r="BR39" s="379"/>
      <c r="BS39" s="379"/>
      <c r="BT39" s="379"/>
      <c r="BU39" s="379"/>
      <c r="BV39" s="172"/>
      <c r="BW39" s="378">
        <f t="shared" si="2"/>
        <v>14</v>
      </c>
      <c r="BX39" s="378"/>
      <c r="BY39" s="379" t="str">
        <f>IF('各会計、関係団体の財政状況及び健全化判断比率'!B73="","",'各会計、関係団体の財政状況及び健全化判断比率'!B73)</f>
        <v>福島県市町村総合事務組合（非常勤職員公務災害補償特別会計）</v>
      </c>
      <c r="BZ39" s="379"/>
      <c r="CA39" s="379"/>
      <c r="CB39" s="379"/>
      <c r="CC39" s="379"/>
      <c r="CD39" s="379"/>
      <c r="CE39" s="379"/>
      <c r="CF39" s="379"/>
      <c r="CG39" s="379"/>
      <c r="CH39" s="379"/>
      <c r="CI39" s="379"/>
      <c r="CJ39" s="379"/>
      <c r="CK39" s="379"/>
      <c r="CL39" s="379"/>
      <c r="CM39" s="379"/>
      <c r="CN39" s="172"/>
      <c r="CO39" s="378" t="str">
        <f t="shared" si="3"/>
        <v/>
      </c>
      <c r="CP39" s="378"/>
      <c r="CQ39" s="379" t="str">
        <f>IF('各会計、関係団体の財政状況及び健全化判断比率'!BS12="","",'各会計、関係団体の財政状況及び健全化判断比率'!BS12)</f>
        <v/>
      </c>
      <c r="CR39" s="379"/>
      <c r="CS39" s="379"/>
      <c r="CT39" s="379"/>
      <c r="CU39" s="379"/>
      <c r="CV39" s="379"/>
      <c r="CW39" s="379"/>
      <c r="CX39" s="379"/>
      <c r="CY39" s="379"/>
      <c r="CZ39" s="379"/>
      <c r="DA39" s="379"/>
      <c r="DB39" s="379"/>
      <c r="DC39" s="379"/>
      <c r="DD39" s="379"/>
      <c r="DE39" s="379"/>
      <c r="DG39" s="376" t="str">
        <f>IF('各会計、関係団体の財政状況及び健全化判断比率'!BR12="","",'各会計、関係団体の財政状況及び健全化判断比率'!BR12)</f>
        <v/>
      </c>
      <c r="DH39" s="376"/>
      <c r="DI39" s="199"/>
    </row>
    <row r="40" spans="1:113" ht="32.25" customHeight="1" x14ac:dyDescent="0.2">
      <c r="A40" s="172"/>
      <c r="B40" s="196"/>
      <c r="C40" s="378" t="str">
        <f t="shared" si="5"/>
        <v/>
      </c>
      <c r="D40" s="378"/>
      <c r="E40" s="379" t="str">
        <f>IF('各会計、関係団体の財政状況及び健全化判断比率'!B13="","",'各会計、関係団体の財政状況及び健全化判断比率'!B13)</f>
        <v/>
      </c>
      <c r="F40" s="379"/>
      <c r="G40" s="379"/>
      <c r="H40" s="379"/>
      <c r="I40" s="379"/>
      <c r="J40" s="379"/>
      <c r="K40" s="379"/>
      <c r="L40" s="379"/>
      <c r="M40" s="379"/>
      <c r="N40" s="379"/>
      <c r="O40" s="379"/>
      <c r="P40" s="379"/>
      <c r="Q40" s="379"/>
      <c r="R40" s="379"/>
      <c r="S40" s="379"/>
      <c r="T40" s="172"/>
      <c r="U40" s="378" t="str">
        <f t="shared" si="4"/>
        <v/>
      </c>
      <c r="V40" s="378"/>
      <c r="W40" s="379"/>
      <c r="X40" s="379"/>
      <c r="Y40" s="379"/>
      <c r="Z40" s="379"/>
      <c r="AA40" s="379"/>
      <c r="AB40" s="379"/>
      <c r="AC40" s="379"/>
      <c r="AD40" s="379"/>
      <c r="AE40" s="379"/>
      <c r="AF40" s="379"/>
      <c r="AG40" s="379"/>
      <c r="AH40" s="379"/>
      <c r="AI40" s="379"/>
      <c r="AJ40" s="379"/>
      <c r="AK40" s="379"/>
      <c r="AL40" s="172"/>
      <c r="AM40" s="378" t="str">
        <f t="shared" si="0"/>
        <v/>
      </c>
      <c r="AN40" s="378"/>
      <c r="AO40" s="379"/>
      <c r="AP40" s="379"/>
      <c r="AQ40" s="379"/>
      <c r="AR40" s="379"/>
      <c r="AS40" s="379"/>
      <c r="AT40" s="379"/>
      <c r="AU40" s="379"/>
      <c r="AV40" s="379"/>
      <c r="AW40" s="379"/>
      <c r="AX40" s="379"/>
      <c r="AY40" s="379"/>
      <c r="AZ40" s="379"/>
      <c r="BA40" s="379"/>
      <c r="BB40" s="379"/>
      <c r="BC40" s="379"/>
      <c r="BD40" s="172"/>
      <c r="BE40" s="378" t="str">
        <f t="shared" si="1"/>
        <v/>
      </c>
      <c r="BF40" s="378"/>
      <c r="BG40" s="379"/>
      <c r="BH40" s="379"/>
      <c r="BI40" s="379"/>
      <c r="BJ40" s="379"/>
      <c r="BK40" s="379"/>
      <c r="BL40" s="379"/>
      <c r="BM40" s="379"/>
      <c r="BN40" s="379"/>
      <c r="BO40" s="379"/>
      <c r="BP40" s="379"/>
      <c r="BQ40" s="379"/>
      <c r="BR40" s="379"/>
      <c r="BS40" s="379"/>
      <c r="BT40" s="379"/>
      <c r="BU40" s="379"/>
      <c r="BV40" s="172"/>
      <c r="BW40" s="378">
        <f t="shared" si="2"/>
        <v>15</v>
      </c>
      <c r="BX40" s="378"/>
      <c r="BY40" s="379" t="str">
        <f>IF('各会計、関係団体の財政状況及び健全化判断比率'!B74="","",'各会計、関係団体の財政状況及び健全化判断比率'!B74)</f>
        <v>福島県市町村総合事務組合（自治会館管理特別会計）</v>
      </c>
      <c r="BZ40" s="379"/>
      <c r="CA40" s="379"/>
      <c r="CB40" s="379"/>
      <c r="CC40" s="379"/>
      <c r="CD40" s="379"/>
      <c r="CE40" s="379"/>
      <c r="CF40" s="379"/>
      <c r="CG40" s="379"/>
      <c r="CH40" s="379"/>
      <c r="CI40" s="379"/>
      <c r="CJ40" s="379"/>
      <c r="CK40" s="379"/>
      <c r="CL40" s="379"/>
      <c r="CM40" s="379"/>
      <c r="CN40" s="172"/>
      <c r="CO40" s="378" t="str">
        <f t="shared" si="3"/>
        <v/>
      </c>
      <c r="CP40" s="378"/>
      <c r="CQ40" s="379" t="str">
        <f>IF('各会計、関係団体の財政状況及び健全化判断比率'!BS13="","",'各会計、関係団体の財政状況及び健全化判断比率'!BS13)</f>
        <v/>
      </c>
      <c r="CR40" s="379"/>
      <c r="CS40" s="379"/>
      <c r="CT40" s="379"/>
      <c r="CU40" s="379"/>
      <c r="CV40" s="379"/>
      <c r="CW40" s="379"/>
      <c r="CX40" s="379"/>
      <c r="CY40" s="379"/>
      <c r="CZ40" s="379"/>
      <c r="DA40" s="379"/>
      <c r="DB40" s="379"/>
      <c r="DC40" s="379"/>
      <c r="DD40" s="379"/>
      <c r="DE40" s="379"/>
      <c r="DG40" s="376" t="str">
        <f>IF('各会計、関係団体の財政状況及び健全化判断比率'!BR13="","",'各会計、関係団体の財政状況及び健全化判断比率'!BR13)</f>
        <v/>
      </c>
      <c r="DH40" s="376"/>
      <c r="DI40" s="199"/>
    </row>
    <row r="41" spans="1:113" ht="32.25" customHeight="1" x14ac:dyDescent="0.2">
      <c r="A41" s="172"/>
      <c r="B41" s="196"/>
      <c r="C41" s="378" t="str">
        <f t="shared" si="5"/>
        <v/>
      </c>
      <c r="D41" s="378"/>
      <c r="E41" s="379" t="str">
        <f>IF('各会計、関係団体の財政状況及び健全化判断比率'!B14="","",'各会計、関係団体の財政状況及び健全化判断比率'!B14)</f>
        <v/>
      </c>
      <c r="F41" s="379"/>
      <c r="G41" s="379"/>
      <c r="H41" s="379"/>
      <c r="I41" s="379"/>
      <c r="J41" s="379"/>
      <c r="K41" s="379"/>
      <c r="L41" s="379"/>
      <c r="M41" s="379"/>
      <c r="N41" s="379"/>
      <c r="O41" s="379"/>
      <c r="P41" s="379"/>
      <c r="Q41" s="379"/>
      <c r="R41" s="379"/>
      <c r="S41" s="379"/>
      <c r="T41" s="172"/>
      <c r="U41" s="378" t="str">
        <f t="shared" si="4"/>
        <v/>
      </c>
      <c r="V41" s="378"/>
      <c r="W41" s="379"/>
      <c r="X41" s="379"/>
      <c r="Y41" s="379"/>
      <c r="Z41" s="379"/>
      <c r="AA41" s="379"/>
      <c r="AB41" s="379"/>
      <c r="AC41" s="379"/>
      <c r="AD41" s="379"/>
      <c r="AE41" s="379"/>
      <c r="AF41" s="379"/>
      <c r="AG41" s="379"/>
      <c r="AH41" s="379"/>
      <c r="AI41" s="379"/>
      <c r="AJ41" s="379"/>
      <c r="AK41" s="379"/>
      <c r="AL41" s="172"/>
      <c r="AM41" s="378" t="str">
        <f t="shared" si="0"/>
        <v/>
      </c>
      <c r="AN41" s="378"/>
      <c r="AO41" s="379"/>
      <c r="AP41" s="379"/>
      <c r="AQ41" s="379"/>
      <c r="AR41" s="379"/>
      <c r="AS41" s="379"/>
      <c r="AT41" s="379"/>
      <c r="AU41" s="379"/>
      <c r="AV41" s="379"/>
      <c r="AW41" s="379"/>
      <c r="AX41" s="379"/>
      <c r="AY41" s="379"/>
      <c r="AZ41" s="379"/>
      <c r="BA41" s="379"/>
      <c r="BB41" s="379"/>
      <c r="BC41" s="379"/>
      <c r="BD41" s="172"/>
      <c r="BE41" s="378" t="str">
        <f t="shared" si="1"/>
        <v/>
      </c>
      <c r="BF41" s="378"/>
      <c r="BG41" s="379"/>
      <c r="BH41" s="379"/>
      <c r="BI41" s="379"/>
      <c r="BJ41" s="379"/>
      <c r="BK41" s="379"/>
      <c r="BL41" s="379"/>
      <c r="BM41" s="379"/>
      <c r="BN41" s="379"/>
      <c r="BO41" s="379"/>
      <c r="BP41" s="379"/>
      <c r="BQ41" s="379"/>
      <c r="BR41" s="379"/>
      <c r="BS41" s="379"/>
      <c r="BT41" s="379"/>
      <c r="BU41" s="379"/>
      <c r="BV41" s="172"/>
      <c r="BW41" s="378">
        <f t="shared" si="2"/>
        <v>16</v>
      </c>
      <c r="BX41" s="378"/>
      <c r="BY41" s="379" t="str">
        <f>IF('各会計、関係団体の財政状況及び健全化判断比率'!B75="","",'各会計、関係団体の財政状況及び健全化判断比率'!B75)</f>
        <v>福島県後期高齢者医療広域連合（一般会計）</v>
      </c>
      <c r="BZ41" s="379"/>
      <c r="CA41" s="379"/>
      <c r="CB41" s="379"/>
      <c r="CC41" s="379"/>
      <c r="CD41" s="379"/>
      <c r="CE41" s="379"/>
      <c r="CF41" s="379"/>
      <c r="CG41" s="379"/>
      <c r="CH41" s="379"/>
      <c r="CI41" s="379"/>
      <c r="CJ41" s="379"/>
      <c r="CK41" s="379"/>
      <c r="CL41" s="379"/>
      <c r="CM41" s="379"/>
      <c r="CN41" s="172"/>
      <c r="CO41" s="378" t="str">
        <f t="shared" si="3"/>
        <v/>
      </c>
      <c r="CP41" s="378"/>
      <c r="CQ41" s="379" t="str">
        <f>IF('各会計、関係団体の財政状況及び健全化判断比率'!BS14="","",'各会計、関係団体の財政状況及び健全化判断比率'!BS14)</f>
        <v/>
      </c>
      <c r="CR41" s="379"/>
      <c r="CS41" s="379"/>
      <c r="CT41" s="379"/>
      <c r="CU41" s="379"/>
      <c r="CV41" s="379"/>
      <c r="CW41" s="379"/>
      <c r="CX41" s="379"/>
      <c r="CY41" s="379"/>
      <c r="CZ41" s="379"/>
      <c r="DA41" s="379"/>
      <c r="DB41" s="379"/>
      <c r="DC41" s="379"/>
      <c r="DD41" s="379"/>
      <c r="DE41" s="379"/>
      <c r="DG41" s="376" t="str">
        <f>IF('各会計、関係団体の財政状況及び健全化判断比率'!BR14="","",'各会計、関係団体の財政状況及び健全化判断比率'!BR14)</f>
        <v/>
      </c>
      <c r="DH41" s="376"/>
      <c r="DI41" s="199"/>
    </row>
    <row r="42" spans="1:113" ht="32.25" customHeight="1" x14ac:dyDescent="0.2">
      <c r="B42" s="196"/>
      <c r="C42" s="378" t="str">
        <f t="shared" si="5"/>
        <v/>
      </c>
      <c r="D42" s="378"/>
      <c r="E42" s="379" t="str">
        <f>IF('各会計、関係団体の財政状況及び健全化判断比率'!B15="","",'各会計、関係団体の財政状況及び健全化判断比率'!B15)</f>
        <v/>
      </c>
      <c r="F42" s="379"/>
      <c r="G42" s="379"/>
      <c r="H42" s="379"/>
      <c r="I42" s="379"/>
      <c r="J42" s="379"/>
      <c r="K42" s="379"/>
      <c r="L42" s="379"/>
      <c r="M42" s="379"/>
      <c r="N42" s="379"/>
      <c r="O42" s="379"/>
      <c r="P42" s="379"/>
      <c r="Q42" s="379"/>
      <c r="R42" s="379"/>
      <c r="S42" s="379"/>
      <c r="T42" s="172"/>
      <c r="U42" s="378" t="str">
        <f t="shared" si="4"/>
        <v/>
      </c>
      <c r="V42" s="378"/>
      <c r="W42" s="379"/>
      <c r="X42" s="379"/>
      <c r="Y42" s="379"/>
      <c r="Z42" s="379"/>
      <c r="AA42" s="379"/>
      <c r="AB42" s="379"/>
      <c r="AC42" s="379"/>
      <c r="AD42" s="379"/>
      <c r="AE42" s="379"/>
      <c r="AF42" s="379"/>
      <c r="AG42" s="379"/>
      <c r="AH42" s="379"/>
      <c r="AI42" s="379"/>
      <c r="AJ42" s="379"/>
      <c r="AK42" s="379"/>
      <c r="AL42" s="172"/>
      <c r="AM42" s="378" t="str">
        <f t="shared" si="0"/>
        <v/>
      </c>
      <c r="AN42" s="378"/>
      <c r="AO42" s="379"/>
      <c r="AP42" s="379"/>
      <c r="AQ42" s="379"/>
      <c r="AR42" s="379"/>
      <c r="AS42" s="379"/>
      <c r="AT42" s="379"/>
      <c r="AU42" s="379"/>
      <c r="AV42" s="379"/>
      <c r="AW42" s="379"/>
      <c r="AX42" s="379"/>
      <c r="AY42" s="379"/>
      <c r="AZ42" s="379"/>
      <c r="BA42" s="379"/>
      <c r="BB42" s="379"/>
      <c r="BC42" s="379"/>
      <c r="BD42" s="172"/>
      <c r="BE42" s="378" t="str">
        <f t="shared" si="1"/>
        <v/>
      </c>
      <c r="BF42" s="378"/>
      <c r="BG42" s="379"/>
      <c r="BH42" s="379"/>
      <c r="BI42" s="379"/>
      <c r="BJ42" s="379"/>
      <c r="BK42" s="379"/>
      <c r="BL42" s="379"/>
      <c r="BM42" s="379"/>
      <c r="BN42" s="379"/>
      <c r="BO42" s="379"/>
      <c r="BP42" s="379"/>
      <c r="BQ42" s="379"/>
      <c r="BR42" s="379"/>
      <c r="BS42" s="379"/>
      <c r="BT42" s="379"/>
      <c r="BU42" s="379"/>
      <c r="BV42" s="172"/>
      <c r="BW42" s="378">
        <f t="shared" si="2"/>
        <v>17</v>
      </c>
      <c r="BX42" s="378"/>
      <c r="BY42" s="379" t="str">
        <f>IF('各会計、関係団体の財政状況及び健全化判断比率'!B76="","",'各会計、関係団体の財政状況及び健全化判断比率'!B76)</f>
        <v>福島県後期高齢者医療広域連合（後期高齢者医療特別会計）</v>
      </c>
      <c r="BZ42" s="379"/>
      <c r="CA42" s="379"/>
      <c r="CB42" s="379"/>
      <c r="CC42" s="379"/>
      <c r="CD42" s="379"/>
      <c r="CE42" s="379"/>
      <c r="CF42" s="379"/>
      <c r="CG42" s="379"/>
      <c r="CH42" s="379"/>
      <c r="CI42" s="379"/>
      <c r="CJ42" s="379"/>
      <c r="CK42" s="379"/>
      <c r="CL42" s="379"/>
      <c r="CM42" s="379"/>
      <c r="CN42" s="172"/>
      <c r="CO42" s="378" t="str">
        <f t="shared" si="3"/>
        <v/>
      </c>
      <c r="CP42" s="378"/>
      <c r="CQ42" s="379" t="str">
        <f>IF('各会計、関係団体の財政状況及び健全化判断比率'!BS15="","",'各会計、関係団体の財政状況及び健全化判断比率'!BS15)</f>
        <v/>
      </c>
      <c r="CR42" s="379"/>
      <c r="CS42" s="379"/>
      <c r="CT42" s="379"/>
      <c r="CU42" s="379"/>
      <c r="CV42" s="379"/>
      <c r="CW42" s="379"/>
      <c r="CX42" s="379"/>
      <c r="CY42" s="379"/>
      <c r="CZ42" s="379"/>
      <c r="DA42" s="379"/>
      <c r="DB42" s="379"/>
      <c r="DC42" s="379"/>
      <c r="DD42" s="379"/>
      <c r="DE42" s="379"/>
      <c r="DG42" s="376" t="str">
        <f>IF('各会計、関係団体の財政状況及び健全化判断比率'!BR15="","",'各会計、関係団体の財政状況及び健全化判断比率'!BR15)</f>
        <v/>
      </c>
      <c r="DH42" s="376"/>
      <c r="DI42" s="199"/>
    </row>
    <row r="43" spans="1:113" ht="32.25" customHeight="1" x14ac:dyDescent="0.2">
      <c r="B43" s="196"/>
      <c r="C43" s="378" t="str">
        <f t="shared" si="5"/>
        <v/>
      </c>
      <c r="D43" s="378"/>
      <c r="E43" s="379" t="str">
        <f>IF('各会計、関係団体の財政状況及び健全化判断比率'!B16="","",'各会計、関係団体の財政状況及び健全化判断比率'!B16)</f>
        <v/>
      </c>
      <c r="F43" s="379"/>
      <c r="G43" s="379"/>
      <c r="H43" s="379"/>
      <c r="I43" s="379"/>
      <c r="J43" s="379"/>
      <c r="K43" s="379"/>
      <c r="L43" s="379"/>
      <c r="M43" s="379"/>
      <c r="N43" s="379"/>
      <c r="O43" s="379"/>
      <c r="P43" s="379"/>
      <c r="Q43" s="379"/>
      <c r="R43" s="379"/>
      <c r="S43" s="379"/>
      <c r="T43" s="172"/>
      <c r="U43" s="378" t="str">
        <f t="shared" si="4"/>
        <v/>
      </c>
      <c r="V43" s="378"/>
      <c r="W43" s="379"/>
      <c r="X43" s="379"/>
      <c r="Y43" s="379"/>
      <c r="Z43" s="379"/>
      <c r="AA43" s="379"/>
      <c r="AB43" s="379"/>
      <c r="AC43" s="379"/>
      <c r="AD43" s="379"/>
      <c r="AE43" s="379"/>
      <c r="AF43" s="379"/>
      <c r="AG43" s="379"/>
      <c r="AH43" s="379"/>
      <c r="AI43" s="379"/>
      <c r="AJ43" s="379"/>
      <c r="AK43" s="379"/>
      <c r="AL43" s="172"/>
      <c r="AM43" s="378" t="str">
        <f t="shared" si="0"/>
        <v/>
      </c>
      <c r="AN43" s="378"/>
      <c r="AO43" s="379"/>
      <c r="AP43" s="379"/>
      <c r="AQ43" s="379"/>
      <c r="AR43" s="379"/>
      <c r="AS43" s="379"/>
      <c r="AT43" s="379"/>
      <c r="AU43" s="379"/>
      <c r="AV43" s="379"/>
      <c r="AW43" s="379"/>
      <c r="AX43" s="379"/>
      <c r="AY43" s="379"/>
      <c r="AZ43" s="379"/>
      <c r="BA43" s="379"/>
      <c r="BB43" s="379"/>
      <c r="BC43" s="379"/>
      <c r="BD43" s="172"/>
      <c r="BE43" s="378" t="str">
        <f t="shared" si="1"/>
        <v/>
      </c>
      <c r="BF43" s="378"/>
      <c r="BG43" s="379"/>
      <c r="BH43" s="379"/>
      <c r="BI43" s="379"/>
      <c r="BJ43" s="379"/>
      <c r="BK43" s="379"/>
      <c r="BL43" s="379"/>
      <c r="BM43" s="379"/>
      <c r="BN43" s="379"/>
      <c r="BO43" s="379"/>
      <c r="BP43" s="379"/>
      <c r="BQ43" s="379"/>
      <c r="BR43" s="379"/>
      <c r="BS43" s="379"/>
      <c r="BT43" s="379"/>
      <c r="BU43" s="379"/>
      <c r="BV43" s="172"/>
      <c r="BW43" s="378" t="str">
        <f t="shared" si="2"/>
        <v/>
      </c>
      <c r="BX43" s="378"/>
      <c r="BY43" s="379" t="str">
        <f>IF('各会計、関係団体の財政状況及び健全化判断比率'!B77="","",'各会計、関係団体の財政状況及び健全化判断比率'!B77)</f>
        <v/>
      </c>
      <c r="BZ43" s="379"/>
      <c r="CA43" s="379"/>
      <c r="CB43" s="379"/>
      <c r="CC43" s="379"/>
      <c r="CD43" s="379"/>
      <c r="CE43" s="379"/>
      <c r="CF43" s="379"/>
      <c r="CG43" s="379"/>
      <c r="CH43" s="379"/>
      <c r="CI43" s="379"/>
      <c r="CJ43" s="379"/>
      <c r="CK43" s="379"/>
      <c r="CL43" s="379"/>
      <c r="CM43" s="379"/>
      <c r="CN43" s="172"/>
      <c r="CO43" s="378" t="str">
        <f t="shared" si="3"/>
        <v/>
      </c>
      <c r="CP43" s="378"/>
      <c r="CQ43" s="379" t="str">
        <f>IF('各会計、関係団体の財政状況及び健全化判断比率'!BS16="","",'各会計、関係団体の財政状況及び健全化判断比率'!BS16)</f>
        <v/>
      </c>
      <c r="CR43" s="379"/>
      <c r="CS43" s="379"/>
      <c r="CT43" s="379"/>
      <c r="CU43" s="379"/>
      <c r="CV43" s="379"/>
      <c r="CW43" s="379"/>
      <c r="CX43" s="379"/>
      <c r="CY43" s="379"/>
      <c r="CZ43" s="379"/>
      <c r="DA43" s="379"/>
      <c r="DB43" s="379"/>
      <c r="DC43" s="379"/>
      <c r="DD43" s="379"/>
      <c r="DE43" s="379"/>
      <c r="DG43" s="376" t="str">
        <f>IF('各会計、関係団体の財政状況及び健全化判断比率'!BR16="","",'各会計、関係団体の財政状況及び健全化判断比率'!BR16)</f>
        <v/>
      </c>
      <c r="DH43" s="376"/>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202</v>
      </c>
      <c r="E46" s="375" t="s">
        <v>203</v>
      </c>
      <c r="F46" s="375"/>
      <c r="G46" s="375"/>
      <c r="H46" s="375"/>
      <c r="I46" s="375"/>
      <c r="J46" s="375"/>
      <c r="K46" s="375"/>
      <c r="L46" s="375"/>
      <c r="M46" s="375"/>
      <c r="N46" s="375"/>
      <c r="O46" s="375"/>
      <c r="P46" s="375"/>
      <c r="Q46" s="375"/>
      <c r="R46" s="375"/>
      <c r="S46" s="375"/>
      <c r="T46" s="375"/>
      <c r="U46" s="375"/>
      <c r="V46" s="375"/>
      <c r="W46" s="375"/>
      <c r="X46" s="375"/>
      <c r="Y46" s="375"/>
      <c r="Z46" s="375"/>
      <c r="AA46" s="375"/>
      <c r="AB46" s="375"/>
      <c r="AC46" s="375"/>
      <c r="AD46" s="375"/>
      <c r="AE46" s="375"/>
      <c r="AF46" s="375"/>
      <c r="AG46" s="375"/>
      <c r="AH46" s="375"/>
      <c r="AI46" s="375"/>
      <c r="AJ46" s="375"/>
      <c r="AK46" s="375"/>
      <c r="AL46" s="375"/>
      <c r="AM46" s="375"/>
      <c r="AN46" s="375"/>
      <c r="AO46" s="375"/>
      <c r="AP46" s="375"/>
      <c r="AQ46" s="375"/>
      <c r="AR46" s="375"/>
      <c r="AS46" s="375"/>
      <c r="AT46" s="375"/>
      <c r="AU46" s="375"/>
      <c r="AV46" s="375"/>
      <c r="AW46" s="375"/>
      <c r="AX46" s="375"/>
      <c r="AY46" s="375"/>
      <c r="AZ46" s="375"/>
      <c r="BA46" s="375"/>
      <c r="BB46" s="375"/>
      <c r="BC46" s="375"/>
      <c r="BD46" s="375"/>
      <c r="BE46" s="375"/>
      <c r="BF46" s="375"/>
      <c r="BG46" s="375"/>
      <c r="BH46" s="375"/>
      <c r="BI46" s="375"/>
      <c r="BJ46" s="375"/>
      <c r="BK46" s="375"/>
      <c r="BL46" s="375"/>
      <c r="BM46" s="375"/>
      <c r="BN46" s="375"/>
      <c r="BO46" s="375"/>
      <c r="BP46" s="375"/>
      <c r="BQ46" s="375"/>
      <c r="BR46" s="375"/>
      <c r="BS46" s="375"/>
      <c r="BT46" s="375"/>
      <c r="BU46" s="375"/>
      <c r="BV46" s="375"/>
      <c r="BW46" s="375"/>
      <c r="BX46" s="375"/>
      <c r="BY46" s="375"/>
      <c r="BZ46" s="375"/>
      <c r="CA46" s="375"/>
      <c r="CB46" s="375"/>
      <c r="CC46" s="375"/>
      <c r="CD46" s="375"/>
      <c r="CE46" s="375"/>
      <c r="CF46" s="375"/>
      <c r="CG46" s="375"/>
      <c r="CH46" s="375"/>
      <c r="CI46" s="375"/>
      <c r="CJ46" s="375"/>
      <c r="CK46" s="375"/>
      <c r="CL46" s="375"/>
      <c r="CM46" s="375"/>
      <c r="CN46" s="375"/>
      <c r="CO46" s="375"/>
      <c r="CP46" s="375"/>
      <c r="CQ46" s="375"/>
      <c r="CR46" s="375"/>
      <c r="CS46" s="375"/>
      <c r="CT46" s="375"/>
      <c r="CU46" s="375"/>
      <c r="CV46" s="375"/>
      <c r="CW46" s="375"/>
      <c r="CX46" s="375"/>
      <c r="CY46" s="375"/>
      <c r="CZ46" s="375"/>
      <c r="DA46" s="375"/>
      <c r="DB46" s="375"/>
      <c r="DC46" s="375"/>
      <c r="DD46" s="375"/>
      <c r="DE46" s="375"/>
      <c r="DF46" s="375"/>
      <c r="DG46" s="375"/>
      <c r="DH46" s="375"/>
      <c r="DI46" s="375"/>
    </row>
    <row r="47" spans="1:113" x14ac:dyDescent="0.2">
      <c r="E47" s="375" t="s">
        <v>204</v>
      </c>
      <c r="F47" s="375"/>
      <c r="G47" s="375"/>
      <c r="H47" s="375"/>
      <c r="I47" s="375"/>
      <c r="J47" s="375"/>
      <c r="K47" s="375"/>
      <c r="L47" s="375"/>
      <c r="M47" s="375"/>
      <c r="N47" s="375"/>
      <c r="O47" s="375"/>
      <c r="P47" s="375"/>
      <c r="Q47" s="375"/>
      <c r="R47" s="375"/>
      <c r="S47" s="375"/>
      <c r="T47" s="375"/>
      <c r="U47" s="375"/>
      <c r="V47" s="375"/>
      <c r="W47" s="375"/>
      <c r="X47" s="375"/>
      <c r="Y47" s="375"/>
      <c r="Z47" s="375"/>
      <c r="AA47" s="375"/>
      <c r="AB47" s="375"/>
      <c r="AC47" s="375"/>
      <c r="AD47" s="375"/>
      <c r="AE47" s="375"/>
      <c r="AF47" s="375"/>
      <c r="AG47" s="375"/>
      <c r="AH47" s="375"/>
      <c r="AI47" s="375"/>
      <c r="AJ47" s="375"/>
      <c r="AK47" s="375"/>
      <c r="AL47" s="375"/>
      <c r="AM47" s="375"/>
      <c r="AN47" s="375"/>
      <c r="AO47" s="375"/>
      <c r="AP47" s="375"/>
      <c r="AQ47" s="375"/>
      <c r="AR47" s="375"/>
      <c r="AS47" s="375"/>
      <c r="AT47" s="375"/>
      <c r="AU47" s="375"/>
      <c r="AV47" s="375"/>
      <c r="AW47" s="375"/>
      <c r="AX47" s="375"/>
      <c r="AY47" s="375"/>
      <c r="AZ47" s="375"/>
      <c r="BA47" s="375"/>
      <c r="BB47" s="375"/>
      <c r="BC47" s="375"/>
      <c r="BD47" s="375"/>
      <c r="BE47" s="375"/>
      <c r="BF47" s="375"/>
      <c r="BG47" s="375"/>
      <c r="BH47" s="375"/>
      <c r="BI47" s="375"/>
      <c r="BJ47" s="375"/>
      <c r="BK47" s="375"/>
      <c r="BL47" s="375"/>
      <c r="BM47" s="375"/>
      <c r="BN47" s="375"/>
      <c r="BO47" s="375"/>
      <c r="BP47" s="375"/>
      <c r="BQ47" s="375"/>
      <c r="BR47" s="375"/>
      <c r="BS47" s="375"/>
      <c r="BT47" s="375"/>
      <c r="BU47" s="375"/>
      <c r="BV47" s="375"/>
      <c r="BW47" s="375"/>
      <c r="BX47" s="375"/>
      <c r="BY47" s="375"/>
      <c r="BZ47" s="375"/>
      <c r="CA47" s="375"/>
      <c r="CB47" s="375"/>
      <c r="CC47" s="375"/>
      <c r="CD47" s="375"/>
      <c r="CE47" s="375"/>
      <c r="CF47" s="375"/>
      <c r="CG47" s="375"/>
      <c r="CH47" s="375"/>
      <c r="CI47" s="375"/>
      <c r="CJ47" s="375"/>
      <c r="CK47" s="375"/>
      <c r="CL47" s="375"/>
      <c r="CM47" s="375"/>
      <c r="CN47" s="375"/>
      <c r="CO47" s="375"/>
      <c r="CP47" s="375"/>
      <c r="CQ47" s="375"/>
      <c r="CR47" s="375"/>
      <c r="CS47" s="375"/>
      <c r="CT47" s="375"/>
      <c r="CU47" s="375"/>
      <c r="CV47" s="375"/>
      <c r="CW47" s="375"/>
      <c r="CX47" s="375"/>
      <c r="CY47" s="375"/>
      <c r="CZ47" s="375"/>
      <c r="DA47" s="375"/>
      <c r="DB47" s="375"/>
      <c r="DC47" s="375"/>
      <c r="DD47" s="375"/>
      <c r="DE47" s="375"/>
      <c r="DF47" s="375"/>
      <c r="DG47" s="375"/>
      <c r="DH47" s="375"/>
      <c r="DI47" s="375"/>
    </row>
    <row r="48" spans="1:113" x14ac:dyDescent="0.2">
      <c r="E48" s="375" t="s">
        <v>205</v>
      </c>
      <c r="F48" s="375"/>
      <c r="G48" s="375"/>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c r="AG48" s="375"/>
      <c r="AH48" s="375"/>
      <c r="AI48" s="375"/>
      <c r="AJ48" s="375"/>
      <c r="AK48" s="375"/>
      <c r="AL48" s="375"/>
      <c r="AM48" s="375"/>
      <c r="AN48" s="375"/>
      <c r="AO48" s="375"/>
      <c r="AP48" s="375"/>
      <c r="AQ48" s="375"/>
      <c r="AR48" s="375"/>
      <c r="AS48" s="375"/>
      <c r="AT48" s="375"/>
      <c r="AU48" s="375"/>
      <c r="AV48" s="375"/>
      <c r="AW48" s="375"/>
      <c r="AX48" s="375"/>
      <c r="AY48" s="375"/>
      <c r="AZ48" s="375"/>
      <c r="BA48" s="375"/>
      <c r="BB48" s="375"/>
      <c r="BC48" s="375"/>
      <c r="BD48" s="375"/>
      <c r="BE48" s="375"/>
      <c r="BF48" s="375"/>
      <c r="BG48" s="375"/>
      <c r="BH48" s="375"/>
      <c r="BI48" s="375"/>
      <c r="BJ48" s="375"/>
      <c r="BK48" s="375"/>
      <c r="BL48" s="375"/>
      <c r="BM48" s="375"/>
      <c r="BN48" s="375"/>
      <c r="BO48" s="375"/>
      <c r="BP48" s="375"/>
      <c r="BQ48" s="375"/>
      <c r="BR48" s="375"/>
      <c r="BS48" s="375"/>
      <c r="BT48" s="375"/>
      <c r="BU48" s="375"/>
      <c r="BV48" s="375"/>
      <c r="BW48" s="375"/>
      <c r="BX48" s="375"/>
      <c r="BY48" s="375"/>
      <c r="BZ48" s="375"/>
      <c r="CA48" s="375"/>
      <c r="CB48" s="375"/>
      <c r="CC48" s="375"/>
      <c r="CD48" s="375"/>
      <c r="CE48" s="375"/>
      <c r="CF48" s="375"/>
      <c r="CG48" s="375"/>
      <c r="CH48" s="375"/>
      <c r="CI48" s="375"/>
      <c r="CJ48" s="375"/>
      <c r="CK48" s="375"/>
      <c r="CL48" s="375"/>
      <c r="CM48" s="375"/>
      <c r="CN48" s="375"/>
      <c r="CO48" s="375"/>
      <c r="CP48" s="375"/>
      <c r="CQ48" s="375"/>
      <c r="CR48" s="375"/>
      <c r="CS48" s="375"/>
      <c r="CT48" s="375"/>
      <c r="CU48" s="375"/>
      <c r="CV48" s="375"/>
      <c r="CW48" s="375"/>
      <c r="CX48" s="375"/>
      <c r="CY48" s="375"/>
      <c r="CZ48" s="375"/>
      <c r="DA48" s="375"/>
      <c r="DB48" s="375"/>
      <c r="DC48" s="375"/>
      <c r="DD48" s="375"/>
      <c r="DE48" s="375"/>
      <c r="DF48" s="375"/>
      <c r="DG48" s="375"/>
      <c r="DH48" s="375"/>
      <c r="DI48" s="375"/>
    </row>
    <row r="49" spans="5:113" x14ac:dyDescent="0.2">
      <c r="E49" s="377" t="s">
        <v>206</v>
      </c>
      <c r="F49" s="377"/>
      <c r="G49" s="377"/>
      <c r="H49" s="377"/>
      <c r="I49" s="377"/>
      <c r="J49" s="377"/>
      <c r="K49" s="377"/>
      <c r="L49" s="377"/>
      <c r="M49" s="377"/>
      <c r="N49" s="377"/>
      <c r="O49" s="377"/>
      <c r="P49" s="377"/>
      <c r="Q49" s="377"/>
      <c r="R49" s="377"/>
      <c r="S49" s="377"/>
      <c r="T49" s="377"/>
      <c r="U49" s="377"/>
      <c r="V49" s="377"/>
      <c r="W49" s="377"/>
      <c r="X49" s="377"/>
      <c r="Y49" s="377"/>
      <c r="Z49" s="377"/>
      <c r="AA49" s="377"/>
      <c r="AB49" s="377"/>
      <c r="AC49" s="377"/>
      <c r="AD49" s="377"/>
      <c r="AE49" s="377"/>
      <c r="AF49" s="377"/>
      <c r="AG49" s="377"/>
      <c r="AH49" s="377"/>
      <c r="AI49" s="377"/>
      <c r="AJ49" s="377"/>
      <c r="AK49" s="377"/>
      <c r="AL49" s="377"/>
      <c r="AM49" s="377"/>
      <c r="AN49" s="377"/>
      <c r="AO49" s="377"/>
      <c r="AP49" s="377"/>
      <c r="AQ49" s="377"/>
      <c r="AR49" s="377"/>
      <c r="AS49" s="377"/>
      <c r="AT49" s="377"/>
      <c r="AU49" s="377"/>
      <c r="AV49" s="377"/>
      <c r="AW49" s="377"/>
      <c r="AX49" s="377"/>
      <c r="AY49" s="377"/>
      <c r="AZ49" s="377"/>
      <c r="BA49" s="377"/>
      <c r="BB49" s="377"/>
      <c r="BC49" s="377"/>
      <c r="BD49" s="377"/>
      <c r="BE49" s="377"/>
      <c r="BF49" s="377"/>
      <c r="BG49" s="377"/>
      <c r="BH49" s="377"/>
      <c r="BI49" s="377"/>
      <c r="BJ49" s="377"/>
      <c r="BK49" s="377"/>
      <c r="BL49" s="377"/>
      <c r="BM49" s="377"/>
      <c r="BN49" s="377"/>
      <c r="BO49" s="377"/>
      <c r="BP49" s="377"/>
      <c r="BQ49" s="377"/>
      <c r="BR49" s="377"/>
      <c r="BS49" s="377"/>
      <c r="BT49" s="377"/>
      <c r="BU49" s="377"/>
      <c r="BV49" s="377"/>
      <c r="BW49" s="377"/>
      <c r="BX49" s="377"/>
      <c r="BY49" s="377"/>
      <c r="BZ49" s="377"/>
      <c r="CA49" s="377"/>
      <c r="CB49" s="377"/>
      <c r="CC49" s="377"/>
      <c r="CD49" s="377"/>
      <c r="CE49" s="377"/>
      <c r="CF49" s="377"/>
      <c r="CG49" s="377"/>
      <c r="CH49" s="377"/>
      <c r="CI49" s="377"/>
      <c r="CJ49" s="377"/>
      <c r="CK49" s="377"/>
      <c r="CL49" s="377"/>
      <c r="CM49" s="377"/>
      <c r="CN49" s="377"/>
      <c r="CO49" s="377"/>
      <c r="CP49" s="377"/>
      <c r="CQ49" s="377"/>
      <c r="CR49" s="377"/>
      <c r="CS49" s="377"/>
      <c r="CT49" s="377"/>
      <c r="CU49" s="377"/>
      <c r="CV49" s="377"/>
      <c r="CW49" s="377"/>
      <c r="CX49" s="377"/>
      <c r="CY49" s="377"/>
      <c r="CZ49" s="377"/>
      <c r="DA49" s="377"/>
      <c r="DB49" s="377"/>
      <c r="DC49" s="377"/>
      <c r="DD49" s="377"/>
      <c r="DE49" s="377"/>
      <c r="DF49" s="377"/>
      <c r="DG49" s="377"/>
      <c r="DH49" s="377"/>
      <c r="DI49" s="377"/>
    </row>
    <row r="50" spans="5:113" x14ac:dyDescent="0.2">
      <c r="E50" s="375" t="s">
        <v>207</v>
      </c>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75"/>
      <c r="AN50" s="375"/>
      <c r="AO50" s="375"/>
      <c r="AP50" s="375"/>
      <c r="AQ50" s="375"/>
      <c r="AR50" s="375"/>
      <c r="AS50" s="375"/>
      <c r="AT50" s="375"/>
      <c r="AU50" s="375"/>
      <c r="AV50" s="375"/>
      <c r="AW50" s="375"/>
      <c r="AX50" s="375"/>
      <c r="AY50" s="375"/>
      <c r="AZ50" s="375"/>
      <c r="BA50" s="375"/>
      <c r="BB50" s="375"/>
      <c r="BC50" s="375"/>
      <c r="BD50" s="375"/>
      <c r="BE50" s="375"/>
      <c r="BF50" s="375"/>
      <c r="BG50" s="375"/>
      <c r="BH50" s="375"/>
      <c r="BI50" s="375"/>
      <c r="BJ50" s="375"/>
      <c r="BK50" s="375"/>
      <c r="BL50" s="375"/>
      <c r="BM50" s="375"/>
      <c r="BN50" s="375"/>
      <c r="BO50" s="375"/>
      <c r="BP50" s="375"/>
      <c r="BQ50" s="375"/>
      <c r="BR50" s="375"/>
      <c r="BS50" s="375"/>
      <c r="BT50" s="375"/>
      <c r="BU50" s="375"/>
      <c r="BV50" s="375"/>
      <c r="BW50" s="375"/>
      <c r="BX50" s="375"/>
      <c r="BY50" s="375"/>
      <c r="BZ50" s="375"/>
      <c r="CA50" s="375"/>
      <c r="CB50" s="375"/>
      <c r="CC50" s="375"/>
      <c r="CD50" s="375"/>
      <c r="CE50" s="375"/>
      <c r="CF50" s="375"/>
      <c r="CG50" s="375"/>
      <c r="CH50" s="375"/>
      <c r="CI50" s="375"/>
      <c r="CJ50" s="375"/>
      <c r="CK50" s="375"/>
      <c r="CL50" s="375"/>
      <c r="CM50" s="375"/>
      <c r="CN50" s="375"/>
      <c r="CO50" s="375"/>
      <c r="CP50" s="375"/>
      <c r="CQ50" s="375"/>
      <c r="CR50" s="375"/>
      <c r="CS50" s="375"/>
      <c r="CT50" s="375"/>
      <c r="CU50" s="375"/>
      <c r="CV50" s="375"/>
      <c r="CW50" s="375"/>
      <c r="CX50" s="375"/>
      <c r="CY50" s="375"/>
      <c r="CZ50" s="375"/>
      <c r="DA50" s="375"/>
      <c r="DB50" s="375"/>
      <c r="DC50" s="375"/>
      <c r="DD50" s="375"/>
      <c r="DE50" s="375"/>
      <c r="DF50" s="375"/>
      <c r="DG50" s="375"/>
      <c r="DH50" s="375"/>
      <c r="DI50" s="375"/>
    </row>
    <row r="51" spans="5:113" x14ac:dyDescent="0.2">
      <c r="E51" s="375" t="s">
        <v>208</v>
      </c>
      <c r="F51" s="375"/>
      <c r="G51" s="375"/>
      <c r="H51" s="375"/>
      <c r="I51" s="375"/>
      <c r="J51" s="375"/>
      <c r="K51" s="375"/>
      <c r="L51" s="375"/>
      <c r="M51" s="375"/>
      <c r="N51" s="375"/>
      <c r="O51" s="375"/>
      <c r="P51" s="375"/>
      <c r="Q51" s="375"/>
      <c r="R51" s="375"/>
      <c r="S51" s="375"/>
      <c r="T51" s="375"/>
      <c r="U51" s="375"/>
      <c r="V51" s="375"/>
      <c r="W51" s="375"/>
      <c r="X51" s="375"/>
      <c r="Y51" s="375"/>
      <c r="Z51" s="375"/>
      <c r="AA51" s="375"/>
      <c r="AB51" s="375"/>
      <c r="AC51" s="375"/>
      <c r="AD51" s="375"/>
      <c r="AE51" s="375"/>
      <c r="AF51" s="375"/>
      <c r="AG51" s="375"/>
      <c r="AH51" s="375"/>
      <c r="AI51" s="375"/>
      <c r="AJ51" s="375"/>
      <c r="AK51" s="375"/>
      <c r="AL51" s="375"/>
      <c r="AM51" s="375"/>
      <c r="AN51" s="375"/>
      <c r="AO51" s="375"/>
      <c r="AP51" s="375"/>
      <c r="AQ51" s="375"/>
      <c r="AR51" s="375"/>
      <c r="AS51" s="375"/>
      <c r="AT51" s="375"/>
      <c r="AU51" s="375"/>
      <c r="AV51" s="375"/>
      <c r="AW51" s="375"/>
      <c r="AX51" s="375"/>
      <c r="AY51" s="375"/>
      <c r="AZ51" s="375"/>
      <c r="BA51" s="375"/>
      <c r="BB51" s="375"/>
      <c r="BC51" s="375"/>
      <c r="BD51" s="375"/>
      <c r="BE51" s="375"/>
      <c r="BF51" s="375"/>
      <c r="BG51" s="375"/>
      <c r="BH51" s="375"/>
      <c r="BI51" s="375"/>
      <c r="BJ51" s="375"/>
      <c r="BK51" s="375"/>
      <c r="BL51" s="375"/>
      <c r="BM51" s="375"/>
      <c r="BN51" s="375"/>
      <c r="BO51" s="375"/>
      <c r="BP51" s="375"/>
      <c r="BQ51" s="375"/>
      <c r="BR51" s="375"/>
      <c r="BS51" s="375"/>
      <c r="BT51" s="375"/>
      <c r="BU51" s="375"/>
      <c r="BV51" s="375"/>
      <c r="BW51" s="375"/>
      <c r="BX51" s="375"/>
      <c r="BY51" s="375"/>
      <c r="BZ51" s="375"/>
      <c r="CA51" s="375"/>
      <c r="CB51" s="375"/>
      <c r="CC51" s="375"/>
      <c r="CD51" s="375"/>
      <c r="CE51" s="375"/>
      <c r="CF51" s="375"/>
      <c r="CG51" s="375"/>
      <c r="CH51" s="375"/>
      <c r="CI51" s="375"/>
      <c r="CJ51" s="375"/>
      <c r="CK51" s="375"/>
      <c r="CL51" s="375"/>
      <c r="CM51" s="375"/>
      <c r="CN51" s="375"/>
      <c r="CO51" s="375"/>
      <c r="CP51" s="375"/>
      <c r="CQ51" s="375"/>
      <c r="CR51" s="375"/>
      <c r="CS51" s="375"/>
      <c r="CT51" s="375"/>
      <c r="CU51" s="375"/>
      <c r="CV51" s="375"/>
      <c r="CW51" s="375"/>
      <c r="CX51" s="375"/>
      <c r="CY51" s="375"/>
      <c r="CZ51" s="375"/>
      <c r="DA51" s="375"/>
      <c r="DB51" s="375"/>
      <c r="DC51" s="375"/>
      <c r="DD51" s="375"/>
      <c r="DE51" s="375"/>
      <c r="DF51" s="375"/>
      <c r="DG51" s="375"/>
      <c r="DH51" s="375"/>
      <c r="DI51" s="375"/>
    </row>
    <row r="52" spans="5:113" x14ac:dyDescent="0.2">
      <c r="E52" s="375" t="s">
        <v>209</v>
      </c>
      <c r="F52" s="375"/>
      <c r="G52" s="375"/>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c r="AE52" s="375"/>
      <c r="AF52" s="375"/>
      <c r="AG52" s="375"/>
      <c r="AH52" s="375"/>
      <c r="AI52" s="375"/>
      <c r="AJ52" s="375"/>
      <c r="AK52" s="375"/>
      <c r="AL52" s="375"/>
      <c r="AM52" s="375"/>
      <c r="AN52" s="375"/>
      <c r="AO52" s="375"/>
      <c r="AP52" s="375"/>
      <c r="AQ52" s="375"/>
      <c r="AR52" s="375"/>
      <c r="AS52" s="375"/>
      <c r="AT52" s="375"/>
      <c r="AU52" s="375"/>
      <c r="AV52" s="375"/>
      <c r="AW52" s="375"/>
      <c r="AX52" s="375"/>
      <c r="AY52" s="375"/>
      <c r="AZ52" s="375"/>
      <c r="BA52" s="375"/>
      <c r="BB52" s="375"/>
      <c r="BC52" s="375"/>
      <c r="BD52" s="375"/>
      <c r="BE52" s="375"/>
      <c r="BF52" s="375"/>
      <c r="BG52" s="375"/>
      <c r="BH52" s="375"/>
      <c r="BI52" s="375"/>
      <c r="BJ52" s="375"/>
      <c r="BK52" s="375"/>
      <c r="BL52" s="375"/>
      <c r="BM52" s="375"/>
      <c r="BN52" s="375"/>
      <c r="BO52" s="375"/>
      <c r="BP52" s="375"/>
      <c r="BQ52" s="375"/>
      <c r="BR52" s="375"/>
      <c r="BS52" s="375"/>
      <c r="BT52" s="375"/>
      <c r="BU52" s="375"/>
      <c r="BV52" s="375"/>
      <c r="BW52" s="375"/>
      <c r="BX52" s="375"/>
      <c r="BY52" s="375"/>
      <c r="BZ52" s="375"/>
      <c r="CA52" s="375"/>
      <c r="CB52" s="375"/>
      <c r="CC52" s="375"/>
      <c r="CD52" s="375"/>
      <c r="CE52" s="375"/>
      <c r="CF52" s="375"/>
      <c r="CG52" s="375"/>
      <c r="CH52" s="375"/>
      <c r="CI52" s="375"/>
      <c r="CJ52" s="375"/>
      <c r="CK52" s="375"/>
      <c r="CL52" s="375"/>
      <c r="CM52" s="375"/>
      <c r="CN52" s="375"/>
      <c r="CO52" s="375"/>
      <c r="CP52" s="375"/>
      <c r="CQ52" s="375"/>
      <c r="CR52" s="375"/>
      <c r="CS52" s="375"/>
      <c r="CT52" s="375"/>
      <c r="CU52" s="375"/>
      <c r="CV52" s="375"/>
      <c r="CW52" s="375"/>
      <c r="CX52" s="375"/>
      <c r="CY52" s="375"/>
      <c r="CZ52" s="375"/>
      <c r="DA52" s="375"/>
      <c r="DB52" s="375"/>
      <c r="DC52" s="375"/>
      <c r="DD52" s="375"/>
      <c r="DE52" s="375"/>
      <c r="DF52" s="375"/>
      <c r="DG52" s="375"/>
      <c r="DH52" s="375"/>
      <c r="DI52" s="375"/>
    </row>
    <row r="53" spans="5:113" x14ac:dyDescent="0.2">
      <c r="E53" s="348" t="s">
        <v>593</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2">
      <c r="A34" s="22"/>
      <c r="B34" s="31"/>
      <c r="C34" s="1159" t="s">
        <v>558</v>
      </c>
      <c r="D34" s="1159"/>
      <c r="E34" s="1160"/>
      <c r="F34" s="32">
        <v>11.09</v>
      </c>
      <c r="G34" s="33">
        <v>13.57</v>
      </c>
      <c r="H34" s="33">
        <v>11.75</v>
      </c>
      <c r="I34" s="33">
        <v>10.43</v>
      </c>
      <c r="J34" s="34">
        <v>15.36</v>
      </c>
      <c r="K34" s="22"/>
      <c r="L34" s="22"/>
      <c r="M34" s="22"/>
      <c r="N34" s="22"/>
      <c r="O34" s="22"/>
      <c r="P34" s="22"/>
    </row>
    <row r="35" spans="1:16" ht="39" customHeight="1" x14ac:dyDescent="0.2">
      <c r="A35" s="22"/>
      <c r="B35" s="35"/>
      <c r="C35" s="1155" t="s">
        <v>559</v>
      </c>
      <c r="D35" s="1155"/>
      <c r="E35" s="1156"/>
      <c r="F35" s="36">
        <v>12.27</v>
      </c>
      <c r="G35" s="37">
        <v>11.93</v>
      </c>
      <c r="H35" s="37">
        <v>11.26</v>
      </c>
      <c r="I35" s="37">
        <v>10.23</v>
      </c>
      <c r="J35" s="38">
        <v>9.73</v>
      </c>
      <c r="K35" s="22"/>
      <c r="L35" s="22"/>
      <c r="M35" s="22"/>
      <c r="N35" s="22"/>
      <c r="O35" s="22"/>
      <c r="P35" s="22"/>
    </row>
    <row r="36" spans="1:16" ht="39" customHeight="1" x14ac:dyDescent="0.2">
      <c r="A36" s="22"/>
      <c r="B36" s="35"/>
      <c r="C36" s="1155" t="s">
        <v>560</v>
      </c>
      <c r="D36" s="1155"/>
      <c r="E36" s="1156"/>
      <c r="F36" s="36">
        <v>4.01</v>
      </c>
      <c r="G36" s="37">
        <v>2.16</v>
      </c>
      <c r="H36" s="37">
        <v>1.72</v>
      </c>
      <c r="I36" s="37">
        <v>1.58</v>
      </c>
      <c r="J36" s="38">
        <v>1.44</v>
      </c>
      <c r="K36" s="22"/>
      <c r="L36" s="22"/>
      <c r="M36" s="22"/>
      <c r="N36" s="22"/>
      <c r="O36" s="22"/>
      <c r="P36" s="22"/>
    </row>
    <row r="37" spans="1:16" ht="39" customHeight="1" x14ac:dyDescent="0.2">
      <c r="A37" s="22"/>
      <c r="B37" s="35"/>
      <c r="C37" s="1155" t="s">
        <v>561</v>
      </c>
      <c r="D37" s="1155"/>
      <c r="E37" s="1156"/>
      <c r="F37" s="36">
        <v>0.24</v>
      </c>
      <c r="G37" s="37">
        <v>0.57999999999999996</v>
      </c>
      <c r="H37" s="37">
        <v>0.61</v>
      </c>
      <c r="I37" s="37">
        <v>0.08</v>
      </c>
      <c r="J37" s="38">
        <v>1.04</v>
      </c>
      <c r="K37" s="22"/>
      <c r="L37" s="22"/>
      <c r="M37" s="22"/>
      <c r="N37" s="22"/>
      <c r="O37" s="22"/>
      <c r="P37" s="22"/>
    </row>
    <row r="38" spans="1:16" ht="39" customHeight="1" x14ac:dyDescent="0.2">
      <c r="A38" s="22"/>
      <c r="B38" s="35"/>
      <c r="C38" s="1155" t="s">
        <v>562</v>
      </c>
      <c r="D38" s="1155"/>
      <c r="E38" s="1156"/>
      <c r="F38" s="36">
        <v>0.21</v>
      </c>
      <c r="G38" s="37">
        <v>0.17</v>
      </c>
      <c r="H38" s="37">
        <v>0.12</v>
      </c>
      <c r="I38" s="37">
        <v>7.0000000000000007E-2</v>
      </c>
      <c r="J38" s="38">
        <v>0.09</v>
      </c>
      <c r="K38" s="22"/>
      <c r="L38" s="22"/>
      <c r="M38" s="22"/>
      <c r="N38" s="22"/>
      <c r="O38" s="22"/>
      <c r="P38" s="22"/>
    </row>
    <row r="39" spans="1:16" ht="39" customHeight="1" x14ac:dyDescent="0.2">
      <c r="A39" s="22"/>
      <c r="B39" s="35"/>
      <c r="C39" s="1155" t="s">
        <v>563</v>
      </c>
      <c r="D39" s="1155"/>
      <c r="E39" s="1156"/>
      <c r="F39" s="36">
        <v>0.01</v>
      </c>
      <c r="G39" s="37">
        <v>0.01</v>
      </c>
      <c r="H39" s="37">
        <v>0.01</v>
      </c>
      <c r="I39" s="37">
        <v>0.01</v>
      </c>
      <c r="J39" s="38">
        <v>0.06</v>
      </c>
      <c r="K39" s="22"/>
      <c r="L39" s="22"/>
      <c r="M39" s="22"/>
      <c r="N39" s="22"/>
      <c r="O39" s="22"/>
      <c r="P39" s="22"/>
    </row>
    <row r="40" spans="1:16" ht="39" customHeight="1" x14ac:dyDescent="0.2">
      <c r="A40" s="22"/>
      <c r="B40" s="35"/>
      <c r="C40" s="1155" t="s">
        <v>564</v>
      </c>
      <c r="D40" s="1155"/>
      <c r="E40" s="1156"/>
      <c r="F40" s="36">
        <v>0</v>
      </c>
      <c r="G40" s="37">
        <v>0</v>
      </c>
      <c r="H40" s="37">
        <v>0</v>
      </c>
      <c r="I40" s="37">
        <v>0</v>
      </c>
      <c r="J40" s="38">
        <v>0</v>
      </c>
      <c r="K40" s="22"/>
      <c r="L40" s="22"/>
      <c r="M40" s="22"/>
      <c r="N40" s="22"/>
      <c r="O40" s="22"/>
      <c r="P40" s="22"/>
    </row>
    <row r="41" spans="1:16" ht="39" customHeight="1" x14ac:dyDescent="0.2">
      <c r="A41" s="22"/>
      <c r="B41" s="35"/>
      <c r="C41" s="1155" t="s">
        <v>565</v>
      </c>
      <c r="D41" s="1155"/>
      <c r="E41" s="1156"/>
      <c r="F41" s="36">
        <v>0.01</v>
      </c>
      <c r="G41" s="37">
        <v>0.03</v>
      </c>
      <c r="H41" s="37">
        <v>0.02</v>
      </c>
      <c r="I41" s="37">
        <v>0.01</v>
      </c>
      <c r="J41" s="38">
        <v>0</v>
      </c>
      <c r="K41" s="22"/>
      <c r="L41" s="22"/>
      <c r="M41" s="22"/>
      <c r="N41" s="22"/>
      <c r="O41" s="22"/>
      <c r="P41" s="22"/>
    </row>
    <row r="42" spans="1:16" ht="39" customHeight="1" x14ac:dyDescent="0.2">
      <c r="A42" s="22"/>
      <c r="B42" s="39"/>
      <c r="C42" s="1155" t="s">
        <v>566</v>
      </c>
      <c r="D42" s="1155"/>
      <c r="E42" s="1156"/>
      <c r="F42" s="36" t="s">
        <v>510</v>
      </c>
      <c r="G42" s="37" t="s">
        <v>510</v>
      </c>
      <c r="H42" s="37" t="s">
        <v>510</v>
      </c>
      <c r="I42" s="37" t="s">
        <v>510</v>
      </c>
      <c r="J42" s="38" t="s">
        <v>510</v>
      </c>
      <c r="K42" s="22"/>
      <c r="L42" s="22"/>
      <c r="M42" s="22"/>
      <c r="N42" s="22"/>
      <c r="O42" s="22"/>
      <c r="P42" s="22"/>
    </row>
    <row r="43" spans="1:16" ht="39" customHeight="1" thickBot="1" x14ac:dyDescent="0.25">
      <c r="A43" s="22"/>
      <c r="B43" s="40"/>
      <c r="C43" s="1157" t="s">
        <v>567</v>
      </c>
      <c r="D43" s="1157"/>
      <c r="E43" s="1158"/>
      <c r="F43" s="41">
        <v>0.34</v>
      </c>
      <c r="G43" s="42">
        <v>0</v>
      </c>
      <c r="H43" s="42" t="s">
        <v>510</v>
      </c>
      <c r="I43" s="42" t="s">
        <v>510</v>
      </c>
      <c r="J43" s="43" t="s">
        <v>510</v>
      </c>
      <c r="K43" s="22"/>
      <c r="L43" s="22"/>
      <c r="M43" s="22"/>
      <c r="N43" s="22"/>
      <c r="O43" s="22"/>
      <c r="P43" s="22"/>
    </row>
    <row r="44" spans="1:16" ht="39" customHeight="1" x14ac:dyDescent="0.2">
      <c r="A44" s="22"/>
      <c r="B44" s="44" t="s">
        <v>7</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jpDmx+amVzdKeoGPO8mPSGyUfePn0TTpKryIGReGvW2IXTbz7S7onVmf3cf4pOzFHBtYQ/rA7xYktlvEWXV+Mg==" saltValue="bWRKEpY9fc6YBoeaninS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5">
      <c r="A44" s="46"/>
      <c r="B44" s="49" t="s">
        <v>9</v>
      </c>
      <c r="C44" s="50"/>
      <c r="D44" s="50"/>
      <c r="E44" s="51"/>
      <c r="F44" s="51"/>
      <c r="G44" s="51"/>
      <c r="H44" s="51"/>
      <c r="I44" s="51"/>
      <c r="J44" s="52" t="s">
        <v>2</v>
      </c>
      <c r="K44" s="53" t="s">
        <v>552</v>
      </c>
      <c r="L44" s="54" t="s">
        <v>553</v>
      </c>
      <c r="M44" s="54" t="s">
        <v>554</v>
      </c>
      <c r="N44" s="54" t="s">
        <v>555</v>
      </c>
      <c r="O44" s="55" t="s">
        <v>556</v>
      </c>
      <c r="P44" s="46"/>
      <c r="Q44" s="46"/>
      <c r="R44" s="46"/>
      <c r="S44" s="46"/>
      <c r="T44" s="46"/>
      <c r="U44" s="46"/>
    </row>
    <row r="45" spans="1:21" ht="30.75" customHeight="1" x14ac:dyDescent="0.2">
      <c r="A45" s="46"/>
      <c r="B45" s="1179" t="s">
        <v>10</v>
      </c>
      <c r="C45" s="1180"/>
      <c r="D45" s="56"/>
      <c r="E45" s="1185" t="s">
        <v>11</v>
      </c>
      <c r="F45" s="1185"/>
      <c r="G45" s="1185"/>
      <c r="H45" s="1185"/>
      <c r="I45" s="1185"/>
      <c r="J45" s="1186"/>
      <c r="K45" s="57">
        <v>394</v>
      </c>
      <c r="L45" s="58">
        <v>399</v>
      </c>
      <c r="M45" s="58">
        <v>424</v>
      </c>
      <c r="N45" s="58">
        <v>442</v>
      </c>
      <c r="O45" s="59">
        <v>457</v>
      </c>
      <c r="P45" s="46"/>
      <c r="Q45" s="46"/>
      <c r="R45" s="46"/>
      <c r="S45" s="46"/>
      <c r="T45" s="46"/>
      <c r="U45" s="46"/>
    </row>
    <row r="46" spans="1:21" ht="30.75" customHeight="1" x14ac:dyDescent="0.2">
      <c r="A46" s="46"/>
      <c r="B46" s="1181"/>
      <c r="C46" s="1182"/>
      <c r="D46" s="60"/>
      <c r="E46" s="1163" t="s">
        <v>12</v>
      </c>
      <c r="F46" s="1163"/>
      <c r="G46" s="1163"/>
      <c r="H46" s="1163"/>
      <c r="I46" s="1163"/>
      <c r="J46" s="1164"/>
      <c r="K46" s="61" t="s">
        <v>510</v>
      </c>
      <c r="L46" s="62" t="s">
        <v>510</v>
      </c>
      <c r="M46" s="62" t="s">
        <v>510</v>
      </c>
      <c r="N46" s="62" t="s">
        <v>510</v>
      </c>
      <c r="O46" s="63" t="s">
        <v>510</v>
      </c>
      <c r="P46" s="46"/>
      <c r="Q46" s="46"/>
      <c r="R46" s="46"/>
      <c r="S46" s="46"/>
      <c r="T46" s="46"/>
      <c r="U46" s="46"/>
    </row>
    <row r="47" spans="1:21" ht="30.75" customHeight="1" x14ac:dyDescent="0.2">
      <c r="A47" s="46"/>
      <c r="B47" s="1181"/>
      <c r="C47" s="1182"/>
      <c r="D47" s="60"/>
      <c r="E47" s="1163" t="s">
        <v>13</v>
      </c>
      <c r="F47" s="1163"/>
      <c r="G47" s="1163"/>
      <c r="H47" s="1163"/>
      <c r="I47" s="1163"/>
      <c r="J47" s="1164"/>
      <c r="K47" s="61" t="s">
        <v>510</v>
      </c>
      <c r="L47" s="62" t="s">
        <v>510</v>
      </c>
      <c r="M47" s="62" t="s">
        <v>510</v>
      </c>
      <c r="N47" s="62" t="s">
        <v>510</v>
      </c>
      <c r="O47" s="63" t="s">
        <v>510</v>
      </c>
      <c r="P47" s="46"/>
      <c r="Q47" s="46"/>
      <c r="R47" s="46"/>
      <c r="S47" s="46"/>
      <c r="T47" s="46"/>
      <c r="U47" s="46"/>
    </row>
    <row r="48" spans="1:21" ht="30.75" customHeight="1" x14ac:dyDescent="0.2">
      <c r="A48" s="46"/>
      <c r="B48" s="1181"/>
      <c r="C48" s="1182"/>
      <c r="D48" s="60"/>
      <c r="E48" s="1163" t="s">
        <v>14</v>
      </c>
      <c r="F48" s="1163"/>
      <c r="G48" s="1163"/>
      <c r="H48" s="1163"/>
      <c r="I48" s="1163"/>
      <c r="J48" s="1164"/>
      <c r="K48" s="61">
        <v>61</v>
      </c>
      <c r="L48" s="62">
        <v>65</v>
      </c>
      <c r="M48" s="62">
        <v>54</v>
      </c>
      <c r="N48" s="62">
        <v>56</v>
      </c>
      <c r="O48" s="63">
        <v>54</v>
      </c>
      <c r="P48" s="46"/>
      <c r="Q48" s="46"/>
      <c r="R48" s="46"/>
      <c r="S48" s="46"/>
      <c r="T48" s="46"/>
      <c r="U48" s="46"/>
    </row>
    <row r="49" spans="1:21" ht="30.75" customHeight="1" x14ac:dyDescent="0.2">
      <c r="A49" s="46"/>
      <c r="B49" s="1181"/>
      <c r="C49" s="1182"/>
      <c r="D49" s="60"/>
      <c r="E49" s="1163" t="s">
        <v>15</v>
      </c>
      <c r="F49" s="1163"/>
      <c r="G49" s="1163"/>
      <c r="H49" s="1163"/>
      <c r="I49" s="1163"/>
      <c r="J49" s="1164"/>
      <c r="K49" s="61">
        <v>27</v>
      </c>
      <c r="L49" s="62">
        <v>14</v>
      </c>
      <c r="M49" s="62">
        <v>13</v>
      </c>
      <c r="N49" s="62">
        <v>3</v>
      </c>
      <c r="O49" s="63">
        <v>4</v>
      </c>
      <c r="P49" s="46"/>
      <c r="Q49" s="46"/>
      <c r="R49" s="46"/>
      <c r="S49" s="46"/>
      <c r="T49" s="46"/>
      <c r="U49" s="46"/>
    </row>
    <row r="50" spans="1:21" ht="30.75" customHeight="1" x14ac:dyDescent="0.2">
      <c r="A50" s="46"/>
      <c r="B50" s="1181"/>
      <c r="C50" s="1182"/>
      <c r="D50" s="60"/>
      <c r="E50" s="1163" t="s">
        <v>16</v>
      </c>
      <c r="F50" s="1163"/>
      <c r="G50" s="1163"/>
      <c r="H50" s="1163"/>
      <c r="I50" s="1163"/>
      <c r="J50" s="1164"/>
      <c r="K50" s="61">
        <v>5</v>
      </c>
      <c r="L50" s="62">
        <v>5</v>
      </c>
      <c r="M50" s="62">
        <v>4</v>
      </c>
      <c r="N50" s="62">
        <v>2</v>
      </c>
      <c r="O50" s="63">
        <v>4</v>
      </c>
      <c r="P50" s="46"/>
      <c r="Q50" s="46"/>
      <c r="R50" s="46"/>
      <c r="S50" s="46"/>
      <c r="T50" s="46"/>
      <c r="U50" s="46"/>
    </row>
    <row r="51" spans="1:21" ht="30.75" customHeight="1" x14ac:dyDescent="0.2">
      <c r="A51" s="46"/>
      <c r="B51" s="1183"/>
      <c r="C51" s="1184"/>
      <c r="D51" s="64"/>
      <c r="E51" s="1163" t="s">
        <v>17</v>
      </c>
      <c r="F51" s="1163"/>
      <c r="G51" s="1163"/>
      <c r="H51" s="1163"/>
      <c r="I51" s="1163"/>
      <c r="J51" s="1164"/>
      <c r="K51" s="61">
        <v>0</v>
      </c>
      <c r="L51" s="62">
        <v>0</v>
      </c>
      <c r="M51" s="62">
        <v>0</v>
      </c>
      <c r="N51" s="62">
        <v>0</v>
      </c>
      <c r="O51" s="63" t="s">
        <v>510</v>
      </c>
      <c r="P51" s="46"/>
      <c r="Q51" s="46"/>
      <c r="R51" s="46"/>
      <c r="S51" s="46"/>
      <c r="T51" s="46"/>
      <c r="U51" s="46"/>
    </row>
    <row r="52" spans="1:21" ht="30.75" customHeight="1" x14ac:dyDescent="0.2">
      <c r="A52" s="46"/>
      <c r="B52" s="1161" t="s">
        <v>18</v>
      </c>
      <c r="C52" s="1162"/>
      <c r="D52" s="64"/>
      <c r="E52" s="1163" t="s">
        <v>19</v>
      </c>
      <c r="F52" s="1163"/>
      <c r="G52" s="1163"/>
      <c r="H52" s="1163"/>
      <c r="I52" s="1163"/>
      <c r="J52" s="1164"/>
      <c r="K52" s="61">
        <v>301</v>
      </c>
      <c r="L52" s="62">
        <v>304</v>
      </c>
      <c r="M52" s="62">
        <v>296</v>
      </c>
      <c r="N52" s="62">
        <v>305</v>
      </c>
      <c r="O52" s="63">
        <v>315</v>
      </c>
      <c r="P52" s="46"/>
      <c r="Q52" s="46"/>
      <c r="R52" s="46"/>
      <c r="S52" s="46"/>
      <c r="T52" s="46"/>
      <c r="U52" s="46"/>
    </row>
    <row r="53" spans="1:21" ht="30.75" customHeight="1" thickBot="1" x14ac:dyDescent="0.25">
      <c r="A53" s="46"/>
      <c r="B53" s="1165" t="s">
        <v>20</v>
      </c>
      <c r="C53" s="1166"/>
      <c r="D53" s="65"/>
      <c r="E53" s="1167" t="s">
        <v>21</v>
      </c>
      <c r="F53" s="1167"/>
      <c r="G53" s="1167"/>
      <c r="H53" s="1167"/>
      <c r="I53" s="1167"/>
      <c r="J53" s="1168"/>
      <c r="K53" s="66">
        <v>186</v>
      </c>
      <c r="L53" s="67">
        <v>179</v>
      </c>
      <c r="M53" s="67">
        <v>199</v>
      </c>
      <c r="N53" s="67">
        <v>198</v>
      </c>
      <c r="O53" s="68">
        <v>204</v>
      </c>
      <c r="P53" s="46"/>
      <c r="Q53" s="46"/>
      <c r="R53" s="46"/>
      <c r="S53" s="46"/>
      <c r="T53" s="46"/>
      <c r="U53" s="46"/>
    </row>
    <row r="54" spans="1:21" ht="24" customHeight="1" x14ac:dyDescent="0.2">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23</v>
      </c>
      <c r="C55" s="71"/>
      <c r="D55" s="71"/>
      <c r="E55" s="71"/>
      <c r="F55" s="71"/>
      <c r="G55" s="71"/>
      <c r="H55" s="71"/>
      <c r="I55" s="71"/>
      <c r="J55" s="71"/>
      <c r="K55" s="72"/>
      <c r="L55" s="72"/>
      <c r="M55" s="72"/>
      <c r="N55" s="72"/>
      <c r="O55" s="73" t="s">
        <v>568</v>
      </c>
      <c r="P55" s="46"/>
      <c r="Q55" s="46"/>
      <c r="R55" s="46"/>
      <c r="S55" s="46"/>
      <c r="T55" s="46"/>
      <c r="U55" s="46"/>
    </row>
    <row r="56" spans="1:21" ht="31.5" customHeight="1" thickBot="1" x14ac:dyDescent="0.25">
      <c r="A56" s="46"/>
      <c r="B56" s="74"/>
      <c r="C56" s="75"/>
      <c r="D56" s="75"/>
      <c r="E56" s="76"/>
      <c r="F56" s="76"/>
      <c r="G56" s="76"/>
      <c r="H56" s="76"/>
      <c r="I56" s="76"/>
      <c r="J56" s="77" t="s">
        <v>2</v>
      </c>
      <c r="K56" s="78" t="s">
        <v>569</v>
      </c>
      <c r="L56" s="79" t="s">
        <v>570</v>
      </c>
      <c r="M56" s="79" t="s">
        <v>571</v>
      </c>
      <c r="N56" s="79" t="s">
        <v>572</v>
      </c>
      <c r="O56" s="80" t="s">
        <v>573</v>
      </c>
      <c r="P56" s="46"/>
      <c r="Q56" s="46"/>
      <c r="R56" s="46"/>
      <c r="S56" s="46"/>
      <c r="T56" s="46"/>
      <c r="U56" s="46"/>
    </row>
    <row r="57" spans="1:21" ht="31.5" customHeight="1" x14ac:dyDescent="0.2">
      <c r="B57" s="1169" t="s">
        <v>24</v>
      </c>
      <c r="C57" s="1170"/>
      <c r="D57" s="1173" t="s">
        <v>25</v>
      </c>
      <c r="E57" s="1174"/>
      <c r="F57" s="1174"/>
      <c r="G57" s="1174"/>
      <c r="H57" s="1174"/>
      <c r="I57" s="1174"/>
      <c r="J57" s="1175"/>
      <c r="K57" s="81" t="s">
        <v>584</v>
      </c>
      <c r="L57" s="82" t="s">
        <v>584</v>
      </c>
      <c r="M57" s="82" t="s">
        <v>584</v>
      </c>
      <c r="N57" s="82" t="s">
        <v>584</v>
      </c>
      <c r="O57" s="83" t="s">
        <v>584</v>
      </c>
    </row>
    <row r="58" spans="1:21" ht="31.5" customHeight="1" thickBot="1" x14ac:dyDescent="0.25">
      <c r="B58" s="1171"/>
      <c r="C58" s="1172"/>
      <c r="D58" s="1176" t="s">
        <v>26</v>
      </c>
      <c r="E58" s="1177"/>
      <c r="F58" s="1177"/>
      <c r="G58" s="1177"/>
      <c r="H58" s="1177"/>
      <c r="I58" s="1177"/>
      <c r="J58" s="1178"/>
      <c r="K58" s="84" t="s">
        <v>584</v>
      </c>
      <c r="L58" s="85" t="s">
        <v>584</v>
      </c>
      <c r="M58" s="85" t="s">
        <v>584</v>
      </c>
      <c r="N58" s="85" t="s">
        <v>584</v>
      </c>
      <c r="O58" s="86" t="s">
        <v>584</v>
      </c>
    </row>
    <row r="59" spans="1:21" ht="24" customHeight="1" x14ac:dyDescent="0.2">
      <c r="B59" s="87"/>
      <c r="C59" s="87"/>
      <c r="D59" s="88" t="s">
        <v>27</v>
      </c>
      <c r="E59" s="89"/>
      <c r="F59" s="89"/>
      <c r="G59" s="89"/>
      <c r="H59" s="89"/>
      <c r="I59" s="89"/>
      <c r="J59" s="89"/>
      <c r="K59" s="89"/>
      <c r="L59" s="89"/>
      <c r="M59" s="89"/>
      <c r="N59" s="89"/>
      <c r="O59" s="89"/>
    </row>
    <row r="60" spans="1:21" ht="24" customHeight="1" x14ac:dyDescent="0.2">
      <c r="B60" s="90"/>
      <c r="C60" s="90"/>
      <c r="D60" s="88" t="s">
        <v>28</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xNdENPNJMtSY66DRdsHbx5VU3yLExLOFDoR+tG4KivQ/z5Y9N28PvwSXqRdPRIH8RKljFLkrzGtyaGu2tBBAtg==" saltValue="t4hAeQWpvY1GJiBMoF9c8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8</v>
      </c>
    </row>
    <row r="40" spans="2:13" ht="27.75" customHeight="1" thickBot="1" x14ac:dyDescent="0.25">
      <c r="B40" s="93" t="s">
        <v>9</v>
      </c>
      <c r="C40" s="94"/>
      <c r="D40" s="94"/>
      <c r="E40" s="95"/>
      <c r="F40" s="95"/>
      <c r="G40" s="95"/>
      <c r="H40" s="96" t="s">
        <v>2</v>
      </c>
      <c r="I40" s="97" t="s">
        <v>552</v>
      </c>
      <c r="J40" s="98" t="s">
        <v>553</v>
      </c>
      <c r="K40" s="98" t="s">
        <v>554</v>
      </c>
      <c r="L40" s="98" t="s">
        <v>555</v>
      </c>
      <c r="M40" s="99" t="s">
        <v>556</v>
      </c>
    </row>
    <row r="41" spans="2:13" ht="27.75" customHeight="1" x14ac:dyDescent="0.2">
      <c r="B41" s="1199" t="s">
        <v>29</v>
      </c>
      <c r="C41" s="1200"/>
      <c r="D41" s="100"/>
      <c r="E41" s="1201" t="s">
        <v>30</v>
      </c>
      <c r="F41" s="1201"/>
      <c r="G41" s="1201"/>
      <c r="H41" s="1202"/>
      <c r="I41" s="333">
        <v>4652</v>
      </c>
      <c r="J41" s="334">
        <v>4607</v>
      </c>
      <c r="K41" s="334">
        <v>4398</v>
      </c>
      <c r="L41" s="334">
        <v>4218</v>
      </c>
      <c r="M41" s="335">
        <v>4024</v>
      </c>
    </row>
    <row r="42" spans="2:13" ht="27.75" customHeight="1" x14ac:dyDescent="0.2">
      <c r="B42" s="1189"/>
      <c r="C42" s="1190"/>
      <c r="D42" s="101"/>
      <c r="E42" s="1193" t="s">
        <v>31</v>
      </c>
      <c r="F42" s="1193"/>
      <c r="G42" s="1193"/>
      <c r="H42" s="1194"/>
      <c r="I42" s="336">
        <v>13</v>
      </c>
      <c r="J42" s="337">
        <v>7</v>
      </c>
      <c r="K42" s="337">
        <v>3</v>
      </c>
      <c r="L42" s="337" t="s">
        <v>510</v>
      </c>
      <c r="M42" s="338">
        <v>19</v>
      </c>
    </row>
    <row r="43" spans="2:13" ht="27.75" customHeight="1" x14ac:dyDescent="0.2">
      <c r="B43" s="1189"/>
      <c r="C43" s="1190"/>
      <c r="D43" s="101"/>
      <c r="E43" s="1193" t="s">
        <v>32</v>
      </c>
      <c r="F43" s="1193"/>
      <c r="G43" s="1193"/>
      <c r="H43" s="1194"/>
      <c r="I43" s="336">
        <v>506</v>
      </c>
      <c r="J43" s="337">
        <v>467</v>
      </c>
      <c r="K43" s="337">
        <v>399</v>
      </c>
      <c r="L43" s="337">
        <v>341</v>
      </c>
      <c r="M43" s="338">
        <v>263</v>
      </c>
    </row>
    <row r="44" spans="2:13" ht="27.75" customHeight="1" x14ac:dyDescent="0.2">
      <c r="B44" s="1189"/>
      <c r="C44" s="1190"/>
      <c r="D44" s="101"/>
      <c r="E44" s="1193" t="s">
        <v>33</v>
      </c>
      <c r="F44" s="1193"/>
      <c r="G44" s="1193"/>
      <c r="H44" s="1194"/>
      <c r="I44" s="336">
        <v>41</v>
      </c>
      <c r="J44" s="337">
        <v>25</v>
      </c>
      <c r="K44" s="337">
        <v>14</v>
      </c>
      <c r="L44" s="337">
        <v>17</v>
      </c>
      <c r="M44" s="338">
        <v>15</v>
      </c>
    </row>
    <row r="45" spans="2:13" ht="27.75" customHeight="1" x14ac:dyDescent="0.2">
      <c r="B45" s="1189"/>
      <c r="C45" s="1190"/>
      <c r="D45" s="101"/>
      <c r="E45" s="1193" t="s">
        <v>34</v>
      </c>
      <c r="F45" s="1193"/>
      <c r="G45" s="1193"/>
      <c r="H45" s="1194"/>
      <c r="I45" s="336">
        <v>70</v>
      </c>
      <c r="J45" s="337">
        <v>19</v>
      </c>
      <c r="K45" s="337">
        <v>33</v>
      </c>
      <c r="L45" s="337">
        <v>18</v>
      </c>
      <c r="M45" s="338">
        <v>38</v>
      </c>
    </row>
    <row r="46" spans="2:13" ht="27.75" customHeight="1" x14ac:dyDescent="0.2">
      <c r="B46" s="1189"/>
      <c r="C46" s="1190"/>
      <c r="D46" s="102"/>
      <c r="E46" s="1193" t="s">
        <v>35</v>
      </c>
      <c r="F46" s="1193"/>
      <c r="G46" s="1193"/>
      <c r="H46" s="1194"/>
      <c r="I46" s="336" t="s">
        <v>510</v>
      </c>
      <c r="J46" s="337" t="s">
        <v>510</v>
      </c>
      <c r="K46" s="337" t="s">
        <v>510</v>
      </c>
      <c r="L46" s="337" t="s">
        <v>510</v>
      </c>
      <c r="M46" s="338" t="s">
        <v>510</v>
      </c>
    </row>
    <row r="47" spans="2:13" ht="27.75" customHeight="1" x14ac:dyDescent="0.2">
      <c r="B47" s="1189"/>
      <c r="C47" s="1190"/>
      <c r="D47" s="103"/>
      <c r="E47" s="1203" t="s">
        <v>36</v>
      </c>
      <c r="F47" s="1204"/>
      <c r="G47" s="1204"/>
      <c r="H47" s="1205"/>
      <c r="I47" s="336" t="s">
        <v>510</v>
      </c>
      <c r="J47" s="337" t="s">
        <v>510</v>
      </c>
      <c r="K47" s="337" t="s">
        <v>510</v>
      </c>
      <c r="L47" s="337" t="s">
        <v>510</v>
      </c>
      <c r="M47" s="338" t="s">
        <v>510</v>
      </c>
    </row>
    <row r="48" spans="2:13" ht="27.75" customHeight="1" x14ac:dyDescent="0.2">
      <c r="B48" s="1189"/>
      <c r="C48" s="1190"/>
      <c r="D48" s="101"/>
      <c r="E48" s="1193" t="s">
        <v>37</v>
      </c>
      <c r="F48" s="1193"/>
      <c r="G48" s="1193"/>
      <c r="H48" s="1194"/>
      <c r="I48" s="336" t="s">
        <v>510</v>
      </c>
      <c r="J48" s="337" t="s">
        <v>510</v>
      </c>
      <c r="K48" s="337" t="s">
        <v>510</v>
      </c>
      <c r="L48" s="337" t="s">
        <v>510</v>
      </c>
      <c r="M48" s="338" t="s">
        <v>510</v>
      </c>
    </row>
    <row r="49" spans="2:13" ht="27.75" customHeight="1" x14ac:dyDescent="0.2">
      <c r="B49" s="1191"/>
      <c r="C49" s="1192"/>
      <c r="D49" s="101"/>
      <c r="E49" s="1193" t="s">
        <v>38</v>
      </c>
      <c r="F49" s="1193"/>
      <c r="G49" s="1193"/>
      <c r="H49" s="1194"/>
      <c r="I49" s="336" t="s">
        <v>510</v>
      </c>
      <c r="J49" s="337" t="s">
        <v>510</v>
      </c>
      <c r="K49" s="337" t="s">
        <v>510</v>
      </c>
      <c r="L49" s="337" t="s">
        <v>510</v>
      </c>
      <c r="M49" s="338" t="s">
        <v>510</v>
      </c>
    </row>
    <row r="50" spans="2:13" ht="27.75" customHeight="1" x14ac:dyDescent="0.2">
      <c r="B50" s="1187" t="s">
        <v>39</v>
      </c>
      <c r="C50" s="1188"/>
      <c r="D50" s="104"/>
      <c r="E50" s="1193" t="s">
        <v>40</v>
      </c>
      <c r="F50" s="1193"/>
      <c r="G50" s="1193"/>
      <c r="H50" s="1194"/>
      <c r="I50" s="336">
        <v>1622</v>
      </c>
      <c r="J50" s="337">
        <v>1711</v>
      </c>
      <c r="K50" s="337">
        <v>1816</v>
      </c>
      <c r="L50" s="337">
        <v>2081</v>
      </c>
      <c r="M50" s="338">
        <v>2317</v>
      </c>
    </row>
    <row r="51" spans="2:13" ht="27.75" customHeight="1" x14ac:dyDescent="0.2">
      <c r="B51" s="1189"/>
      <c r="C51" s="1190"/>
      <c r="D51" s="101"/>
      <c r="E51" s="1193" t="s">
        <v>41</v>
      </c>
      <c r="F51" s="1193"/>
      <c r="G51" s="1193"/>
      <c r="H51" s="1194"/>
      <c r="I51" s="336">
        <v>0</v>
      </c>
      <c r="J51" s="337">
        <v>2</v>
      </c>
      <c r="K51" s="337">
        <v>2</v>
      </c>
      <c r="L51" s="337">
        <v>2</v>
      </c>
      <c r="M51" s="338">
        <v>52</v>
      </c>
    </row>
    <row r="52" spans="2:13" ht="27.75" customHeight="1" x14ac:dyDescent="0.2">
      <c r="B52" s="1191"/>
      <c r="C52" s="1192"/>
      <c r="D52" s="101"/>
      <c r="E52" s="1193" t="s">
        <v>42</v>
      </c>
      <c r="F52" s="1193"/>
      <c r="G52" s="1193"/>
      <c r="H52" s="1194"/>
      <c r="I52" s="336">
        <v>3223</v>
      </c>
      <c r="J52" s="337">
        <v>3086</v>
      </c>
      <c r="K52" s="337">
        <v>2965</v>
      </c>
      <c r="L52" s="337">
        <v>2862</v>
      </c>
      <c r="M52" s="338">
        <v>2681</v>
      </c>
    </row>
    <row r="53" spans="2:13" ht="27.75" customHeight="1" thickBot="1" x14ac:dyDescent="0.25">
      <c r="B53" s="1195" t="s">
        <v>43</v>
      </c>
      <c r="C53" s="1196"/>
      <c r="D53" s="105"/>
      <c r="E53" s="1197" t="s">
        <v>44</v>
      </c>
      <c r="F53" s="1197"/>
      <c r="G53" s="1197"/>
      <c r="H53" s="1198"/>
      <c r="I53" s="339">
        <v>437</v>
      </c>
      <c r="J53" s="340">
        <v>326</v>
      </c>
      <c r="K53" s="340">
        <v>65</v>
      </c>
      <c r="L53" s="340">
        <v>-350</v>
      </c>
      <c r="M53" s="341">
        <v>-691</v>
      </c>
    </row>
    <row r="54" spans="2:13" ht="27.75" customHeight="1" x14ac:dyDescent="0.2">
      <c r="B54" s="106" t="s">
        <v>45</v>
      </c>
      <c r="C54" s="107"/>
      <c r="D54" s="107"/>
      <c r="E54" s="108"/>
      <c r="F54" s="108"/>
      <c r="G54" s="108"/>
      <c r="H54" s="108"/>
      <c r="I54" s="109"/>
      <c r="J54" s="109"/>
      <c r="K54" s="109"/>
      <c r="L54" s="109"/>
      <c r="M54" s="109"/>
    </row>
    <row r="55" spans="2:13" ht="13.2" x14ac:dyDescent="0.2"/>
  </sheetData>
  <sheetProtection algorithmName="SHA-512" hashValue="WBQgtask+rGyUCgaBPqN/ENbyepnPGx91m/n5bda47+/JFuWf9C6SQE0eexxCS+4HDS7/27jPqIjwHLTb1rEdg==" saltValue="uvetVT0HoacQN9fOy+G8s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46</v>
      </c>
    </row>
    <row r="54" spans="2:8" ht="29.25" customHeight="1" thickBot="1" x14ac:dyDescent="0.3">
      <c r="B54" s="111" t="s">
        <v>1</v>
      </c>
      <c r="C54" s="112"/>
      <c r="D54" s="112"/>
      <c r="E54" s="113" t="s">
        <v>2</v>
      </c>
      <c r="F54" s="114" t="s">
        <v>554</v>
      </c>
      <c r="G54" s="114" t="s">
        <v>555</v>
      </c>
      <c r="H54" s="115" t="s">
        <v>556</v>
      </c>
    </row>
    <row r="55" spans="2:8" ht="52.5" customHeight="1" x14ac:dyDescent="0.2">
      <c r="B55" s="116"/>
      <c r="C55" s="1214" t="s">
        <v>47</v>
      </c>
      <c r="D55" s="1214"/>
      <c r="E55" s="1215"/>
      <c r="F55" s="117">
        <v>697</v>
      </c>
      <c r="G55" s="117">
        <v>837</v>
      </c>
      <c r="H55" s="118">
        <v>929</v>
      </c>
    </row>
    <row r="56" spans="2:8" ht="52.5" customHeight="1" x14ac:dyDescent="0.2">
      <c r="B56" s="119"/>
      <c r="C56" s="1216" t="s">
        <v>48</v>
      </c>
      <c r="D56" s="1216"/>
      <c r="E56" s="1217"/>
      <c r="F56" s="120">
        <v>96</v>
      </c>
      <c r="G56" s="120">
        <v>111</v>
      </c>
      <c r="H56" s="121">
        <v>150</v>
      </c>
    </row>
    <row r="57" spans="2:8" ht="53.25" customHeight="1" x14ac:dyDescent="0.2">
      <c r="B57" s="119"/>
      <c r="C57" s="1218" t="s">
        <v>49</v>
      </c>
      <c r="D57" s="1218"/>
      <c r="E57" s="1219"/>
      <c r="F57" s="122">
        <v>1127</v>
      </c>
      <c r="G57" s="122">
        <v>1239</v>
      </c>
      <c r="H57" s="123">
        <v>1060</v>
      </c>
    </row>
    <row r="58" spans="2:8" ht="45.75" customHeight="1" x14ac:dyDescent="0.2">
      <c r="B58" s="124"/>
      <c r="C58" s="1206" t="s">
        <v>586</v>
      </c>
      <c r="D58" s="1207"/>
      <c r="E58" s="1208"/>
      <c r="F58" s="125">
        <v>579</v>
      </c>
      <c r="G58" s="125">
        <v>619</v>
      </c>
      <c r="H58" s="126">
        <v>719</v>
      </c>
    </row>
    <row r="59" spans="2:8" ht="45.75" customHeight="1" x14ac:dyDescent="0.2">
      <c r="B59" s="124"/>
      <c r="C59" s="1206" t="s">
        <v>587</v>
      </c>
      <c r="D59" s="1207"/>
      <c r="E59" s="1208"/>
      <c r="F59" s="125">
        <v>124</v>
      </c>
      <c r="G59" s="125">
        <v>153</v>
      </c>
      <c r="H59" s="126">
        <v>158</v>
      </c>
    </row>
    <row r="60" spans="2:8" ht="45.75" customHeight="1" x14ac:dyDescent="0.2">
      <c r="B60" s="124"/>
      <c r="C60" s="1206" t="s">
        <v>588</v>
      </c>
      <c r="D60" s="1207"/>
      <c r="E60" s="1208"/>
      <c r="F60" s="125">
        <v>56</v>
      </c>
      <c r="G60" s="125">
        <v>64</v>
      </c>
      <c r="H60" s="126">
        <v>78</v>
      </c>
    </row>
    <row r="61" spans="2:8" ht="45.75" customHeight="1" x14ac:dyDescent="0.2">
      <c r="B61" s="124"/>
      <c r="C61" s="1206" t="s">
        <v>589</v>
      </c>
      <c r="D61" s="1207"/>
      <c r="E61" s="1208"/>
      <c r="F61" s="125">
        <v>44</v>
      </c>
      <c r="G61" s="125">
        <v>74</v>
      </c>
      <c r="H61" s="126">
        <v>74</v>
      </c>
    </row>
    <row r="62" spans="2:8" ht="45.75" customHeight="1" thickBot="1" x14ac:dyDescent="0.25">
      <c r="B62" s="127"/>
      <c r="C62" s="1209" t="s">
        <v>590</v>
      </c>
      <c r="D62" s="1210"/>
      <c r="E62" s="1211"/>
      <c r="F62" s="128" t="s">
        <v>591</v>
      </c>
      <c r="G62" s="128" t="s">
        <v>591</v>
      </c>
      <c r="H62" s="129">
        <v>15</v>
      </c>
    </row>
    <row r="63" spans="2:8" ht="52.5" customHeight="1" thickBot="1" x14ac:dyDescent="0.25">
      <c r="B63" s="130"/>
      <c r="C63" s="1212" t="s">
        <v>50</v>
      </c>
      <c r="D63" s="1212"/>
      <c r="E63" s="1213"/>
      <c r="F63" s="131">
        <v>1920</v>
      </c>
      <c r="G63" s="131">
        <v>2187</v>
      </c>
      <c r="H63" s="132">
        <v>2139</v>
      </c>
    </row>
    <row r="64" spans="2:8" ht="13.2" x14ac:dyDescent="0.2"/>
  </sheetData>
  <sheetProtection algorithmName="SHA-512" hashValue="Ya9iwl1kRhhlxIn94oMRFdrmEWxN/OXOPCAwzSnlHNOz8dlzzp4I+CTFV96afd0xB96klYJPmPPdvFnEjBmtIw==" saltValue="92HznlPmUNNny6Zq27M8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2"/>
  <cols>
    <col min="1" max="1" width="6.33203125" style="246" customWidth="1"/>
    <col min="2" max="107" width="2.44140625" style="246" customWidth="1"/>
    <col min="108" max="108" width="6.109375" style="252" customWidth="1"/>
    <col min="109" max="109" width="5.88671875" style="250" customWidth="1"/>
    <col min="110" max="16384" width="8.6640625" style="246" hidden="1"/>
  </cols>
  <sheetData>
    <row r="1" spans="1:109" ht="42.75" customHeight="1" x14ac:dyDescent="0.2">
      <c r="A1" s="349"/>
      <c r="B1" s="350"/>
      <c r="DD1" s="246"/>
      <c r="DE1" s="246"/>
    </row>
    <row r="2" spans="1:109" ht="25.5" customHeight="1" x14ac:dyDescent="0.2">
      <c r="A2" s="351"/>
      <c r="C2" s="351"/>
      <c r="O2" s="351"/>
      <c r="P2" s="351"/>
      <c r="Q2" s="351"/>
      <c r="R2" s="351"/>
      <c r="S2" s="351"/>
      <c r="T2" s="351"/>
      <c r="U2" s="351"/>
      <c r="V2" s="351"/>
      <c r="W2" s="351"/>
      <c r="X2" s="351"/>
      <c r="Y2" s="351"/>
      <c r="Z2" s="351"/>
      <c r="AA2" s="351"/>
      <c r="AB2" s="351"/>
      <c r="AC2" s="351"/>
      <c r="AD2" s="351"/>
      <c r="AE2" s="351"/>
      <c r="AF2" s="351"/>
      <c r="AG2" s="351"/>
      <c r="AH2" s="351"/>
      <c r="AI2" s="351"/>
      <c r="AU2" s="351"/>
      <c r="BG2" s="351"/>
      <c r="BS2" s="351"/>
      <c r="CE2" s="351"/>
      <c r="CQ2" s="351"/>
      <c r="DD2" s="246"/>
      <c r="DE2" s="246"/>
    </row>
    <row r="3" spans="1:109" ht="25.5" customHeight="1" x14ac:dyDescent="0.2">
      <c r="A3" s="351"/>
      <c r="C3" s="351"/>
      <c r="O3" s="351"/>
      <c r="P3" s="351"/>
      <c r="Q3" s="351"/>
      <c r="R3" s="351"/>
      <c r="S3" s="351"/>
      <c r="T3" s="351"/>
      <c r="U3" s="351"/>
      <c r="V3" s="351"/>
      <c r="W3" s="351"/>
      <c r="X3" s="351"/>
      <c r="Y3" s="351"/>
      <c r="Z3" s="351"/>
      <c r="AA3" s="351"/>
      <c r="AB3" s="351"/>
      <c r="AC3" s="351"/>
      <c r="AD3" s="351"/>
      <c r="AE3" s="351"/>
      <c r="AF3" s="351"/>
      <c r="AG3" s="351"/>
      <c r="AH3" s="351"/>
      <c r="AI3" s="351"/>
      <c r="AU3" s="351"/>
      <c r="BG3" s="351"/>
      <c r="BS3" s="351"/>
      <c r="CE3" s="351"/>
      <c r="CQ3" s="351"/>
      <c r="DD3" s="246"/>
      <c r="DE3" s="246"/>
    </row>
    <row r="4" spans="1:109" s="244" customFormat="1" ht="13.2" x14ac:dyDescent="0.2">
      <c r="A4" s="351"/>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1"/>
      <c r="AP4" s="351"/>
      <c r="AQ4" s="351"/>
      <c r="AR4" s="351"/>
      <c r="AS4" s="351"/>
      <c r="AT4" s="351"/>
      <c r="AU4" s="351"/>
      <c r="AV4" s="351"/>
      <c r="AW4" s="351"/>
      <c r="AX4" s="351"/>
      <c r="AY4" s="351"/>
      <c r="AZ4" s="351"/>
      <c r="BA4" s="351"/>
      <c r="BB4" s="351"/>
      <c r="BC4" s="351"/>
      <c r="BD4" s="351"/>
      <c r="BE4" s="351"/>
      <c r="BF4" s="351"/>
      <c r="BG4" s="351"/>
      <c r="BH4" s="351"/>
      <c r="BI4" s="351"/>
      <c r="BJ4" s="351"/>
      <c r="BK4" s="351"/>
      <c r="BL4" s="351"/>
      <c r="BM4" s="351"/>
      <c r="BN4" s="351"/>
      <c r="BO4" s="351"/>
      <c r="BP4" s="351"/>
      <c r="BQ4" s="351"/>
      <c r="BR4" s="351"/>
      <c r="BS4" s="351"/>
      <c r="BT4" s="351"/>
      <c r="BU4" s="351"/>
      <c r="BV4" s="351"/>
      <c r="BW4" s="351"/>
      <c r="BX4" s="351"/>
      <c r="BY4" s="351"/>
      <c r="BZ4" s="351"/>
      <c r="CA4" s="351"/>
      <c r="CB4" s="351"/>
      <c r="CC4" s="351"/>
      <c r="CD4" s="351"/>
      <c r="CE4" s="351"/>
      <c r="CF4" s="351"/>
      <c r="CG4" s="351"/>
      <c r="CH4" s="351"/>
      <c r="CI4" s="351"/>
      <c r="CJ4" s="351"/>
      <c r="CK4" s="351"/>
      <c r="CL4" s="351"/>
      <c r="CM4" s="351"/>
      <c r="CN4" s="351"/>
      <c r="CO4" s="351"/>
      <c r="CP4" s="351"/>
      <c r="CQ4" s="351"/>
      <c r="CR4" s="351"/>
      <c r="CS4" s="351"/>
      <c r="CT4" s="351"/>
      <c r="CU4" s="351"/>
      <c r="CV4" s="351"/>
      <c r="CW4" s="351"/>
      <c r="CX4" s="351"/>
      <c r="CY4" s="351"/>
      <c r="CZ4" s="351"/>
      <c r="DA4" s="351"/>
      <c r="DB4" s="351"/>
      <c r="DC4" s="351"/>
      <c r="DD4" s="351"/>
      <c r="DE4" s="351"/>
    </row>
    <row r="5" spans="1:109" s="244" customFormat="1" ht="13.2" x14ac:dyDescent="0.2">
      <c r="A5" s="351"/>
      <c r="B5" s="351"/>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1"/>
      <c r="AP5" s="351"/>
      <c r="AQ5" s="351"/>
      <c r="AR5" s="351"/>
      <c r="AS5" s="351"/>
      <c r="AT5" s="351"/>
      <c r="AU5" s="351"/>
      <c r="AV5" s="351"/>
      <c r="AW5" s="351"/>
      <c r="AX5" s="351"/>
      <c r="AY5" s="351"/>
      <c r="AZ5" s="351"/>
      <c r="BA5" s="351"/>
      <c r="BB5" s="351"/>
      <c r="BC5" s="351"/>
      <c r="BD5" s="351"/>
      <c r="BE5" s="351"/>
      <c r="BF5" s="351"/>
      <c r="BG5" s="351"/>
      <c r="BH5" s="351"/>
      <c r="BI5" s="351"/>
      <c r="BJ5" s="351"/>
      <c r="BK5" s="351"/>
      <c r="BL5" s="351"/>
      <c r="BM5" s="351"/>
      <c r="BN5" s="351"/>
      <c r="BO5" s="351"/>
      <c r="BP5" s="351"/>
      <c r="BQ5" s="351"/>
      <c r="BR5" s="351"/>
      <c r="BS5" s="351"/>
      <c r="BT5" s="351"/>
      <c r="BU5" s="351"/>
      <c r="BV5" s="351"/>
      <c r="BW5" s="351"/>
      <c r="BX5" s="351"/>
      <c r="BY5" s="351"/>
      <c r="BZ5" s="351"/>
      <c r="CA5" s="351"/>
      <c r="CB5" s="351"/>
      <c r="CC5" s="351"/>
      <c r="CD5" s="351"/>
      <c r="CE5" s="351"/>
      <c r="CF5" s="351"/>
      <c r="CG5" s="351"/>
      <c r="CH5" s="351"/>
      <c r="CI5" s="351"/>
      <c r="CJ5" s="351"/>
      <c r="CK5" s="351"/>
      <c r="CL5" s="351"/>
      <c r="CM5" s="351"/>
      <c r="CN5" s="351"/>
      <c r="CO5" s="351"/>
      <c r="CP5" s="351"/>
      <c r="CQ5" s="351"/>
      <c r="CR5" s="351"/>
      <c r="CS5" s="351"/>
      <c r="CT5" s="351"/>
      <c r="CU5" s="351"/>
      <c r="CV5" s="351"/>
      <c r="CW5" s="351"/>
      <c r="CX5" s="351"/>
      <c r="CY5" s="351"/>
      <c r="CZ5" s="351"/>
      <c r="DA5" s="351"/>
      <c r="DB5" s="351"/>
      <c r="DC5" s="351"/>
      <c r="DD5" s="351"/>
      <c r="DE5" s="351"/>
    </row>
    <row r="6" spans="1:109" s="244" customFormat="1" ht="13.2" x14ac:dyDescent="0.2">
      <c r="A6" s="351"/>
      <c r="B6" s="351"/>
      <c r="C6" s="351"/>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351"/>
      <c r="AL6" s="351"/>
      <c r="AM6" s="351"/>
      <c r="AN6" s="351"/>
      <c r="AO6" s="351"/>
      <c r="AP6" s="351"/>
      <c r="AQ6" s="351"/>
      <c r="AR6" s="351"/>
      <c r="AS6" s="351"/>
      <c r="AT6" s="351"/>
      <c r="AU6" s="351"/>
      <c r="AV6" s="351"/>
      <c r="AW6" s="351"/>
      <c r="AX6" s="351"/>
      <c r="AY6" s="351"/>
      <c r="AZ6" s="351"/>
      <c r="BA6" s="351"/>
      <c r="BB6" s="351"/>
      <c r="BC6" s="351"/>
      <c r="BD6" s="351"/>
      <c r="BE6" s="351"/>
      <c r="BF6" s="351"/>
      <c r="BG6" s="351"/>
      <c r="BH6" s="351"/>
      <c r="BI6" s="351"/>
      <c r="BJ6" s="351"/>
      <c r="BK6" s="351"/>
      <c r="BL6" s="351"/>
      <c r="BM6" s="351"/>
      <c r="BN6" s="351"/>
      <c r="BO6" s="351"/>
      <c r="BP6" s="351"/>
      <c r="BQ6" s="351"/>
      <c r="BR6" s="351"/>
      <c r="BS6" s="351"/>
      <c r="BT6" s="351"/>
      <c r="BU6" s="351"/>
      <c r="BV6" s="351"/>
      <c r="BW6" s="351"/>
      <c r="BX6" s="351"/>
      <c r="BY6" s="351"/>
      <c r="BZ6" s="351"/>
      <c r="CA6" s="351"/>
      <c r="CB6" s="351"/>
      <c r="CC6" s="351"/>
      <c r="CD6" s="351"/>
      <c r="CE6" s="351"/>
      <c r="CF6" s="351"/>
      <c r="CG6" s="351"/>
      <c r="CH6" s="351"/>
      <c r="CI6" s="351"/>
      <c r="CJ6" s="351"/>
      <c r="CK6" s="351"/>
      <c r="CL6" s="351"/>
      <c r="CM6" s="351"/>
      <c r="CN6" s="351"/>
      <c r="CO6" s="351"/>
      <c r="CP6" s="351"/>
      <c r="CQ6" s="351"/>
      <c r="CR6" s="351"/>
      <c r="CS6" s="351"/>
      <c r="CT6" s="351"/>
      <c r="CU6" s="351"/>
      <c r="CV6" s="351"/>
      <c r="CW6" s="351"/>
      <c r="CX6" s="351"/>
      <c r="CY6" s="351"/>
      <c r="CZ6" s="351"/>
      <c r="DA6" s="351"/>
      <c r="DB6" s="351"/>
      <c r="DC6" s="351"/>
      <c r="DD6" s="351"/>
      <c r="DE6" s="351"/>
    </row>
    <row r="7" spans="1:109" s="244" customFormat="1" ht="13.2" x14ac:dyDescent="0.2">
      <c r="A7" s="351"/>
      <c r="B7" s="351"/>
      <c r="C7" s="351"/>
      <c r="D7" s="351"/>
      <c r="E7" s="351"/>
      <c r="F7" s="351"/>
      <c r="G7" s="351"/>
      <c r="H7" s="351"/>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1"/>
      <c r="AN7" s="351"/>
      <c r="AO7" s="351"/>
      <c r="AP7" s="351"/>
      <c r="AQ7" s="351"/>
      <c r="AR7" s="351"/>
      <c r="AS7" s="351"/>
      <c r="AT7" s="351"/>
      <c r="AU7" s="351"/>
      <c r="AV7" s="351"/>
      <c r="AW7" s="351"/>
      <c r="AX7" s="351"/>
      <c r="AY7" s="351"/>
      <c r="AZ7" s="351"/>
      <c r="BA7" s="351"/>
      <c r="BB7" s="351"/>
      <c r="BC7" s="351"/>
      <c r="BD7" s="351"/>
      <c r="BE7" s="351"/>
      <c r="BF7" s="351"/>
      <c r="BG7" s="351"/>
      <c r="BH7" s="351"/>
      <c r="BI7" s="351"/>
      <c r="BJ7" s="351"/>
      <c r="BK7" s="351"/>
      <c r="BL7" s="351"/>
      <c r="BM7" s="351"/>
      <c r="BN7" s="351"/>
      <c r="BO7" s="351"/>
      <c r="BP7" s="351"/>
      <c r="BQ7" s="351"/>
      <c r="BR7" s="351"/>
      <c r="BS7" s="351"/>
      <c r="BT7" s="351"/>
      <c r="BU7" s="351"/>
      <c r="BV7" s="351"/>
      <c r="BW7" s="351"/>
      <c r="BX7" s="351"/>
      <c r="BY7" s="351"/>
      <c r="BZ7" s="351"/>
      <c r="CA7" s="351"/>
      <c r="CB7" s="351"/>
      <c r="CC7" s="351"/>
      <c r="CD7" s="351"/>
      <c r="CE7" s="351"/>
      <c r="CF7" s="351"/>
      <c r="CG7" s="351"/>
      <c r="CH7" s="351"/>
      <c r="CI7" s="351"/>
      <c r="CJ7" s="351"/>
      <c r="CK7" s="351"/>
      <c r="CL7" s="351"/>
      <c r="CM7" s="351"/>
      <c r="CN7" s="351"/>
      <c r="CO7" s="351"/>
      <c r="CP7" s="351"/>
      <c r="CQ7" s="351"/>
      <c r="CR7" s="351"/>
      <c r="CS7" s="351"/>
      <c r="CT7" s="351"/>
      <c r="CU7" s="351"/>
      <c r="CV7" s="351"/>
      <c r="CW7" s="351"/>
      <c r="CX7" s="351"/>
      <c r="CY7" s="351"/>
      <c r="CZ7" s="351"/>
      <c r="DA7" s="351"/>
      <c r="DB7" s="351"/>
      <c r="DC7" s="351"/>
      <c r="DD7" s="351"/>
      <c r="DE7" s="351"/>
    </row>
    <row r="8" spans="1:109" s="244" customFormat="1" ht="13.2" x14ac:dyDescent="0.2">
      <c r="A8" s="351"/>
      <c r="B8" s="351"/>
      <c r="C8" s="351"/>
      <c r="D8" s="351"/>
      <c r="E8" s="351"/>
      <c r="F8" s="351"/>
      <c r="G8" s="351"/>
      <c r="H8" s="351"/>
      <c r="I8" s="351"/>
      <c r="J8" s="351"/>
      <c r="K8" s="351"/>
      <c r="L8" s="351"/>
      <c r="M8" s="351"/>
      <c r="N8" s="351"/>
      <c r="O8" s="351"/>
      <c r="P8" s="351"/>
      <c r="Q8" s="351"/>
      <c r="R8" s="351"/>
      <c r="S8" s="351"/>
      <c r="T8" s="351"/>
      <c r="U8" s="351"/>
      <c r="V8" s="351"/>
      <c r="W8" s="351"/>
      <c r="X8" s="351"/>
      <c r="Y8" s="351"/>
      <c r="Z8" s="351"/>
      <c r="AA8" s="351"/>
      <c r="AB8" s="351"/>
      <c r="AC8" s="351"/>
      <c r="AD8" s="351"/>
      <c r="AE8" s="351"/>
      <c r="AF8" s="351"/>
      <c r="AG8" s="351"/>
      <c r="AH8" s="351"/>
      <c r="AI8" s="351"/>
      <c r="AJ8" s="351"/>
      <c r="AK8" s="351"/>
      <c r="AL8" s="351"/>
      <c r="AM8" s="351"/>
      <c r="AN8" s="351"/>
      <c r="AO8" s="351"/>
      <c r="AP8" s="351"/>
      <c r="AQ8" s="351"/>
      <c r="AR8" s="351"/>
      <c r="AS8" s="351"/>
      <c r="AT8" s="351"/>
      <c r="AU8" s="351"/>
      <c r="AV8" s="351"/>
      <c r="AW8" s="351"/>
      <c r="AX8" s="351"/>
      <c r="AY8" s="351"/>
      <c r="AZ8" s="351"/>
      <c r="BA8" s="351"/>
      <c r="BB8" s="351"/>
      <c r="BC8" s="351"/>
      <c r="BD8" s="351"/>
      <c r="BE8" s="351"/>
      <c r="BF8" s="351"/>
      <c r="BG8" s="351"/>
      <c r="BH8" s="351"/>
      <c r="BI8" s="351"/>
      <c r="BJ8" s="351"/>
      <c r="BK8" s="351"/>
      <c r="BL8" s="351"/>
      <c r="BM8" s="351"/>
      <c r="BN8" s="351"/>
      <c r="BO8" s="351"/>
      <c r="BP8" s="351"/>
      <c r="BQ8" s="351"/>
      <c r="BR8" s="351"/>
      <c r="BS8" s="351"/>
      <c r="BT8" s="351"/>
      <c r="BU8" s="351"/>
      <c r="BV8" s="351"/>
      <c r="BW8" s="351"/>
      <c r="BX8" s="351"/>
      <c r="BY8" s="351"/>
      <c r="BZ8" s="351"/>
      <c r="CA8" s="351"/>
      <c r="CB8" s="351"/>
      <c r="CC8" s="351"/>
      <c r="CD8" s="351"/>
      <c r="CE8" s="351"/>
      <c r="CF8" s="351"/>
      <c r="CG8" s="351"/>
      <c r="CH8" s="351"/>
      <c r="CI8" s="351"/>
      <c r="CJ8" s="351"/>
      <c r="CK8" s="351"/>
      <c r="CL8" s="351"/>
      <c r="CM8" s="351"/>
      <c r="CN8" s="351"/>
      <c r="CO8" s="351"/>
      <c r="CP8" s="351"/>
      <c r="CQ8" s="351"/>
      <c r="CR8" s="351"/>
      <c r="CS8" s="351"/>
      <c r="CT8" s="351"/>
      <c r="CU8" s="351"/>
      <c r="CV8" s="351"/>
      <c r="CW8" s="351"/>
      <c r="CX8" s="351"/>
      <c r="CY8" s="351"/>
      <c r="CZ8" s="351"/>
      <c r="DA8" s="351"/>
      <c r="DB8" s="351"/>
      <c r="DC8" s="351"/>
      <c r="DD8" s="351"/>
      <c r="DE8" s="351"/>
    </row>
    <row r="9" spans="1:109" s="244" customFormat="1" ht="13.2" x14ac:dyDescent="0.2">
      <c r="A9" s="351"/>
      <c r="B9" s="351"/>
      <c r="C9" s="351"/>
      <c r="D9" s="351"/>
      <c r="E9" s="351"/>
      <c r="F9" s="351"/>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1"/>
      <c r="AN9" s="351"/>
      <c r="AO9" s="351"/>
      <c r="AP9" s="351"/>
      <c r="AQ9" s="351"/>
      <c r="AR9" s="351"/>
      <c r="AS9" s="351"/>
      <c r="AT9" s="351"/>
      <c r="AU9" s="351"/>
      <c r="AV9" s="351"/>
      <c r="AW9" s="351"/>
      <c r="AX9" s="351"/>
      <c r="AY9" s="351"/>
      <c r="AZ9" s="351"/>
      <c r="BA9" s="351"/>
      <c r="BB9" s="351"/>
      <c r="BC9" s="351"/>
      <c r="BD9" s="351"/>
      <c r="BE9" s="351"/>
      <c r="BF9" s="351"/>
      <c r="BG9" s="351"/>
      <c r="BH9" s="351"/>
      <c r="BI9" s="351"/>
      <c r="BJ9" s="351"/>
      <c r="BK9" s="351"/>
      <c r="BL9" s="351"/>
      <c r="BM9" s="351"/>
      <c r="BN9" s="351"/>
      <c r="BO9" s="351"/>
      <c r="BP9" s="351"/>
      <c r="BQ9" s="351"/>
      <c r="BR9" s="351"/>
      <c r="BS9" s="351"/>
      <c r="BT9" s="351"/>
      <c r="BU9" s="351"/>
      <c r="BV9" s="351"/>
      <c r="BW9" s="351"/>
      <c r="BX9" s="351"/>
      <c r="BY9" s="351"/>
      <c r="BZ9" s="351"/>
      <c r="CA9" s="351"/>
      <c r="CB9" s="351"/>
      <c r="CC9" s="351"/>
      <c r="CD9" s="351"/>
      <c r="CE9" s="351"/>
      <c r="CF9" s="351"/>
      <c r="CG9" s="351"/>
      <c r="CH9" s="351"/>
      <c r="CI9" s="351"/>
      <c r="CJ9" s="351"/>
      <c r="CK9" s="351"/>
      <c r="CL9" s="351"/>
      <c r="CM9" s="351"/>
      <c r="CN9" s="351"/>
      <c r="CO9" s="351"/>
      <c r="CP9" s="351"/>
      <c r="CQ9" s="351"/>
      <c r="CR9" s="351"/>
      <c r="CS9" s="351"/>
      <c r="CT9" s="351"/>
      <c r="CU9" s="351"/>
      <c r="CV9" s="351"/>
      <c r="CW9" s="351"/>
      <c r="CX9" s="351"/>
      <c r="CY9" s="351"/>
      <c r="CZ9" s="351"/>
      <c r="DA9" s="351"/>
      <c r="DB9" s="351"/>
      <c r="DC9" s="351"/>
      <c r="DD9" s="351"/>
      <c r="DE9" s="351"/>
    </row>
    <row r="10" spans="1:109" s="244" customFormat="1" ht="13.2" x14ac:dyDescent="0.2">
      <c r="A10" s="351"/>
      <c r="B10" s="351"/>
      <c r="C10" s="351"/>
      <c r="D10" s="351"/>
      <c r="E10" s="351"/>
      <c r="F10" s="351"/>
      <c r="G10" s="351"/>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1"/>
      <c r="AK10" s="351"/>
      <c r="AL10" s="351"/>
      <c r="AM10" s="351"/>
      <c r="AN10" s="351"/>
      <c r="AO10" s="351"/>
      <c r="AP10" s="351"/>
      <c r="AQ10" s="351"/>
      <c r="AR10" s="351"/>
      <c r="AS10" s="351"/>
      <c r="AT10" s="351"/>
      <c r="AU10" s="351"/>
      <c r="AV10" s="351"/>
      <c r="AW10" s="351"/>
      <c r="AX10" s="351"/>
      <c r="AY10" s="351"/>
      <c r="AZ10" s="351"/>
      <c r="BA10" s="351"/>
      <c r="BB10" s="351"/>
      <c r="BC10" s="351"/>
      <c r="BD10" s="351"/>
      <c r="BE10" s="351"/>
      <c r="BF10" s="351"/>
      <c r="BG10" s="351"/>
      <c r="BH10" s="351"/>
      <c r="BI10" s="351"/>
      <c r="BJ10" s="351"/>
      <c r="BK10" s="351"/>
      <c r="BL10" s="351"/>
      <c r="BM10" s="351"/>
      <c r="BN10" s="351"/>
      <c r="BO10" s="351"/>
      <c r="BP10" s="351"/>
      <c r="BQ10" s="351"/>
      <c r="BR10" s="351"/>
      <c r="BS10" s="351"/>
      <c r="BT10" s="351"/>
      <c r="BU10" s="351"/>
      <c r="BV10" s="351"/>
      <c r="BW10" s="351"/>
      <c r="BX10" s="351"/>
      <c r="BY10" s="351"/>
      <c r="BZ10" s="351"/>
      <c r="CA10" s="351"/>
      <c r="CB10" s="351"/>
      <c r="CC10" s="351"/>
      <c r="CD10" s="351"/>
      <c r="CE10" s="351"/>
      <c r="CF10" s="351"/>
      <c r="CG10" s="351"/>
      <c r="CH10" s="351"/>
      <c r="CI10" s="351"/>
      <c r="CJ10" s="351"/>
      <c r="CK10" s="351"/>
      <c r="CL10" s="351"/>
      <c r="CM10" s="351"/>
      <c r="CN10" s="351"/>
      <c r="CO10" s="351"/>
      <c r="CP10" s="351"/>
      <c r="CQ10" s="351"/>
      <c r="CR10" s="351"/>
      <c r="CS10" s="351"/>
      <c r="CT10" s="351"/>
      <c r="CU10" s="351"/>
      <c r="CV10" s="351"/>
      <c r="CW10" s="351"/>
      <c r="CX10" s="351"/>
      <c r="CY10" s="351"/>
      <c r="CZ10" s="351"/>
      <c r="DA10" s="351"/>
      <c r="DB10" s="351"/>
      <c r="DC10" s="351"/>
      <c r="DD10" s="351"/>
      <c r="DE10" s="351"/>
    </row>
    <row r="11" spans="1:109" s="244" customFormat="1" ht="13.2" x14ac:dyDescent="0.2">
      <c r="A11" s="351"/>
      <c r="B11" s="351"/>
      <c r="C11" s="351"/>
      <c r="D11" s="351"/>
      <c r="E11" s="351"/>
      <c r="F11" s="351"/>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351"/>
      <c r="AI11" s="351"/>
      <c r="AJ11" s="351"/>
      <c r="AK11" s="351"/>
      <c r="AL11" s="351"/>
      <c r="AM11" s="351"/>
      <c r="AN11" s="351"/>
      <c r="AO11" s="351"/>
      <c r="AP11" s="351"/>
      <c r="AQ11" s="351"/>
      <c r="AR11" s="351"/>
      <c r="AS11" s="351"/>
      <c r="AT11" s="351"/>
      <c r="AU11" s="351"/>
      <c r="AV11" s="351"/>
      <c r="AW11" s="351"/>
      <c r="AX11" s="351"/>
      <c r="AY11" s="351"/>
      <c r="AZ11" s="351"/>
      <c r="BA11" s="351"/>
      <c r="BB11" s="351"/>
      <c r="BC11" s="351"/>
      <c r="BD11" s="351"/>
      <c r="BE11" s="351"/>
      <c r="BF11" s="351"/>
      <c r="BG11" s="351"/>
      <c r="BH11" s="351"/>
      <c r="BI11" s="351"/>
      <c r="BJ11" s="351"/>
      <c r="BK11" s="351"/>
      <c r="BL11" s="351"/>
      <c r="BM11" s="351"/>
      <c r="BN11" s="351"/>
      <c r="BO11" s="351"/>
      <c r="BP11" s="351"/>
      <c r="BQ11" s="351"/>
      <c r="BR11" s="351"/>
      <c r="BS11" s="351"/>
      <c r="BT11" s="351"/>
      <c r="BU11" s="351"/>
      <c r="BV11" s="351"/>
      <c r="BW11" s="351"/>
      <c r="BX11" s="351"/>
      <c r="BY11" s="351"/>
      <c r="BZ11" s="351"/>
      <c r="CA11" s="351"/>
      <c r="CB11" s="351"/>
      <c r="CC11" s="351"/>
      <c r="CD11" s="351"/>
      <c r="CE11" s="351"/>
      <c r="CF11" s="351"/>
      <c r="CG11" s="351"/>
      <c r="CH11" s="351"/>
      <c r="CI11" s="351"/>
      <c r="CJ11" s="351"/>
      <c r="CK11" s="351"/>
      <c r="CL11" s="351"/>
      <c r="CM11" s="351"/>
      <c r="CN11" s="351"/>
      <c r="CO11" s="351"/>
      <c r="CP11" s="351"/>
      <c r="CQ11" s="351"/>
      <c r="CR11" s="351"/>
      <c r="CS11" s="351"/>
      <c r="CT11" s="351"/>
      <c r="CU11" s="351"/>
      <c r="CV11" s="351"/>
      <c r="CW11" s="351"/>
      <c r="CX11" s="351"/>
      <c r="CY11" s="351"/>
      <c r="CZ11" s="351"/>
      <c r="DA11" s="351"/>
      <c r="DB11" s="351"/>
      <c r="DC11" s="351"/>
      <c r="DD11" s="351"/>
      <c r="DE11" s="351"/>
    </row>
    <row r="12" spans="1:109" s="244" customFormat="1" ht="13.2" x14ac:dyDescent="0.2">
      <c r="A12" s="351"/>
      <c r="B12" s="351"/>
      <c r="C12" s="351"/>
      <c r="D12" s="351"/>
      <c r="E12" s="351"/>
      <c r="F12" s="351"/>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1"/>
      <c r="AN12" s="351"/>
      <c r="AO12" s="351"/>
      <c r="AP12" s="351"/>
      <c r="AQ12" s="351"/>
      <c r="AR12" s="351"/>
      <c r="AS12" s="351"/>
      <c r="AT12" s="351"/>
      <c r="AU12" s="351"/>
      <c r="AV12" s="351"/>
      <c r="AW12" s="351"/>
      <c r="AX12" s="351"/>
      <c r="AY12" s="351"/>
      <c r="AZ12" s="351"/>
      <c r="BA12" s="351"/>
      <c r="BB12" s="351"/>
      <c r="BC12" s="351"/>
      <c r="BD12" s="351"/>
      <c r="BE12" s="351"/>
      <c r="BF12" s="351"/>
      <c r="BG12" s="351"/>
      <c r="BH12" s="351"/>
      <c r="BI12" s="351"/>
      <c r="BJ12" s="351"/>
      <c r="BK12" s="351"/>
      <c r="BL12" s="351"/>
      <c r="BM12" s="351"/>
      <c r="BN12" s="351"/>
      <c r="BO12" s="351"/>
      <c r="BP12" s="351"/>
      <c r="BQ12" s="351"/>
      <c r="BR12" s="351"/>
      <c r="BS12" s="351"/>
      <c r="BT12" s="351"/>
      <c r="BU12" s="351"/>
      <c r="BV12" s="351"/>
      <c r="BW12" s="351"/>
      <c r="BX12" s="351"/>
      <c r="BY12" s="351"/>
      <c r="BZ12" s="351"/>
      <c r="CA12" s="351"/>
      <c r="CB12" s="351"/>
      <c r="CC12" s="351"/>
      <c r="CD12" s="351"/>
      <c r="CE12" s="351"/>
      <c r="CF12" s="351"/>
      <c r="CG12" s="351"/>
      <c r="CH12" s="351"/>
      <c r="CI12" s="351"/>
      <c r="CJ12" s="351"/>
      <c r="CK12" s="351"/>
      <c r="CL12" s="351"/>
      <c r="CM12" s="351"/>
      <c r="CN12" s="351"/>
      <c r="CO12" s="351"/>
      <c r="CP12" s="351"/>
      <c r="CQ12" s="351"/>
      <c r="CR12" s="351"/>
      <c r="CS12" s="351"/>
      <c r="CT12" s="351"/>
      <c r="CU12" s="351"/>
      <c r="CV12" s="351"/>
      <c r="CW12" s="351"/>
      <c r="CX12" s="351"/>
      <c r="CY12" s="351"/>
      <c r="CZ12" s="351"/>
      <c r="DA12" s="351"/>
      <c r="DB12" s="351"/>
      <c r="DC12" s="351"/>
      <c r="DD12" s="351"/>
      <c r="DE12" s="351"/>
    </row>
    <row r="13" spans="1:109" s="244" customFormat="1" ht="13.2" x14ac:dyDescent="0.2">
      <c r="A13" s="351"/>
      <c r="B13" s="351"/>
      <c r="C13" s="351"/>
      <c r="D13" s="351"/>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c r="AU13" s="351"/>
      <c r="AV13" s="351"/>
      <c r="AW13" s="351"/>
      <c r="AX13" s="351"/>
      <c r="AY13" s="351"/>
      <c r="AZ13" s="351"/>
      <c r="BA13" s="351"/>
      <c r="BB13" s="351"/>
      <c r="BC13" s="351"/>
      <c r="BD13" s="351"/>
      <c r="BE13" s="351"/>
      <c r="BF13" s="351"/>
      <c r="BG13" s="351"/>
      <c r="BH13" s="351"/>
      <c r="BI13" s="351"/>
      <c r="BJ13" s="351"/>
      <c r="BK13" s="351"/>
      <c r="BL13" s="351"/>
      <c r="BM13" s="351"/>
      <c r="BN13" s="351"/>
      <c r="BO13" s="351"/>
      <c r="BP13" s="351"/>
      <c r="BQ13" s="351"/>
      <c r="BR13" s="351"/>
      <c r="BS13" s="351"/>
      <c r="BT13" s="351"/>
      <c r="BU13" s="351"/>
      <c r="BV13" s="351"/>
      <c r="BW13" s="351"/>
      <c r="BX13" s="351"/>
      <c r="BY13" s="351"/>
      <c r="BZ13" s="351"/>
      <c r="CA13" s="351"/>
      <c r="CB13" s="351"/>
      <c r="CC13" s="351"/>
      <c r="CD13" s="351"/>
      <c r="CE13" s="351"/>
      <c r="CF13" s="351"/>
      <c r="CG13" s="351"/>
      <c r="CH13" s="351"/>
      <c r="CI13" s="351"/>
      <c r="CJ13" s="351"/>
      <c r="CK13" s="351"/>
      <c r="CL13" s="351"/>
      <c r="CM13" s="351"/>
      <c r="CN13" s="351"/>
      <c r="CO13" s="351"/>
      <c r="CP13" s="351"/>
      <c r="CQ13" s="351"/>
      <c r="CR13" s="351"/>
      <c r="CS13" s="351"/>
      <c r="CT13" s="351"/>
      <c r="CU13" s="351"/>
      <c r="CV13" s="351"/>
      <c r="CW13" s="351"/>
      <c r="CX13" s="351"/>
      <c r="CY13" s="351"/>
      <c r="CZ13" s="351"/>
      <c r="DA13" s="351"/>
      <c r="DB13" s="351"/>
      <c r="DC13" s="351"/>
      <c r="DD13" s="351"/>
      <c r="DE13" s="351"/>
    </row>
    <row r="14" spans="1:109" s="244" customFormat="1" ht="13.2" x14ac:dyDescent="0.2">
      <c r="A14" s="351"/>
      <c r="B14" s="351"/>
      <c r="C14" s="351"/>
      <c r="D14" s="351"/>
      <c r="E14" s="351"/>
      <c r="F14" s="351"/>
      <c r="G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351"/>
      <c r="AM14" s="351"/>
      <c r="AN14" s="351"/>
      <c r="AO14" s="351"/>
      <c r="AP14" s="351"/>
      <c r="AQ14" s="351"/>
      <c r="AR14" s="351"/>
      <c r="AS14" s="351"/>
      <c r="AT14" s="351"/>
      <c r="AU14" s="351"/>
      <c r="AV14" s="351"/>
      <c r="AW14" s="351"/>
      <c r="AX14" s="351"/>
      <c r="AY14" s="351"/>
      <c r="AZ14" s="351"/>
      <c r="BA14" s="351"/>
      <c r="BB14" s="351"/>
      <c r="BC14" s="351"/>
      <c r="BD14" s="351"/>
      <c r="BE14" s="351"/>
      <c r="BF14" s="351"/>
      <c r="BG14" s="351"/>
      <c r="BH14" s="351"/>
      <c r="BI14" s="351"/>
      <c r="BJ14" s="351"/>
      <c r="BK14" s="351"/>
      <c r="BL14" s="351"/>
      <c r="BM14" s="351"/>
      <c r="BN14" s="351"/>
      <c r="BO14" s="351"/>
      <c r="BP14" s="351"/>
      <c r="BQ14" s="351"/>
      <c r="BR14" s="351"/>
      <c r="BS14" s="351"/>
      <c r="BT14" s="351"/>
      <c r="BU14" s="351"/>
      <c r="BV14" s="351"/>
      <c r="BW14" s="351"/>
      <c r="BX14" s="351"/>
      <c r="BY14" s="351"/>
      <c r="BZ14" s="351"/>
      <c r="CA14" s="351"/>
      <c r="CB14" s="351"/>
      <c r="CC14" s="351"/>
      <c r="CD14" s="351"/>
      <c r="CE14" s="351"/>
      <c r="CF14" s="351"/>
      <c r="CG14" s="351"/>
      <c r="CH14" s="351"/>
      <c r="CI14" s="351"/>
      <c r="CJ14" s="351"/>
      <c r="CK14" s="351"/>
      <c r="CL14" s="351"/>
      <c r="CM14" s="351"/>
      <c r="CN14" s="351"/>
      <c r="CO14" s="351"/>
      <c r="CP14" s="351"/>
      <c r="CQ14" s="351"/>
      <c r="CR14" s="351"/>
      <c r="CS14" s="351"/>
      <c r="CT14" s="351"/>
      <c r="CU14" s="351"/>
      <c r="CV14" s="351"/>
      <c r="CW14" s="351"/>
      <c r="CX14" s="351"/>
      <c r="CY14" s="351"/>
      <c r="CZ14" s="351"/>
      <c r="DA14" s="351"/>
      <c r="DB14" s="351"/>
      <c r="DC14" s="351"/>
      <c r="DD14" s="351"/>
      <c r="DE14" s="351"/>
    </row>
    <row r="15" spans="1:109" s="244" customFormat="1" ht="13.2" x14ac:dyDescent="0.2">
      <c r="A15" s="246"/>
      <c r="B15" s="351"/>
      <c r="C15" s="351"/>
      <c r="D15" s="351"/>
      <c r="E15" s="351"/>
      <c r="F15" s="351"/>
      <c r="G15" s="351"/>
      <c r="H15" s="351"/>
      <c r="I15" s="351"/>
      <c r="J15" s="351"/>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c r="AR15" s="351"/>
      <c r="AS15" s="351"/>
      <c r="AT15" s="351"/>
      <c r="AU15" s="351"/>
      <c r="AV15" s="351"/>
      <c r="AW15" s="351"/>
      <c r="AX15" s="351"/>
      <c r="AY15" s="351"/>
      <c r="AZ15" s="351"/>
      <c r="BA15" s="351"/>
      <c r="BB15" s="351"/>
      <c r="BC15" s="351"/>
      <c r="BD15" s="351"/>
      <c r="BE15" s="351"/>
      <c r="BF15" s="351"/>
      <c r="BG15" s="351"/>
      <c r="BH15" s="351"/>
      <c r="BI15" s="351"/>
      <c r="BJ15" s="351"/>
      <c r="BK15" s="351"/>
      <c r="BL15" s="351"/>
      <c r="BM15" s="351"/>
      <c r="BN15" s="351"/>
      <c r="BO15" s="351"/>
      <c r="BP15" s="351"/>
      <c r="BQ15" s="351"/>
      <c r="BR15" s="351"/>
      <c r="BS15" s="351"/>
      <c r="BT15" s="351"/>
      <c r="BU15" s="351"/>
      <c r="BV15" s="351"/>
      <c r="BW15" s="351"/>
      <c r="BX15" s="351"/>
      <c r="BY15" s="351"/>
      <c r="BZ15" s="351"/>
      <c r="CA15" s="351"/>
      <c r="CB15" s="351"/>
      <c r="CC15" s="351"/>
      <c r="CD15" s="351"/>
      <c r="CE15" s="351"/>
      <c r="CF15" s="351"/>
      <c r="CG15" s="351"/>
      <c r="CH15" s="351"/>
      <c r="CI15" s="351"/>
      <c r="CJ15" s="351"/>
      <c r="CK15" s="351"/>
      <c r="CL15" s="351"/>
      <c r="CM15" s="351"/>
      <c r="CN15" s="351"/>
      <c r="CO15" s="351"/>
      <c r="CP15" s="351"/>
      <c r="CQ15" s="351"/>
      <c r="CR15" s="351"/>
      <c r="CS15" s="351"/>
      <c r="CT15" s="351"/>
      <c r="CU15" s="351"/>
      <c r="CV15" s="351"/>
      <c r="CW15" s="351"/>
      <c r="CX15" s="351"/>
      <c r="CY15" s="351"/>
      <c r="CZ15" s="351"/>
      <c r="DA15" s="351"/>
      <c r="DB15" s="351"/>
      <c r="DC15" s="351"/>
      <c r="DD15" s="351"/>
      <c r="DE15" s="351"/>
    </row>
    <row r="16" spans="1:109" s="244" customFormat="1" ht="13.2" x14ac:dyDescent="0.2">
      <c r="A16" s="246"/>
      <c r="B16" s="351"/>
      <c r="C16" s="351"/>
      <c r="D16" s="351"/>
      <c r="E16" s="351"/>
      <c r="F16" s="351"/>
      <c r="G16" s="351"/>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1"/>
      <c r="AK16" s="351"/>
      <c r="AL16" s="351"/>
      <c r="AM16" s="351"/>
      <c r="AN16" s="351"/>
      <c r="AO16" s="351"/>
      <c r="AP16" s="351"/>
      <c r="AQ16" s="351"/>
      <c r="AR16" s="351"/>
      <c r="AS16" s="351"/>
      <c r="AT16" s="351"/>
      <c r="AU16" s="351"/>
      <c r="AV16" s="351"/>
      <c r="AW16" s="351"/>
      <c r="AX16" s="351"/>
      <c r="AY16" s="351"/>
      <c r="AZ16" s="351"/>
      <c r="BA16" s="351"/>
      <c r="BB16" s="351"/>
      <c r="BC16" s="351"/>
      <c r="BD16" s="351"/>
      <c r="BE16" s="351"/>
      <c r="BF16" s="351"/>
      <c r="BG16" s="351"/>
      <c r="BH16" s="351"/>
      <c r="BI16" s="351"/>
      <c r="BJ16" s="351"/>
      <c r="BK16" s="351"/>
      <c r="BL16" s="351"/>
      <c r="BM16" s="351"/>
      <c r="BN16" s="351"/>
      <c r="BO16" s="351"/>
      <c r="BP16" s="351"/>
      <c r="BQ16" s="351"/>
      <c r="BR16" s="351"/>
      <c r="BS16" s="351"/>
      <c r="BT16" s="351"/>
      <c r="BU16" s="351"/>
      <c r="BV16" s="351"/>
      <c r="BW16" s="351"/>
      <c r="BX16" s="351"/>
      <c r="BY16" s="351"/>
      <c r="BZ16" s="351"/>
      <c r="CA16" s="351"/>
      <c r="CB16" s="351"/>
      <c r="CC16" s="351"/>
      <c r="CD16" s="351"/>
      <c r="CE16" s="351"/>
      <c r="CF16" s="351"/>
      <c r="CG16" s="351"/>
      <c r="CH16" s="351"/>
      <c r="CI16" s="351"/>
      <c r="CJ16" s="351"/>
      <c r="CK16" s="351"/>
      <c r="CL16" s="351"/>
      <c r="CM16" s="351"/>
      <c r="CN16" s="351"/>
      <c r="CO16" s="351"/>
      <c r="CP16" s="351"/>
      <c r="CQ16" s="351"/>
      <c r="CR16" s="351"/>
      <c r="CS16" s="351"/>
      <c r="CT16" s="351"/>
      <c r="CU16" s="351"/>
      <c r="CV16" s="351"/>
      <c r="CW16" s="351"/>
      <c r="CX16" s="351"/>
      <c r="CY16" s="351"/>
      <c r="CZ16" s="351"/>
      <c r="DA16" s="351"/>
      <c r="DB16" s="351"/>
      <c r="DC16" s="351"/>
      <c r="DD16" s="351"/>
      <c r="DE16" s="351"/>
    </row>
    <row r="17" spans="1:109" s="244" customFormat="1" ht="13.2" x14ac:dyDescent="0.2">
      <c r="A17" s="246"/>
      <c r="B17" s="351"/>
      <c r="C17" s="351"/>
      <c r="D17" s="351"/>
      <c r="E17" s="351"/>
      <c r="F17" s="351"/>
      <c r="G17" s="351"/>
      <c r="H17" s="351"/>
      <c r="I17" s="351"/>
      <c r="J17" s="351"/>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1"/>
      <c r="AK17" s="351"/>
      <c r="AL17" s="351"/>
      <c r="AM17" s="351"/>
      <c r="AN17" s="351"/>
      <c r="AO17" s="351"/>
      <c r="AP17" s="351"/>
      <c r="AQ17" s="351"/>
      <c r="AR17" s="351"/>
      <c r="AS17" s="351"/>
      <c r="AT17" s="351"/>
      <c r="AU17" s="351"/>
      <c r="AV17" s="351"/>
      <c r="AW17" s="351"/>
      <c r="AX17" s="351"/>
      <c r="AY17" s="351"/>
      <c r="AZ17" s="351"/>
      <c r="BA17" s="351"/>
      <c r="BB17" s="351"/>
      <c r="BC17" s="351"/>
      <c r="BD17" s="351"/>
      <c r="BE17" s="351"/>
      <c r="BF17" s="351"/>
      <c r="BG17" s="351"/>
      <c r="BH17" s="351"/>
      <c r="BI17" s="351"/>
      <c r="BJ17" s="351"/>
      <c r="BK17" s="351"/>
      <c r="BL17" s="351"/>
      <c r="BM17" s="351"/>
      <c r="BN17" s="351"/>
      <c r="BO17" s="351"/>
      <c r="BP17" s="351"/>
      <c r="BQ17" s="351"/>
      <c r="BR17" s="351"/>
      <c r="BS17" s="351"/>
      <c r="BT17" s="351"/>
      <c r="BU17" s="351"/>
      <c r="BV17" s="351"/>
      <c r="BW17" s="351"/>
      <c r="BX17" s="351"/>
      <c r="BY17" s="351"/>
      <c r="BZ17" s="351"/>
      <c r="CA17" s="351"/>
      <c r="CB17" s="351"/>
      <c r="CC17" s="351"/>
      <c r="CD17" s="351"/>
      <c r="CE17" s="351"/>
      <c r="CF17" s="351"/>
      <c r="CG17" s="351"/>
      <c r="CH17" s="351"/>
      <c r="CI17" s="351"/>
      <c r="CJ17" s="351"/>
      <c r="CK17" s="351"/>
      <c r="CL17" s="351"/>
      <c r="CM17" s="351"/>
      <c r="CN17" s="351"/>
      <c r="CO17" s="351"/>
      <c r="CP17" s="351"/>
      <c r="CQ17" s="351"/>
      <c r="CR17" s="351"/>
      <c r="CS17" s="351"/>
      <c r="CT17" s="351"/>
      <c r="CU17" s="351"/>
      <c r="CV17" s="351"/>
      <c r="CW17" s="351"/>
      <c r="CX17" s="351"/>
      <c r="CY17" s="351"/>
      <c r="CZ17" s="351"/>
      <c r="DA17" s="351"/>
      <c r="DB17" s="351"/>
      <c r="DC17" s="351"/>
      <c r="DD17" s="351"/>
      <c r="DE17" s="351"/>
    </row>
    <row r="18" spans="1:109" s="244" customFormat="1" ht="13.2" x14ac:dyDescent="0.2">
      <c r="A18" s="246"/>
      <c r="B18" s="351"/>
      <c r="C18" s="351"/>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1"/>
      <c r="BA18" s="351"/>
      <c r="BB18" s="351"/>
      <c r="BC18" s="351"/>
      <c r="BD18" s="351"/>
      <c r="BE18" s="351"/>
      <c r="BF18" s="351"/>
      <c r="BG18" s="351"/>
      <c r="BH18" s="351"/>
      <c r="BI18" s="351"/>
      <c r="BJ18" s="351"/>
      <c r="BK18" s="351"/>
      <c r="BL18" s="351"/>
      <c r="BM18" s="351"/>
      <c r="BN18" s="351"/>
      <c r="BO18" s="351"/>
      <c r="BP18" s="351"/>
      <c r="BQ18" s="351"/>
      <c r="BR18" s="351"/>
      <c r="BS18" s="351"/>
      <c r="BT18" s="351"/>
      <c r="BU18" s="351"/>
      <c r="BV18" s="351"/>
      <c r="BW18" s="351"/>
      <c r="BX18" s="351"/>
      <c r="BY18" s="351"/>
      <c r="BZ18" s="351"/>
      <c r="CA18" s="351"/>
      <c r="CB18" s="351"/>
      <c r="CC18" s="351"/>
      <c r="CD18" s="351"/>
      <c r="CE18" s="351"/>
      <c r="CF18" s="351"/>
      <c r="CG18" s="351"/>
      <c r="CH18" s="351"/>
      <c r="CI18" s="351"/>
      <c r="CJ18" s="351"/>
      <c r="CK18" s="351"/>
      <c r="CL18" s="351"/>
      <c r="CM18" s="351"/>
      <c r="CN18" s="351"/>
      <c r="CO18" s="351"/>
      <c r="CP18" s="351"/>
      <c r="CQ18" s="351"/>
      <c r="CR18" s="351"/>
      <c r="CS18" s="351"/>
      <c r="CT18" s="351"/>
      <c r="CU18" s="351"/>
      <c r="CV18" s="351"/>
      <c r="CW18" s="351"/>
      <c r="CX18" s="351"/>
      <c r="CY18" s="351"/>
      <c r="CZ18" s="351"/>
      <c r="DA18" s="351"/>
      <c r="DB18" s="351"/>
      <c r="DC18" s="351"/>
      <c r="DD18" s="351"/>
      <c r="DE18" s="351"/>
    </row>
    <row r="19" spans="1:109" ht="13.2" x14ac:dyDescent="0.2">
      <c r="DD19" s="246"/>
      <c r="DE19" s="246"/>
    </row>
    <row r="20" spans="1:109" ht="13.2" x14ac:dyDescent="0.2">
      <c r="DD20" s="246"/>
      <c r="DE20" s="246"/>
    </row>
    <row r="21" spans="1:109" ht="17.25" customHeight="1" x14ac:dyDescent="0.2">
      <c r="B21" s="352"/>
      <c r="C21" s="248"/>
      <c r="D21" s="248"/>
      <c r="E21" s="248"/>
      <c r="F21" s="248"/>
      <c r="G21" s="248"/>
      <c r="H21" s="248"/>
      <c r="I21" s="248"/>
      <c r="J21" s="248"/>
      <c r="K21" s="248"/>
      <c r="L21" s="248"/>
      <c r="M21" s="248"/>
      <c r="N21" s="353"/>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353"/>
      <c r="AU21" s="248"/>
      <c r="AV21" s="248"/>
      <c r="AW21" s="248"/>
      <c r="AX21" s="248"/>
      <c r="AY21" s="248"/>
      <c r="AZ21" s="248"/>
      <c r="BA21" s="248"/>
      <c r="BB21" s="248"/>
      <c r="BC21" s="248"/>
      <c r="BD21" s="248"/>
      <c r="BE21" s="248"/>
      <c r="BF21" s="353"/>
      <c r="BG21" s="248"/>
      <c r="BH21" s="248"/>
      <c r="BI21" s="248"/>
      <c r="BJ21" s="248"/>
      <c r="BK21" s="248"/>
      <c r="BL21" s="248"/>
      <c r="BM21" s="248"/>
      <c r="BN21" s="248"/>
      <c r="BO21" s="248"/>
      <c r="BP21" s="248"/>
      <c r="BQ21" s="248"/>
      <c r="BR21" s="353"/>
      <c r="BS21" s="248"/>
      <c r="BT21" s="248"/>
      <c r="BU21" s="248"/>
      <c r="BV21" s="248"/>
      <c r="BW21" s="248"/>
      <c r="BX21" s="248"/>
      <c r="BY21" s="248"/>
      <c r="BZ21" s="248"/>
      <c r="CA21" s="248"/>
      <c r="CB21" s="248"/>
      <c r="CC21" s="248"/>
      <c r="CD21" s="353"/>
      <c r="CE21" s="248"/>
      <c r="CF21" s="248"/>
      <c r="CG21" s="248"/>
      <c r="CH21" s="248"/>
      <c r="CI21" s="248"/>
      <c r="CJ21" s="248"/>
      <c r="CK21" s="248"/>
      <c r="CL21" s="248"/>
      <c r="CM21" s="248"/>
      <c r="CN21" s="248"/>
      <c r="CO21" s="248"/>
      <c r="CP21" s="353"/>
      <c r="CQ21" s="248"/>
      <c r="CR21" s="248"/>
      <c r="CS21" s="248"/>
      <c r="CT21" s="248"/>
      <c r="CU21" s="248"/>
      <c r="CV21" s="248"/>
      <c r="CW21" s="248"/>
      <c r="CX21" s="248"/>
      <c r="CY21" s="248"/>
      <c r="CZ21" s="248"/>
      <c r="DA21" s="248"/>
      <c r="DB21" s="353"/>
      <c r="DC21" s="248"/>
      <c r="DD21" s="249"/>
      <c r="DE21" s="246"/>
    </row>
    <row r="22" spans="1:109" ht="17.25" customHeight="1" x14ac:dyDescent="0.2">
      <c r="B22" s="250"/>
    </row>
    <row r="23" spans="1:109" ht="13.2" x14ac:dyDescent="0.2">
      <c r="B23" s="250"/>
    </row>
    <row r="24" spans="1:109" ht="13.2" x14ac:dyDescent="0.2">
      <c r="B24" s="250"/>
    </row>
    <row r="25" spans="1:109" ht="13.2" x14ac:dyDescent="0.2">
      <c r="B25" s="250"/>
    </row>
    <row r="26" spans="1:109" ht="13.2" x14ac:dyDescent="0.2">
      <c r="B26" s="250"/>
    </row>
    <row r="27" spans="1:109" ht="13.2" x14ac:dyDescent="0.2">
      <c r="B27" s="250"/>
    </row>
    <row r="28" spans="1:109" ht="13.2" x14ac:dyDescent="0.2">
      <c r="B28" s="250"/>
    </row>
    <row r="29" spans="1:109" ht="13.2" x14ac:dyDescent="0.2">
      <c r="B29" s="250"/>
    </row>
    <row r="30" spans="1:109" ht="13.2" x14ac:dyDescent="0.2">
      <c r="B30" s="250"/>
    </row>
    <row r="31" spans="1:109" ht="13.2" x14ac:dyDescent="0.2">
      <c r="B31" s="250"/>
    </row>
    <row r="32" spans="1:109" ht="13.2" x14ac:dyDescent="0.2">
      <c r="B32" s="250"/>
    </row>
    <row r="33" spans="2:109" ht="13.2" x14ac:dyDescent="0.2">
      <c r="B33" s="250"/>
    </row>
    <row r="34" spans="2:109" ht="13.2" x14ac:dyDescent="0.2">
      <c r="B34" s="250"/>
    </row>
    <row r="35" spans="2:109" ht="13.2" x14ac:dyDescent="0.2">
      <c r="B35" s="250"/>
    </row>
    <row r="36" spans="2:109" ht="13.2" x14ac:dyDescent="0.2">
      <c r="B36" s="250"/>
    </row>
    <row r="37" spans="2:109" ht="13.2" x14ac:dyDescent="0.2">
      <c r="B37" s="250"/>
    </row>
    <row r="38" spans="2:109" ht="13.2" x14ac:dyDescent="0.2">
      <c r="B38" s="250"/>
    </row>
    <row r="39" spans="2:109" ht="13.2" x14ac:dyDescent="0.2">
      <c r="B39" s="331"/>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2"/>
      <c r="BR39" s="302"/>
      <c r="BS39" s="302"/>
      <c r="BT39" s="302"/>
      <c r="BU39" s="302"/>
      <c r="BV39" s="302"/>
      <c r="BW39" s="302"/>
      <c r="BX39" s="302"/>
      <c r="BY39" s="302"/>
      <c r="BZ39" s="302"/>
      <c r="CA39" s="302"/>
      <c r="CB39" s="302"/>
      <c r="CC39" s="302"/>
      <c r="CD39" s="302"/>
      <c r="CE39" s="302"/>
      <c r="CF39" s="302"/>
      <c r="CG39" s="302"/>
      <c r="CH39" s="302"/>
      <c r="CI39" s="302"/>
      <c r="CJ39" s="302"/>
      <c r="CK39" s="302"/>
      <c r="CL39" s="302"/>
      <c r="CM39" s="302"/>
      <c r="CN39" s="302"/>
      <c r="CO39" s="302"/>
      <c r="CP39" s="302"/>
      <c r="CQ39" s="302"/>
      <c r="CR39" s="302"/>
      <c r="CS39" s="302"/>
      <c r="CT39" s="302"/>
      <c r="CU39" s="302"/>
      <c r="CV39" s="302"/>
      <c r="CW39" s="302"/>
      <c r="CX39" s="302"/>
      <c r="CY39" s="302"/>
      <c r="CZ39" s="302"/>
      <c r="DA39" s="302"/>
      <c r="DB39" s="302"/>
      <c r="DC39" s="302"/>
      <c r="DD39" s="332"/>
    </row>
    <row r="40" spans="2:109" ht="13.2" x14ac:dyDescent="0.2">
      <c r="B40" s="354"/>
      <c r="DD40" s="354"/>
      <c r="DE40" s="246"/>
    </row>
    <row r="41" spans="2:109" ht="16.2" x14ac:dyDescent="0.2">
      <c r="B41" s="247" t="s">
        <v>594</v>
      </c>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248"/>
      <c r="BR41" s="248"/>
      <c r="BS41" s="248"/>
      <c r="BT41" s="248"/>
      <c r="BU41" s="248"/>
      <c r="BV41" s="248"/>
      <c r="BW41" s="248"/>
      <c r="BX41" s="248"/>
      <c r="BY41" s="248"/>
      <c r="BZ41" s="248"/>
      <c r="CA41" s="248"/>
      <c r="CB41" s="248"/>
      <c r="CC41" s="248"/>
      <c r="CD41" s="248"/>
      <c r="CE41" s="248"/>
      <c r="CF41" s="248"/>
      <c r="CG41" s="248"/>
      <c r="CH41" s="248"/>
      <c r="CI41" s="248"/>
      <c r="CJ41" s="248"/>
      <c r="CK41" s="248"/>
      <c r="CL41" s="248"/>
      <c r="CM41" s="248"/>
      <c r="CN41" s="248"/>
      <c r="CO41" s="248"/>
      <c r="CP41" s="248"/>
      <c r="CQ41" s="248"/>
      <c r="CR41" s="248"/>
      <c r="CS41" s="248"/>
      <c r="CT41" s="248"/>
      <c r="CU41" s="248"/>
      <c r="CV41" s="248"/>
      <c r="CW41" s="248"/>
      <c r="CX41" s="248"/>
      <c r="CY41" s="248"/>
      <c r="CZ41" s="248"/>
      <c r="DA41" s="248"/>
      <c r="DB41" s="248"/>
      <c r="DC41" s="248"/>
      <c r="DD41" s="249"/>
    </row>
    <row r="42" spans="2:109" ht="13.2" x14ac:dyDescent="0.2">
      <c r="B42" s="250"/>
      <c r="G42" s="355"/>
      <c r="I42" s="356"/>
      <c r="J42" s="356"/>
      <c r="K42" s="356"/>
      <c r="AM42" s="355"/>
      <c r="AN42" s="355" t="s">
        <v>595</v>
      </c>
      <c r="AP42" s="356"/>
      <c r="AQ42" s="356"/>
      <c r="AR42" s="356"/>
      <c r="AY42" s="355"/>
      <c r="BA42" s="356"/>
      <c r="BB42" s="356"/>
      <c r="BC42" s="356"/>
      <c r="BK42" s="355"/>
      <c r="BM42" s="356"/>
      <c r="BN42" s="356"/>
      <c r="BO42" s="356"/>
      <c r="BW42" s="355"/>
      <c r="BY42" s="356"/>
      <c r="BZ42" s="356"/>
      <c r="CA42" s="356"/>
      <c r="CI42" s="355"/>
      <c r="CK42" s="356"/>
      <c r="CL42" s="356"/>
      <c r="CM42" s="356"/>
      <c r="CU42" s="355"/>
      <c r="CW42" s="356"/>
      <c r="CX42" s="356"/>
      <c r="CY42" s="356"/>
    </row>
    <row r="43" spans="2:109" ht="13.5" customHeight="1" x14ac:dyDescent="0.2">
      <c r="B43" s="250"/>
      <c r="AN43" s="1227" t="s">
        <v>596</v>
      </c>
      <c r="AO43" s="1228"/>
      <c r="AP43" s="1228"/>
      <c r="AQ43" s="1228"/>
      <c r="AR43" s="1228"/>
      <c r="AS43" s="1228"/>
      <c r="AT43" s="1228"/>
      <c r="AU43" s="1228"/>
      <c r="AV43" s="1228"/>
      <c r="AW43" s="1228"/>
      <c r="AX43" s="1228"/>
      <c r="AY43" s="1228"/>
      <c r="AZ43" s="1228"/>
      <c r="BA43" s="1228"/>
      <c r="BB43" s="1228"/>
      <c r="BC43" s="1228"/>
      <c r="BD43" s="1228"/>
      <c r="BE43" s="1228"/>
      <c r="BF43" s="1228"/>
      <c r="BG43" s="1228"/>
      <c r="BH43" s="1228"/>
      <c r="BI43" s="1228"/>
      <c r="BJ43" s="1228"/>
      <c r="BK43" s="1228"/>
      <c r="BL43" s="1228"/>
      <c r="BM43" s="1228"/>
      <c r="BN43" s="1228"/>
      <c r="BO43" s="1228"/>
      <c r="BP43" s="1228"/>
      <c r="BQ43" s="1228"/>
      <c r="BR43" s="1228"/>
      <c r="BS43" s="1228"/>
      <c r="BT43" s="1228"/>
      <c r="BU43" s="1228"/>
      <c r="BV43" s="1228"/>
      <c r="BW43" s="1228"/>
      <c r="BX43" s="1228"/>
      <c r="BY43" s="1228"/>
      <c r="BZ43" s="1228"/>
      <c r="CA43" s="1228"/>
      <c r="CB43" s="1228"/>
      <c r="CC43" s="1228"/>
      <c r="CD43" s="1228"/>
      <c r="CE43" s="1228"/>
      <c r="CF43" s="1228"/>
      <c r="CG43" s="1228"/>
      <c r="CH43" s="1228"/>
      <c r="CI43" s="1228"/>
      <c r="CJ43" s="1228"/>
      <c r="CK43" s="1228"/>
      <c r="CL43" s="1228"/>
      <c r="CM43" s="1228"/>
      <c r="CN43" s="1228"/>
      <c r="CO43" s="1228"/>
      <c r="CP43" s="1228"/>
      <c r="CQ43" s="1228"/>
      <c r="CR43" s="1228"/>
      <c r="CS43" s="1228"/>
      <c r="CT43" s="1228"/>
      <c r="CU43" s="1228"/>
      <c r="CV43" s="1228"/>
      <c r="CW43" s="1228"/>
      <c r="CX43" s="1228"/>
      <c r="CY43" s="1228"/>
      <c r="CZ43" s="1228"/>
      <c r="DA43" s="1228"/>
      <c r="DB43" s="1228"/>
      <c r="DC43" s="1229"/>
    </row>
    <row r="44" spans="2:109" ht="13.2" x14ac:dyDescent="0.2">
      <c r="B44" s="250"/>
      <c r="AN44" s="1230"/>
      <c r="AO44" s="1231"/>
      <c r="AP44" s="1231"/>
      <c r="AQ44" s="1231"/>
      <c r="AR44" s="1231"/>
      <c r="AS44" s="1231"/>
      <c r="AT44" s="1231"/>
      <c r="AU44" s="1231"/>
      <c r="AV44" s="1231"/>
      <c r="AW44" s="1231"/>
      <c r="AX44" s="1231"/>
      <c r="AY44" s="1231"/>
      <c r="AZ44" s="1231"/>
      <c r="BA44" s="1231"/>
      <c r="BB44" s="1231"/>
      <c r="BC44" s="1231"/>
      <c r="BD44" s="1231"/>
      <c r="BE44" s="1231"/>
      <c r="BF44" s="1231"/>
      <c r="BG44" s="1231"/>
      <c r="BH44" s="1231"/>
      <c r="BI44" s="1231"/>
      <c r="BJ44" s="1231"/>
      <c r="BK44" s="1231"/>
      <c r="BL44" s="1231"/>
      <c r="BM44" s="1231"/>
      <c r="BN44" s="1231"/>
      <c r="BO44" s="1231"/>
      <c r="BP44" s="1231"/>
      <c r="BQ44" s="1231"/>
      <c r="BR44" s="1231"/>
      <c r="BS44" s="1231"/>
      <c r="BT44" s="1231"/>
      <c r="BU44" s="1231"/>
      <c r="BV44" s="1231"/>
      <c r="BW44" s="1231"/>
      <c r="BX44" s="1231"/>
      <c r="BY44" s="1231"/>
      <c r="BZ44" s="1231"/>
      <c r="CA44" s="1231"/>
      <c r="CB44" s="1231"/>
      <c r="CC44" s="1231"/>
      <c r="CD44" s="1231"/>
      <c r="CE44" s="1231"/>
      <c r="CF44" s="1231"/>
      <c r="CG44" s="1231"/>
      <c r="CH44" s="1231"/>
      <c r="CI44" s="1231"/>
      <c r="CJ44" s="1231"/>
      <c r="CK44" s="1231"/>
      <c r="CL44" s="1231"/>
      <c r="CM44" s="1231"/>
      <c r="CN44" s="1231"/>
      <c r="CO44" s="1231"/>
      <c r="CP44" s="1231"/>
      <c r="CQ44" s="1231"/>
      <c r="CR44" s="1231"/>
      <c r="CS44" s="1231"/>
      <c r="CT44" s="1231"/>
      <c r="CU44" s="1231"/>
      <c r="CV44" s="1231"/>
      <c r="CW44" s="1231"/>
      <c r="CX44" s="1231"/>
      <c r="CY44" s="1231"/>
      <c r="CZ44" s="1231"/>
      <c r="DA44" s="1231"/>
      <c r="DB44" s="1231"/>
      <c r="DC44" s="1232"/>
    </row>
    <row r="45" spans="2:109" ht="13.2" x14ac:dyDescent="0.2">
      <c r="B45" s="250"/>
      <c r="AN45" s="1230"/>
      <c r="AO45" s="1231"/>
      <c r="AP45" s="1231"/>
      <c r="AQ45" s="1231"/>
      <c r="AR45" s="1231"/>
      <c r="AS45" s="1231"/>
      <c r="AT45" s="1231"/>
      <c r="AU45" s="1231"/>
      <c r="AV45" s="1231"/>
      <c r="AW45" s="1231"/>
      <c r="AX45" s="1231"/>
      <c r="AY45" s="1231"/>
      <c r="AZ45" s="1231"/>
      <c r="BA45" s="1231"/>
      <c r="BB45" s="1231"/>
      <c r="BC45" s="1231"/>
      <c r="BD45" s="1231"/>
      <c r="BE45" s="1231"/>
      <c r="BF45" s="1231"/>
      <c r="BG45" s="1231"/>
      <c r="BH45" s="1231"/>
      <c r="BI45" s="1231"/>
      <c r="BJ45" s="1231"/>
      <c r="BK45" s="1231"/>
      <c r="BL45" s="1231"/>
      <c r="BM45" s="1231"/>
      <c r="BN45" s="1231"/>
      <c r="BO45" s="1231"/>
      <c r="BP45" s="1231"/>
      <c r="BQ45" s="1231"/>
      <c r="BR45" s="1231"/>
      <c r="BS45" s="1231"/>
      <c r="BT45" s="1231"/>
      <c r="BU45" s="1231"/>
      <c r="BV45" s="1231"/>
      <c r="BW45" s="1231"/>
      <c r="BX45" s="1231"/>
      <c r="BY45" s="1231"/>
      <c r="BZ45" s="1231"/>
      <c r="CA45" s="1231"/>
      <c r="CB45" s="1231"/>
      <c r="CC45" s="1231"/>
      <c r="CD45" s="1231"/>
      <c r="CE45" s="1231"/>
      <c r="CF45" s="1231"/>
      <c r="CG45" s="1231"/>
      <c r="CH45" s="1231"/>
      <c r="CI45" s="1231"/>
      <c r="CJ45" s="1231"/>
      <c r="CK45" s="1231"/>
      <c r="CL45" s="1231"/>
      <c r="CM45" s="1231"/>
      <c r="CN45" s="1231"/>
      <c r="CO45" s="1231"/>
      <c r="CP45" s="1231"/>
      <c r="CQ45" s="1231"/>
      <c r="CR45" s="1231"/>
      <c r="CS45" s="1231"/>
      <c r="CT45" s="1231"/>
      <c r="CU45" s="1231"/>
      <c r="CV45" s="1231"/>
      <c r="CW45" s="1231"/>
      <c r="CX45" s="1231"/>
      <c r="CY45" s="1231"/>
      <c r="CZ45" s="1231"/>
      <c r="DA45" s="1231"/>
      <c r="DB45" s="1231"/>
      <c r="DC45" s="1232"/>
    </row>
    <row r="46" spans="2:109" ht="13.2" x14ac:dyDescent="0.2">
      <c r="B46" s="250"/>
      <c r="AN46" s="1230"/>
      <c r="AO46" s="1231"/>
      <c r="AP46" s="1231"/>
      <c r="AQ46" s="1231"/>
      <c r="AR46" s="1231"/>
      <c r="AS46" s="1231"/>
      <c r="AT46" s="1231"/>
      <c r="AU46" s="1231"/>
      <c r="AV46" s="1231"/>
      <c r="AW46" s="1231"/>
      <c r="AX46" s="1231"/>
      <c r="AY46" s="1231"/>
      <c r="AZ46" s="1231"/>
      <c r="BA46" s="1231"/>
      <c r="BB46" s="1231"/>
      <c r="BC46" s="1231"/>
      <c r="BD46" s="1231"/>
      <c r="BE46" s="1231"/>
      <c r="BF46" s="1231"/>
      <c r="BG46" s="1231"/>
      <c r="BH46" s="1231"/>
      <c r="BI46" s="1231"/>
      <c r="BJ46" s="1231"/>
      <c r="BK46" s="1231"/>
      <c r="BL46" s="1231"/>
      <c r="BM46" s="1231"/>
      <c r="BN46" s="1231"/>
      <c r="BO46" s="1231"/>
      <c r="BP46" s="1231"/>
      <c r="BQ46" s="1231"/>
      <c r="BR46" s="1231"/>
      <c r="BS46" s="1231"/>
      <c r="BT46" s="1231"/>
      <c r="BU46" s="1231"/>
      <c r="BV46" s="1231"/>
      <c r="BW46" s="1231"/>
      <c r="BX46" s="1231"/>
      <c r="BY46" s="1231"/>
      <c r="BZ46" s="1231"/>
      <c r="CA46" s="1231"/>
      <c r="CB46" s="1231"/>
      <c r="CC46" s="1231"/>
      <c r="CD46" s="1231"/>
      <c r="CE46" s="1231"/>
      <c r="CF46" s="1231"/>
      <c r="CG46" s="1231"/>
      <c r="CH46" s="1231"/>
      <c r="CI46" s="1231"/>
      <c r="CJ46" s="1231"/>
      <c r="CK46" s="1231"/>
      <c r="CL46" s="1231"/>
      <c r="CM46" s="1231"/>
      <c r="CN46" s="1231"/>
      <c r="CO46" s="1231"/>
      <c r="CP46" s="1231"/>
      <c r="CQ46" s="1231"/>
      <c r="CR46" s="1231"/>
      <c r="CS46" s="1231"/>
      <c r="CT46" s="1231"/>
      <c r="CU46" s="1231"/>
      <c r="CV46" s="1231"/>
      <c r="CW46" s="1231"/>
      <c r="CX46" s="1231"/>
      <c r="CY46" s="1231"/>
      <c r="CZ46" s="1231"/>
      <c r="DA46" s="1231"/>
      <c r="DB46" s="1231"/>
      <c r="DC46" s="1232"/>
    </row>
    <row r="47" spans="2:109" ht="13.2" x14ac:dyDescent="0.2">
      <c r="B47" s="250"/>
      <c r="AN47" s="1233"/>
      <c r="AO47" s="1234"/>
      <c r="AP47" s="1234"/>
      <c r="AQ47" s="1234"/>
      <c r="AR47" s="1234"/>
      <c r="AS47" s="1234"/>
      <c r="AT47" s="1234"/>
      <c r="AU47" s="1234"/>
      <c r="AV47" s="1234"/>
      <c r="AW47" s="1234"/>
      <c r="AX47" s="1234"/>
      <c r="AY47" s="1234"/>
      <c r="AZ47" s="1234"/>
      <c r="BA47" s="1234"/>
      <c r="BB47" s="1234"/>
      <c r="BC47" s="1234"/>
      <c r="BD47" s="1234"/>
      <c r="BE47" s="1234"/>
      <c r="BF47" s="1234"/>
      <c r="BG47" s="1234"/>
      <c r="BH47" s="1234"/>
      <c r="BI47" s="1234"/>
      <c r="BJ47" s="1234"/>
      <c r="BK47" s="1234"/>
      <c r="BL47" s="1234"/>
      <c r="BM47" s="1234"/>
      <c r="BN47" s="1234"/>
      <c r="BO47" s="1234"/>
      <c r="BP47" s="1234"/>
      <c r="BQ47" s="1234"/>
      <c r="BR47" s="1234"/>
      <c r="BS47" s="1234"/>
      <c r="BT47" s="1234"/>
      <c r="BU47" s="1234"/>
      <c r="BV47" s="1234"/>
      <c r="BW47" s="1234"/>
      <c r="BX47" s="1234"/>
      <c r="BY47" s="1234"/>
      <c r="BZ47" s="1234"/>
      <c r="CA47" s="1234"/>
      <c r="CB47" s="1234"/>
      <c r="CC47" s="1234"/>
      <c r="CD47" s="1234"/>
      <c r="CE47" s="1234"/>
      <c r="CF47" s="1234"/>
      <c r="CG47" s="1234"/>
      <c r="CH47" s="1234"/>
      <c r="CI47" s="1234"/>
      <c r="CJ47" s="1234"/>
      <c r="CK47" s="1234"/>
      <c r="CL47" s="1234"/>
      <c r="CM47" s="1234"/>
      <c r="CN47" s="1234"/>
      <c r="CO47" s="1234"/>
      <c r="CP47" s="1234"/>
      <c r="CQ47" s="1234"/>
      <c r="CR47" s="1234"/>
      <c r="CS47" s="1234"/>
      <c r="CT47" s="1234"/>
      <c r="CU47" s="1234"/>
      <c r="CV47" s="1234"/>
      <c r="CW47" s="1234"/>
      <c r="CX47" s="1234"/>
      <c r="CY47" s="1234"/>
      <c r="CZ47" s="1234"/>
      <c r="DA47" s="1234"/>
      <c r="DB47" s="1234"/>
      <c r="DC47" s="1235"/>
    </row>
    <row r="48" spans="2:109" ht="13.2" x14ac:dyDescent="0.2">
      <c r="B48" s="250"/>
      <c r="H48" s="357"/>
      <c r="I48" s="357"/>
      <c r="J48" s="357"/>
      <c r="AN48" s="357"/>
      <c r="AO48" s="357"/>
      <c r="AP48" s="357"/>
      <c r="AZ48" s="357"/>
      <c r="BA48" s="357"/>
      <c r="BB48" s="357"/>
      <c r="BL48" s="357"/>
      <c r="BM48" s="357"/>
      <c r="BN48" s="357"/>
      <c r="BX48" s="357"/>
      <c r="BY48" s="357"/>
      <c r="BZ48" s="357"/>
      <c r="CJ48" s="357"/>
      <c r="CK48" s="357"/>
      <c r="CL48" s="357"/>
      <c r="CV48" s="357"/>
      <c r="CW48" s="357"/>
      <c r="CX48" s="357"/>
    </row>
    <row r="49" spans="1:109" ht="13.2" x14ac:dyDescent="0.2">
      <c r="B49" s="250"/>
      <c r="AN49" s="246" t="s">
        <v>597</v>
      </c>
    </row>
    <row r="50" spans="1:109" ht="13.2" x14ac:dyDescent="0.2">
      <c r="B50" s="250"/>
      <c r="G50" s="1220"/>
      <c r="H50" s="1220"/>
      <c r="I50" s="1220"/>
      <c r="J50" s="1220"/>
      <c r="K50" s="358"/>
      <c r="L50" s="358"/>
      <c r="M50" s="359"/>
      <c r="N50" s="359"/>
      <c r="AN50" s="1221"/>
      <c r="AO50" s="1222"/>
      <c r="AP50" s="1222"/>
      <c r="AQ50" s="1222"/>
      <c r="AR50" s="1222"/>
      <c r="AS50" s="1222"/>
      <c r="AT50" s="1222"/>
      <c r="AU50" s="1222"/>
      <c r="AV50" s="1222"/>
      <c r="AW50" s="1222"/>
      <c r="AX50" s="1222"/>
      <c r="AY50" s="1222"/>
      <c r="AZ50" s="1222"/>
      <c r="BA50" s="1222"/>
      <c r="BB50" s="1222"/>
      <c r="BC50" s="1222"/>
      <c r="BD50" s="1222"/>
      <c r="BE50" s="1222"/>
      <c r="BF50" s="1222"/>
      <c r="BG50" s="1222"/>
      <c r="BH50" s="1222"/>
      <c r="BI50" s="1222"/>
      <c r="BJ50" s="1222"/>
      <c r="BK50" s="1222"/>
      <c r="BL50" s="1222"/>
      <c r="BM50" s="1222"/>
      <c r="BN50" s="1222"/>
      <c r="BO50" s="1223"/>
      <c r="BP50" s="1224" t="s">
        <v>552</v>
      </c>
      <c r="BQ50" s="1224"/>
      <c r="BR50" s="1224"/>
      <c r="BS50" s="1224"/>
      <c r="BT50" s="1224"/>
      <c r="BU50" s="1224"/>
      <c r="BV50" s="1224"/>
      <c r="BW50" s="1224"/>
      <c r="BX50" s="1224" t="s">
        <v>553</v>
      </c>
      <c r="BY50" s="1224"/>
      <c r="BZ50" s="1224"/>
      <c r="CA50" s="1224"/>
      <c r="CB50" s="1224"/>
      <c r="CC50" s="1224"/>
      <c r="CD50" s="1224"/>
      <c r="CE50" s="1224"/>
      <c r="CF50" s="1224" t="s">
        <v>554</v>
      </c>
      <c r="CG50" s="1224"/>
      <c r="CH50" s="1224"/>
      <c r="CI50" s="1224"/>
      <c r="CJ50" s="1224"/>
      <c r="CK50" s="1224"/>
      <c r="CL50" s="1224"/>
      <c r="CM50" s="1224"/>
      <c r="CN50" s="1224" t="s">
        <v>555</v>
      </c>
      <c r="CO50" s="1224"/>
      <c r="CP50" s="1224"/>
      <c r="CQ50" s="1224"/>
      <c r="CR50" s="1224"/>
      <c r="CS50" s="1224"/>
      <c r="CT50" s="1224"/>
      <c r="CU50" s="1224"/>
      <c r="CV50" s="1224" t="s">
        <v>556</v>
      </c>
      <c r="CW50" s="1224"/>
      <c r="CX50" s="1224"/>
      <c r="CY50" s="1224"/>
      <c r="CZ50" s="1224"/>
      <c r="DA50" s="1224"/>
      <c r="DB50" s="1224"/>
      <c r="DC50" s="1224"/>
    </row>
    <row r="51" spans="1:109" ht="13.5" customHeight="1" x14ac:dyDescent="0.2">
      <c r="B51" s="250"/>
      <c r="G51" s="1237"/>
      <c r="H51" s="1237"/>
      <c r="I51" s="1238"/>
      <c r="J51" s="1238"/>
      <c r="K51" s="1236"/>
      <c r="L51" s="1236"/>
      <c r="M51" s="1236"/>
      <c r="N51" s="1236"/>
      <c r="AM51" s="357"/>
      <c r="AN51" s="1226" t="s">
        <v>598</v>
      </c>
      <c r="AO51" s="1226"/>
      <c r="AP51" s="1226"/>
      <c r="AQ51" s="1226"/>
      <c r="AR51" s="1226"/>
      <c r="AS51" s="1226"/>
      <c r="AT51" s="1226"/>
      <c r="AU51" s="1226"/>
      <c r="AV51" s="1226"/>
      <c r="AW51" s="1226"/>
      <c r="AX51" s="1226"/>
      <c r="AY51" s="1226"/>
      <c r="AZ51" s="1226"/>
      <c r="BA51" s="1226"/>
      <c r="BB51" s="1226" t="s">
        <v>599</v>
      </c>
      <c r="BC51" s="1226"/>
      <c r="BD51" s="1226"/>
      <c r="BE51" s="1226"/>
      <c r="BF51" s="1226"/>
      <c r="BG51" s="1226"/>
      <c r="BH51" s="1226"/>
      <c r="BI51" s="1226"/>
      <c r="BJ51" s="1226"/>
      <c r="BK51" s="1226"/>
      <c r="BL51" s="1226"/>
      <c r="BM51" s="1226"/>
      <c r="BN51" s="1226"/>
      <c r="BO51" s="1226"/>
      <c r="BP51" s="1225">
        <v>17.7</v>
      </c>
      <c r="BQ51" s="1225"/>
      <c r="BR51" s="1225"/>
      <c r="BS51" s="1225"/>
      <c r="BT51" s="1225"/>
      <c r="BU51" s="1225"/>
      <c r="BV51" s="1225"/>
      <c r="BW51" s="1225"/>
      <c r="BX51" s="1225">
        <v>12.7</v>
      </c>
      <c r="BY51" s="1225"/>
      <c r="BZ51" s="1225"/>
      <c r="CA51" s="1225"/>
      <c r="CB51" s="1225"/>
      <c r="CC51" s="1225"/>
      <c r="CD51" s="1225"/>
      <c r="CE51" s="1225"/>
      <c r="CF51" s="1225">
        <v>2.5</v>
      </c>
      <c r="CG51" s="1225"/>
      <c r="CH51" s="1225"/>
      <c r="CI51" s="1225"/>
      <c r="CJ51" s="1225"/>
      <c r="CK51" s="1225"/>
      <c r="CL51" s="1225"/>
      <c r="CM51" s="1225"/>
      <c r="CN51" s="1225"/>
      <c r="CO51" s="1225"/>
      <c r="CP51" s="1225"/>
      <c r="CQ51" s="1225"/>
      <c r="CR51" s="1225"/>
      <c r="CS51" s="1225"/>
      <c r="CT51" s="1225"/>
      <c r="CU51" s="1225"/>
      <c r="CV51" s="1225"/>
      <c r="CW51" s="1225"/>
      <c r="CX51" s="1225"/>
      <c r="CY51" s="1225"/>
      <c r="CZ51" s="1225"/>
      <c r="DA51" s="1225"/>
      <c r="DB51" s="1225"/>
      <c r="DC51" s="1225"/>
    </row>
    <row r="52" spans="1:109" ht="13.2" x14ac:dyDescent="0.2">
      <c r="B52" s="250"/>
      <c r="G52" s="1237"/>
      <c r="H52" s="1237"/>
      <c r="I52" s="1238"/>
      <c r="J52" s="1238"/>
      <c r="K52" s="1236"/>
      <c r="L52" s="1236"/>
      <c r="M52" s="1236"/>
      <c r="N52" s="1236"/>
      <c r="AM52" s="357"/>
      <c r="AN52" s="1226"/>
      <c r="AO52" s="1226"/>
      <c r="AP52" s="1226"/>
      <c r="AQ52" s="1226"/>
      <c r="AR52" s="1226"/>
      <c r="AS52" s="1226"/>
      <c r="AT52" s="1226"/>
      <c r="AU52" s="1226"/>
      <c r="AV52" s="1226"/>
      <c r="AW52" s="1226"/>
      <c r="AX52" s="1226"/>
      <c r="AY52" s="1226"/>
      <c r="AZ52" s="1226"/>
      <c r="BA52" s="1226"/>
      <c r="BB52" s="1226"/>
      <c r="BC52" s="1226"/>
      <c r="BD52" s="1226"/>
      <c r="BE52" s="1226"/>
      <c r="BF52" s="1226"/>
      <c r="BG52" s="1226"/>
      <c r="BH52" s="1226"/>
      <c r="BI52" s="1226"/>
      <c r="BJ52" s="1226"/>
      <c r="BK52" s="1226"/>
      <c r="BL52" s="1226"/>
      <c r="BM52" s="1226"/>
      <c r="BN52" s="1226"/>
      <c r="BO52" s="1226"/>
      <c r="BP52" s="1225"/>
      <c r="BQ52" s="1225"/>
      <c r="BR52" s="1225"/>
      <c r="BS52" s="1225"/>
      <c r="BT52" s="1225"/>
      <c r="BU52" s="1225"/>
      <c r="BV52" s="1225"/>
      <c r="BW52" s="1225"/>
      <c r="BX52" s="1225"/>
      <c r="BY52" s="1225"/>
      <c r="BZ52" s="1225"/>
      <c r="CA52" s="1225"/>
      <c r="CB52" s="1225"/>
      <c r="CC52" s="1225"/>
      <c r="CD52" s="1225"/>
      <c r="CE52" s="1225"/>
      <c r="CF52" s="1225"/>
      <c r="CG52" s="1225"/>
      <c r="CH52" s="1225"/>
      <c r="CI52" s="1225"/>
      <c r="CJ52" s="1225"/>
      <c r="CK52" s="1225"/>
      <c r="CL52" s="1225"/>
      <c r="CM52" s="1225"/>
      <c r="CN52" s="1225"/>
      <c r="CO52" s="1225"/>
      <c r="CP52" s="1225"/>
      <c r="CQ52" s="1225"/>
      <c r="CR52" s="1225"/>
      <c r="CS52" s="1225"/>
      <c r="CT52" s="1225"/>
      <c r="CU52" s="1225"/>
      <c r="CV52" s="1225"/>
      <c r="CW52" s="1225"/>
      <c r="CX52" s="1225"/>
      <c r="CY52" s="1225"/>
      <c r="CZ52" s="1225"/>
      <c r="DA52" s="1225"/>
      <c r="DB52" s="1225"/>
      <c r="DC52" s="1225"/>
    </row>
    <row r="53" spans="1:109" ht="13.2" x14ac:dyDescent="0.2">
      <c r="A53" s="356"/>
      <c r="B53" s="250"/>
      <c r="G53" s="1237"/>
      <c r="H53" s="1237"/>
      <c r="I53" s="1220"/>
      <c r="J53" s="1220"/>
      <c r="K53" s="1236"/>
      <c r="L53" s="1236"/>
      <c r="M53" s="1236"/>
      <c r="N53" s="1236"/>
      <c r="AM53" s="357"/>
      <c r="AN53" s="1226"/>
      <c r="AO53" s="1226"/>
      <c r="AP53" s="1226"/>
      <c r="AQ53" s="1226"/>
      <c r="AR53" s="1226"/>
      <c r="AS53" s="1226"/>
      <c r="AT53" s="1226"/>
      <c r="AU53" s="1226"/>
      <c r="AV53" s="1226"/>
      <c r="AW53" s="1226"/>
      <c r="AX53" s="1226"/>
      <c r="AY53" s="1226"/>
      <c r="AZ53" s="1226"/>
      <c r="BA53" s="1226"/>
      <c r="BB53" s="1226" t="s">
        <v>600</v>
      </c>
      <c r="BC53" s="1226"/>
      <c r="BD53" s="1226"/>
      <c r="BE53" s="1226"/>
      <c r="BF53" s="1226"/>
      <c r="BG53" s="1226"/>
      <c r="BH53" s="1226"/>
      <c r="BI53" s="1226"/>
      <c r="BJ53" s="1226"/>
      <c r="BK53" s="1226"/>
      <c r="BL53" s="1226"/>
      <c r="BM53" s="1226"/>
      <c r="BN53" s="1226"/>
      <c r="BO53" s="1226"/>
      <c r="BP53" s="1225">
        <v>63.1</v>
      </c>
      <c r="BQ53" s="1225"/>
      <c r="BR53" s="1225"/>
      <c r="BS53" s="1225"/>
      <c r="BT53" s="1225"/>
      <c r="BU53" s="1225"/>
      <c r="BV53" s="1225"/>
      <c r="BW53" s="1225"/>
      <c r="BX53" s="1225">
        <v>64.2</v>
      </c>
      <c r="BY53" s="1225"/>
      <c r="BZ53" s="1225"/>
      <c r="CA53" s="1225"/>
      <c r="CB53" s="1225"/>
      <c r="CC53" s="1225"/>
      <c r="CD53" s="1225"/>
      <c r="CE53" s="1225"/>
      <c r="CF53" s="1225">
        <v>64.7</v>
      </c>
      <c r="CG53" s="1225"/>
      <c r="CH53" s="1225"/>
      <c r="CI53" s="1225"/>
      <c r="CJ53" s="1225"/>
      <c r="CK53" s="1225"/>
      <c r="CL53" s="1225"/>
      <c r="CM53" s="1225"/>
      <c r="CN53" s="1225">
        <v>66.2</v>
      </c>
      <c r="CO53" s="1225"/>
      <c r="CP53" s="1225"/>
      <c r="CQ53" s="1225"/>
      <c r="CR53" s="1225"/>
      <c r="CS53" s="1225"/>
      <c r="CT53" s="1225"/>
      <c r="CU53" s="1225"/>
      <c r="CV53" s="1225">
        <v>67.7</v>
      </c>
      <c r="CW53" s="1225"/>
      <c r="CX53" s="1225"/>
      <c r="CY53" s="1225"/>
      <c r="CZ53" s="1225"/>
      <c r="DA53" s="1225"/>
      <c r="DB53" s="1225"/>
      <c r="DC53" s="1225"/>
    </row>
    <row r="54" spans="1:109" ht="13.2" x14ac:dyDescent="0.2">
      <c r="A54" s="356"/>
      <c r="B54" s="250"/>
      <c r="G54" s="1237"/>
      <c r="H54" s="1237"/>
      <c r="I54" s="1220"/>
      <c r="J54" s="1220"/>
      <c r="K54" s="1236"/>
      <c r="L54" s="1236"/>
      <c r="M54" s="1236"/>
      <c r="N54" s="1236"/>
      <c r="AM54" s="357"/>
      <c r="AN54" s="1226"/>
      <c r="AO54" s="1226"/>
      <c r="AP54" s="1226"/>
      <c r="AQ54" s="1226"/>
      <c r="AR54" s="1226"/>
      <c r="AS54" s="1226"/>
      <c r="AT54" s="1226"/>
      <c r="AU54" s="1226"/>
      <c r="AV54" s="1226"/>
      <c r="AW54" s="1226"/>
      <c r="AX54" s="1226"/>
      <c r="AY54" s="1226"/>
      <c r="AZ54" s="1226"/>
      <c r="BA54" s="1226"/>
      <c r="BB54" s="1226"/>
      <c r="BC54" s="1226"/>
      <c r="BD54" s="1226"/>
      <c r="BE54" s="1226"/>
      <c r="BF54" s="1226"/>
      <c r="BG54" s="1226"/>
      <c r="BH54" s="1226"/>
      <c r="BI54" s="1226"/>
      <c r="BJ54" s="1226"/>
      <c r="BK54" s="1226"/>
      <c r="BL54" s="1226"/>
      <c r="BM54" s="1226"/>
      <c r="BN54" s="1226"/>
      <c r="BO54" s="1226"/>
      <c r="BP54" s="1225"/>
      <c r="BQ54" s="1225"/>
      <c r="BR54" s="1225"/>
      <c r="BS54" s="1225"/>
      <c r="BT54" s="1225"/>
      <c r="BU54" s="1225"/>
      <c r="BV54" s="1225"/>
      <c r="BW54" s="1225"/>
      <c r="BX54" s="1225"/>
      <c r="BY54" s="1225"/>
      <c r="BZ54" s="1225"/>
      <c r="CA54" s="1225"/>
      <c r="CB54" s="1225"/>
      <c r="CC54" s="1225"/>
      <c r="CD54" s="1225"/>
      <c r="CE54" s="1225"/>
      <c r="CF54" s="1225"/>
      <c r="CG54" s="1225"/>
      <c r="CH54" s="1225"/>
      <c r="CI54" s="1225"/>
      <c r="CJ54" s="1225"/>
      <c r="CK54" s="1225"/>
      <c r="CL54" s="1225"/>
      <c r="CM54" s="1225"/>
      <c r="CN54" s="1225"/>
      <c r="CO54" s="1225"/>
      <c r="CP54" s="1225"/>
      <c r="CQ54" s="1225"/>
      <c r="CR54" s="1225"/>
      <c r="CS54" s="1225"/>
      <c r="CT54" s="1225"/>
      <c r="CU54" s="1225"/>
      <c r="CV54" s="1225"/>
      <c r="CW54" s="1225"/>
      <c r="CX54" s="1225"/>
      <c r="CY54" s="1225"/>
      <c r="CZ54" s="1225"/>
      <c r="DA54" s="1225"/>
      <c r="DB54" s="1225"/>
      <c r="DC54" s="1225"/>
    </row>
    <row r="55" spans="1:109" ht="13.2" x14ac:dyDescent="0.2">
      <c r="A55" s="356"/>
      <c r="B55" s="250"/>
      <c r="G55" s="1220"/>
      <c r="H55" s="1220"/>
      <c r="I55" s="1220"/>
      <c r="J55" s="1220"/>
      <c r="K55" s="1236"/>
      <c r="L55" s="1236"/>
      <c r="M55" s="1236"/>
      <c r="N55" s="1236"/>
      <c r="AN55" s="1224" t="s">
        <v>601</v>
      </c>
      <c r="AO55" s="1224"/>
      <c r="AP55" s="1224"/>
      <c r="AQ55" s="1224"/>
      <c r="AR55" s="1224"/>
      <c r="AS55" s="1224"/>
      <c r="AT55" s="1224"/>
      <c r="AU55" s="1224"/>
      <c r="AV55" s="1224"/>
      <c r="AW55" s="1224"/>
      <c r="AX55" s="1224"/>
      <c r="AY55" s="1224"/>
      <c r="AZ55" s="1224"/>
      <c r="BA55" s="1224"/>
      <c r="BB55" s="1226" t="s">
        <v>599</v>
      </c>
      <c r="BC55" s="1226"/>
      <c r="BD55" s="1226"/>
      <c r="BE55" s="1226"/>
      <c r="BF55" s="1226"/>
      <c r="BG55" s="1226"/>
      <c r="BH55" s="1226"/>
      <c r="BI55" s="1226"/>
      <c r="BJ55" s="1226"/>
      <c r="BK55" s="1226"/>
      <c r="BL55" s="1226"/>
      <c r="BM55" s="1226"/>
      <c r="BN55" s="1226"/>
      <c r="BO55" s="1226"/>
      <c r="BP55" s="1225">
        <v>0</v>
      </c>
      <c r="BQ55" s="1225"/>
      <c r="BR55" s="1225"/>
      <c r="BS55" s="1225"/>
      <c r="BT55" s="1225"/>
      <c r="BU55" s="1225"/>
      <c r="BV55" s="1225"/>
      <c r="BW55" s="1225"/>
      <c r="BX55" s="1225">
        <v>0</v>
      </c>
      <c r="BY55" s="1225"/>
      <c r="BZ55" s="1225"/>
      <c r="CA55" s="1225"/>
      <c r="CB55" s="1225"/>
      <c r="CC55" s="1225"/>
      <c r="CD55" s="1225"/>
      <c r="CE55" s="1225"/>
      <c r="CF55" s="1225">
        <v>0</v>
      </c>
      <c r="CG55" s="1225"/>
      <c r="CH55" s="1225"/>
      <c r="CI55" s="1225"/>
      <c r="CJ55" s="1225"/>
      <c r="CK55" s="1225"/>
      <c r="CL55" s="1225"/>
      <c r="CM55" s="1225"/>
      <c r="CN55" s="1225">
        <v>0</v>
      </c>
      <c r="CO55" s="1225"/>
      <c r="CP55" s="1225"/>
      <c r="CQ55" s="1225"/>
      <c r="CR55" s="1225"/>
      <c r="CS55" s="1225"/>
      <c r="CT55" s="1225"/>
      <c r="CU55" s="1225"/>
      <c r="CV55" s="1225">
        <v>0</v>
      </c>
      <c r="CW55" s="1225"/>
      <c r="CX55" s="1225"/>
      <c r="CY55" s="1225"/>
      <c r="CZ55" s="1225"/>
      <c r="DA55" s="1225"/>
      <c r="DB55" s="1225"/>
      <c r="DC55" s="1225"/>
    </row>
    <row r="56" spans="1:109" ht="13.2" x14ac:dyDescent="0.2">
      <c r="A56" s="356"/>
      <c r="B56" s="250"/>
      <c r="G56" s="1220"/>
      <c r="H56" s="1220"/>
      <c r="I56" s="1220"/>
      <c r="J56" s="1220"/>
      <c r="K56" s="1236"/>
      <c r="L56" s="1236"/>
      <c r="M56" s="1236"/>
      <c r="N56" s="1236"/>
      <c r="AN56" s="1224"/>
      <c r="AO56" s="1224"/>
      <c r="AP56" s="1224"/>
      <c r="AQ56" s="1224"/>
      <c r="AR56" s="1224"/>
      <c r="AS56" s="1224"/>
      <c r="AT56" s="1224"/>
      <c r="AU56" s="1224"/>
      <c r="AV56" s="1224"/>
      <c r="AW56" s="1224"/>
      <c r="AX56" s="1224"/>
      <c r="AY56" s="1224"/>
      <c r="AZ56" s="1224"/>
      <c r="BA56" s="1224"/>
      <c r="BB56" s="1226"/>
      <c r="BC56" s="1226"/>
      <c r="BD56" s="1226"/>
      <c r="BE56" s="1226"/>
      <c r="BF56" s="1226"/>
      <c r="BG56" s="1226"/>
      <c r="BH56" s="1226"/>
      <c r="BI56" s="1226"/>
      <c r="BJ56" s="1226"/>
      <c r="BK56" s="1226"/>
      <c r="BL56" s="1226"/>
      <c r="BM56" s="1226"/>
      <c r="BN56" s="1226"/>
      <c r="BO56" s="1226"/>
      <c r="BP56" s="1225"/>
      <c r="BQ56" s="1225"/>
      <c r="BR56" s="1225"/>
      <c r="BS56" s="1225"/>
      <c r="BT56" s="1225"/>
      <c r="BU56" s="1225"/>
      <c r="BV56" s="1225"/>
      <c r="BW56" s="1225"/>
      <c r="BX56" s="1225"/>
      <c r="BY56" s="1225"/>
      <c r="BZ56" s="1225"/>
      <c r="CA56" s="1225"/>
      <c r="CB56" s="1225"/>
      <c r="CC56" s="1225"/>
      <c r="CD56" s="1225"/>
      <c r="CE56" s="1225"/>
      <c r="CF56" s="1225"/>
      <c r="CG56" s="1225"/>
      <c r="CH56" s="1225"/>
      <c r="CI56" s="1225"/>
      <c r="CJ56" s="1225"/>
      <c r="CK56" s="1225"/>
      <c r="CL56" s="1225"/>
      <c r="CM56" s="1225"/>
      <c r="CN56" s="1225"/>
      <c r="CO56" s="1225"/>
      <c r="CP56" s="1225"/>
      <c r="CQ56" s="1225"/>
      <c r="CR56" s="1225"/>
      <c r="CS56" s="1225"/>
      <c r="CT56" s="1225"/>
      <c r="CU56" s="1225"/>
      <c r="CV56" s="1225"/>
      <c r="CW56" s="1225"/>
      <c r="CX56" s="1225"/>
      <c r="CY56" s="1225"/>
      <c r="CZ56" s="1225"/>
      <c r="DA56" s="1225"/>
      <c r="DB56" s="1225"/>
      <c r="DC56" s="1225"/>
    </row>
    <row r="57" spans="1:109" s="356" customFormat="1" ht="13.2" x14ac:dyDescent="0.2">
      <c r="B57" s="360"/>
      <c r="G57" s="1220"/>
      <c r="H57" s="1220"/>
      <c r="I57" s="1239"/>
      <c r="J57" s="1239"/>
      <c r="K57" s="1236"/>
      <c r="L57" s="1236"/>
      <c r="M57" s="1236"/>
      <c r="N57" s="1236"/>
      <c r="AM57" s="246"/>
      <c r="AN57" s="1224"/>
      <c r="AO57" s="1224"/>
      <c r="AP57" s="1224"/>
      <c r="AQ57" s="1224"/>
      <c r="AR57" s="1224"/>
      <c r="AS57" s="1224"/>
      <c r="AT57" s="1224"/>
      <c r="AU57" s="1224"/>
      <c r="AV57" s="1224"/>
      <c r="AW57" s="1224"/>
      <c r="AX57" s="1224"/>
      <c r="AY57" s="1224"/>
      <c r="AZ57" s="1224"/>
      <c r="BA57" s="1224"/>
      <c r="BB57" s="1226" t="s">
        <v>600</v>
      </c>
      <c r="BC57" s="1226"/>
      <c r="BD57" s="1226"/>
      <c r="BE57" s="1226"/>
      <c r="BF57" s="1226"/>
      <c r="BG57" s="1226"/>
      <c r="BH57" s="1226"/>
      <c r="BI57" s="1226"/>
      <c r="BJ57" s="1226"/>
      <c r="BK57" s="1226"/>
      <c r="BL57" s="1226"/>
      <c r="BM57" s="1226"/>
      <c r="BN57" s="1226"/>
      <c r="BO57" s="1226"/>
      <c r="BP57" s="1225">
        <v>59.1</v>
      </c>
      <c r="BQ57" s="1225"/>
      <c r="BR57" s="1225"/>
      <c r="BS57" s="1225"/>
      <c r="BT57" s="1225"/>
      <c r="BU57" s="1225"/>
      <c r="BV57" s="1225"/>
      <c r="BW57" s="1225"/>
      <c r="BX57" s="1225">
        <v>61.2</v>
      </c>
      <c r="BY57" s="1225"/>
      <c r="BZ57" s="1225"/>
      <c r="CA57" s="1225"/>
      <c r="CB57" s="1225"/>
      <c r="CC57" s="1225"/>
      <c r="CD57" s="1225"/>
      <c r="CE57" s="1225"/>
      <c r="CF57" s="1225">
        <v>62.8</v>
      </c>
      <c r="CG57" s="1225"/>
      <c r="CH57" s="1225"/>
      <c r="CI57" s="1225"/>
      <c r="CJ57" s="1225"/>
      <c r="CK57" s="1225"/>
      <c r="CL57" s="1225"/>
      <c r="CM57" s="1225"/>
      <c r="CN57" s="1225">
        <v>64.099999999999994</v>
      </c>
      <c r="CO57" s="1225"/>
      <c r="CP57" s="1225"/>
      <c r="CQ57" s="1225"/>
      <c r="CR57" s="1225"/>
      <c r="CS57" s="1225"/>
      <c r="CT57" s="1225"/>
      <c r="CU57" s="1225"/>
      <c r="CV57" s="1225">
        <v>66.3</v>
      </c>
      <c r="CW57" s="1225"/>
      <c r="CX57" s="1225"/>
      <c r="CY57" s="1225"/>
      <c r="CZ57" s="1225"/>
      <c r="DA57" s="1225"/>
      <c r="DB57" s="1225"/>
      <c r="DC57" s="1225"/>
      <c r="DD57" s="361"/>
      <c r="DE57" s="360"/>
    </row>
    <row r="58" spans="1:109" s="356" customFormat="1" ht="13.2" x14ac:dyDescent="0.2">
      <c r="A58" s="246"/>
      <c r="B58" s="360"/>
      <c r="G58" s="1220"/>
      <c r="H58" s="1220"/>
      <c r="I58" s="1239"/>
      <c r="J58" s="1239"/>
      <c r="K58" s="1236"/>
      <c r="L58" s="1236"/>
      <c r="M58" s="1236"/>
      <c r="N58" s="1236"/>
      <c r="AM58" s="246"/>
      <c r="AN58" s="1224"/>
      <c r="AO58" s="1224"/>
      <c r="AP58" s="1224"/>
      <c r="AQ58" s="1224"/>
      <c r="AR58" s="1224"/>
      <c r="AS58" s="1224"/>
      <c r="AT58" s="1224"/>
      <c r="AU58" s="1224"/>
      <c r="AV58" s="1224"/>
      <c r="AW58" s="1224"/>
      <c r="AX58" s="1224"/>
      <c r="AY58" s="1224"/>
      <c r="AZ58" s="1224"/>
      <c r="BA58" s="1224"/>
      <c r="BB58" s="1226"/>
      <c r="BC58" s="1226"/>
      <c r="BD58" s="1226"/>
      <c r="BE58" s="1226"/>
      <c r="BF58" s="1226"/>
      <c r="BG58" s="1226"/>
      <c r="BH58" s="1226"/>
      <c r="BI58" s="1226"/>
      <c r="BJ58" s="1226"/>
      <c r="BK58" s="1226"/>
      <c r="BL58" s="1226"/>
      <c r="BM58" s="1226"/>
      <c r="BN58" s="1226"/>
      <c r="BO58" s="1226"/>
      <c r="BP58" s="1225"/>
      <c r="BQ58" s="1225"/>
      <c r="BR58" s="1225"/>
      <c r="BS58" s="1225"/>
      <c r="BT58" s="1225"/>
      <c r="BU58" s="1225"/>
      <c r="BV58" s="1225"/>
      <c r="BW58" s="1225"/>
      <c r="BX58" s="1225"/>
      <c r="BY58" s="1225"/>
      <c r="BZ58" s="1225"/>
      <c r="CA58" s="1225"/>
      <c r="CB58" s="1225"/>
      <c r="CC58" s="1225"/>
      <c r="CD58" s="1225"/>
      <c r="CE58" s="1225"/>
      <c r="CF58" s="1225"/>
      <c r="CG58" s="1225"/>
      <c r="CH58" s="1225"/>
      <c r="CI58" s="1225"/>
      <c r="CJ58" s="1225"/>
      <c r="CK58" s="1225"/>
      <c r="CL58" s="1225"/>
      <c r="CM58" s="1225"/>
      <c r="CN58" s="1225"/>
      <c r="CO58" s="1225"/>
      <c r="CP58" s="1225"/>
      <c r="CQ58" s="1225"/>
      <c r="CR58" s="1225"/>
      <c r="CS58" s="1225"/>
      <c r="CT58" s="1225"/>
      <c r="CU58" s="1225"/>
      <c r="CV58" s="1225"/>
      <c r="CW58" s="1225"/>
      <c r="CX58" s="1225"/>
      <c r="CY58" s="1225"/>
      <c r="CZ58" s="1225"/>
      <c r="DA58" s="1225"/>
      <c r="DB58" s="1225"/>
      <c r="DC58" s="1225"/>
      <c r="DD58" s="361"/>
      <c r="DE58" s="360"/>
    </row>
    <row r="59" spans="1:109" s="356" customFormat="1" ht="13.2" x14ac:dyDescent="0.2">
      <c r="A59" s="246"/>
      <c r="B59" s="360"/>
      <c r="K59" s="362"/>
      <c r="L59" s="362"/>
      <c r="M59" s="362"/>
      <c r="N59" s="362"/>
      <c r="AQ59" s="362"/>
      <c r="AR59" s="362"/>
      <c r="AS59" s="362"/>
      <c r="AT59" s="362"/>
      <c r="BC59" s="362"/>
      <c r="BD59" s="362"/>
      <c r="BE59" s="362"/>
      <c r="BF59" s="362"/>
      <c r="BO59" s="362"/>
      <c r="BP59" s="362"/>
      <c r="BQ59" s="362"/>
      <c r="BR59" s="362"/>
      <c r="CA59" s="362"/>
      <c r="CB59" s="362"/>
      <c r="CC59" s="362"/>
      <c r="CD59" s="362"/>
      <c r="CM59" s="362"/>
      <c r="CN59" s="362"/>
      <c r="CO59" s="362"/>
      <c r="CP59" s="362"/>
      <c r="CY59" s="362"/>
      <c r="CZ59" s="362"/>
      <c r="DA59" s="362"/>
      <c r="DB59" s="362"/>
      <c r="DC59" s="362"/>
      <c r="DD59" s="361"/>
      <c r="DE59" s="360"/>
    </row>
    <row r="60" spans="1:109" s="356" customFormat="1" ht="13.2" x14ac:dyDescent="0.2">
      <c r="A60" s="246"/>
      <c r="B60" s="360"/>
      <c r="K60" s="362"/>
      <c r="L60" s="362"/>
      <c r="M60" s="362"/>
      <c r="N60" s="362"/>
      <c r="AQ60" s="362"/>
      <c r="AR60" s="362"/>
      <c r="AS60" s="362"/>
      <c r="AT60" s="362"/>
      <c r="BC60" s="362"/>
      <c r="BD60" s="362"/>
      <c r="BE60" s="362"/>
      <c r="BF60" s="362"/>
      <c r="BO60" s="362"/>
      <c r="BP60" s="362"/>
      <c r="BQ60" s="362"/>
      <c r="BR60" s="362"/>
      <c r="CA60" s="362"/>
      <c r="CB60" s="362"/>
      <c r="CC60" s="362"/>
      <c r="CD60" s="362"/>
      <c r="CM60" s="362"/>
      <c r="CN60" s="362"/>
      <c r="CO60" s="362"/>
      <c r="CP60" s="362"/>
      <c r="CY60" s="362"/>
      <c r="CZ60" s="362"/>
      <c r="DA60" s="362"/>
      <c r="DB60" s="362"/>
      <c r="DC60" s="362"/>
      <c r="DD60" s="361"/>
      <c r="DE60" s="360"/>
    </row>
    <row r="61" spans="1:109" s="356" customFormat="1" ht="13.2" x14ac:dyDescent="0.2">
      <c r="A61" s="246"/>
      <c r="B61" s="363"/>
      <c r="C61" s="364"/>
      <c r="D61" s="364"/>
      <c r="E61" s="364"/>
      <c r="F61" s="364"/>
      <c r="G61" s="364"/>
      <c r="H61" s="364"/>
      <c r="I61" s="364"/>
      <c r="J61" s="364"/>
      <c r="K61" s="364"/>
      <c r="L61" s="364"/>
      <c r="M61" s="365"/>
      <c r="N61" s="365"/>
      <c r="O61" s="364"/>
      <c r="P61" s="364"/>
      <c r="Q61" s="364"/>
      <c r="R61" s="364"/>
      <c r="S61" s="364"/>
      <c r="T61" s="364"/>
      <c r="U61" s="364"/>
      <c r="V61" s="364"/>
      <c r="W61" s="364"/>
      <c r="X61" s="364"/>
      <c r="Y61" s="364"/>
      <c r="Z61" s="364"/>
      <c r="AA61" s="364"/>
      <c r="AB61" s="364"/>
      <c r="AC61" s="364"/>
      <c r="AD61" s="364"/>
      <c r="AE61" s="364"/>
      <c r="AF61" s="364"/>
      <c r="AG61" s="364"/>
      <c r="AH61" s="364"/>
      <c r="AI61" s="364"/>
      <c r="AJ61" s="364"/>
      <c r="AK61" s="364"/>
      <c r="AL61" s="364"/>
      <c r="AM61" s="364"/>
      <c r="AN61" s="364"/>
      <c r="AO61" s="364"/>
      <c r="AP61" s="364"/>
      <c r="AQ61" s="364"/>
      <c r="AR61" s="364"/>
      <c r="AS61" s="365"/>
      <c r="AT61" s="365"/>
      <c r="AU61" s="364"/>
      <c r="AV61" s="364"/>
      <c r="AW61" s="364"/>
      <c r="AX61" s="364"/>
      <c r="AY61" s="364"/>
      <c r="AZ61" s="364"/>
      <c r="BA61" s="364"/>
      <c r="BB61" s="364"/>
      <c r="BC61" s="364"/>
      <c r="BD61" s="364"/>
      <c r="BE61" s="365"/>
      <c r="BF61" s="365"/>
      <c r="BG61" s="364"/>
      <c r="BH61" s="364"/>
      <c r="BI61" s="364"/>
      <c r="BJ61" s="364"/>
      <c r="BK61" s="364"/>
      <c r="BL61" s="364"/>
      <c r="BM61" s="364"/>
      <c r="BN61" s="364"/>
      <c r="BO61" s="364"/>
      <c r="BP61" s="364"/>
      <c r="BQ61" s="365"/>
      <c r="BR61" s="365"/>
      <c r="BS61" s="364"/>
      <c r="BT61" s="364"/>
      <c r="BU61" s="364"/>
      <c r="BV61" s="364"/>
      <c r="BW61" s="364"/>
      <c r="BX61" s="364"/>
      <c r="BY61" s="364"/>
      <c r="BZ61" s="364"/>
      <c r="CA61" s="364"/>
      <c r="CB61" s="364"/>
      <c r="CC61" s="365"/>
      <c r="CD61" s="365"/>
      <c r="CE61" s="364"/>
      <c r="CF61" s="364"/>
      <c r="CG61" s="364"/>
      <c r="CH61" s="364"/>
      <c r="CI61" s="364"/>
      <c r="CJ61" s="364"/>
      <c r="CK61" s="364"/>
      <c r="CL61" s="364"/>
      <c r="CM61" s="364"/>
      <c r="CN61" s="364"/>
      <c r="CO61" s="365"/>
      <c r="CP61" s="365"/>
      <c r="CQ61" s="364"/>
      <c r="CR61" s="364"/>
      <c r="CS61" s="364"/>
      <c r="CT61" s="364"/>
      <c r="CU61" s="364"/>
      <c r="CV61" s="364"/>
      <c r="CW61" s="364"/>
      <c r="CX61" s="364"/>
      <c r="CY61" s="364"/>
      <c r="CZ61" s="364"/>
      <c r="DA61" s="365"/>
      <c r="DB61" s="365"/>
      <c r="DC61" s="365"/>
      <c r="DD61" s="366"/>
      <c r="DE61" s="360"/>
    </row>
    <row r="62" spans="1:109" ht="13.2" x14ac:dyDescent="0.2">
      <c r="B62" s="354"/>
      <c r="C62" s="354"/>
      <c r="D62" s="354"/>
      <c r="E62" s="354"/>
      <c r="F62" s="354"/>
      <c r="G62" s="354"/>
      <c r="H62" s="354"/>
      <c r="I62" s="354"/>
      <c r="J62" s="354"/>
      <c r="K62" s="354"/>
      <c r="L62" s="354"/>
      <c r="M62" s="354"/>
      <c r="N62" s="354"/>
      <c r="O62" s="354"/>
      <c r="P62" s="354"/>
      <c r="Q62" s="354"/>
      <c r="R62" s="354"/>
      <c r="S62" s="354"/>
      <c r="T62" s="354"/>
      <c r="U62" s="354"/>
      <c r="V62" s="354"/>
      <c r="W62" s="354"/>
      <c r="X62" s="354"/>
      <c r="Y62" s="354"/>
      <c r="Z62" s="354"/>
      <c r="AA62" s="354"/>
      <c r="AB62" s="354"/>
      <c r="AC62" s="354"/>
      <c r="AD62" s="354"/>
      <c r="AE62" s="354"/>
      <c r="AF62" s="354"/>
      <c r="AG62" s="354"/>
      <c r="AH62" s="354"/>
      <c r="AI62" s="354"/>
      <c r="AJ62" s="354"/>
      <c r="AK62" s="354"/>
      <c r="AL62" s="354"/>
      <c r="AM62" s="354"/>
      <c r="AN62" s="354"/>
      <c r="AO62" s="354"/>
      <c r="AP62" s="354"/>
      <c r="AQ62" s="354"/>
      <c r="AR62" s="354"/>
      <c r="AS62" s="354"/>
      <c r="AT62" s="354"/>
      <c r="AU62" s="354"/>
      <c r="AV62" s="354"/>
      <c r="AW62" s="354"/>
      <c r="AX62" s="354"/>
      <c r="AY62" s="354"/>
      <c r="AZ62" s="354"/>
      <c r="BA62" s="354"/>
      <c r="BB62" s="354"/>
      <c r="BC62" s="354"/>
      <c r="BD62" s="354"/>
      <c r="BE62" s="354"/>
      <c r="BF62" s="354"/>
      <c r="BG62" s="354"/>
      <c r="BH62" s="354"/>
      <c r="BI62" s="354"/>
      <c r="BJ62" s="354"/>
      <c r="BK62" s="354"/>
      <c r="BL62" s="354"/>
      <c r="BM62" s="354"/>
      <c r="BN62" s="354"/>
      <c r="BO62" s="354"/>
      <c r="BP62" s="354"/>
      <c r="BQ62" s="354"/>
      <c r="BR62" s="354"/>
      <c r="BS62" s="354"/>
      <c r="BT62" s="354"/>
      <c r="BU62" s="354"/>
      <c r="BV62" s="354"/>
      <c r="BW62" s="354"/>
      <c r="BX62" s="354"/>
      <c r="BY62" s="354"/>
      <c r="BZ62" s="354"/>
      <c r="CA62" s="354"/>
      <c r="CB62" s="354"/>
      <c r="CC62" s="354"/>
      <c r="CD62" s="354"/>
      <c r="CE62" s="354"/>
      <c r="CF62" s="354"/>
      <c r="CG62" s="354"/>
      <c r="CH62" s="354"/>
      <c r="CI62" s="354"/>
      <c r="CJ62" s="354"/>
      <c r="CK62" s="354"/>
      <c r="CL62" s="354"/>
      <c r="CM62" s="354"/>
      <c r="CN62" s="354"/>
      <c r="CO62" s="354"/>
      <c r="CP62" s="354"/>
      <c r="CQ62" s="354"/>
      <c r="CR62" s="354"/>
      <c r="CS62" s="354"/>
      <c r="CT62" s="354"/>
      <c r="CU62" s="354"/>
      <c r="CV62" s="354"/>
      <c r="CW62" s="354"/>
      <c r="CX62" s="354"/>
      <c r="CY62" s="354"/>
      <c r="CZ62" s="354"/>
      <c r="DA62" s="354"/>
      <c r="DB62" s="354"/>
      <c r="DC62" s="354"/>
      <c r="DD62" s="354"/>
      <c r="DE62" s="246"/>
    </row>
    <row r="63" spans="1:109" ht="16.2" x14ac:dyDescent="0.2">
      <c r="B63" s="303" t="s">
        <v>602</v>
      </c>
    </row>
    <row r="64" spans="1:109" ht="13.2" x14ac:dyDescent="0.2">
      <c r="B64" s="250"/>
      <c r="G64" s="355"/>
      <c r="I64" s="367"/>
      <c r="J64" s="367"/>
      <c r="K64" s="367"/>
      <c r="L64" s="367"/>
      <c r="M64" s="367"/>
      <c r="N64" s="368"/>
      <c r="AM64" s="355"/>
      <c r="AN64" s="355" t="s">
        <v>595</v>
      </c>
      <c r="AP64" s="356"/>
      <c r="AQ64" s="356"/>
      <c r="AR64" s="356"/>
      <c r="AY64" s="355"/>
      <c r="BA64" s="356"/>
      <c r="BB64" s="356"/>
      <c r="BC64" s="356"/>
      <c r="BK64" s="355"/>
      <c r="BM64" s="356"/>
      <c r="BN64" s="356"/>
      <c r="BO64" s="356"/>
      <c r="BW64" s="355"/>
      <c r="BY64" s="356"/>
      <c r="BZ64" s="356"/>
      <c r="CA64" s="356"/>
      <c r="CI64" s="355"/>
      <c r="CK64" s="356"/>
      <c r="CL64" s="356"/>
      <c r="CM64" s="356"/>
      <c r="CU64" s="355"/>
      <c r="CW64" s="356"/>
      <c r="CX64" s="356"/>
      <c r="CY64" s="356"/>
    </row>
    <row r="65" spans="2:107" ht="13.2" x14ac:dyDescent="0.2">
      <c r="B65" s="250"/>
      <c r="AN65" s="1227" t="s">
        <v>603</v>
      </c>
      <c r="AO65" s="1228"/>
      <c r="AP65" s="1228"/>
      <c r="AQ65" s="1228"/>
      <c r="AR65" s="1228"/>
      <c r="AS65" s="1228"/>
      <c r="AT65" s="1228"/>
      <c r="AU65" s="1228"/>
      <c r="AV65" s="1228"/>
      <c r="AW65" s="1228"/>
      <c r="AX65" s="1228"/>
      <c r="AY65" s="1228"/>
      <c r="AZ65" s="1228"/>
      <c r="BA65" s="1228"/>
      <c r="BB65" s="1228"/>
      <c r="BC65" s="1228"/>
      <c r="BD65" s="1228"/>
      <c r="BE65" s="1228"/>
      <c r="BF65" s="1228"/>
      <c r="BG65" s="1228"/>
      <c r="BH65" s="1228"/>
      <c r="BI65" s="1228"/>
      <c r="BJ65" s="1228"/>
      <c r="BK65" s="1228"/>
      <c r="BL65" s="1228"/>
      <c r="BM65" s="1228"/>
      <c r="BN65" s="1228"/>
      <c r="BO65" s="1228"/>
      <c r="BP65" s="1228"/>
      <c r="BQ65" s="1228"/>
      <c r="BR65" s="1228"/>
      <c r="BS65" s="1228"/>
      <c r="BT65" s="1228"/>
      <c r="BU65" s="1228"/>
      <c r="BV65" s="1228"/>
      <c r="BW65" s="1228"/>
      <c r="BX65" s="1228"/>
      <c r="BY65" s="1228"/>
      <c r="BZ65" s="1228"/>
      <c r="CA65" s="1228"/>
      <c r="CB65" s="1228"/>
      <c r="CC65" s="1228"/>
      <c r="CD65" s="1228"/>
      <c r="CE65" s="1228"/>
      <c r="CF65" s="1228"/>
      <c r="CG65" s="1228"/>
      <c r="CH65" s="1228"/>
      <c r="CI65" s="1228"/>
      <c r="CJ65" s="1228"/>
      <c r="CK65" s="1228"/>
      <c r="CL65" s="1228"/>
      <c r="CM65" s="1228"/>
      <c r="CN65" s="1228"/>
      <c r="CO65" s="1228"/>
      <c r="CP65" s="1228"/>
      <c r="CQ65" s="1228"/>
      <c r="CR65" s="1228"/>
      <c r="CS65" s="1228"/>
      <c r="CT65" s="1228"/>
      <c r="CU65" s="1228"/>
      <c r="CV65" s="1228"/>
      <c r="CW65" s="1228"/>
      <c r="CX65" s="1228"/>
      <c r="CY65" s="1228"/>
      <c r="CZ65" s="1228"/>
      <c r="DA65" s="1228"/>
      <c r="DB65" s="1228"/>
      <c r="DC65" s="1229"/>
    </row>
    <row r="66" spans="2:107" ht="13.2" x14ac:dyDescent="0.2">
      <c r="B66" s="250"/>
      <c r="AN66" s="1230"/>
      <c r="AO66" s="1231"/>
      <c r="AP66" s="1231"/>
      <c r="AQ66" s="1231"/>
      <c r="AR66" s="1231"/>
      <c r="AS66" s="1231"/>
      <c r="AT66" s="1231"/>
      <c r="AU66" s="1231"/>
      <c r="AV66" s="1231"/>
      <c r="AW66" s="1231"/>
      <c r="AX66" s="1231"/>
      <c r="AY66" s="1231"/>
      <c r="AZ66" s="1231"/>
      <c r="BA66" s="1231"/>
      <c r="BB66" s="1231"/>
      <c r="BC66" s="1231"/>
      <c r="BD66" s="1231"/>
      <c r="BE66" s="1231"/>
      <c r="BF66" s="1231"/>
      <c r="BG66" s="1231"/>
      <c r="BH66" s="1231"/>
      <c r="BI66" s="1231"/>
      <c r="BJ66" s="1231"/>
      <c r="BK66" s="1231"/>
      <c r="BL66" s="1231"/>
      <c r="BM66" s="1231"/>
      <c r="BN66" s="1231"/>
      <c r="BO66" s="1231"/>
      <c r="BP66" s="1231"/>
      <c r="BQ66" s="1231"/>
      <c r="BR66" s="1231"/>
      <c r="BS66" s="1231"/>
      <c r="BT66" s="1231"/>
      <c r="BU66" s="1231"/>
      <c r="BV66" s="1231"/>
      <c r="BW66" s="1231"/>
      <c r="BX66" s="1231"/>
      <c r="BY66" s="1231"/>
      <c r="BZ66" s="1231"/>
      <c r="CA66" s="1231"/>
      <c r="CB66" s="1231"/>
      <c r="CC66" s="1231"/>
      <c r="CD66" s="1231"/>
      <c r="CE66" s="1231"/>
      <c r="CF66" s="1231"/>
      <c r="CG66" s="1231"/>
      <c r="CH66" s="1231"/>
      <c r="CI66" s="1231"/>
      <c r="CJ66" s="1231"/>
      <c r="CK66" s="1231"/>
      <c r="CL66" s="1231"/>
      <c r="CM66" s="1231"/>
      <c r="CN66" s="1231"/>
      <c r="CO66" s="1231"/>
      <c r="CP66" s="1231"/>
      <c r="CQ66" s="1231"/>
      <c r="CR66" s="1231"/>
      <c r="CS66" s="1231"/>
      <c r="CT66" s="1231"/>
      <c r="CU66" s="1231"/>
      <c r="CV66" s="1231"/>
      <c r="CW66" s="1231"/>
      <c r="CX66" s="1231"/>
      <c r="CY66" s="1231"/>
      <c r="CZ66" s="1231"/>
      <c r="DA66" s="1231"/>
      <c r="DB66" s="1231"/>
      <c r="DC66" s="1232"/>
    </row>
    <row r="67" spans="2:107" ht="13.2" x14ac:dyDescent="0.2">
      <c r="B67" s="250"/>
      <c r="AN67" s="1230"/>
      <c r="AO67" s="1231"/>
      <c r="AP67" s="1231"/>
      <c r="AQ67" s="1231"/>
      <c r="AR67" s="1231"/>
      <c r="AS67" s="1231"/>
      <c r="AT67" s="1231"/>
      <c r="AU67" s="1231"/>
      <c r="AV67" s="1231"/>
      <c r="AW67" s="1231"/>
      <c r="AX67" s="1231"/>
      <c r="AY67" s="1231"/>
      <c r="AZ67" s="1231"/>
      <c r="BA67" s="1231"/>
      <c r="BB67" s="1231"/>
      <c r="BC67" s="1231"/>
      <c r="BD67" s="1231"/>
      <c r="BE67" s="1231"/>
      <c r="BF67" s="1231"/>
      <c r="BG67" s="1231"/>
      <c r="BH67" s="1231"/>
      <c r="BI67" s="1231"/>
      <c r="BJ67" s="1231"/>
      <c r="BK67" s="1231"/>
      <c r="BL67" s="1231"/>
      <c r="BM67" s="1231"/>
      <c r="BN67" s="1231"/>
      <c r="BO67" s="1231"/>
      <c r="BP67" s="1231"/>
      <c r="BQ67" s="1231"/>
      <c r="BR67" s="1231"/>
      <c r="BS67" s="1231"/>
      <c r="BT67" s="1231"/>
      <c r="BU67" s="1231"/>
      <c r="BV67" s="1231"/>
      <c r="BW67" s="1231"/>
      <c r="BX67" s="1231"/>
      <c r="BY67" s="1231"/>
      <c r="BZ67" s="1231"/>
      <c r="CA67" s="1231"/>
      <c r="CB67" s="1231"/>
      <c r="CC67" s="1231"/>
      <c r="CD67" s="1231"/>
      <c r="CE67" s="1231"/>
      <c r="CF67" s="1231"/>
      <c r="CG67" s="1231"/>
      <c r="CH67" s="1231"/>
      <c r="CI67" s="1231"/>
      <c r="CJ67" s="1231"/>
      <c r="CK67" s="1231"/>
      <c r="CL67" s="1231"/>
      <c r="CM67" s="1231"/>
      <c r="CN67" s="1231"/>
      <c r="CO67" s="1231"/>
      <c r="CP67" s="1231"/>
      <c r="CQ67" s="1231"/>
      <c r="CR67" s="1231"/>
      <c r="CS67" s="1231"/>
      <c r="CT67" s="1231"/>
      <c r="CU67" s="1231"/>
      <c r="CV67" s="1231"/>
      <c r="CW67" s="1231"/>
      <c r="CX67" s="1231"/>
      <c r="CY67" s="1231"/>
      <c r="CZ67" s="1231"/>
      <c r="DA67" s="1231"/>
      <c r="DB67" s="1231"/>
      <c r="DC67" s="1232"/>
    </row>
    <row r="68" spans="2:107" ht="13.2" x14ac:dyDescent="0.2">
      <c r="B68" s="250"/>
      <c r="AN68" s="1230"/>
      <c r="AO68" s="1231"/>
      <c r="AP68" s="1231"/>
      <c r="AQ68" s="1231"/>
      <c r="AR68" s="1231"/>
      <c r="AS68" s="1231"/>
      <c r="AT68" s="1231"/>
      <c r="AU68" s="1231"/>
      <c r="AV68" s="1231"/>
      <c r="AW68" s="1231"/>
      <c r="AX68" s="1231"/>
      <c r="AY68" s="1231"/>
      <c r="AZ68" s="1231"/>
      <c r="BA68" s="1231"/>
      <c r="BB68" s="1231"/>
      <c r="BC68" s="1231"/>
      <c r="BD68" s="1231"/>
      <c r="BE68" s="1231"/>
      <c r="BF68" s="1231"/>
      <c r="BG68" s="1231"/>
      <c r="BH68" s="1231"/>
      <c r="BI68" s="1231"/>
      <c r="BJ68" s="1231"/>
      <c r="BK68" s="1231"/>
      <c r="BL68" s="1231"/>
      <c r="BM68" s="1231"/>
      <c r="BN68" s="1231"/>
      <c r="BO68" s="1231"/>
      <c r="BP68" s="1231"/>
      <c r="BQ68" s="1231"/>
      <c r="BR68" s="1231"/>
      <c r="BS68" s="1231"/>
      <c r="BT68" s="1231"/>
      <c r="BU68" s="1231"/>
      <c r="BV68" s="1231"/>
      <c r="BW68" s="1231"/>
      <c r="BX68" s="1231"/>
      <c r="BY68" s="1231"/>
      <c r="BZ68" s="1231"/>
      <c r="CA68" s="1231"/>
      <c r="CB68" s="1231"/>
      <c r="CC68" s="1231"/>
      <c r="CD68" s="1231"/>
      <c r="CE68" s="1231"/>
      <c r="CF68" s="1231"/>
      <c r="CG68" s="1231"/>
      <c r="CH68" s="1231"/>
      <c r="CI68" s="1231"/>
      <c r="CJ68" s="1231"/>
      <c r="CK68" s="1231"/>
      <c r="CL68" s="1231"/>
      <c r="CM68" s="1231"/>
      <c r="CN68" s="1231"/>
      <c r="CO68" s="1231"/>
      <c r="CP68" s="1231"/>
      <c r="CQ68" s="1231"/>
      <c r="CR68" s="1231"/>
      <c r="CS68" s="1231"/>
      <c r="CT68" s="1231"/>
      <c r="CU68" s="1231"/>
      <c r="CV68" s="1231"/>
      <c r="CW68" s="1231"/>
      <c r="CX68" s="1231"/>
      <c r="CY68" s="1231"/>
      <c r="CZ68" s="1231"/>
      <c r="DA68" s="1231"/>
      <c r="DB68" s="1231"/>
      <c r="DC68" s="1232"/>
    </row>
    <row r="69" spans="2:107" ht="13.2" x14ac:dyDescent="0.2">
      <c r="B69" s="250"/>
      <c r="AN69" s="1233"/>
      <c r="AO69" s="1234"/>
      <c r="AP69" s="1234"/>
      <c r="AQ69" s="1234"/>
      <c r="AR69" s="1234"/>
      <c r="AS69" s="1234"/>
      <c r="AT69" s="1234"/>
      <c r="AU69" s="1234"/>
      <c r="AV69" s="1234"/>
      <c r="AW69" s="1234"/>
      <c r="AX69" s="1234"/>
      <c r="AY69" s="1234"/>
      <c r="AZ69" s="1234"/>
      <c r="BA69" s="1234"/>
      <c r="BB69" s="1234"/>
      <c r="BC69" s="1234"/>
      <c r="BD69" s="1234"/>
      <c r="BE69" s="1234"/>
      <c r="BF69" s="1234"/>
      <c r="BG69" s="1234"/>
      <c r="BH69" s="1234"/>
      <c r="BI69" s="1234"/>
      <c r="BJ69" s="1234"/>
      <c r="BK69" s="1234"/>
      <c r="BL69" s="1234"/>
      <c r="BM69" s="1234"/>
      <c r="BN69" s="1234"/>
      <c r="BO69" s="1234"/>
      <c r="BP69" s="1234"/>
      <c r="BQ69" s="1234"/>
      <c r="BR69" s="1234"/>
      <c r="BS69" s="1234"/>
      <c r="BT69" s="1234"/>
      <c r="BU69" s="1234"/>
      <c r="BV69" s="1234"/>
      <c r="BW69" s="1234"/>
      <c r="BX69" s="1234"/>
      <c r="BY69" s="1234"/>
      <c r="BZ69" s="1234"/>
      <c r="CA69" s="1234"/>
      <c r="CB69" s="1234"/>
      <c r="CC69" s="1234"/>
      <c r="CD69" s="1234"/>
      <c r="CE69" s="1234"/>
      <c r="CF69" s="1234"/>
      <c r="CG69" s="1234"/>
      <c r="CH69" s="1234"/>
      <c r="CI69" s="1234"/>
      <c r="CJ69" s="1234"/>
      <c r="CK69" s="1234"/>
      <c r="CL69" s="1234"/>
      <c r="CM69" s="1234"/>
      <c r="CN69" s="1234"/>
      <c r="CO69" s="1234"/>
      <c r="CP69" s="1234"/>
      <c r="CQ69" s="1234"/>
      <c r="CR69" s="1234"/>
      <c r="CS69" s="1234"/>
      <c r="CT69" s="1234"/>
      <c r="CU69" s="1234"/>
      <c r="CV69" s="1234"/>
      <c r="CW69" s="1234"/>
      <c r="CX69" s="1234"/>
      <c r="CY69" s="1234"/>
      <c r="CZ69" s="1234"/>
      <c r="DA69" s="1234"/>
      <c r="DB69" s="1234"/>
      <c r="DC69" s="1235"/>
    </row>
    <row r="70" spans="2:107" ht="13.2" x14ac:dyDescent="0.2">
      <c r="B70" s="250"/>
      <c r="H70" s="369"/>
      <c r="I70" s="369"/>
      <c r="J70" s="370"/>
      <c r="K70" s="370"/>
      <c r="L70" s="371"/>
      <c r="M70" s="370"/>
      <c r="N70" s="371"/>
      <c r="AN70" s="357"/>
      <c r="AO70" s="357"/>
      <c r="AP70" s="357"/>
      <c r="AZ70" s="357"/>
      <c r="BA70" s="357"/>
      <c r="BB70" s="357"/>
      <c r="BL70" s="357"/>
      <c r="BM70" s="357"/>
      <c r="BN70" s="357"/>
      <c r="BX70" s="357"/>
      <c r="BY70" s="357"/>
      <c r="BZ70" s="357"/>
      <c r="CJ70" s="357"/>
      <c r="CK70" s="357"/>
      <c r="CL70" s="357"/>
      <c r="CV70" s="357"/>
      <c r="CW70" s="357"/>
      <c r="CX70" s="357"/>
    </row>
    <row r="71" spans="2:107" ht="13.2" x14ac:dyDescent="0.2">
      <c r="B71" s="250"/>
      <c r="G71" s="372"/>
      <c r="I71" s="373"/>
      <c r="J71" s="370"/>
      <c r="K71" s="370"/>
      <c r="L71" s="371"/>
      <c r="M71" s="370"/>
      <c r="N71" s="371"/>
      <c r="AM71" s="372"/>
      <c r="AN71" s="246" t="s">
        <v>597</v>
      </c>
    </row>
    <row r="72" spans="2:107" ht="13.2" x14ac:dyDescent="0.2">
      <c r="B72" s="250"/>
      <c r="G72" s="1220"/>
      <c r="H72" s="1220"/>
      <c r="I72" s="1220"/>
      <c r="J72" s="1220"/>
      <c r="K72" s="358"/>
      <c r="L72" s="358"/>
      <c r="M72" s="359"/>
      <c r="N72" s="359"/>
      <c r="AN72" s="1221"/>
      <c r="AO72" s="1222"/>
      <c r="AP72" s="1222"/>
      <c r="AQ72" s="1222"/>
      <c r="AR72" s="1222"/>
      <c r="AS72" s="1222"/>
      <c r="AT72" s="1222"/>
      <c r="AU72" s="1222"/>
      <c r="AV72" s="1222"/>
      <c r="AW72" s="1222"/>
      <c r="AX72" s="1222"/>
      <c r="AY72" s="1222"/>
      <c r="AZ72" s="1222"/>
      <c r="BA72" s="1222"/>
      <c r="BB72" s="1222"/>
      <c r="BC72" s="1222"/>
      <c r="BD72" s="1222"/>
      <c r="BE72" s="1222"/>
      <c r="BF72" s="1222"/>
      <c r="BG72" s="1222"/>
      <c r="BH72" s="1222"/>
      <c r="BI72" s="1222"/>
      <c r="BJ72" s="1222"/>
      <c r="BK72" s="1222"/>
      <c r="BL72" s="1222"/>
      <c r="BM72" s="1222"/>
      <c r="BN72" s="1222"/>
      <c r="BO72" s="1223"/>
      <c r="BP72" s="1224" t="s">
        <v>552</v>
      </c>
      <c r="BQ72" s="1224"/>
      <c r="BR72" s="1224"/>
      <c r="BS72" s="1224"/>
      <c r="BT72" s="1224"/>
      <c r="BU72" s="1224"/>
      <c r="BV72" s="1224"/>
      <c r="BW72" s="1224"/>
      <c r="BX72" s="1224" t="s">
        <v>553</v>
      </c>
      <c r="BY72" s="1224"/>
      <c r="BZ72" s="1224"/>
      <c r="CA72" s="1224"/>
      <c r="CB72" s="1224"/>
      <c r="CC72" s="1224"/>
      <c r="CD72" s="1224"/>
      <c r="CE72" s="1224"/>
      <c r="CF72" s="1224" t="s">
        <v>554</v>
      </c>
      <c r="CG72" s="1224"/>
      <c r="CH72" s="1224"/>
      <c r="CI72" s="1224"/>
      <c r="CJ72" s="1224"/>
      <c r="CK72" s="1224"/>
      <c r="CL72" s="1224"/>
      <c r="CM72" s="1224"/>
      <c r="CN72" s="1224" t="s">
        <v>555</v>
      </c>
      <c r="CO72" s="1224"/>
      <c r="CP72" s="1224"/>
      <c r="CQ72" s="1224"/>
      <c r="CR72" s="1224"/>
      <c r="CS72" s="1224"/>
      <c r="CT72" s="1224"/>
      <c r="CU72" s="1224"/>
      <c r="CV72" s="1224" t="s">
        <v>556</v>
      </c>
      <c r="CW72" s="1224"/>
      <c r="CX72" s="1224"/>
      <c r="CY72" s="1224"/>
      <c r="CZ72" s="1224"/>
      <c r="DA72" s="1224"/>
      <c r="DB72" s="1224"/>
      <c r="DC72" s="1224"/>
    </row>
    <row r="73" spans="2:107" ht="13.2" x14ac:dyDescent="0.2">
      <c r="B73" s="250"/>
      <c r="G73" s="1237"/>
      <c r="H73" s="1237"/>
      <c r="I73" s="1237"/>
      <c r="J73" s="1237"/>
      <c r="K73" s="1240"/>
      <c r="L73" s="1240"/>
      <c r="M73" s="1240"/>
      <c r="N73" s="1240"/>
      <c r="AM73" s="357"/>
      <c r="AN73" s="1226" t="s">
        <v>598</v>
      </c>
      <c r="AO73" s="1226"/>
      <c r="AP73" s="1226"/>
      <c r="AQ73" s="1226"/>
      <c r="AR73" s="1226"/>
      <c r="AS73" s="1226"/>
      <c r="AT73" s="1226"/>
      <c r="AU73" s="1226"/>
      <c r="AV73" s="1226"/>
      <c r="AW73" s="1226"/>
      <c r="AX73" s="1226"/>
      <c r="AY73" s="1226"/>
      <c r="AZ73" s="1226"/>
      <c r="BA73" s="1226"/>
      <c r="BB73" s="1226" t="s">
        <v>599</v>
      </c>
      <c r="BC73" s="1226"/>
      <c r="BD73" s="1226"/>
      <c r="BE73" s="1226"/>
      <c r="BF73" s="1226"/>
      <c r="BG73" s="1226"/>
      <c r="BH73" s="1226"/>
      <c r="BI73" s="1226"/>
      <c r="BJ73" s="1226"/>
      <c r="BK73" s="1226"/>
      <c r="BL73" s="1226"/>
      <c r="BM73" s="1226"/>
      <c r="BN73" s="1226"/>
      <c r="BO73" s="1226"/>
      <c r="BP73" s="1225">
        <v>17.7</v>
      </c>
      <c r="BQ73" s="1225"/>
      <c r="BR73" s="1225"/>
      <c r="BS73" s="1225"/>
      <c r="BT73" s="1225"/>
      <c r="BU73" s="1225"/>
      <c r="BV73" s="1225"/>
      <c r="BW73" s="1225"/>
      <c r="BX73" s="1225">
        <v>12.7</v>
      </c>
      <c r="BY73" s="1225"/>
      <c r="BZ73" s="1225"/>
      <c r="CA73" s="1225"/>
      <c r="CB73" s="1225"/>
      <c r="CC73" s="1225"/>
      <c r="CD73" s="1225"/>
      <c r="CE73" s="1225"/>
      <c r="CF73" s="1225">
        <v>2.5</v>
      </c>
      <c r="CG73" s="1225"/>
      <c r="CH73" s="1225"/>
      <c r="CI73" s="1225"/>
      <c r="CJ73" s="1225"/>
      <c r="CK73" s="1225"/>
      <c r="CL73" s="1225"/>
      <c r="CM73" s="1225"/>
      <c r="CN73" s="1225"/>
      <c r="CO73" s="1225"/>
      <c r="CP73" s="1225"/>
      <c r="CQ73" s="1225"/>
      <c r="CR73" s="1225"/>
      <c r="CS73" s="1225"/>
      <c r="CT73" s="1225"/>
      <c r="CU73" s="1225"/>
      <c r="CV73" s="1225"/>
      <c r="CW73" s="1225"/>
      <c r="CX73" s="1225"/>
      <c r="CY73" s="1225"/>
      <c r="CZ73" s="1225"/>
      <c r="DA73" s="1225"/>
      <c r="DB73" s="1225"/>
      <c r="DC73" s="1225"/>
    </row>
    <row r="74" spans="2:107" ht="13.2" x14ac:dyDescent="0.2">
      <c r="B74" s="250"/>
      <c r="G74" s="1237"/>
      <c r="H74" s="1237"/>
      <c r="I74" s="1237"/>
      <c r="J74" s="1237"/>
      <c r="K74" s="1240"/>
      <c r="L74" s="1240"/>
      <c r="M74" s="1240"/>
      <c r="N74" s="1240"/>
      <c r="AM74" s="357"/>
      <c r="AN74" s="1226"/>
      <c r="AO74" s="1226"/>
      <c r="AP74" s="1226"/>
      <c r="AQ74" s="1226"/>
      <c r="AR74" s="1226"/>
      <c r="AS74" s="1226"/>
      <c r="AT74" s="1226"/>
      <c r="AU74" s="1226"/>
      <c r="AV74" s="1226"/>
      <c r="AW74" s="1226"/>
      <c r="AX74" s="1226"/>
      <c r="AY74" s="1226"/>
      <c r="AZ74" s="1226"/>
      <c r="BA74" s="1226"/>
      <c r="BB74" s="1226"/>
      <c r="BC74" s="1226"/>
      <c r="BD74" s="1226"/>
      <c r="BE74" s="1226"/>
      <c r="BF74" s="1226"/>
      <c r="BG74" s="1226"/>
      <c r="BH74" s="1226"/>
      <c r="BI74" s="1226"/>
      <c r="BJ74" s="1226"/>
      <c r="BK74" s="1226"/>
      <c r="BL74" s="1226"/>
      <c r="BM74" s="1226"/>
      <c r="BN74" s="1226"/>
      <c r="BO74" s="1226"/>
      <c r="BP74" s="1225"/>
      <c r="BQ74" s="1225"/>
      <c r="BR74" s="1225"/>
      <c r="BS74" s="1225"/>
      <c r="BT74" s="1225"/>
      <c r="BU74" s="1225"/>
      <c r="BV74" s="1225"/>
      <c r="BW74" s="1225"/>
      <c r="BX74" s="1225"/>
      <c r="BY74" s="1225"/>
      <c r="BZ74" s="1225"/>
      <c r="CA74" s="1225"/>
      <c r="CB74" s="1225"/>
      <c r="CC74" s="1225"/>
      <c r="CD74" s="1225"/>
      <c r="CE74" s="1225"/>
      <c r="CF74" s="1225"/>
      <c r="CG74" s="1225"/>
      <c r="CH74" s="1225"/>
      <c r="CI74" s="1225"/>
      <c r="CJ74" s="1225"/>
      <c r="CK74" s="1225"/>
      <c r="CL74" s="1225"/>
      <c r="CM74" s="1225"/>
      <c r="CN74" s="1225"/>
      <c r="CO74" s="1225"/>
      <c r="CP74" s="1225"/>
      <c r="CQ74" s="1225"/>
      <c r="CR74" s="1225"/>
      <c r="CS74" s="1225"/>
      <c r="CT74" s="1225"/>
      <c r="CU74" s="1225"/>
      <c r="CV74" s="1225"/>
      <c r="CW74" s="1225"/>
      <c r="CX74" s="1225"/>
      <c r="CY74" s="1225"/>
      <c r="CZ74" s="1225"/>
      <c r="DA74" s="1225"/>
      <c r="DB74" s="1225"/>
      <c r="DC74" s="1225"/>
    </row>
    <row r="75" spans="2:107" ht="13.2" x14ac:dyDescent="0.2">
      <c r="B75" s="250"/>
      <c r="G75" s="1237"/>
      <c r="H75" s="1237"/>
      <c r="I75" s="1220"/>
      <c r="J75" s="1220"/>
      <c r="K75" s="1236"/>
      <c r="L75" s="1236"/>
      <c r="M75" s="1236"/>
      <c r="N75" s="1236"/>
      <c r="AM75" s="357"/>
      <c r="AN75" s="1226"/>
      <c r="AO75" s="1226"/>
      <c r="AP75" s="1226"/>
      <c r="AQ75" s="1226"/>
      <c r="AR75" s="1226"/>
      <c r="AS75" s="1226"/>
      <c r="AT75" s="1226"/>
      <c r="AU75" s="1226"/>
      <c r="AV75" s="1226"/>
      <c r="AW75" s="1226"/>
      <c r="AX75" s="1226"/>
      <c r="AY75" s="1226"/>
      <c r="AZ75" s="1226"/>
      <c r="BA75" s="1226"/>
      <c r="BB75" s="1226" t="s">
        <v>604</v>
      </c>
      <c r="BC75" s="1226"/>
      <c r="BD75" s="1226"/>
      <c r="BE75" s="1226"/>
      <c r="BF75" s="1226"/>
      <c r="BG75" s="1226"/>
      <c r="BH75" s="1226"/>
      <c r="BI75" s="1226"/>
      <c r="BJ75" s="1226"/>
      <c r="BK75" s="1226"/>
      <c r="BL75" s="1226"/>
      <c r="BM75" s="1226"/>
      <c r="BN75" s="1226"/>
      <c r="BO75" s="1226"/>
      <c r="BP75" s="1225">
        <v>6.8</v>
      </c>
      <c r="BQ75" s="1225"/>
      <c r="BR75" s="1225"/>
      <c r="BS75" s="1225"/>
      <c r="BT75" s="1225"/>
      <c r="BU75" s="1225"/>
      <c r="BV75" s="1225"/>
      <c r="BW75" s="1225"/>
      <c r="BX75" s="1225">
        <v>6.9</v>
      </c>
      <c r="BY75" s="1225"/>
      <c r="BZ75" s="1225"/>
      <c r="CA75" s="1225"/>
      <c r="CB75" s="1225"/>
      <c r="CC75" s="1225"/>
      <c r="CD75" s="1225"/>
      <c r="CE75" s="1225"/>
      <c r="CF75" s="1225">
        <v>7.4</v>
      </c>
      <c r="CG75" s="1225"/>
      <c r="CH75" s="1225"/>
      <c r="CI75" s="1225"/>
      <c r="CJ75" s="1225"/>
      <c r="CK75" s="1225"/>
      <c r="CL75" s="1225"/>
      <c r="CM75" s="1225"/>
      <c r="CN75" s="1225">
        <v>7.2</v>
      </c>
      <c r="CO75" s="1225"/>
      <c r="CP75" s="1225"/>
      <c r="CQ75" s="1225"/>
      <c r="CR75" s="1225"/>
      <c r="CS75" s="1225"/>
      <c r="CT75" s="1225"/>
      <c r="CU75" s="1225"/>
      <c r="CV75" s="1225">
        <v>7.2</v>
      </c>
      <c r="CW75" s="1225"/>
      <c r="CX75" s="1225"/>
      <c r="CY75" s="1225"/>
      <c r="CZ75" s="1225"/>
      <c r="DA75" s="1225"/>
      <c r="DB75" s="1225"/>
      <c r="DC75" s="1225"/>
    </row>
    <row r="76" spans="2:107" ht="13.2" x14ac:dyDescent="0.2">
      <c r="B76" s="250"/>
      <c r="G76" s="1237"/>
      <c r="H76" s="1237"/>
      <c r="I76" s="1220"/>
      <c r="J76" s="1220"/>
      <c r="K76" s="1236"/>
      <c r="L76" s="1236"/>
      <c r="M76" s="1236"/>
      <c r="N76" s="1236"/>
      <c r="AM76" s="357"/>
      <c r="AN76" s="1226"/>
      <c r="AO76" s="1226"/>
      <c r="AP76" s="1226"/>
      <c r="AQ76" s="1226"/>
      <c r="AR76" s="1226"/>
      <c r="AS76" s="1226"/>
      <c r="AT76" s="1226"/>
      <c r="AU76" s="1226"/>
      <c r="AV76" s="1226"/>
      <c r="AW76" s="1226"/>
      <c r="AX76" s="1226"/>
      <c r="AY76" s="1226"/>
      <c r="AZ76" s="1226"/>
      <c r="BA76" s="1226"/>
      <c r="BB76" s="1226"/>
      <c r="BC76" s="1226"/>
      <c r="BD76" s="1226"/>
      <c r="BE76" s="1226"/>
      <c r="BF76" s="1226"/>
      <c r="BG76" s="1226"/>
      <c r="BH76" s="1226"/>
      <c r="BI76" s="1226"/>
      <c r="BJ76" s="1226"/>
      <c r="BK76" s="1226"/>
      <c r="BL76" s="1226"/>
      <c r="BM76" s="1226"/>
      <c r="BN76" s="1226"/>
      <c r="BO76" s="1226"/>
      <c r="BP76" s="1225"/>
      <c r="BQ76" s="1225"/>
      <c r="BR76" s="1225"/>
      <c r="BS76" s="1225"/>
      <c r="BT76" s="1225"/>
      <c r="BU76" s="1225"/>
      <c r="BV76" s="1225"/>
      <c r="BW76" s="1225"/>
      <c r="BX76" s="1225"/>
      <c r="BY76" s="1225"/>
      <c r="BZ76" s="1225"/>
      <c r="CA76" s="1225"/>
      <c r="CB76" s="1225"/>
      <c r="CC76" s="1225"/>
      <c r="CD76" s="1225"/>
      <c r="CE76" s="1225"/>
      <c r="CF76" s="1225"/>
      <c r="CG76" s="1225"/>
      <c r="CH76" s="1225"/>
      <c r="CI76" s="1225"/>
      <c r="CJ76" s="1225"/>
      <c r="CK76" s="1225"/>
      <c r="CL76" s="1225"/>
      <c r="CM76" s="1225"/>
      <c r="CN76" s="1225"/>
      <c r="CO76" s="1225"/>
      <c r="CP76" s="1225"/>
      <c r="CQ76" s="1225"/>
      <c r="CR76" s="1225"/>
      <c r="CS76" s="1225"/>
      <c r="CT76" s="1225"/>
      <c r="CU76" s="1225"/>
      <c r="CV76" s="1225"/>
      <c r="CW76" s="1225"/>
      <c r="CX76" s="1225"/>
      <c r="CY76" s="1225"/>
      <c r="CZ76" s="1225"/>
      <c r="DA76" s="1225"/>
      <c r="DB76" s="1225"/>
      <c r="DC76" s="1225"/>
    </row>
    <row r="77" spans="2:107" ht="13.2" x14ac:dyDescent="0.2">
      <c r="B77" s="250"/>
      <c r="G77" s="1220"/>
      <c r="H77" s="1220"/>
      <c r="I77" s="1220"/>
      <c r="J77" s="1220"/>
      <c r="K77" s="1240"/>
      <c r="L77" s="1240"/>
      <c r="M77" s="1240"/>
      <c r="N77" s="1240"/>
      <c r="AN77" s="1224" t="s">
        <v>601</v>
      </c>
      <c r="AO77" s="1224"/>
      <c r="AP77" s="1224"/>
      <c r="AQ77" s="1224"/>
      <c r="AR77" s="1224"/>
      <c r="AS77" s="1224"/>
      <c r="AT77" s="1224"/>
      <c r="AU77" s="1224"/>
      <c r="AV77" s="1224"/>
      <c r="AW77" s="1224"/>
      <c r="AX77" s="1224"/>
      <c r="AY77" s="1224"/>
      <c r="AZ77" s="1224"/>
      <c r="BA77" s="1224"/>
      <c r="BB77" s="1226" t="s">
        <v>599</v>
      </c>
      <c r="BC77" s="1226"/>
      <c r="BD77" s="1226"/>
      <c r="BE77" s="1226"/>
      <c r="BF77" s="1226"/>
      <c r="BG77" s="1226"/>
      <c r="BH77" s="1226"/>
      <c r="BI77" s="1226"/>
      <c r="BJ77" s="1226"/>
      <c r="BK77" s="1226"/>
      <c r="BL77" s="1226"/>
      <c r="BM77" s="1226"/>
      <c r="BN77" s="1226"/>
      <c r="BO77" s="1226"/>
      <c r="BP77" s="1225">
        <v>0</v>
      </c>
      <c r="BQ77" s="1225"/>
      <c r="BR77" s="1225"/>
      <c r="BS77" s="1225"/>
      <c r="BT77" s="1225"/>
      <c r="BU77" s="1225"/>
      <c r="BV77" s="1225"/>
      <c r="BW77" s="1225"/>
      <c r="BX77" s="1225">
        <v>0</v>
      </c>
      <c r="BY77" s="1225"/>
      <c r="BZ77" s="1225"/>
      <c r="CA77" s="1225"/>
      <c r="CB77" s="1225"/>
      <c r="CC77" s="1225"/>
      <c r="CD77" s="1225"/>
      <c r="CE77" s="1225"/>
      <c r="CF77" s="1225">
        <v>0</v>
      </c>
      <c r="CG77" s="1225"/>
      <c r="CH77" s="1225"/>
      <c r="CI77" s="1225"/>
      <c r="CJ77" s="1225"/>
      <c r="CK77" s="1225"/>
      <c r="CL77" s="1225"/>
      <c r="CM77" s="1225"/>
      <c r="CN77" s="1225">
        <v>0</v>
      </c>
      <c r="CO77" s="1225"/>
      <c r="CP77" s="1225"/>
      <c r="CQ77" s="1225"/>
      <c r="CR77" s="1225"/>
      <c r="CS77" s="1225"/>
      <c r="CT77" s="1225"/>
      <c r="CU77" s="1225"/>
      <c r="CV77" s="1225">
        <v>0</v>
      </c>
      <c r="CW77" s="1225"/>
      <c r="CX77" s="1225"/>
      <c r="CY77" s="1225"/>
      <c r="CZ77" s="1225"/>
      <c r="DA77" s="1225"/>
      <c r="DB77" s="1225"/>
      <c r="DC77" s="1225"/>
    </row>
    <row r="78" spans="2:107" ht="13.2" x14ac:dyDescent="0.2">
      <c r="B78" s="250"/>
      <c r="G78" s="1220"/>
      <c r="H78" s="1220"/>
      <c r="I78" s="1220"/>
      <c r="J78" s="1220"/>
      <c r="K78" s="1240"/>
      <c r="L78" s="1240"/>
      <c r="M78" s="1240"/>
      <c r="N78" s="1240"/>
      <c r="AN78" s="1224"/>
      <c r="AO78" s="1224"/>
      <c r="AP78" s="1224"/>
      <c r="AQ78" s="1224"/>
      <c r="AR78" s="1224"/>
      <c r="AS78" s="1224"/>
      <c r="AT78" s="1224"/>
      <c r="AU78" s="1224"/>
      <c r="AV78" s="1224"/>
      <c r="AW78" s="1224"/>
      <c r="AX78" s="1224"/>
      <c r="AY78" s="1224"/>
      <c r="AZ78" s="1224"/>
      <c r="BA78" s="1224"/>
      <c r="BB78" s="1226"/>
      <c r="BC78" s="1226"/>
      <c r="BD78" s="1226"/>
      <c r="BE78" s="1226"/>
      <c r="BF78" s="1226"/>
      <c r="BG78" s="1226"/>
      <c r="BH78" s="1226"/>
      <c r="BI78" s="1226"/>
      <c r="BJ78" s="1226"/>
      <c r="BK78" s="1226"/>
      <c r="BL78" s="1226"/>
      <c r="BM78" s="1226"/>
      <c r="BN78" s="1226"/>
      <c r="BO78" s="1226"/>
      <c r="BP78" s="1225"/>
      <c r="BQ78" s="1225"/>
      <c r="BR78" s="1225"/>
      <c r="BS78" s="1225"/>
      <c r="BT78" s="1225"/>
      <c r="BU78" s="1225"/>
      <c r="BV78" s="1225"/>
      <c r="BW78" s="1225"/>
      <c r="BX78" s="1225"/>
      <c r="BY78" s="1225"/>
      <c r="BZ78" s="1225"/>
      <c r="CA78" s="1225"/>
      <c r="CB78" s="1225"/>
      <c r="CC78" s="1225"/>
      <c r="CD78" s="1225"/>
      <c r="CE78" s="1225"/>
      <c r="CF78" s="1225"/>
      <c r="CG78" s="1225"/>
      <c r="CH78" s="1225"/>
      <c r="CI78" s="1225"/>
      <c r="CJ78" s="1225"/>
      <c r="CK78" s="1225"/>
      <c r="CL78" s="1225"/>
      <c r="CM78" s="1225"/>
      <c r="CN78" s="1225"/>
      <c r="CO78" s="1225"/>
      <c r="CP78" s="1225"/>
      <c r="CQ78" s="1225"/>
      <c r="CR78" s="1225"/>
      <c r="CS78" s="1225"/>
      <c r="CT78" s="1225"/>
      <c r="CU78" s="1225"/>
      <c r="CV78" s="1225"/>
      <c r="CW78" s="1225"/>
      <c r="CX78" s="1225"/>
      <c r="CY78" s="1225"/>
      <c r="CZ78" s="1225"/>
      <c r="DA78" s="1225"/>
      <c r="DB78" s="1225"/>
      <c r="DC78" s="1225"/>
    </row>
    <row r="79" spans="2:107" ht="13.2" x14ac:dyDescent="0.2">
      <c r="B79" s="250"/>
      <c r="G79" s="1220"/>
      <c r="H79" s="1220"/>
      <c r="I79" s="1239"/>
      <c r="J79" s="1239"/>
      <c r="K79" s="1241"/>
      <c r="L79" s="1241"/>
      <c r="M79" s="1241"/>
      <c r="N79" s="1241"/>
      <c r="AN79" s="1224"/>
      <c r="AO79" s="1224"/>
      <c r="AP79" s="1224"/>
      <c r="AQ79" s="1224"/>
      <c r="AR79" s="1224"/>
      <c r="AS79" s="1224"/>
      <c r="AT79" s="1224"/>
      <c r="AU79" s="1224"/>
      <c r="AV79" s="1224"/>
      <c r="AW79" s="1224"/>
      <c r="AX79" s="1224"/>
      <c r="AY79" s="1224"/>
      <c r="AZ79" s="1224"/>
      <c r="BA79" s="1224"/>
      <c r="BB79" s="1226" t="s">
        <v>604</v>
      </c>
      <c r="BC79" s="1226"/>
      <c r="BD79" s="1226"/>
      <c r="BE79" s="1226"/>
      <c r="BF79" s="1226"/>
      <c r="BG79" s="1226"/>
      <c r="BH79" s="1226"/>
      <c r="BI79" s="1226"/>
      <c r="BJ79" s="1226"/>
      <c r="BK79" s="1226"/>
      <c r="BL79" s="1226"/>
      <c r="BM79" s="1226"/>
      <c r="BN79" s="1226"/>
      <c r="BO79" s="1226"/>
      <c r="BP79" s="1225">
        <v>7.2</v>
      </c>
      <c r="BQ79" s="1225"/>
      <c r="BR79" s="1225"/>
      <c r="BS79" s="1225"/>
      <c r="BT79" s="1225"/>
      <c r="BU79" s="1225"/>
      <c r="BV79" s="1225"/>
      <c r="BW79" s="1225"/>
      <c r="BX79" s="1225">
        <v>7.2</v>
      </c>
      <c r="BY79" s="1225"/>
      <c r="BZ79" s="1225"/>
      <c r="CA79" s="1225"/>
      <c r="CB79" s="1225"/>
      <c r="CC79" s="1225"/>
      <c r="CD79" s="1225"/>
      <c r="CE79" s="1225"/>
      <c r="CF79" s="1225">
        <v>7.7</v>
      </c>
      <c r="CG79" s="1225"/>
      <c r="CH79" s="1225"/>
      <c r="CI79" s="1225"/>
      <c r="CJ79" s="1225"/>
      <c r="CK79" s="1225"/>
      <c r="CL79" s="1225"/>
      <c r="CM79" s="1225"/>
      <c r="CN79" s="1225">
        <v>8</v>
      </c>
      <c r="CO79" s="1225"/>
      <c r="CP79" s="1225"/>
      <c r="CQ79" s="1225"/>
      <c r="CR79" s="1225"/>
      <c r="CS79" s="1225"/>
      <c r="CT79" s="1225"/>
      <c r="CU79" s="1225"/>
      <c r="CV79" s="1225">
        <v>8</v>
      </c>
      <c r="CW79" s="1225"/>
      <c r="CX79" s="1225"/>
      <c r="CY79" s="1225"/>
      <c r="CZ79" s="1225"/>
      <c r="DA79" s="1225"/>
      <c r="DB79" s="1225"/>
      <c r="DC79" s="1225"/>
    </row>
    <row r="80" spans="2:107" ht="13.2" x14ac:dyDescent="0.2">
      <c r="B80" s="250"/>
      <c r="G80" s="1220"/>
      <c r="H80" s="1220"/>
      <c r="I80" s="1239"/>
      <c r="J80" s="1239"/>
      <c r="K80" s="1241"/>
      <c r="L80" s="1241"/>
      <c r="M80" s="1241"/>
      <c r="N80" s="1241"/>
      <c r="AN80" s="1224"/>
      <c r="AO80" s="1224"/>
      <c r="AP80" s="1224"/>
      <c r="AQ80" s="1224"/>
      <c r="AR80" s="1224"/>
      <c r="AS80" s="1224"/>
      <c r="AT80" s="1224"/>
      <c r="AU80" s="1224"/>
      <c r="AV80" s="1224"/>
      <c r="AW80" s="1224"/>
      <c r="AX80" s="1224"/>
      <c r="AY80" s="1224"/>
      <c r="AZ80" s="1224"/>
      <c r="BA80" s="1224"/>
      <c r="BB80" s="1226"/>
      <c r="BC80" s="1226"/>
      <c r="BD80" s="1226"/>
      <c r="BE80" s="1226"/>
      <c r="BF80" s="1226"/>
      <c r="BG80" s="1226"/>
      <c r="BH80" s="1226"/>
      <c r="BI80" s="1226"/>
      <c r="BJ80" s="1226"/>
      <c r="BK80" s="1226"/>
      <c r="BL80" s="1226"/>
      <c r="BM80" s="1226"/>
      <c r="BN80" s="1226"/>
      <c r="BO80" s="1226"/>
      <c r="BP80" s="1225"/>
      <c r="BQ80" s="1225"/>
      <c r="BR80" s="1225"/>
      <c r="BS80" s="1225"/>
      <c r="BT80" s="1225"/>
      <c r="BU80" s="1225"/>
      <c r="BV80" s="1225"/>
      <c r="BW80" s="1225"/>
      <c r="BX80" s="1225"/>
      <c r="BY80" s="1225"/>
      <c r="BZ80" s="1225"/>
      <c r="CA80" s="1225"/>
      <c r="CB80" s="1225"/>
      <c r="CC80" s="1225"/>
      <c r="CD80" s="1225"/>
      <c r="CE80" s="1225"/>
      <c r="CF80" s="1225"/>
      <c r="CG80" s="1225"/>
      <c r="CH80" s="1225"/>
      <c r="CI80" s="1225"/>
      <c r="CJ80" s="1225"/>
      <c r="CK80" s="1225"/>
      <c r="CL80" s="1225"/>
      <c r="CM80" s="1225"/>
      <c r="CN80" s="1225"/>
      <c r="CO80" s="1225"/>
      <c r="CP80" s="1225"/>
      <c r="CQ80" s="1225"/>
      <c r="CR80" s="1225"/>
      <c r="CS80" s="1225"/>
      <c r="CT80" s="1225"/>
      <c r="CU80" s="1225"/>
      <c r="CV80" s="1225"/>
      <c r="CW80" s="1225"/>
      <c r="CX80" s="1225"/>
      <c r="CY80" s="1225"/>
      <c r="CZ80" s="1225"/>
      <c r="DA80" s="1225"/>
      <c r="DB80" s="1225"/>
      <c r="DC80" s="1225"/>
    </row>
    <row r="81" spans="2:109" ht="13.2" x14ac:dyDescent="0.2">
      <c r="B81" s="250"/>
    </row>
    <row r="82" spans="2:109" ht="16.2" x14ac:dyDescent="0.2">
      <c r="B82" s="250"/>
      <c r="K82" s="374"/>
      <c r="L82" s="374"/>
      <c r="M82" s="374"/>
      <c r="N82" s="374"/>
      <c r="AQ82" s="374"/>
      <c r="AR82" s="374"/>
      <c r="AS82" s="374"/>
      <c r="AT82" s="374"/>
      <c r="BC82" s="374"/>
      <c r="BD82" s="374"/>
      <c r="BE82" s="374"/>
      <c r="BF82" s="374"/>
      <c r="BO82" s="374"/>
      <c r="BP82" s="374"/>
      <c r="BQ82" s="374"/>
      <c r="BR82" s="374"/>
      <c r="CA82" s="374"/>
      <c r="CB82" s="374"/>
      <c r="CC82" s="374"/>
      <c r="CD82" s="374"/>
      <c r="CM82" s="374"/>
      <c r="CN82" s="374"/>
      <c r="CO82" s="374"/>
      <c r="CP82" s="374"/>
      <c r="CY82" s="374"/>
      <c r="CZ82" s="374"/>
      <c r="DA82" s="374"/>
      <c r="DB82" s="374"/>
      <c r="DC82" s="374"/>
    </row>
    <row r="83" spans="2:109" ht="13.2" x14ac:dyDescent="0.2">
      <c r="B83" s="331"/>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c r="AI83" s="302"/>
      <c r="AJ83" s="302"/>
      <c r="AK83" s="302"/>
      <c r="AL83" s="302"/>
      <c r="AM83" s="302"/>
      <c r="AN83" s="302"/>
      <c r="AO83" s="302"/>
      <c r="AP83" s="302"/>
      <c r="AQ83" s="302"/>
      <c r="AR83" s="302"/>
      <c r="AS83" s="302"/>
      <c r="AT83" s="302"/>
      <c r="AU83" s="302"/>
      <c r="AV83" s="302"/>
      <c r="AW83" s="302"/>
      <c r="AX83" s="302"/>
      <c r="AY83" s="302"/>
      <c r="AZ83" s="302"/>
      <c r="BA83" s="302"/>
      <c r="BB83" s="302"/>
      <c r="BC83" s="302"/>
      <c r="BD83" s="302"/>
      <c r="BE83" s="302"/>
      <c r="BF83" s="302"/>
      <c r="BG83" s="302"/>
      <c r="BH83" s="302"/>
      <c r="BI83" s="302"/>
      <c r="BJ83" s="302"/>
      <c r="BK83" s="302"/>
      <c r="BL83" s="302"/>
      <c r="BM83" s="302"/>
      <c r="BN83" s="302"/>
      <c r="BO83" s="302"/>
      <c r="BP83" s="302"/>
      <c r="BQ83" s="302"/>
      <c r="BR83" s="302"/>
      <c r="BS83" s="302"/>
      <c r="BT83" s="302"/>
      <c r="BU83" s="302"/>
      <c r="BV83" s="302"/>
      <c r="BW83" s="302"/>
      <c r="BX83" s="302"/>
      <c r="BY83" s="302"/>
      <c r="BZ83" s="302"/>
      <c r="CA83" s="302"/>
      <c r="CB83" s="302"/>
      <c r="CC83" s="302"/>
      <c r="CD83" s="302"/>
      <c r="CE83" s="302"/>
      <c r="CF83" s="302"/>
      <c r="CG83" s="302"/>
      <c r="CH83" s="302"/>
      <c r="CI83" s="302"/>
      <c r="CJ83" s="302"/>
      <c r="CK83" s="302"/>
      <c r="CL83" s="302"/>
      <c r="CM83" s="302"/>
      <c r="CN83" s="302"/>
      <c r="CO83" s="302"/>
      <c r="CP83" s="302"/>
      <c r="CQ83" s="302"/>
      <c r="CR83" s="302"/>
      <c r="CS83" s="302"/>
      <c r="CT83" s="302"/>
      <c r="CU83" s="302"/>
      <c r="CV83" s="302"/>
      <c r="CW83" s="302"/>
      <c r="CX83" s="302"/>
      <c r="CY83" s="302"/>
      <c r="CZ83" s="302"/>
      <c r="DA83" s="302"/>
      <c r="DB83" s="302"/>
      <c r="DC83" s="302"/>
      <c r="DD83" s="332"/>
    </row>
    <row r="84" spans="2:109" ht="13.2" x14ac:dyDescent="0.2">
      <c r="DD84" s="246"/>
      <c r="DE84" s="246"/>
    </row>
    <row r="85" spans="2:109" ht="13.2" x14ac:dyDescent="0.2">
      <c r="DD85" s="246"/>
      <c r="DE85" s="246"/>
    </row>
  </sheetData>
  <sheetProtection algorithmName="SHA-512" hashValue="PBxxPtYOd59y69s37vycoae5VWmuK5xJ8qlaZVk2HiHR7lmIPJkY6Dut0dIJsbZ/acVT8jpwvSE3W5IYC30mqQ==" saltValue="FvkDwV0rQcMXLMtkI9zts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2"/>
  <cols>
    <col min="1" max="34" width="2.44140625" style="245" customWidth="1"/>
    <col min="35" max="122" width="2.44140625" style="244" customWidth="1"/>
    <col min="123" max="16384" width="2.44140625" style="244" hidden="1"/>
  </cols>
  <sheetData>
    <row r="1" spans="1:34" ht="13.5" customHeight="1" x14ac:dyDescent="0.2">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1:34" ht="13.2" x14ac:dyDescent="0.2">
      <c r="S2" s="244"/>
      <c r="AH2" s="244"/>
    </row>
    <row r="3" spans="1:34" ht="13.2" x14ac:dyDescent="0.2">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1:34" ht="13.2" x14ac:dyDescent="0.2"/>
    <row r="5" spans="1:34" ht="13.2" x14ac:dyDescent="0.2"/>
    <row r="6" spans="1:34" ht="13.2" x14ac:dyDescent="0.2"/>
    <row r="7" spans="1:34" ht="13.2" x14ac:dyDescent="0.2"/>
    <row r="8" spans="1:34" ht="13.2" x14ac:dyDescent="0.2"/>
    <row r="9" spans="1:34" ht="13.2" x14ac:dyDescent="0.2">
      <c r="AH9" s="244"/>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4"/>
    </row>
    <row r="18" spans="12:34" ht="13.2" x14ac:dyDescent="0.2"/>
    <row r="19" spans="12:34" ht="13.2" x14ac:dyDescent="0.2"/>
    <row r="20" spans="12:34" ht="13.2" x14ac:dyDescent="0.2">
      <c r="AH20" s="244"/>
    </row>
    <row r="21" spans="12:34" ht="13.2" x14ac:dyDescent="0.2">
      <c r="AH21" s="244"/>
    </row>
    <row r="22" spans="12:34" ht="13.2" x14ac:dyDescent="0.2"/>
    <row r="23" spans="12:34" ht="13.2" x14ac:dyDescent="0.2"/>
    <row r="24" spans="12:34" ht="13.2" x14ac:dyDescent="0.2">
      <c r="Q24" s="244"/>
    </row>
    <row r="25" spans="12:34" ht="13.2" x14ac:dyDescent="0.2"/>
    <row r="26" spans="12:34" ht="13.2" x14ac:dyDescent="0.2"/>
    <row r="27" spans="12:34" ht="13.2" x14ac:dyDescent="0.2"/>
    <row r="28" spans="12:34" ht="13.2" x14ac:dyDescent="0.2">
      <c r="O28" s="244"/>
      <c r="T28" s="244"/>
      <c r="AH28" s="244"/>
    </row>
    <row r="29" spans="12:34" ht="13.2" x14ac:dyDescent="0.2"/>
    <row r="30" spans="12:34" ht="13.2" x14ac:dyDescent="0.2"/>
    <row r="31" spans="12:34" ht="13.2" x14ac:dyDescent="0.2">
      <c r="Q31" s="244"/>
    </row>
    <row r="32" spans="12:34" ht="13.2" x14ac:dyDescent="0.2">
      <c r="L32" s="244"/>
    </row>
    <row r="33" spans="2:34" ht="13.2" x14ac:dyDescent="0.2">
      <c r="C33" s="244"/>
      <c r="E33" s="244"/>
      <c r="G33" s="244"/>
      <c r="I33" s="244"/>
      <c r="X33" s="244"/>
    </row>
    <row r="34" spans="2:34" ht="13.2" x14ac:dyDescent="0.2">
      <c r="B34" s="244"/>
      <c r="P34" s="244"/>
      <c r="R34" s="244"/>
      <c r="T34" s="244"/>
    </row>
    <row r="35" spans="2:34" ht="13.2" x14ac:dyDescent="0.2">
      <c r="D35" s="244"/>
      <c r="W35" s="244"/>
      <c r="AC35" s="244"/>
      <c r="AD35" s="244"/>
      <c r="AE35" s="244"/>
      <c r="AF35" s="244"/>
      <c r="AG35" s="244"/>
      <c r="AH35" s="244"/>
    </row>
    <row r="36" spans="2:34" ht="13.2" x14ac:dyDescent="0.2">
      <c r="H36" s="244"/>
      <c r="J36" s="244"/>
      <c r="K36" s="244"/>
      <c r="M36" s="244"/>
      <c r="Y36" s="244"/>
      <c r="Z36" s="244"/>
      <c r="AA36" s="244"/>
      <c r="AB36" s="244"/>
      <c r="AC36" s="244"/>
      <c r="AD36" s="244"/>
      <c r="AE36" s="244"/>
      <c r="AF36" s="244"/>
      <c r="AG36" s="244"/>
      <c r="AH36" s="244"/>
    </row>
    <row r="37" spans="2:34" ht="13.2" x14ac:dyDescent="0.2">
      <c r="AH37" s="244"/>
    </row>
    <row r="38" spans="2:34" ht="13.2" x14ac:dyDescent="0.2">
      <c r="AG38" s="244"/>
      <c r="AH38" s="244"/>
    </row>
    <row r="39" spans="2:34" ht="13.2" x14ac:dyDescent="0.2"/>
    <row r="40" spans="2:34" ht="13.2" x14ac:dyDescent="0.2">
      <c r="X40" s="244"/>
    </row>
    <row r="41" spans="2:34" ht="13.2" x14ac:dyDescent="0.2">
      <c r="R41" s="244"/>
    </row>
    <row r="42" spans="2:34" ht="13.2" x14ac:dyDescent="0.2">
      <c r="W42" s="244"/>
    </row>
    <row r="43" spans="2:34" ht="13.2" x14ac:dyDescent="0.2">
      <c r="Y43" s="244"/>
      <c r="Z43" s="244"/>
      <c r="AA43" s="244"/>
      <c r="AB43" s="244"/>
      <c r="AC43" s="244"/>
      <c r="AD43" s="244"/>
      <c r="AE43" s="244"/>
      <c r="AF43" s="244"/>
      <c r="AG43" s="244"/>
      <c r="AH43" s="244"/>
    </row>
    <row r="44" spans="2:34" ht="13.2" x14ac:dyDescent="0.2">
      <c r="AH44" s="244"/>
    </row>
    <row r="45" spans="2:34" ht="13.2" x14ac:dyDescent="0.2">
      <c r="X45" s="244"/>
    </row>
    <row r="46" spans="2:34" ht="13.2" x14ac:dyDescent="0.2"/>
    <row r="47" spans="2:34" ht="13.2" x14ac:dyDescent="0.2"/>
    <row r="48" spans="2:34" ht="13.2" x14ac:dyDescent="0.2">
      <c r="W48" s="244"/>
      <c r="Y48" s="244"/>
      <c r="Z48" s="244"/>
      <c r="AA48" s="244"/>
      <c r="AB48" s="244"/>
      <c r="AC48" s="244"/>
      <c r="AD48" s="244"/>
      <c r="AE48" s="244"/>
      <c r="AF48" s="244"/>
      <c r="AG48" s="244"/>
      <c r="AH48" s="244"/>
    </row>
    <row r="49" spans="28:34" ht="13.2" x14ac:dyDescent="0.2"/>
    <row r="50" spans="28:34" ht="13.2" x14ac:dyDescent="0.2">
      <c r="AE50" s="244"/>
      <c r="AF50" s="244"/>
      <c r="AG50" s="244"/>
      <c r="AH50" s="244"/>
    </row>
    <row r="51" spans="28:34" ht="13.2" x14ac:dyDescent="0.2">
      <c r="AC51" s="244"/>
      <c r="AD51" s="244"/>
      <c r="AE51" s="244"/>
      <c r="AF51" s="244"/>
      <c r="AG51" s="244"/>
      <c r="AH51" s="244"/>
    </row>
    <row r="52" spans="28:34" ht="13.2" x14ac:dyDescent="0.2"/>
    <row r="53" spans="28:34" ht="13.2" x14ac:dyDescent="0.2">
      <c r="AF53" s="244"/>
      <c r="AG53" s="244"/>
      <c r="AH53" s="244"/>
    </row>
    <row r="54" spans="28:34" ht="13.2" x14ac:dyDescent="0.2">
      <c r="AH54" s="244"/>
    </row>
    <row r="55" spans="28:34" ht="13.2" x14ac:dyDescent="0.2"/>
    <row r="56" spans="28:34" ht="13.2" x14ac:dyDescent="0.2">
      <c r="AB56" s="244"/>
      <c r="AC56" s="244"/>
      <c r="AD56" s="244"/>
      <c r="AE56" s="244"/>
      <c r="AF56" s="244"/>
      <c r="AG56" s="244"/>
      <c r="AH56" s="244"/>
    </row>
    <row r="57" spans="28:34" ht="13.2" x14ac:dyDescent="0.2">
      <c r="AH57" s="244"/>
    </row>
    <row r="58" spans="28:34" ht="13.2" x14ac:dyDescent="0.2">
      <c r="AH58" s="244"/>
    </row>
    <row r="59" spans="28:34" ht="13.2" x14ac:dyDescent="0.2"/>
    <row r="60" spans="28:34" ht="13.2" x14ac:dyDescent="0.2"/>
    <row r="61" spans="28:34" ht="13.2" x14ac:dyDescent="0.2"/>
    <row r="62" spans="28:34" ht="13.2" x14ac:dyDescent="0.2"/>
    <row r="63" spans="28:34" ht="13.2" x14ac:dyDescent="0.2">
      <c r="AH63" s="244"/>
    </row>
    <row r="64" spans="28:34" ht="13.2" x14ac:dyDescent="0.2">
      <c r="AG64" s="244"/>
      <c r="AH64" s="244"/>
    </row>
    <row r="65" spans="28:34" ht="13.2" x14ac:dyDescent="0.2"/>
    <row r="66" spans="28:34" ht="13.2" x14ac:dyDescent="0.2"/>
    <row r="67" spans="28:34" ht="13.2" x14ac:dyDescent="0.2"/>
    <row r="68" spans="28:34" ht="13.2" x14ac:dyDescent="0.2">
      <c r="AB68" s="244"/>
      <c r="AC68" s="244"/>
      <c r="AD68" s="244"/>
      <c r="AE68" s="244"/>
      <c r="AF68" s="244"/>
      <c r="AG68" s="244"/>
      <c r="AH68" s="244"/>
    </row>
    <row r="69" spans="28:34" ht="13.2" x14ac:dyDescent="0.2">
      <c r="AF69" s="244"/>
      <c r="AG69" s="244"/>
      <c r="AH69" s="244"/>
    </row>
    <row r="70" spans="28:34" ht="13.2" x14ac:dyDescent="0.2"/>
    <row r="71" spans="28:34" ht="13.2" x14ac:dyDescent="0.2"/>
    <row r="72" spans="28:34" ht="13.2" x14ac:dyDescent="0.2"/>
    <row r="73" spans="28:34" ht="13.2" x14ac:dyDescent="0.2"/>
    <row r="74" spans="28:34" ht="13.2" x14ac:dyDescent="0.2"/>
    <row r="75" spans="28:34" ht="13.2" x14ac:dyDescent="0.2">
      <c r="AH75" s="244"/>
    </row>
    <row r="76" spans="28:34" ht="13.2" x14ac:dyDescent="0.2">
      <c r="AF76" s="244"/>
      <c r="AG76" s="244"/>
      <c r="AH76" s="244"/>
    </row>
    <row r="77" spans="28:34" ht="13.2" x14ac:dyDescent="0.2">
      <c r="AG77" s="244"/>
      <c r="AH77" s="244"/>
    </row>
    <row r="78" spans="28:34" ht="13.2" x14ac:dyDescent="0.2"/>
    <row r="79" spans="28:34" ht="13.2" x14ac:dyDescent="0.2"/>
    <row r="80" spans="28:34" ht="13.2" x14ac:dyDescent="0.2"/>
    <row r="81" spans="25:34" ht="13.2" x14ac:dyDescent="0.2"/>
    <row r="82" spans="25:34" ht="13.2" x14ac:dyDescent="0.2">
      <c r="Y82" s="244"/>
    </row>
    <row r="83" spans="25:34" ht="13.2" x14ac:dyDescent="0.2">
      <c r="Y83" s="244"/>
      <c r="Z83" s="244"/>
      <c r="AA83" s="244"/>
      <c r="AB83" s="244"/>
      <c r="AC83" s="244"/>
      <c r="AD83" s="244"/>
      <c r="AE83" s="244"/>
      <c r="AF83" s="244"/>
      <c r="AG83" s="244"/>
      <c r="AH83" s="244"/>
    </row>
    <row r="84" spans="25:34" ht="13.2" x14ac:dyDescent="0.2"/>
    <row r="85" spans="25:34" ht="13.2" x14ac:dyDescent="0.2"/>
    <row r="86" spans="25:34" ht="13.2" x14ac:dyDescent="0.2"/>
    <row r="87" spans="25:34" ht="13.2" x14ac:dyDescent="0.2"/>
    <row r="88" spans="25:34" ht="13.2" x14ac:dyDescent="0.2">
      <c r="AH88" s="244"/>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4"/>
      <c r="AG94" s="244"/>
      <c r="AH94" s="244"/>
    </row>
    <row r="95" spans="25:34" ht="13.5" customHeight="1" x14ac:dyDescent="0.2">
      <c r="AH95" s="244"/>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4"/>
    </row>
    <row r="102" spans="33:34" ht="13.5" customHeight="1" x14ac:dyDescent="0.2"/>
    <row r="103" spans="33:34" ht="13.5" customHeight="1" x14ac:dyDescent="0.2"/>
    <row r="104" spans="33:34" ht="13.5" customHeight="1" x14ac:dyDescent="0.2">
      <c r="AG104" s="244"/>
      <c r="AH104" s="244"/>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4"/>
    </row>
    <row r="117" spans="34:122" ht="13.5" customHeight="1" x14ac:dyDescent="0.2"/>
    <row r="118" spans="34:122" ht="13.5" customHeight="1" x14ac:dyDescent="0.2"/>
    <row r="119" spans="34:122" ht="13.5" customHeight="1" x14ac:dyDescent="0.2"/>
    <row r="120" spans="34:122" ht="13.5" customHeight="1" x14ac:dyDescent="0.2">
      <c r="AH120" s="244"/>
    </row>
    <row r="121" spans="34:122" ht="13.5" customHeight="1" x14ac:dyDescent="0.2">
      <c r="AH121" s="244"/>
    </row>
    <row r="122" spans="34:122" ht="13.5" customHeight="1" x14ac:dyDescent="0.2"/>
    <row r="123" spans="34:122" ht="13.5" customHeight="1" x14ac:dyDescent="0.2"/>
    <row r="124" spans="34:122" ht="13.5" customHeight="1" x14ac:dyDescent="0.2"/>
    <row r="125" spans="34:122" ht="13.5" customHeight="1" x14ac:dyDescent="0.2">
      <c r="DR125" s="244" t="s">
        <v>499</v>
      </c>
    </row>
  </sheetData>
  <sheetProtection algorithmName="SHA-512" hashValue="QB/Cyc0HKUPcJgOgEkR60vYBCbeSjQjJgOlWmuC9L0UjklzsONPbr/+yiU1dje1H5RYRw9LtxBK/s+FesMC9Qg==" saltValue="XruS9f/VLEc26jXi8Rt4/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2"/>
  <cols>
    <col min="1" max="34" width="2.44140625" style="245" customWidth="1"/>
    <col min="35" max="122" width="2.44140625" style="244" customWidth="1"/>
    <col min="123" max="16384" width="2.44140625" style="244" hidden="1"/>
  </cols>
  <sheetData>
    <row r="1" spans="2:34" ht="13.5" customHeight="1" x14ac:dyDescent="0.2">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2:34" ht="13.2" x14ac:dyDescent="0.2">
      <c r="S2" s="244"/>
      <c r="AH2" s="244"/>
    </row>
    <row r="3" spans="2:34" ht="13.2" x14ac:dyDescent="0.2">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2:34" ht="13.2" x14ac:dyDescent="0.2"/>
    <row r="5" spans="2:34" ht="13.2" x14ac:dyDescent="0.2"/>
    <row r="6" spans="2:34" ht="13.2" x14ac:dyDescent="0.2"/>
    <row r="7" spans="2:34" ht="13.2" x14ac:dyDescent="0.2"/>
    <row r="8" spans="2:34" ht="13.2" x14ac:dyDescent="0.2"/>
    <row r="9" spans="2:34" ht="13.2" x14ac:dyDescent="0.2">
      <c r="AH9" s="244"/>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4"/>
    </row>
    <row r="18" spans="12:34" ht="13.2" x14ac:dyDescent="0.2"/>
    <row r="19" spans="12:34" ht="13.2" x14ac:dyDescent="0.2"/>
    <row r="20" spans="12:34" ht="13.2" x14ac:dyDescent="0.2">
      <c r="AH20" s="244"/>
    </row>
    <row r="21" spans="12:34" ht="13.2" x14ac:dyDescent="0.2">
      <c r="AH21" s="244"/>
    </row>
    <row r="22" spans="12:34" ht="13.2" x14ac:dyDescent="0.2"/>
    <row r="23" spans="12:34" ht="13.2" x14ac:dyDescent="0.2"/>
    <row r="24" spans="12:34" ht="13.2" x14ac:dyDescent="0.2">
      <c r="Q24" s="244"/>
    </row>
    <row r="25" spans="12:34" ht="13.2" x14ac:dyDescent="0.2"/>
    <row r="26" spans="12:34" ht="13.2" x14ac:dyDescent="0.2"/>
    <row r="27" spans="12:34" ht="13.2" x14ac:dyDescent="0.2"/>
    <row r="28" spans="12:34" ht="13.2" x14ac:dyDescent="0.2">
      <c r="O28" s="244"/>
      <c r="T28" s="244"/>
      <c r="AH28" s="244"/>
    </row>
    <row r="29" spans="12:34" ht="13.2" x14ac:dyDescent="0.2"/>
    <row r="30" spans="12:34" ht="13.2" x14ac:dyDescent="0.2"/>
    <row r="31" spans="12:34" ht="13.2" x14ac:dyDescent="0.2">
      <c r="Q31" s="244"/>
    </row>
    <row r="32" spans="12:34" ht="13.2" x14ac:dyDescent="0.2">
      <c r="L32" s="244"/>
    </row>
    <row r="33" spans="2:34" ht="13.2" x14ac:dyDescent="0.2">
      <c r="C33" s="244"/>
      <c r="E33" s="244"/>
      <c r="G33" s="244"/>
      <c r="I33" s="244"/>
      <c r="X33" s="244"/>
    </row>
    <row r="34" spans="2:34" ht="13.2" x14ac:dyDescent="0.2">
      <c r="B34" s="244"/>
      <c r="P34" s="244"/>
      <c r="R34" s="244"/>
      <c r="T34" s="244"/>
    </row>
    <row r="35" spans="2:34" ht="13.2" x14ac:dyDescent="0.2">
      <c r="D35" s="244"/>
      <c r="W35" s="244"/>
      <c r="AC35" s="244"/>
      <c r="AD35" s="244"/>
      <c r="AE35" s="244"/>
      <c r="AF35" s="244"/>
      <c r="AG35" s="244"/>
      <c r="AH35" s="244"/>
    </row>
    <row r="36" spans="2:34" ht="13.2" x14ac:dyDescent="0.2">
      <c r="H36" s="244"/>
      <c r="J36" s="244"/>
      <c r="K36" s="244"/>
      <c r="M36" s="244"/>
      <c r="Y36" s="244"/>
      <c r="Z36" s="244"/>
      <c r="AA36" s="244"/>
      <c r="AB36" s="244"/>
      <c r="AC36" s="244"/>
      <c r="AD36" s="244"/>
      <c r="AE36" s="244"/>
      <c r="AF36" s="244"/>
      <c r="AG36" s="244"/>
      <c r="AH36" s="244"/>
    </row>
    <row r="37" spans="2:34" ht="13.2" x14ac:dyDescent="0.2">
      <c r="AH37" s="244"/>
    </row>
    <row r="38" spans="2:34" ht="13.2" x14ac:dyDescent="0.2">
      <c r="AG38" s="244"/>
      <c r="AH38" s="244"/>
    </row>
    <row r="39" spans="2:34" ht="13.2" x14ac:dyDescent="0.2"/>
    <row r="40" spans="2:34" ht="13.2" x14ac:dyDescent="0.2">
      <c r="X40" s="244"/>
    </row>
    <row r="41" spans="2:34" ht="13.2" x14ac:dyDescent="0.2">
      <c r="R41" s="244"/>
    </row>
    <row r="42" spans="2:34" ht="13.2" x14ac:dyDescent="0.2">
      <c r="W42" s="244"/>
    </row>
    <row r="43" spans="2:34" ht="13.2" x14ac:dyDescent="0.2">
      <c r="Y43" s="244"/>
      <c r="Z43" s="244"/>
      <c r="AA43" s="244"/>
      <c r="AB43" s="244"/>
      <c r="AC43" s="244"/>
      <c r="AD43" s="244"/>
      <c r="AE43" s="244"/>
      <c r="AF43" s="244"/>
      <c r="AG43" s="244"/>
      <c r="AH43" s="244"/>
    </row>
    <row r="44" spans="2:34" ht="13.2" x14ac:dyDescent="0.2">
      <c r="AH44" s="244"/>
    </row>
    <row r="45" spans="2:34" ht="13.2" x14ac:dyDescent="0.2">
      <c r="X45" s="244"/>
    </row>
    <row r="46" spans="2:34" ht="13.2" x14ac:dyDescent="0.2"/>
    <row r="47" spans="2:34" ht="13.2" x14ac:dyDescent="0.2"/>
    <row r="48" spans="2:34" ht="13.2" x14ac:dyDescent="0.2">
      <c r="W48" s="244"/>
      <c r="Y48" s="244"/>
      <c r="Z48" s="244"/>
      <c r="AA48" s="244"/>
      <c r="AB48" s="244"/>
      <c r="AC48" s="244"/>
      <c r="AD48" s="244"/>
      <c r="AE48" s="244"/>
      <c r="AF48" s="244"/>
      <c r="AG48" s="244"/>
      <c r="AH48" s="244"/>
    </row>
    <row r="49" spans="28:34" ht="13.2" x14ac:dyDescent="0.2"/>
    <row r="50" spans="28:34" ht="13.2" x14ac:dyDescent="0.2">
      <c r="AE50" s="244"/>
      <c r="AF50" s="244"/>
      <c r="AG50" s="244"/>
      <c r="AH50" s="244"/>
    </row>
    <row r="51" spans="28:34" ht="13.2" x14ac:dyDescent="0.2">
      <c r="AC51" s="244"/>
      <c r="AD51" s="244"/>
      <c r="AE51" s="244"/>
      <c r="AF51" s="244"/>
      <c r="AG51" s="244"/>
      <c r="AH51" s="244"/>
    </row>
    <row r="52" spans="28:34" ht="13.2" x14ac:dyDescent="0.2"/>
    <row r="53" spans="28:34" ht="13.2" x14ac:dyDescent="0.2">
      <c r="AF53" s="244"/>
      <c r="AG53" s="244"/>
      <c r="AH53" s="244"/>
    </row>
    <row r="54" spans="28:34" ht="13.2" x14ac:dyDescent="0.2">
      <c r="AH54" s="244"/>
    </row>
    <row r="55" spans="28:34" ht="13.2" x14ac:dyDescent="0.2"/>
    <row r="56" spans="28:34" ht="13.2" x14ac:dyDescent="0.2">
      <c r="AB56" s="244"/>
      <c r="AC56" s="244"/>
      <c r="AD56" s="244"/>
      <c r="AE56" s="244"/>
      <c r="AF56" s="244"/>
      <c r="AG56" s="244"/>
      <c r="AH56" s="244"/>
    </row>
    <row r="57" spans="28:34" ht="13.2" x14ac:dyDescent="0.2">
      <c r="AH57" s="244"/>
    </row>
    <row r="58" spans="28:34" ht="13.2" x14ac:dyDescent="0.2">
      <c r="AH58" s="244"/>
    </row>
    <row r="59" spans="28:34" ht="13.2" x14ac:dyDescent="0.2">
      <c r="AG59" s="244"/>
      <c r="AH59" s="244"/>
    </row>
    <row r="60" spans="28:34" ht="13.2" x14ac:dyDescent="0.2"/>
    <row r="61" spans="28:34" ht="13.2" x14ac:dyDescent="0.2"/>
    <row r="62" spans="28:34" ht="13.2" x14ac:dyDescent="0.2"/>
    <row r="63" spans="28:34" ht="13.2" x14ac:dyDescent="0.2">
      <c r="AH63" s="244"/>
    </row>
    <row r="64" spans="28:34" ht="13.2" x14ac:dyDescent="0.2">
      <c r="AG64" s="244"/>
      <c r="AH64" s="244"/>
    </row>
    <row r="65" spans="28:34" ht="13.2" x14ac:dyDescent="0.2"/>
    <row r="66" spans="28:34" ht="13.2" x14ac:dyDescent="0.2"/>
    <row r="67" spans="28:34" ht="13.2" x14ac:dyDescent="0.2"/>
    <row r="68" spans="28:34" ht="13.2" x14ac:dyDescent="0.2">
      <c r="AB68" s="244"/>
      <c r="AC68" s="244"/>
      <c r="AD68" s="244"/>
      <c r="AE68" s="244"/>
      <c r="AF68" s="244"/>
      <c r="AG68" s="244"/>
      <c r="AH68" s="244"/>
    </row>
    <row r="69" spans="28:34" ht="13.2" x14ac:dyDescent="0.2">
      <c r="AF69" s="244"/>
      <c r="AG69" s="244"/>
      <c r="AH69" s="244"/>
    </row>
    <row r="70" spans="28:34" ht="13.2" x14ac:dyDescent="0.2"/>
    <row r="71" spans="28:34" ht="13.2" x14ac:dyDescent="0.2"/>
    <row r="72" spans="28:34" ht="13.2" x14ac:dyDescent="0.2"/>
    <row r="73" spans="28:34" ht="13.2" x14ac:dyDescent="0.2"/>
    <row r="74" spans="28:34" ht="13.2" x14ac:dyDescent="0.2"/>
    <row r="75" spans="28:34" ht="13.2" x14ac:dyDescent="0.2">
      <c r="AH75" s="244"/>
    </row>
    <row r="76" spans="28:34" ht="13.2" x14ac:dyDescent="0.2">
      <c r="AF76" s="244"/>
      <c r="AG76" s="244"/>
      <c r="AH76" s="244"/>
    </row>
    <row r="77" spans="28:34" ht="13.2" x14ac:dyDescent="0.2">
      <c r="AG77" s="244"/>
      <c r="AH77" s="244"/>
    </row>
    <row r="78" spans="28:34" ht="13.2" x14ac:dyDescent="0.2"/>
    <row r="79" spans="28:34" ht="13.2" x14ac:dyDescent="0.2"/>
    <row r="80" spans="28:34" ht="13.2" x14ac:dyDescent="0.2"/>
    <row r="81" spans="25:34" ht="13.2" x14ac:dyDescent="0.2"/>
    <row r="82" spans="25:34" ht="13.2" x14ac:dyDescent="0.2">
      <c r="Y82" s="244"/>
    </row>
    <row r="83" spans="25:34" ht="13.2" x14ac:dyDescent="0.2">
      <c r="Y83" s="244"/>
      <c r="Z83" s="244"/>
      <c r="AA83" s="244"/>
      <c r="AB83" s="244"/>
      <c r="AC83" s="244"/>
      <c r="AD83" s="244"/>
      <c r="AE83" s="244"/>
      <c r="AF83" s="244"/>
      <c r="AG83" s="244"/>
      <c r="AH83" s="244"/>
    </row>
    <row r="84" spans="25:34" ht="13.2" x14ac:dyDescent="0.2"/>
    <row r="85" spans="25:34" ht="13.2" x14ac:dyDescent="0.2"/>
    <row r="86" spans="25:34" ht="13.2" x14ac:dyDescent="0.2"/>
    <row r="87" spans="25:34" ht="13.2" x14ac:dyDescent="0.2"/>
    <row r="88" spans="25:34" ht="13.2" x14ac:dyDescent="0.2">
      <c r="AH88" s="244"/>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4"/>
      <c r="AG94" s="244"/>
      <c r="AH94" s="244"/>
    </row>
    <row r="95" spans="25:34" ht="13.5" customHeight="1" x14ac:dyDescent="0.2">
      <c r="AH95" s="244"/>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4"/>
    </row>
    <row r="102" spans="33:34" ht="13.5" customHeight="1" x14ac:dyDescent="0.2"/>
    <row r="103" spans="33:34" ht="13.5" customHeight="1" x14ac:dyDescent="0.2"/>
    <row r="104" spans="33:34" ht="13.5" customHeight="1" x14ac:dyDescent="0.2">
      <c r="AG104" s="244"/>
      <c r="AH104" s="244"/>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4"/>
    </row>
    <row r="117" spans="34:122" ht="13.5" customHeight="1" x14ac:dyDescent="0.2"/>
    <row r="118" spans="34:122" ht="13.5" customHeight="1" x14ac:dyDescent="0.2"/>
    <row r="119" spans="34:122" ht="13.5" customHeight="1" x14ac:dyDescent="0.2"/>
    <row r="120" spans="34:122" ht="13.5" customHeight="1" x14ac:dyDescent="0.2">
      <c r="AH120" s="244"/>
    </row>
    <row r="121" spans="34:122" ht="13.5" customHeight="1" x14ac:dyDescent="0.2">
      <c r="AH121" s="244"/>
    </row>
    <row r="122" spans="34:122" ht="13.5" customHeight="1" x14ac:dyDescent="0.2"/>
    <row r="123" spans="34:122" ht="13.5" customHeight="1" x14ac:dyDescent="0.2"/>
    <row r="124" spans="34:122" ht="13.5" customHeight="1" x14ac:dyDescent="0.2"/>
    <row r="125" spans="34:122" ht="13.5" customHeight="1" x14ac:dyDescent="0.2">
      <c r="DR125" s="244" t="s">
        <v>499</v>
      </c>
    </row>
  </sheetData>
  <sheetProtection algorithmName="SHA-512" hashValue="1dl4trnlNSsrGvHxZmXnOXQaT2um6m2ZUrm5g2FZ+8CNwGpceVndIZv288Mrg2MrlnugKvK6wvH9R6D2V92CTQ==" saltValue="QHh0DEdTNTsKqOx/tvUIE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51</v>
      </c>
      <c r="E2" s="144"/>
      <c r="F2" s="145" t="s">
        <v>549</v>
      </c>
      <c r="G2" s="146"/>
      <c r="H2" s="147"/>
    </row>
    <row r="3" spans="1:8" x14ac:dyDescent="0.2">
      <c r="A3" s="143" t="s">
        <v>542</v>
      </c>
      <c r="B3" s="148"/>
      <c r="C3" s="149"/>
      <c r="D3" s="150">
        <v>122666</v>
      </c>
      <c r="E3" s="151"/>
      <c r="F3" s="152">
        <v>122882</v>
      </c>
      <c r="G3" s="153"/>
      <c r="H3" s="154"/>
    </row>
    <row r="4" spans="1:8" x14ac:dyDescent="0.2">
      <c r="A4" s="155"/>
      <c r="B4" s="156"/>
      <c r="C4" s="157"/>
      <c r="D4" s="158">
        <v>85694</v>
      </c>
      <c r="E4" s="159"/>
      <c r="F4" s="160">
        <v>65785</v>
      </c>
      <c r="G4" s="161"/>
      <c r="H4" s="162"/>
    </row>
    <row r="5" spans="1:8" x14ac:dyDescent="0.2">
      <c r="A5" s="143" t="s">
        <v>544</v>
      </c>
      <c r="B5" s="148"/>
      <c r="C5" s="149"/>
      <c r="D5" s="150">
        <v>101432</v>
      </c>
      <c r="E5" s="151"/>
      <c r="F5" s="152">
        <v>114790</v>
      </c>
      <c r="G5" s="153"/>
      <c r="H5" s="154"/>
    </row>
    <row r="6" spans="1:8" x14ac:dyDescent="0.2">
      <c r="A6" s="155"/>
      <c r="B6" s="156"/>
      <c r="C6" s="157"/>
      <c r="D6" s="158">
        <v>22990</v>
      </c>
      <c r="E6" s="159"/>
      <c r="F6" s="160">
        <v>55601</v>
      </c>
      <c r="G6" s="161"/>
      <c r="H6" s="162"/>
    </row>
    <row r="7" spans="1:8" x14ac:dyDescent="0.2">
      <c r="A7" s="143" t="s">
        <v>545</v>
      </c>
      <c r="B7" s="148"/>
      <c r="C7" s="149"/>
      <c r="D7" s="150">
        <v>61808</v>
      </c>
      <c r="E7" s="151"/>
      <c r="F7" s="152">
        <v>126262</v>
      </c>
      <c r="G7" s="153"/>
      <c r="H7" s="154"/>
    </row>
    <row r="8" spans="1:8" x14ac:dyDescent="0.2">
      <c r="A8" s="155"/>
      <c r="B8" s="156"/>
      <c r="C8" s="157"/>
      <c r="D8" s="158">
        <v>26169</v>
      </c>
      <c r="E8" s="159"/>
      <c r="F8" s="160">
        <v>56769</v>
      </c>
      <c r="G8" s="161"/>
      <c r="H8" s="162"/>
    </row>
    <row r="9" spans="1:8" x14ac:dyDescent="0.2">
      <c r="A9" s="143" t="s">
        <v>546</v>
      </c>
      <c r="B9" s="148"/>
      <c r="C9" s="149"/>
      <c r="D9" s="150">
        <v>56250</v>
      </c>
      <c r="E9" s="151"/>
      <c r="F9" s="152">
        <v>126525</v>
      </c>
      <c r="G9" s="153"/>
      <c r="H9" s="154"/>
    </row>
    <row r="10" spans="1:8" x14ac:dyDescent="0.2">
      <c r="A10" s="155"/>
      <c r="B10" s="156"/>
      <c r="C10" s="157"/>
      <c r="D10" s="158">
        <v>28901</v>
      </c>
      <c r="E10" s="159"/>
      <c r="F10" s="160">
        <v>67052</v>
      </c>
      <c r="G10" s="161"/>
      <c r="H10" s="162"/>
    </row>
    <row r="11" spans="1:8" x14ac:dyDescent="0.2">
      <c r="A11" s="143" t="s">
        <v>547</v>
      </c>
      <c r="B11" s="148"/>
      <c r="C11" s="149"/>
      <c r="D11" s="150">
        <v>55949</v>
      </c>
      <c r="E11" s="151"/>
      <c r="F11" s="152">
        <v>122054</v>
      </c>
      <c r="G11" s="153"/>
      <c r="H11" s="154"/>
    </row>
    <row r="12" spans="1:8" x14ac:dyDescent="0.2">
      <c r="A12" s="155"/>
      <c r="B12" s="156"/>
      <c r="C12" s="163"/>
      <c r="D12" s="158">
        <v>34994</v>
      </c>
      <c r="E12" s="159"/>
      <c r="F12" s="160">
        <v>68298</v>
      </c>
      <c r="G12" s="161"/>
      <c r="H12" s="162"/>
    </row>
    <row r="13" spans="1:8" x14ac:dyDescent="0.2">
      <c r="A13" s="143"/>
      <c r="B13" s="148"/>
      <c r="C13" s="149"/>
      <c r="D13" s="150">
        <v>79621</v>
      </c>
      <c r="E13" s="151"/>
      <c r="F13" s="152">
        <v>122503</v>
      </c>
      <c r="G13" s="164"/>
      <c r="H13" s="154"/>
    </row>
    <row r="14" spans="1:8" x14ac:dyDescent="0.2">
      <c r="A14" s="155"/>
      <c r="B14" s="156"/>
      <c r="C14" s="157"/>
      <c r="D14" s="158">
        <v>39750</v>
      </c>
      <c r="E14" s="159"/>
      <c r="F14" s="160">
        <v>62701</v>
      </c>
      <c r="G14" s="161"/>
      <c r="H14" s="162"/>
    </row>
    <row r="17" spans="1:11" x14ac:dyDescent="0.2">
      <c r="A17" s="139" t="s">
        <v>52</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53</v>
      </c>
      <c r="B19" s="165">
        <f>ROUND(VALUE(SUBSTITUTE(実質収支比率等に係る経年分析!F$48,"▲","-")),2)</f>
        <v>11.44</v>
      </c>
      <c r="C19" s="165">
        <f>ROUND(VALUE(SUBSTITUTE(実質収支比率等に係る経年分析!G$48,"▲","-")),2)</f>
        <v>13.57</v>
      </c>
      <c r="D19" s="165">
        <f>ROUND(VALUE(SUBSTITUTE(実質収支比率等に係る経年分析!H$48,"▲","-")),2)</f>
        <v>11.76</v>
      </c>
      <c r="E19" s="165">
        <f>ROUND(VALUE(SUBSTITUTE(実質収支比率等に係る経年分析!I$48,"▲","-")),2)</f>
        <v>10.44</v>
      </c>
      <c r="F19" s="165">
        <f>ROUND(VALUE(SUBSTITUTE(実質収支比率等に係る経年分析!J$48,"▲","-")),2)</f>
        <v>15.36</v>
      </c>
    </row>
    <row r="20" spans="1:11" x14ac:dyDescent="0.2">
      <c r="A20" s="165" t="s">
        <v>54</v>
      </c>
      <c r="B20" s="165">
        <f>ROUND(VALUE(SUBSTITUTE(実質収支比率等に係る経年分析!F$47,"▲","-")),2)</f>
        <v>23.84</v>
      </c>
      <c r="C20" s="165">
        <f>ROUND(VALUE(SUBSTITUTE(実質収支比率等に係る経年分析!G$47,"▲","-")),2)</f>
        <v>24.44</v>
      </c>
      <c r="D20" s="165">
        <f>ROUND(VALUE(SUBSTITUTE(実質収支比率等に係る経年分析!H$47,"▲","-")),2)</f>
        <v>24.26</v>
      </c>
      <c r="E20" s="165">
        <f>ROUND(VALUE(SUBSTITUTE(実質収支比率等に係る経年分析!I$47,"▲","-")),2)</f>
        <v>27.16</v>
      </c>
      <c r="F20" s="165">
        <f>ROUND(VALUE(SUBSTITUTE(実質収支比率等に係る経年分析!J$47,"▲","-")),2)</f>
        <v>28.45</v>
      </c>
    </row>
    <row r="21" spans="1:11" x14ac:dyDescent="0.2">
      <c r="A21" s="165" t="s">
        <v>55</v>
      </c>
      <c r="B21" s="165">
        <f>IF(ISNUMBER(VALUE(SUBSTITUTE(実質収支比率等に係る経年分析!F$49,"▲","-"))),ROUND(VALUE(SUBSTITUTE(実質収支比率等に係る経年分析!F$49,"▲","-")),2),NA())</f>
        <v>0.06</v>
      </c>
      <c r="C21" s="165">
        <f>IF(ISNUMBER(VALUE(SUBSTITUTE(実質収支比率等に係る経年分析!G$49,"▲","-"))),ROUND(VALUE(SUBSTITUTE(実質収支比率等に係る経年分析!G$49,"▲","-")),2),NA())</f>
        <v>3.83</v>
      </c>
      <c r="D21" s="165">
        <f>IF(ISNUMBER(VALUE(SUBSTITUTE(実質収支比率等に係る経年分析!H$49,"▲","-"))),ROUND(VALUE(SUBSTITUTE(実質収支比率等に係る経年分析!H$49,"▲","-")),2),NA())</f>
        <v>-1.72</v>
      </c>
      <c r="E21" s="165">
        <f>IF(ISNUMBER(VALUE(SUBSTITUTE(実質収支比率等に係る経年分析!I$49,"▲","-"))),ROUND(VALUE(SUBSTITUTE(実質収支比率等に係る経年分析!I$49,"▲","-")),2),NA())</f>
        <v>4.03</v>
      </c>
      <c r="F21" s="165">
        <f>IF(ISNUMBER(VALUE(SUBSTITUTE(実質収支比率等に係る経年分析!J$49,"▲","-"))),ROUND(VALUE(SUBSTITUTE(実質収支比率等に係る経年分析!J$49,"▲","-")),2),NA())</f>
        <v>8.33</v>
      </c>
    </row>
    <row r="24" spans="1:11" x14ac:dyDescent="0.2">
      <c r="A24" s="139" t="s">
        <v>56</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57</v>
      </c>
      <c r="C26" s="166" t="s">
        <v>58</v>
      </c>
      <c r="D26" s="166" t="s">
        <v>57</v>
      </c>
      <c r="E26" s="166" t="s">
        <v>58</v>
      </c>
      <c r="F26" s="166" t="s">
        <v>57</v>
      </c>
      <c r="G26" s="166" t="s">
        <v>58</v>
      </c>
      <c r="H26" s="166" t="s">
        <v>57</v>
      </c>
      <c r="I26" s="166" t="s">
        <v>58</v>
      </c>
      <c r="J26" s="166" t="s">
        <v>57</v>
      </c>
      <c r="K26" s="166" t="s">
        <v>58</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0.34</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str">
        <f>IF(連結実質赤字比率に係る赤字・黒字の構成分析!C$41="",NA(),連結実質赤字比率に係る赤字・黒字の構成分析!C$41)</f>
        <v>後期高齢者医療特別会計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0.01</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0.03</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0.02</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0.01</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v>
      </c>
    </row>
    <row r="30" spans="1:11" x14ac:dyDescent="0.2">
      <c r="A30" s="166" t="str">
        <f>IF(連結実質赤字比率に係る赤字・黒字の構成分析!C$40="",NA(),連結実質赤字比率に係る赤字・黒字の構成分析!C$40)</f>
        <v>土地取得特別会計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2">
      <c r="A31" s="166" t="str">
        <f>IF(連結実質赤字比率に係る赤字・黒字の構成分析!C$39="",NA(),連結実質赤字比率に係る赤字・黒字の構成分析!C$39)</f>
        <v>介護保険特別会計（介護サービス事業勘定）</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0.01</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0.06</v>
      </c>
    </row>
    <row r="32" spans="1:11" x14ac:dyDescent="0.2">
      <c r="A32" s="166" t="str">
        <f>IF(連結実質赤字比率に係る赤字・黒字の構成分析!C$38="",NA(),連結実質赤字比率に係る赤字・黒字の構成分析!C$38)</f>
        <v>農業集落排水事業特別会計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0.21</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0.17</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0.12</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7.0000000000000007E-2</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0.09</v>
      </c>
    </row>
    <row r="33" spans="1:16" x14ac:dyDescent="0.2">
      <c r="A33" s="166" t="str">
        <f>IF(連結実質赤字比率に係る赤字・黒字の構成分析!C$37="",NA(),連結実質赤字比率に係る赤字・黒字の構成分析!C$37)</f>
        <v>介護保険特別会計（保険事業勘定）</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0.24</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0.57999999999999996</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0.61</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0.08</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1.04</v>
      </c>
    </row>
    <row r="34" spans="1:16" x14ac:dyDescent="0.2">
      <c r="A34" s="166" t="str">
        <f>IF(連結実質赤字比率に係る赤字・黒字の構成分析!C$36="",NA(),連結実質赤字比率に係る赤字・黒字の構成分析!C$36)</f>
        <v>国民健康保険特別会計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4.01</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2.16</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1.72</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1.58</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1.44</v>
      </c>
    </row>
    <row r="35" spans="1:16" x14ac:dyDescent="0.2">
      <c r="A35" s="166" t="str">
        <f>IF(連結実質赤字比率に係る赤字・黒字の構成分析!C$35="",NA(),連結実質赤字比率に係る赤字・黒字の構成分析!C$35)</f>
        <v>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12.27</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11.93</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11.26</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10.23</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9.73</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11.09</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13.57</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11.75</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10.43</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15.36</v>
      </c>
    </row>
    <row r="39" spans="1:16" x14ac:dyDescent="0.2">
      <c r="A39" s="139" t="s">
        <v>59</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2">
      <c r="A42" s="167" t="s">
        <v>62</v>
      </c>
      <c r="B42" s="167"/>
      <c r="C42" s="167"/>
      <c r="D42" s="167">
        <f>'実質公債費比率（分子）の構造'!K$52</f>
        <v>301</v>
      </c>
      <c r="E42" s="167"/>
      <c r="F42" s="167"/>
      <c r="G42" s="167">
        <f>'実質公債費比率（分子）の構造'!L$52</f>
        <v>304</v>
      </c>
      <c r="H42" s="167"/>
      <c r="I42" s="167"/>
      <c r="J42" s="167">
        <f>'実質公債費比率（分子）の構造'!M$52</f>
        <v>296</v>
      </c>
      <c r="K42" s="167"/>
      <c r="L42" s="167"/>
      <c r="M42" s="167">
        <f>'実質公債費比率（分子）の構造'!N$52</f>
        <v>305</v>
      </c>
      <c r="N42" s="167"/>
      <c r="O42" s="167"/>
      <c r="P42" s="167">
        <f>'実質公債費比率（分子）の構造'!O$52</f>
        <v>315</v>
      </c>
    </row>
    <row r="43" spans="1:16" x14ac:dyDescent="0.2">
      <c r="A43" s="167" t="s">
        <v>63</v>
      </c>
      <c r="B43" s="167">
        <f>'実質公債費比率（分子）の構造'!K$51</f>
        <v>0</v>
      </c>
      <c r="C43" s="167"/>
      <c r="D43" s="167"/>
      <c r="E43" s="167">
        <f>'実質公債費比率（分子）の構造'!L$51</f>
        <v>0</v>
      </c>
      <c r="F43" s="167"/>
      <c r="G43" s="167"/>
      <c r="H43" s="167">
        <f>'実質公債費比率（分子）の構造'!M$51</f>
        <v>0</v>
      </c>
      <c r="I43" s="167"/>
      <c r="J43" s="167"/>
      <c r="K43" s="167">
        <f>'実質公債費比率（分子）の構造'!N$51</f>
        <v>0</v>
      </c>
      <c r="L43" s="167"/>
      <c r="M43" s="167"/>
      <c r="N43" s="167" t="str">
        <f>'実質公債費比率（分子）の構造'!O$51</f>
        <v>-</v>
      </c>
      <c r="O43" s="167"/>
      <c r="P43" s="167"/>
    </row>
    <row r="44" spans="1:16" x14ac:dyDescent="0.2">
      <c r="A44" s="167" t="s">
        <v>64</v>
      </c>
      <c r="B44" s="167">
        <f>'実質公債費比率（分子）の構造'!K$50</f>
        <v>5</v>
      </c>
      <c r="C44" s="167"/>
      <c r="D44" s="167"/>
      <c r="E44" s="167">
        <f>'実質公債費比率（分子）の構造'!L$50</f>
        <v>5</v>
      </c>
      <c r="F44" s="167"/>
      <c r="G44" s="167"/>
      <c r="H44" s="167">
        <f>'実質公債費比率（分子）の構造'!M$50</f>
        <v>4</v>
      </c>
      <c r="I44" s="167"/>
      <c r="J44" s="167"/>
      <c r="K44" s="167">
        <f>'実質公債費比率（分子）の構造'!N$50</f>
        <v>2</v>
      </c>
      <c r="L44" s="167"/>
      <c r="M44" s="167"/>
      <c r="N44" s="167">
        <f>'実質公債費比率（分子）の構造'!O$50</f>
        <v>4</v>
      </c>
      <c r="O44" s="167"/>
      <c r="P44" s="167"/>
    </row>
    <row r="45" spans="1:16" x14ac:dyDescent="0.2">
      <c r="A45" s="167" t="s">
        <v>65</v>
      </c>
      <c r="B45" s="167">
        <f>'実質公債費比率（分子）の構造'!K$49</f>
        <v>27</v>
      </c>
      <c r="C45" s="167"/>
      <c r="D45" s="167"/>
      <c r="E45" s="167">
        <f>'実質公債費比率（分子）の構造'!L$49</f>
        <v>14</v>
      </c>
      <c r="F45" s="167"/>
      <c r="G45" s="167"/>
      <c r="H45" s="167">
        <f>'実質公債費比率（分子）の構造'!M$49</f>
        <v>13</v>
      </c>
      <c r="I45" s="167"/>
      <c r="J45" s="167"/>
      <c r="K45" s="167">
        <f>'実質公債費比率（分子）の構造'!N$49</f>
        <v>3</v>
      </c>
      <c r="L45" s="167"/>
      <c r="M45" s="167"/>
      <c r="N45" s="167">
        <f>'実質公債費比率（分子）の構造'!O$49</f>
        <v>4</v>
      </c>
      <c r="O45" s="167"/>
      <c r="P45" s="167"/>
    </row>
    <row r="46" spans="1:16" x14ac:dyDescent="0.2">
      <c r="A46" s="167" t="s">
        <v>66</v>
      </c>
      <c r="B46" s="167">
        <f>'実質公債費比率（分子）の構造'!K$48</f>
        <v>61</v>
      </c>
      <c r="C46" s="167"/>
      <c r="D46" s="167"/>
      <c r="E46" s="167">
        <f>'実質公債費比率（分子）の構造'!L$48</f>
        <v>65</v>
      </c>
      <c r="F46" s="167"/>
      <c r="G46" s="167"/>
      <c r="H46" s="167">
        <f>'実質公債費比率（分子）の構造'!M$48</f>
        <v>54</v>
      </c>
      <c r="I46" s="167"/>
      <c r="J46" s="167"/>
      <c r="K46" s="167">
        <f>'実質公債費比率（分子）の構造'!N$48</f>
        <v>56</v>
      </c>
      <c r="L46" s="167"/>
      <c r="M46" s="167"/>
      <c r="N46" s="167">
        <f>'実質公債費比率（分子）の構造'!O$48</f>
        <v>54</v>
      </c>
      <c r="O46" s="167"/>
      <c r="P46" s="167"/>
    </row>
    <row r="47" spans="1:16" x14ac:dyDescent="0.2">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69</v>
      </c>
      <c r="B49" s="167">
        <f>'実質公債費比率（分子）の構造'!K$45</f>
        <v>394</v>
      </c>
      <c r="C49" s="167"/>
      <c r="D49" s="167"/>
      <c r="E49" s="167">
        <f>'実質公債費比率（分子）の構造'!L$45</f>
        <v>399</v>
      </c>
      <c r="F49" s="167"/>
      <c r="G49" s="167"/>
      <c r="H49" s="167">
        <f>'実質公債費比率（分子）の構造'!M$45</f>
        <v>424</v>
      </c>
      <c r="I49" s="167"/>
      <c r="J49" s="167"/>
      <c r="K49" s="167">
        <f>'実質公債費比率（分子）の構造'!N$45</f>
        <v>442</v>
      </c>
      <c r="L49" s="167"/>
      <c r="M49" s="167"/>
      <c r="N49" s="167">
        <f>'実質公債費比率（分子）の構造'!O$45</f>
        <v>457</v>
      </c>
      <c r="O49" s="167"/>
      <c r="P49" s="167"/>
    </row>
    <row r="50" spans="1:16" x14ac:dyDescent="0.2">
      <c r="A50" s="167" t="s">
        <v>70</v>
      </c>
      <c r="B50" s="167" t="e">
        <f>NA()</f>
        <v>#N/A</v>
      </c>
      <c r="C50" s="167">
        <f>IF(ISNUMBER('実質公債費比率（分子）の構造'!K$53),'実質公債費比率（分子）の構造'!K$53,NA())</f>
        <v>186</v>
      </c>
      <c r="D50" s="167" t="e">
        <f>NA()</f>
        <v>#N/A</v>
      </c>
      <c r="E50" s="167" t="e">
        <f>NA()</f>
        <v>#N/A</v>
      </c>
      <c r="F50" s="167">
        <f>IF(ISNUMBER('実質公債費比率（分子）の構造'!L$53),'実質公債費比率（分子）の構造'!L$53,NA())</f>
        <v>179</v>
      </c>
      <c r="G50" s="167" t="e">
        <f>NA()</f>
        <v>#N/A</v>
      </c>
      <c r="H50" s="167" t="e">
        <f>NA()</f>
        <v>#N/A</v>
      </c>
      <c r="I50" s="167">
        <f>IF(ISNUMBER('実質公債費比率（分子）の構造'!M$53),'実質公債費比率（分子）の構造'!M$53,NA())</f>
        <v>199</v>
      </c>
      <c r="J50" s="167" t="e">
        <f>NA()</f>
        <v>#N/A</v>
      </c>
      <c r="K50" s="167" t="e">
        <f>NA()</f>
        <v>#N/A</v>
      </c>
      <c r="L50" s="167">
        <f>IF(ISNUMBER('実質公債費比率（分子）の構造'!N$53),'実質公債費比率（分子）の構造'!N$53,NA())</f>
        <v>198</v>
      </c>
      <c r="M50" s="167" t="e">
        <f>NA()</f>
        <v>#N/A</v>
      </c>
      <c r="N50" s="167" t="e">
        <f>NA()</f>
        <v>#N/A</v>
      </c>
      <c r="O50" s="167">
        <f>IF(ISNUMBER('実質公債費比率（分子）の構造'!O$53),'実質公債費比率（分子）の構造'!O$53,NA())</f>
        <v>204</v>
      </c>
      <c r="P50" s="167" t="e">
        <f>NA()</f>
        <v>#N/A</v>
      </c>
    </row>
    <row r="53" spans="1:16" x14ac:dyDescent="0.2">
      <c r="A53" s="139" t="s">
        <v>71</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2">
      <c r="A56" s="166" t="s">
        <v>42</v>
      </c>
      <c r="B56" s="166"/>
      <c r="C56" s="166"/>
      <c r="D56" s="166">
        <f>'将来負担比率（分子）の構造'!I$52</f>
        <v>3223</v>
      </c>
      <c r="E56" s="166"/>
      <c r="F56" s="166"/>
      <c r="G56" s="166">
        <f>'将来負担比率（分子）の構造'!J$52</f>
        <v>3086</v>
      </c>
      <c r="H56" s="166"/>
      <c r="I56" s="166"/>
      <c r="J56" s="166">
        <f>'将来負担比率（分子）の構造'!K$52</f>
        <v>2965</v>
      </c>
      <c r="K56" s="166"/>
      <c r="L56" s="166"/>
      <c r="M56" s="166">
        <f>'将来負担比率（分子）の構造'!L$52</f>
        <v>2862</v>
      </c>
      <c r="N56" s="166"/>
      <c r="O56" s="166"/>
      <c r="P56" s="166">
        <f>'将来負担比率（分子）の構造'!M$52</f>
        <v>2681</v>
      </c>
    </row>
    <row r="57" spans="1:16" x14ac:dyDescent="0.2">
      <c r="A57" s="166" t="s">
        <v>41</v>
      </c>
      <c r="B57" s="166"/>
      <c r="C57" s="166"/>
      <c r="D57" s="166">
        <f>'将来負担比率（分子）の構造'!I$51</f>
        <v>0</v>
      </c>
      <c r="E57" s="166"/>
      <c r="F57" s="166"/>
      <c r="G57" s="166">
        <f>'将来負担比率（分子）の構造'!J$51</f>
        <v>2</v>
      </c>
      <c r="H57" s="166"/>
      <c r="I57" s="166"/>
      <c r="J57" s="166">
        <f>'将来負担比率（分子）の構造'!K$51</f>
        <v>2</v>
      </c>
      <c r="K57" s="166"/>
      <c r="L57" s="166"/>
      <c r="M57" s="166">
        <f>'将来負担比率（分子）の構造'!L$51</f>
        <v>2</v>
      </c>
      <c r="N57" s="166"/>
      <c r="O57" s="166"/>
      <c r="P57" s="166">
        <f>'将来負担比率（分子）の構造'!M$51</f>
        <v>52</v>
      </c>
    </row>
    <row r="58" spans="1:16" x14ac:dyDescent="0.2">
      <c r="A58" s="166" t="s">
        <v>40</v>
      </c>
      <c r="B58" s="166"/>
      <c r="C58" s="166"/>
      <c r="D58" s="166">
        <f>'将来負担比率（分子）の構造'!I$50</f>
        <v>1622</v>
      </c>
      <c r="E58" s="166"/>
      <c r="F58" s="166"/>
      <c r="G58" s="166">
        <f>'将来負担比率（分子）の構造'!J$50</f>
        <v>1711</v>
      </c>
      <c r="H58" s="166"/>
      <c r="I58" s="166"/>
      <c r="J58" s="166">
        <f>'将来負担比率（分子）の構造'!K$50</f>
        <v>1816</v>
      </c>
      <c r="K58" s="166"/>
      <c r="L58" s="166"/>
      <c r="M58" s="166">
        <f>'将来負担比率（分子）の構造'!L$50</f>
        <v>2081</v>
      </c>
      <c r="N58" s="166"/>
      <c r="O58" s="166"/>
      <c r="P58" s="166">
        <f>'将来負担比率（分子）の構造'!M$50</f>
        <v>2317</v>
      </c>
    </row>
    <row r="59" spans="1:16" x14ac:dyDescent="0.2">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35</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34</v>
      </c>
      <c r="B62" s="166">
        <f>'将来負担比率（分子）の構造'!I$45</f>
        <v>70</v>
      </c>
      <c r="C62" s="166"/>
      <c r="D62" s="166"/>
      <c r="E62" s="166">
        <f>'将来負担比率（分子）の構造'!J$45</f>
        <v>19</v>
      </c>
      <c r="F62" s="166"/>
      <c r="G62" s="166"/>
      <c r="H62" s="166">
        <f>'将来負担比率（分子）の構造'!K$45</f>
        <v>33</v>
      </c>
      <c r="I62" s="166"/>
      <c r="J62" s="166"/>
      <c r="K62" s="166">
        <f>'将来負担比率（分子）の構造'!L$45</f>
        <v>18</v>
      </c>
      <c r="L62" s="166"/>
      <c r="M62" s="166"/>
      <c r="N62" s="166">
        <f>'将来負担比率（分子）の構造'!M$45</f>
        <v>38</v>
      </c>
      <c r="O62" s="166"/>
      <c r="P62" s="166"/>
    </row>
    <row r="63" spans="1:16" x14ac:dyDescent="0.2">
      <c r="A63" s="166" t="s">
        <v>33</v>
      </c>
      <c r="B63" s="166">
        <f>'将来負担比率（分子）の構造'!I$44</f>
        <v>41</v>
      </c>
      <c r="C63" s="166"/>
      <c r="D63" s="166"/>
      <c r="E63" s="166">
        <f>'将来負担比率（分子）の構造'!J$44</f>
        <v>25</v>
      </c>
      <c r="F63" s="166"/>
      <c r="G63" s="166"/>
      <c r="H63" s="166">
        <f>'将来負担比率（分子）の構造'!K$44</f>
        <v>14</v>
      </c>
      <c r="I63" s="166"/>
      <c r="J63" s="166"/>
      <c r="K63" s="166">
        <f>'将来負担比率（分子）の構造'!L$44</f>
        <v>17</v>
      </c>
      <c r="L63" s="166"/>
      <c r="M63" s="166"/>
      <c r="N63" s="166">
        <f>'将来負担比率（分子）の構造'!M$44</f>
        <v>15</v>
      </c>
      <c r="O63" s="166"/>
      <c r="P63" s="166"/>
    </row>
    <row r="64" spans="1:16" x14ac:dyDescent="0.2">
      <c r="A64" s="166" t="s">
        <v>32</v>
      </c>
      <c r="B64" s="166">
        <f>'将来負担比率（分子）の構造'!I$43</f>
        <v>506</v>
      </c>
      <c r="C64" s="166"/>
      <c r="D64" s="166"/>
      <c r="E64" s="166">
        <f>'将来負担比率（分子）の構造'!J$43</f>
        <v>467</v>
      </c>
      <c r="F64" s="166"/>
      <c r="G64" s="166"/>
      <c r="H64" s="166">
        <f>'将来負担比率（分子）の構造'!K$43</f>
        <v>399</v>
      </c>
      <c r="I64" s="166"/>
      <c r="J64" s="166"/>
      <c r="K64" s="166">
        <f>'将来負担比率（分子）の構造'!L$43</f>
        <v>341</v>
      </c>
      <c r="L64" s="166"/>
      <c r="M64" s="166"/>
      <c r="N64" s="166">
        <f>'将来負担比率（分子）の構造'!M$43</f>
        <v>263</v>
      </c>
      <c r="O64" s="166"/>
      <c r="P64" s="166"/>
    </row>
    <row r="65" spans="1:16" x14ac:dyDescent="0.2">
      <c r="A65" s="166" t="s">
        <v>31</v>
      </c>
      <c r="B65" s="166">
        <f>'将来負担比率（分子）の構造'!I$42</f>
        <v>13</v>
      </c>
      <c r="C65" s="166"/>
      <c r="D65" s="166"/>
      <c r="E65" s="166">
        <f>'将来負担比率（分子）の構造'!J$42</f>
        <v>7</v>
      </c>
      <c r="F65" s="166"/>
      <c r="G65" s="166"/>
      <c r="H65" s="166">
        <f>'将来負担比率（分子）の構造'!K$42</f>
        <v>3</v>
      </c>
      <c r="I65" s="166"/>
      <c r="J65" s="166"/>
      <c r="K65" s="166" t="str">
        <f>'将来負担比率（分子）の構造'!L$42</f>
        <v>-</v>
      </c>
      <c r="L65" s="166"/>
      <c r="M65" s="166"/>
      <c r="N65" s="166">
        <f>'将来負担比率（分子）の構造'!M$42</f>
        <v>19</v>
      </c>
      <c r="O65" s="166"/>
      <c r="P65" s="166"/>
    </row>
    <row r="66" spans="1:16" x14ac:dyDescent="0.2">
      <c r="A66" s="166" t="s">
        <v>30</v>
      </c>
      <c r="B66" s="166">
        <f>'将来負担比率（分子）の構造'!I$41</f>
        <v>4652</v>
      </c>
      <c r="C66" s="166"/>
      <c r="D66" s="166"/>
      <c r="E66" s="166">
        <f>'将来負担比率（分子）の構造'!J$41</f>
        <v>4607</v>
      </c>
      <c r="F66" s="166"/>
      <c r="G66" s="166"/>
      <c r="H66" s="166">
        <f>'将来負担比率（分子）の構造'!K$41</f>
        <v>4398</v>
      </c>
      <c r="I66" s="166"/>
      <c r="J66" s="166"/>
      <c r="K66" s="166">
        <f>'将来負担比率（分子）の構造'!L$41</f>
        <v>4218</v>
      </c>
      <c r="L66" s="166"/>
      <c r="M66" s="166"/>
      <c r="N66" s="166">
        <f>'将来負担比率（分子）の構造'!M$41</f>
        <v>4024</v>
      </c>
      <c r="O66" s="166"/>
      <c r="P66" s="166"/>
    </row>
    <row r="67" spans="1:16" x14ac:dyDescent="0.2">
      <c r="A67" s="166" t="s">
        <v>74</v>
      </c>
      <c r="B67" s="166" t="e">
        <f>NA()</f>
        <v>#N/A</v>
      </c>
      <c r="C67" s="166">
        <f>IF(ISNUMBER('将来負担比率（分子）の構造'!I$53), IF('将来負担比率（分子）の構造'!I$53 &lt; 0, 0, '将来負担比率（分子）の構造'!I$53), NA())</f>
        <v>437</v>
      </c>
      <c r="D67" s="166" t="e">
        <f>NA()</f>
        <v>#N/A</v>
      </c>
      <c r="E67" s="166" t="e">
        <f>NA()</f>
        <v>#N/A</v>
      </c>
      <c r="F67" s="166">
        <f>IF(ISNUMBER('将来負担比率（分子）の構造'!J$53), IF('将来負担比率（分子）の構造'!J$53 &lt; 0, 0, '将来負担比率（分子）の構造'!J$53), NA())</f>
        <v>326</v>
      </c>
      <c r="G67" s="166" t="e">
        <f>NA()</f>
        <v>#N/A</v>
      </c>
      <c r="H67" s="166" t="e">
        <f>NA()</f>
        <v>#N/A</v>
      </c>
      <c r="I67" s="166">
        <f>IF(ISNUMBER('将来負担比率（分子）の構造'!K$53), IF('将来負担比率（分子）の構造'!K$53 &lt; 0, 0, '将来負担比率（分子）の構造'!K$53), NA())</f>
        <v>65</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2">
      <c r="A70" s="168" t="s">
        <v>75</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76</v>
      </c>
      <c r="B72" s="170">
        <f>基金残高に係る経年分析!F55</f>
        <v>697</v>
      </c>
      <c r="C72" s="170">
        <f>基金残高に係る経年分析!G55</f>
        <v>837</v>
      </c>
      <c r="D72" s="170">
        <f>基金残高に係る経年分析!H55</f>
        <v>929</v>
      </c>
    </row>
    <row r="73" spans="1:16" x14ac:dyDescent="0.2">
      <c r="A73" s="169" t="s">
        <v>77</v>
      </c>
      <c r="B73" s="170">
        <f>基金残高に係る経年分析!F56</f>
        <v>96</v>
      </c>
      <c r="C73" s="170">
        <f>基金残高に係る経年分析!G56</f>
        <v>111</v>
      </c>
      <c r="D73" s="170">
        <f>基金残高に係る経年分析!H56</f>
        <v>150</v>
      </c>
    </row>
    <row r="74" spans="1:16" x14ac:dyDescent="0.2">
      <c r="A74" s="169" t="s">
        <v>78</v>
      </c>
      <c r="B74" s="170">
        <f>基金残高に係る経年分析!F57</f>
        <v>1127</v>
      </c>
      <c r="C74" s="170">
        <f>基金残高に係る経年分析!G57</f>
        <v>1239</v>
      </c>
      <c r="D74" s="170">
        <f>基金残高に係る経年分析!H57</f>
        <v>1060</v>
      </c>
    </row>
  </sheetData>
  <sheetProtection algorithmName="SHA-512" hashValue="y0jhjUTVdvGAO5PE1JbfkpXDaZPB9B+EMu47aNYZ6jHdvB7MsldhgerUZIH+0R+aOSW9dPsF4FclWdmrRAEKsw==" saltValue="5PAeVCQeCGbNJnwXE19U5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1"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13" t="s">
        <v>210</v>
      </c>
      <c r="DI1" s="614"/>
      <c r="DJ1" s="614"/>
      <c r="DK1" s="614"/>
      <c r="DL1" s="614"/>
      <c r="DM1" s="614"/>
      <c r="DN1" s="615"/>
      <c r="DO1" s="205"/>
      <c r="DP1" s="613" t="s">
        <v>211</v>
      </c>
      <c r="DQ1" s="614"/>
      <c r="DR1" s="614"/>
      <c r="DS1" s="614"/>
      <c r="DT1" s="614"/>
      <c r="DU1" s="614"/>
      <c r="DV1" s="614"/>
      <c r="DW1" s="614"/>
      <c r="DX1" s="614"/>
      <c r="DY1" s="614"/>
      <c r="DZ1" s="614"/>
      <c r="EA1" s="614"/>
      <c r="EB1" s="614"/>
      <c r="EC1" s="615"/>
      <c r="ED1" s="204"/>
      <c r="EE1" s="204"/>
      <c r="EF1" s="204"/>
      <c r="EG1" s="204"/>
      <c r="EH1" s="204"/>
      <c r="EI1" s="204"/>
      <c r="EJ1" s="204"/>
      <c r="EK1" s="204"/>
      <c r="EL1" s="204"/>
      <c r="EM1" s="204"/>
    </row>
    <row r="2" spans="2:143" ht="22.5" customHeight="1" x14ac:dyDescent="0.2">
      <c r="B2" s="206" t="s">
        <v>212</v>
      </c>
      <c r="R2" s="207"/>
      <c r="S2" s="207"/>
      <c r="T2" s="207"/>
      <c r="U2" s="207"/>
      <c r="V2" s="207"/>
      <c r="W2" s="207"/>
      <c r="X2" s="207"/>
      <c r="Y2" s="207"/>
      <c r="Z2" s="207"/>
      <c r="AA2" s="207"/>
      <c r="AB2" s="207"/>
      <c r="AC2" s="207"/>
      <c r="AE2" s="345"/>
      <c r="AF2" s="345"/>
      <c r="AG2" s="345"/>
      <c r="AH2" s="345"/>
      <c r="AI2" s="345"/>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16" t="s">
        <v>213</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214</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6" t="s">
        <v>215</v>
      </c>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7"/>
      <c r="DY3" s="617"/>
      <c r="DZ3" s="617"/>
      <c r="EA3" s="617"/>
      <c r="EB3" s="617"/>
      <c r="EC3" s="618"/>
    </row>
    <row r="4" spans="2:143" ht="11.25" customHeight="1" x14ac:dyDescent="0.2">
      <c r="B4" s="616" t="s">
        <v>1</v>
      </c>
      <c r="C4" s="617"/>
      <c r="D4" s="617"/>
      <c r="E4" s="617"/>
      <c r="F4" s="617"/>
      <c r="G4" s="617"/>
      <c r="H4" s="617"/>
      <c r="I4" s="617"/>
      <c r="J4" s="617"/>
      <c r="K4" s="617"/>
      <c r="L4" s="617"/>
      <c r="M4" s="617"/>
      <c r="N4" s="617"/>
      <c r="O4" s="617"/>
      <c r="P4" s="617"/>
      <c r="Q4" s="618"/>
      <c r="R4" s="616" t="s">
        <v>216</v>
      </c>
      <c r="S4" s="617"/>
      <c r="T4" s="617"/>
      <c r="U4" s="617"/>
      <c r="V4" s="617"/>
      <c r="W4" s="617"/>
      <c r="X4" s="617"/>
      <c r="Y4" s="618"/>
      <c r="Z4" s="616" t="s">
        <v>217</v>
      </c>
      <c r="AA4" s="617"/>
      <c r="AB4" s="617"/>
      <c r="AC4" s="618"/>
      <c r="AD4" s="616" t="s">
        <v>218</v>
      </c>
      <c r="AE4" s="617"/>
      <c r="AF4" s="617"/>
      <c r="AG4" s="617"/>
      <c r="AH4" s="617"/>
      <c r="AI4" s="617"/>
      <c r="AJ4" s="617"/>
      <c r="AK4" s="618"/>
      <c r="AL4" s="616" t="s">
        <v>217</v>
      </c>
      <c r="AM4" s="617"/>
      <c r="AN4" s="617"/>
      <c r="AO4" s="618"/>
      <c r="AP4" s="619" t="s">
        <v>219</v>
      </c>
      <c r="AQ4" s="619"/>
      <c r="AR4" s="619"/>
      <c r="AS4" s="619"/>
      <c r="AT4" s="619"/>
      <c r="AU4" s="619"/>
      <c r="AV4" s="619"/>
      <c r="AW4" s="619"/>
      <c r="AX4" s="619"/>
      <c r="AY4" s="619"/>
      <c r="AZ4" s="619"/>
      <c r="BA4" s="619"/>
      <c r="BB4" s="619"/>
      <c r="BC4" s="619"/>
      <c r="BD4" s="619"/>
      <c r="BE4" s="619"/>
      <c r="BF4" s="619"/>
      <c r="BG4" s="619" t="s">
        <v>220</v>
      </c>
      <c r="BH4" s="619"/>
      <c r="BI4" s="619"/>
      <c r="BJ4" s="619"/>
      <c r="BK4" s="619"/>
      <c r="BL4" s="619"/>
      <c r="BM4" s="619"/>
      <c r="BN4" s="619"/>
      <c r="BO4" s="619" t="s">
        <v>217</v>
      </c>
      <c r="BP4" s="619"/>
      <c r="BQ4" s="619"/>
      <c r="BR4" s="619"/>
      <c r="BS4" s="619" t="s">
        <v>221</v>
      </c>
      <c r="BT4" s="619"/>
      <c r="BU4" s="619"/>
      <c r="BV4" s="619"/>
      <c r="BW4" s="619"/>
      <c r="BX4" s="619"/>
      <c r="BY4" s="619"/>
      <c r="BZ4" s="619"/>
      <c r="CA4" s="619"/>
      <c r="CB4" s="619"/>
      <c r="CD4" s="616" t="s">
        <v>222</v>
      </c>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7"/>
      <c r="DY4" s="617"/>
      <c r="DZ4" s="617"/>
      <c r="EA4" s="617"/>
      <c r="EB4" s="617"/>
      <c r="EC4" s="618"/>
    </row>
    <row r="5" spans="2:143" ht="11.25" customHeight="1" x14ac:dyDescent="0.2">
      <c r="B5" s="620" t="s">
        <v>223</v>
      </c>
      <c r="C5" s="621"/>
      <c r="D5" s="621"/>
      <c r="E5" s="621"/>
      <c r="F5" s="621"/>
      <c r="G5" s="621"/>
      <c r="H5" s="621"/>
      <c r="I5" s="621"/>
      <c r="J5" s="621"/>
      <c r="K5" s="621"/>
      <c r="L5" s="621"/>
      <c r="M5" s="621"/>
      <c r="N5" s="621"/>
      <c r="O5" s="621"/>
      <c r="P5" s="621"/>
      <c r="Q5" s="622"/>
      <c r="R5" s="623">
        <v>953392</v>
      </c>
      <c r="S5" s="624"/>
      <c r="T5" s="624"/>
      <c r="U5" s="624"/>
      <c r="V5" s="624"/>
      <c r="W5" s="624"/>
      <c r="X5" s="624"/>
      <c r="Y5" s="625"/>
      <c r="Z5" s="626">
        <v>15.5</v>
      </c>
      <c r="AA5" s="626"/>
      <c r="AB5" s="626"/>
      <c r="AC5" s="626"/>
      <c r="AD5" s="627">
        <v>953392</v>
      </c>
      <c r="AE5" s="627"/>
      <c r="AF5" s="627"/>
      <c r="AG5" s="627"/>
      <c r="AH5" s="627"/>
      <c r="AI5" s="627"/>
      <c r="AJ5" s="627"/>
      <c r="AK5" s="627"/>
      <c r="AL5" s="628">
        <v>29.9</v>
      </c>
      <c r="AM5" s="629"/>
      <c r="AN5" s="629"/>
      <c r="AO5" s="630"/>
      <c r="AP5" s="620" t="s">
        <v>224</v>
      </c>
      <c r="AQ5" s="621"/>
      <c r="AR5" s="621"/>
      <c r="AS5" s="621"/>
      <c r="AT5" s="621"/>
      <c r="AU5" s="621"/>
      <c r="AV5" s="621"/>
      <c r="AW5" s="621"/>
      <c r="AX5" s="621"/>
      <c r="AY5" s="621"/>
      <c r="AZ5" s="621"/>
      <c r="BA5" s="621"/>
      <c r="BB5" s="621"/>
      <c r="BC5" s="621"/>
      <c r="BD5" s="621"/>
      <c r="BE5" s="621"/>
      <c r="BF5" s="622"/>
      <c r="BG5" s="634">
        <v>942923</v>
      </c>
      <c r="BH5" s="635"/>
      <c r="BI5" s="635"/>
      <c r="BJ5" s="635"/>
      <c r="BK5" s="635"/>
      <c r="BL5" s="635"/>
      <c r="BM5" s="635"/>
      <c r="BN5" s="636"/>
      <c r="BO5" s="637">
        <v>98.9</v>
      </c>
      <c r="BP5" s="637"/>
      <c r="BQ5" s="637"/>
      <c r="BR5" s="637"/>
      <c r="BS5" s="638" t="s">
        <v>125</v>
      </c>
      <c r="BT5" s="638"/>
      <c r="BU5" s="638"/>
      <c r="BV5" s="638"/>
      <c r="BW5" s="638"/>
      <c r="BX5" s="638"/>
      <c r="BY5" s="638"/>
      <c r="BZ5" s="638"/>
      <c r="CA5" s="638"/>
      <c r="CB5" s="642"/>
      <c r="CD5" s="616" t="s">
        <v>219</v>
      </c>
      <c r="CE5" s="617"/>
      <c r="CF5" s="617"/>
      <c r="CG5" s="617"/>
      <c r="CH5" s="617"/>
      <c r="CI5" s="617"/>
      <c r="CJ5" s="617"/>
      <c r="CK5" s="617"/>
      <c r="CL5" s="617"/>
      <c r="CM5" s="617"/>
      <c r="CN5" s="617"/>
      <c r="CO5" s="617"/>
      <c r="CP5" s="617"/>
      <c r="CQ5" s="618"/>
      <c r="CR5" s="616" t="s">
        <v>225</v>
      </c>
      <c r="CS5" s="617"/>
      <c r="CT5" s="617"/>
      <c r="CU5" s="617"/>
      <c r="CV5" s="617"/>
      <c r="CW5" s="617"/>
      <c r="CX5" s="617"/>
      <c r="CY5" s="618"/>
      <c r="CZ5" s="616" t="s">
        <v>217</v>
      </c>
      <c r="DA5" s="617"/>
      <c r="DB5" s="617"/>
      <c r="DC5" s="618"/>
      <c r="DD5" s="616" t="s">
        <v>226</v>
      </c>
      <c r="DE5" s="617"/>
      <c r="DF5" s="617"/>
      <c r="DG5" s="617"/>
      <c r="DH5" s="617"/>
      <c r="DI5" s="617"/>
      <c r="DJ5" s="617"/>
      <c r="DK5" s="617"/>
      <c r="DL5" s="617"/>
      <c r="DM5" s="617"/>
      <c r="DN5" s="617"/>
      <c r="DO5" s="617"/>
      <c r="DP5" s="618"/>
      <c r="DQ5" s="616" t="s">
        <v>227</v>
      </c>
      <c r="DR5" s="617"/>
      <c r="DS5" s="617"/>
      <c r="DT5" s="617"/>
      <c r="DU5" s="617"/>
      <c r="DV5" s="617"/>
      <c r="DW5" s="617"/>
      <c r="DX5" s="617"/>
      <c r="DY5" s="617"/>
      <c r="DZ5" s="617"/>
      <c r="EA5" s="617"/>
      <c r="EB5" s="617"/>
      <c r="EC5" s="618"/>
    </row>
    <row r="6" spans="2:143" ht="11.25" customHeight="1" x14ac:dyDescent="0.2">
      <c r="B6" s="631" t="s">
        <v>228</v>
      </c>
      <c r="C6" s="632"/>
      <c r="D6" s="632"/>
      <c r="E6" s="632"/>
      <c r="F6" s="632"/>
      <c r="G6" s="632"/>
      <c r="H6" s="632"/>
      <c r="I6" s="632"/>
      <c r="J6" s="632"/>
      <c r="K6" s="632"/>
      <c r="L6" s="632"/>
      <c r="M6" s="632"/>
      <c r="N6" s="632"/>
      <c r="O6" s="632"/>
      <c r="P6" s="632"/>
      <c r="Q6" s="633"/>
      <c r="R6" s="634">
        <v>73788</v>
      </c>
      <c r="S6" s="635"/>
      <c r="T6" s="635"/>
      <c r="U6" s="635"/>
      <c r="V6" s="635"/>
      <c r="W6" s="635"/>
      <c r="X6" s="635"/>
      <c r="Y6" s="636"/>
      <c r="Z6" s="637">
        <v>1.2</v>
      </c>
      <c r="AA6" s="637"/>
      <c r="AB6" s="637"/>
      <c r="AC6" s="637"/>
      <c r="AD6" s="638">
        <v>73788</v>
      </c>
      <c r="AE6" s="638"/>
      <c r="AF6" s="638"/>
      <c r="AG6" s="638"/>
      <c r="AH6" s="638"/>
      <c r="AI6" s="638"/>
      <c r="AJ6" s="638"/>
      <c r="AK6" s="638"/>
      <c r="AL6" s="639">
        <v>2.2999999999999998</v>
      </c>
      <c r="AM6" s="640"/>
      <c r="AN6" s="640"/>
      <c r="AO6" s="641"/>
      <c r="AP6" s="631" t="s">
        <v>229</v>
      </c>
      <c r="AQ6" s="632"/>
      <c r="AR6" s="632"/>
      <c r="AS6" s="632"/>
      <c r="AT6" s="632"/>
      <c r="AU6" s="632"/>
      <c r="AV6" s="632"/>
      <c r="AW6" s="632"/>
      <c r="AX6" s="632"/>
      <c r="AY6" s="632"/>
      <c r="AZ6" s="632"/>
      <c r="BA6" s="632"/>
      <c r="BB6" s="632"/>
      <c r="BC6" s="632"/>
      <c r="BD6" s="632"/>
      <c r="BE6" s="632"/>
      <c r="BF6" s="633"/>
      <c r="BG6" s="634">
        <v>942923</v>
      </c>
      <c r="BH6" s="635"/>
      <c r="BI6" s="635"/>
      <c r="BJ6" s="635"/>
      <c r="BK6" s="635"/>
      <c r="BL6" s="635"/>
      <c r="BM6" s="635"/>
      <c r="BN6" s="636"/>
      <c r="BO6" s="637">
        <v>98.9</v>
      </c>
      <c r="BP6" s="637"/>
      <c r="BQ6" s="637"/>
      <c r="BR6" s="637"/>
      <c r="BS6" s="638" t="s">
        <v>125</v>
      </c>
      <c r="BT6" s="638"/>
      <c r="BU6" s="638"/>
      <c r="BV6" s="638"/>
      <c r="BW6" s="638"/>
      <c r="BX6" s="638"/>
      <c r="BY6" s="638"/>
      <c r="BZ6" s="638"/>
      <c r="CA6" s="638"/>
      <c r="CB6" s="642"/>
      <c r="CD6" s="620" t="s">
        <v>230</v>
      </c>
      <c r="CE6" s="621"/>
      <c r="CF6" s="621"/>
      <c r="CG6" s="621"/>
      <c r="CH6" s="621"/>
      <c r="CI6" s="621"/>
      <c r="CJ6" s="621"/>
      <c r="CK6" s="621"/>
      <c r="CL6" s="621"/>
      <c r="CM6" s="621"/>
      <c r="CN6" s="621"/>
      <c r="CO6" s="621"/>
      <c r="CP6" s="621"/>
      <c r="CQ6" s="622"/>
      <c r="CR6" s="634">
        <v>68339</v>
      </c>
      <c r="CS6" s="635"/>
      <c r="CT6" s="635"/>
      <c r="CU6" s="635"/>
      <c r="CV6" s="635"/>
      <c r="CW6" s="635"/>
      <c r="CX6" s="635"/>
      <c r="CY6" s="636"/>
      <c r="CZ6" s="628">
        <v>1.2</v>
      </c>
      <c r="DA6" s="629"/>
      <c r="DB6" s="629"/>
      <c r="DC6" s="645"/>
      <c r="DD6" s="643" t="s">
        <v>125</v>
      </c>
      <c r="DE6" s="635"/>
      <c r="DF6" s="635"/>
      <c r="DG6" s="635"/>
      <c r="DH6" s="635"/>
      <c r="DI6" s="635"/>
      <c r="DJ6" s="635"/>
      <c r="DK6" s="635"/>
      <c r="DL6" s="635"/>
      <c r="DM6" s="635"/>
      <c r="DN6" s="635"/>
      <c r="DO6" s="635"/>
      <c r="DP6" s="636"/>
      <c r="DQ6" s="643">
        <v>68339</v>
      </c>
      <c r="DR6" s="635"/>
      <c r="DS6" s="635"/>
      <c r="DT6" s="635"/>
      <c r="DU6" s="635"/>
      <c r="DV6" s="635"/>
      <c r="DW6" s="635"/>
      <c r="DX6" s="635"/>
      <c r="DY6" s="635"/>
      <c r="DZ6" s="635"/>
      <c r="EA6" s="635"/>
      <c r="EB6" s="635"/>
      <c r="EC6" s="644"/>
    </row>
    <row r="7" spans="2:143" ht="11.25" customHeight="1" x14ac:dyDescent="0.2">
      <c r="B7" s="631" t="s">
        <v>231</v>
      </c>
      <c r="C7" s="632"/>
      <c r="D7" s="632"/>
      <c r="E7" s="632"/>
      <c r="F7" s="632"/>
      <c r="G7" s="632"/>
      <c r="H7" s="632"/>
      <c r="I7" s="632"/>
      <c r="J7" s="632"/>
      <c r="K7" s="632"/>
      <c r="L7" s="632"/>
      <c r="M7" s="632"/>
      <c r="N7" s="632"/>
      <c r="O7" s="632"/>
      <c r="P7" s="632"/>
      <c r="Q7" s="633"/>
      <c r="R7" s="634">
        <v>558</v>
      </c>
      <c r="S7" s="635"/>
      <c r="T7" s="635"/>
      <c r="U7" s="635"/>
      <c r="V7" s="635"/>
      <c r="W7" s="635"/>
      <c r="X7" s="635"/>
      <c r="Y7" s="636"/>
      <c r="Z7" s="637">
        <v>0</v>
      </c>
      <c r="AA7" s="637"/>
      <c r="AB7" s="637"/>
      <c r="AC7" s="637"/>
      <c r="AD7" s="638">
        <v>558</v>
      </c>
      <c r="AE7" s="638"/>
      <c r="AF7" s="638"/>
      <c r="AG7" s="638"/>
      <c r="AH7" s="638"/>
      <c r="AI7" s="638"/>
      <c r="AJ7" s="638"/>
      <c r="AK7" s="638"/>
      <c r="AL7" s="639">
        <v>0</v>
      </c>
      <c r="AM7" s="640"/>
      <c r="AN7" s="640"/>
      <c r="AO7" s="641"/>
      <c r="AP7" s="631" t="s">
        <v>232</v>
      </c>
      <c r="AQ7" s="632"/>
      <c r="AR7" s="632"/>
      <c r="AS7" s="632"/>
      <c r="AT7" s="632"/>
      <c r="AU7" s="632"/>
      <c r="AV7" s="632"/>
      <c r="AW7" s="632"/>
      <c r="AX7" s="632"/>
      <c r="AY7" s="632"/>
      <c r="AZ7" s="632"/>
      <c r="BA7" s="632"/>
      <c r="BB7" s="632"/>
      <c r="BC7" s="632"/>
      <c r="BD7" s="632"/>
      <c r="BE7" s="632"/>
      <c r="BF7" s="633"/>
      <c r="BG7" s="634">
        <v>385589</v>
      </c>
      <c r="BH7" s="635"/>
      <c r="BI7" s="635"/>
      <c r="BJ7" s="635"/>
      <c r="BK7" s="635"/>
      <c r="BL7" s="635"/>
      <c r="BM7" s="635"/>
      <c r="BN7" s="636"/>
      <c r="BO7" s="637">
        <v>40.4</v>
      </c>
      <c r="BP7" s="637"/>
      <c r="BQ7" s="637"/>
      <c r="BR7" s="637"/>
      <c r="BS7" s="638" t="s">
        <v>125</v>
      </c>
      <c r="BT7" s="638"/>
      <c r="BU7" s="638"/>
      <c r="BV7" s="638"/>
      <c r="BW7" s="638"/>
      <c r="BX7" s="638"/>
      <c r="BY7" s="638"/>
      <c r="BZ7" s="638"/>
      <c r="CA7" s="638"/>
      <c r="CB7" s="642"/>
      <c r="CD7" s="631" t="s">
        <v>233</v>
      </c>
      <c r="CE7" s="632"/>
      <c r="CF7" s="632"/>
      <c r="CG7" s="632"/>
      <c r="CH7" s="632"/>
      <c r="CI7" s="632"/>
      <c r="CJ7" s="632"/>
      <c r="CK7" s="632"/>
      <c r="CL7" s="632"/>
      <c r="CM7" s="632"/>
      <c r="CN7" s="632"/>
      <c r="CO7" s="632"/>
      <c r="CP7" s="632"/>
      <c r="CQ7" s="633"/>
      <c r="CR7" s="634">
        <v>974502</v>
      </c>
      <c r="CS7" s="635"/>
      <c r="CT7" s="635"/>
      <c r="CU7" s="635"/>
      <c r="CV7" s="635"/>
      <c r="CW7" s="635"/>
      <c r="CX7" s="635"/>
      <c r="CY7" s="636"/>
      <c r="CZ7" s="637">
        <v>17.5</v>
      </c>
      <c r="DA7" s="637"/>
      <c r="DB7" s="637"/>
      <c r="DC7" s="637"/>
      <c r="DD7" s="643">
        <v>37628</v>
      </c>
      <c r="DE7" s="635"/>
      <c r="DF7" s="635"/>
      <c r="DG7" s="635"/>
      <c r="DH7" s="635"/>
      <c r="DI7" s="635"/>
      <c r="DJ7" s="635"/>
      <c r="DK7" s="635"/>
      <c r="DL7" s="635"/>
      <c r="DM7" s="635"/>
      <c r="DN7" s="635"/>
      <c r="DO7" s="635"/>
      <c r="DP7" s="636"/>
      <c r="DQ7" s="643">
        <v>890513</v>
      </c>
      <c r="DR7" s="635"/>
      <c r="DS7" s="635"/>
      <c r="DT7" s="635"/>
      <c r="DU7" s="635"/>
      <c r="DV7" s="635"/>
      <c r="DW7" s="635"/>
      <c r="DX7" s="635"/>
      <c r="DY7" s="635"/>
      <c r="DZ7" s="635"/>
      <c r="EA7" s="635"/>
      <c r="EB7" s="635"/>
      <c r="EC7" s="644"/>
    </row>
    <row r="8" spans="2:143" ht="11.25" customHeight="1" x14ac:dyDescent="0.2">
      <c r="B8" s="631" t="s">
        <v>234</v>
      </c>
      <c r="C8" s="632"/>
      <c r="D8" s="632"/>
      <c r="E8" s="632"/>
      <c r="F8" s="632"/>
      <c r="G8" s="632"/>
      <c r="H8" s="632"/>
      <c r="I8" s="632"/>
      <c r="J8" s="632"/>
      <c r="K8" s="632"/>
      <c r="L8" s="632"/>
      <c r="M8" s="632"/>
      <c r="N8" s="632"/>
      <c r="O8" s="632"/>
      <c r="P8" s="632"/>
      <c r="Q8" s="633"/>
      <c r="R8" s="634">
        <v>3915</v>
      </c>
      <c r="S8" s="635"/>
      <c r="T8" s="635"/>
      <c r="U8" s="635"/>
      <c r="V8" s="635"/>
      <c r="W8" s="635"/>
      <c r="X8" s="635"/>
      <c r="Y8" s="636"/>
      <c r="Z8" s="637">
        <v>0.1</v>
      </c>
      <c r="AA8" s="637"/>
      <c r="AB8" s="637"/>
      <c r="AC8" s="637"/>
      <c r="AD8" s="638">
        <v>3915</v>
      </c>
      <c r="AE8" s="638"/>
      <c r="AF8" s="638"/>
      <c r="AG8" s="638"/>
      <c r="AH8" s="638"/>
      <c r="AI8" s="638"/>
      <c r="AJ8" s="638"/>
      <c r="AK8" s="638"/>
      <c r="AL8" s="639">
        <v>0.1</v>
      </c>
      <c r="AM8" s="640"/>
      <c r="AN8" s="640"/>
      <c r="AO8" s="641"/>
      <c r="AP8" s="631" t="s">
        <v>235</v>
      </c>
      <c r="AQ8" s="632"/>
      <c r="AR8" s="632"/>
      <c r="AS8" s="632"/>
      <c r="AT8" s="632"/>
      <c r="AU8" s="632"/>
      <c r="AV8" s="632"/>
      <c r="AW8" s="632"/>
      <c r="AX8" s="632"/>
      <c r="AY8" s="632"/>
      <c r="AZ8" s="632"/>
      <c r="BA8" s="632"/>
      <c r="BB8" s="632"/>
      <c r="BC8" s="632"/>
      <c r="BD8" s="632"/>
      <c r="BE8" s="632"/>
      <c r="BF8" s="633"/>
      <c r="BG8" s="634">
        <v>15590</v>
      </c>
      <c r="BH8" s="635"/>
      <c r="BI8" s="635"/>
      <c r="BJ8" s="635"/>
      <c r="BK8" s="635"/>
      <c r="BL8" s="635"/>
      <c r="BM8" s="635"/>
      <c r="BN8" s="636"/>
      <c r="BO8" s="637">
        <v>1.6</v>
      </c>
      <c r="BP8" s="637"/>
      <c r="BQ8" s="637"/>
      <c r="BR8" s="637"/>
      <c r="BS8" s="638" t="s">
        <v>125</v>
      </c>
      <c r="BT8" s="638"/>
      <c r="BU8" s="638"/>
      <c r="BV8" s="638"/>
      <c r="BW8" s="638"/>
      <c r="BX8" s="638"/>
      <c r="BY8" s="638"/>
      <c r="BZ8" s="638"/>
      <c r="CA8" s="638"/>
      <c r="CB8" s="642"/>
      <c r="CD8" s="631" t="s">
        <v>236</v>
      </c>
      <c r="CE8" s="632"/>
      <c r="CF8" s="632"/>
      <c r="CG8" s="632"/>
      <c r="CH8" s="632"/>
      <c r="CI8" s="632"/>
      <c r="CJ8" s="632"/>
      <c r="CK8" s="632"/>
      <c r="CL8" s="632"/>
      <c r="CM8" s="632"/>
      <c r="CN8" s="632"/>
      <c r="CO8" s="632"/>
      <c r="CP8" s="632"/>
      <c r="CQ8" s="633"/>
      <c r="CR8" s="634">
        <v>1382744</v>
      </c>
      <c r="CS8" s="635"/>
      <c r="CT8" s="635"/>
      <c r="CU8" s="635"/>
      <c r="CV8" s="635"/>
      <c r="CW8" s="635"/>
      <c r="CX8" s="635"/>
      <c r="CY8" s="636"/>
      <c r="CZ8" s="637">
        <v>24.8</v>
      </c>
      <c r="DA8" s="637"/>
      <c r="DB8" s="637"/>
      <c r="DC8" s="637"/>
      <c r="DD8" s="643">
        <v>23450</v>
      </c>
      <c r="DE8" s="635"/>
      <c r="DF8" s="635"/>
      <c r="DG8" s="635"/>
      <c r="DH8" s="635"/>
      <c r="DI8" s="635"/>
      <c r="DJ8" s="635"/>
      <c r="DK8" s="635"/>
      <c r="DL8" s="635"/>
      <c r="DM8" s="635"/>
      <c r="DN8" s="635"/>
      <c r="DO8" s="635"/>
      <c r="DP8" s="636"/>
      <c r="DQ8" s="643">
        <v>662691</v>
      </c>
      <c r="DR8" s="635"/>
      <c r="DS8" s="635"/>
      <c r="DT8" s="635"/>
      <c r="DU8" s="635"/>
      <c r="DV8" s="635"/>
      <c r="DW8" s="635"/>
      <c r="DX8" s="635"/>
      <c r="DY8" s="635"/>
      <c r="DZ8" s="635"/>
      <c r="EA8" s="635"/>
      <c r="EB8" s="635"/>
      <c r="EC8" s="644"/>
    </row>
    <row r="9" spans="2:143" ht="11.25" customHeight="1" x14ac:dyDescent="0.2">
      <c r="B9" s="631" t="s">
        <v>237</v>
      </c>
      <c r="C9" s="632"/>
      <c r="D9" s="632"/>
      <c r="E9" s="632"/>
      <c r="F9" s="632"/>
      <c r="G9" s="632"/>
      <c r="H9" s="632"/>
      <c r="I9" s="632"/>
      <c r="J9" s="632"/>
      <c r="K9" s="632"/>
      <c r="L9" s="632"/>
      <c r="M9" s="632"/>
      <c r="N9" s="632"/>
      <c r="O9" s="632"/>
      <c r="P9" s="632"/>
      <c r="Q9" s="633"/>
      <c r="R9" s="634">
        <v>4153</v>
      </c>
      <c r="S9" s="635"/>
      <c r="T9" s="635"/>
      <c r="U9" s="635"/>
      <c r="V9" s="635"/>
      <c r="W9" s="635"/>
      <c r="X9" s="635"/>
      <c r="Y9" s="636"/>
      <c r="Z9" s="637">
        <v>0.1</v>
      </c>
      <c r="AA9" s="637"/>
      <c r="AB9" s="637"/>
      <c r="AC9" s="637"/>
      <c r="AD9" s="638">
        <v>4153</v>
      </c>
      <c r="AE9" s="638"/>
      <c r="AF9" s="638"/>
      <c r="AG9" s="638"/>
      <c r="AH9" s="638"/>
      <c r="AI9" s="638"/>
      <c r="AJ9" s="638"/>
      <c r="AK9" s="638"/>
      <c r="AL9" s="639">
        <v>0.1</v>
      </c>
      <c r="AM9" s="640"/>
      <c r="AN9" s="640"/>
      <c r="AO9" s="641"/>
      <c r="AP9" s="631" t="s">
        <v>238</v>
      </c>
      <c r="AQ9" s="632"/>
      <c r="AR9" s="632"/>
      <c r="AS9" s="632"/>
      <c r="AT9" s="632"/>
      <c r="AU9" s="632"/>
      <c r="AV9" s="632"/>
      <c r="AW9" s="632"/>
      <c r="AX9" s="632"/>
      <c r="AY9" s="632"/>
      <c r="AZ9" s="632"/>
      <c r="BA9" s="632"/>
      <c r="BB9" s="632"/>
      <c r="BC9" s="632"/>
      <c r="BD9" s="632"/>
      <c r="BE9" s="632"/>
      <c r="BF9" s="633"/>
      <c r="BG9" s="634">
        <v>334156</v>
      </c>
      <c r="BH9" s="635"/>
      <c r="BI9" s="635"/>
      <c r="BJ9" s="635"/>
      <c r="BK9" s="635"/>
      <c r="BL9" s="635"/>
      <c r="BM9" s="635"/>
      <c r="BN9" s="636"/>
      <c r="BO9" s="637">
        <v>35</v>
      </c>
      <c r="BP9" s="637"/>
      <c r="BQ9" s="637"/>
      <c r="BR9" s="637"/>
      <c r="BS9" s="638" t="s">
        <v>125</v>
      </c>
      <c r="BT9" s="638"/>
      <c r="BU9" s="638"/>
      <c r="BV9" s="638"/>
      <c r="BW9" s="638"/>
      <c r="BX9" s="638"/>
      <c r="BY9" s="638"/>
      <c r="BZ9" s="638"/>
      <c r="CA9" s="638"/>
      <c r="CB9" s="642"/>
      <c r="CD9" s="631" t="s">
        <v>239</v>
      </c>
      <c r="CE9" s="632"/>
      <c r="CF9" s="632"/>
      <c r="CG9" s="632"/>
      <c r="CH9" s="632"/>
      <c r="CI9" s="632"/>
      <c r="CJ9" s="632"/>
      <c r="CK9" s="632"/>
      <c r="CL9" s="632"/>
      <c r="CM9" s="632"/>
      <c r="CN9" s="632"/>
      <c r="CO9" s="632"/>
      <c r="CP9" s="632"/>
      <c r="CQ9" s="633"/>
      <c r="CR9" s="634">
        <v>353338</v>
      </c>
      <c r="CS9" s="635"/>
      <c r="CT9" s="635"/>
      <c r="CU9" s="635"/>
      <c r="CV9" s="635"/>
      <c r="CW9" s="635"/>
      <c r="CX9" s="635"/>
      <c r="CY9" s="636"/>
      <c r="CZ9" s="637">
        <v>6.3</v>
      </c>
      <c r="DA9" s="637"/>
      <c r="DB9" s="637"/>
      <c r="DC9" s="637"/>
      <c r="DD9" s="643">
        <v>13171</v>
      </c>
      <c r="DE9" s="635"/>
      <c r="DF9" s="635"/>
      <c r="DG9" s="635"/>
      <c r="DH9" s="635"/>
      <c r="DI9" s="635"/>
      <c r="DJ9" s="635"/>
      <c r="DK9" s="635"/>
      <c r="DL9" s="635"/>
      <c r="DM9" s="635"/>
      <c r="DN9" s="635"/>
      <c r="DO9" s="635"/>
      <c r="DP9" s="636"/>
      <c r="DQ9" s="643">
        <v>249961</v>
      </c>
      <c r="DR9" s="635"/>
      <c r="DS9" s="635"/>
      <c r="DT9" s="635"/>
      <c r="DU9" s="635"/>
      <c r="DV9" s="635"/>
      <c r="DW9" s="635"/>
      <c r="DX9" s="635"/>
      <c r="DY9" s="635"/>
      <c r="DZ9" s="635"/>
      <c r="EA9" s="635"/>
      <c r="EB9" s="635"/>
      <c r="EC9" s="644"/>
    </row>
    <row r="10" spans="2:143" ht="11.25" customHeight="1" x14ac:dyDescent="0.2">
      <c r="B10" s="631" t="s">
        <v>240</v>
      </c>
      <c r="C10" s="632"/>
      <c r="D10" s="632"/>
      <c r="E10" s="632"/>
      <c r="F10" s="632"/>
      <c r="G10" s="632"/>
      <c r="H10" s="632"/>
      <c r="I10" s="632"/>
      <c r="J10" s="632"/>
      <c r="K10" s="632"/>
      <c r="L10" s="632"/>
      <c r="M10" s="632"/>
      <c r="N10" s="632"/>
      <c r="O10" s="632"/>
      <c r="P10" s="632"/>
      <c r="Q10" s="633"/>
      <c r="R10" s="634" t="s">
        <v>125</v>
      </c>
      <c r="S10" s="635"/>
      <c r="T10" s="635"/>
      <c r="U10" s="635"/>
      <c r="V10" s="635"/>
      <c r="W10" s="635"/>
      <c r="X10" s="635"/>
      <c r="Y10" s="636"/>
      <c r="Z10" s="637" t="s">
        <v>125</v>
      </c>
      <c r="AA10" s="637"/>
      <c r="AB10" s="637"/>
      <c r="AC10" s="637"/>
      <c r="AD10" s="638" t="s">
        <v>125</v>
      </c>
      <c r="AE10" s="638"/>
      <c r="AF10" s="638"/>
      <c r="AG10" s="638"/>
      <c r="AH10" s="638"/>
      <c r="AI10" s="638"/>
      <c r="AJ10" s="638"/>
      <c r="AK10" s="638"/>
      <c r="AL10" s="639" t="s">
        <v>125</v>
      </c>
      <c r="AM10" s="640"/>
      <c r="AN10" s="640"/>
      <c r="AO10" s="641"/>
      <c r="AP10" s="631" t="s">
        <v>241</v>
      </c>
      <c r="AQ10" s="632"/>
      <c r="AR10" s="632"/>
      <c r="AS10" s="632"/>
      <c r="AT10" s="632"/>
      <c r="AU10" s="632"/>
      <c r="AV10" s="632"/>
      <c r="AW10" s="632"/>
      <c r="AX10" s="632"/>
      <c r="AY10" s="632"/>
      <c r="AZ10" s="632"/>
      <c r="BA10" s="632"/>
      <c r="BB10" s="632"/>
      <c r="BC10" s="632"/>
      <c r="BD10" s="632"/>
      <c r="BE10" s="632"/>
      <c r="BF10" s="633"/>
      <c r="BG10" s="634">
        <v>19120</v>
      </c>
      <c r="BH10" s="635"/>
      <c r="BI10" s="635"/>
      <c r="BJ10" s="635"/>
      <c r="BK10" s="635"/>
      <c r="BL10" s="635"/>
      <c r="BM10" s="635"/>
      <c r="BN10" s="636"/>
      <c r="BO10" s="637">
        <v>2</v>
      </c>
      <c r="BP10" s="637"/>
      <c r="BQ10" s="637"/>
      <c r="BR10" s="637"/>
      <c r="BS10" s="638" t="s">
        <v>125</v>
      </c>
      <c r="BT10" s="638"/>
      <c r="BU10" s="638"/>
      <c r="BV10" s="638"/>
      <c r="BW10" s="638"/>
      <c r="BX10" s="638"/>
      <c r="BY10" s="638"/>
      <c r="BZ10" s="638"/>
      <c r="CA10" s="638"/>
      <c r="CB10" s="642"/>
      <c r="CD10" s="631" t="s">
        <v>242</v>
      </c>
      <c r="CE10" s="632"/>
      <c r="CF10" s="632"/>
      <c r="CG10" s="632"/>
      <c r="CH10" s="632"/>
      <c r="CI10" s="632"/>
      <c r="CJ10" s="632"/>
      <c r="CK10" s="632"/>
      <c r="CL10" s="632"/>
      <c r="CM10" s="632"/>
      <c r="CN10" s="632"/>
      <c r="CO10" s="632"/>
      <c r="CP10" s="632"/>
      <c r="CQ10" s="633"/>
      <c r="CR10" s="634">
        <v>200</v>
      </c>
      <c r="CS10" s="635"/>
      <c r="CT10" s="635"/>
      <c r="CU10" s="635"/>
      <c r="CV10" s="635"/>
      <c r="CW10" s="635"/>
      <c r="CX10" s="635"/>
      <c r="CY10" s="636"/>
      <c r="CZ10" s="637">
        <v>0</v>
      </c>
      <c r="DA10" s="637"/>
      <c r="DB10" s="637"/>
      <c r="DC10" s="637"/>
      <c r="DD10" s="643" t="s">
        <v>125</v>
      </c>
      <c r="DE10" s="635"/>
      <c r="DF10" s="635"/>
      <c r="DG10" s="635"/>
      <c r="DH10" s="635"/>
      <c r="DI10" s="635"/>
      <c r="DJ10" s="635"/>
      <c r="DK10" s="635"/>
      <c r="DL10" s="635"/>
      <c r="DM10" s="635"/>
      <c r="DN10" s="635"/>
      <c r="DO10" s="635"/>
      <c r="DP10" s="636"/>
      <c r="DQ10" s="643">
        <v>200</v>
      </c>
      <c r="DR10" s="635"/>
      <c r="DS10" s="635"/>
      <c r="DT10" s="635"/>
      <c r="DU10" s="635"/>
      <c r="DV10" s="635"/>
      <c r="DW10" s="635"/>
      <c r="DX10" s="635"/>
      <c r="DY10" s="635"/>
      <c r="DZ10" s="635"/>
      <c r="EA10" s="635"/>
      <c r="EB10" s="635"/>
      <c r="EC10" s="644"/>
    </row>
    <row r="11" spans="2:143" ht="11.25" customHeight="1" x14ac:dyDescent="0.2">
      <c r="B11" s="631" t="s">
        <v>243</v>
      </c>
      <c r="C11" s="632"/>
      <c r="D11" s="632"/>
      <c r="E11" s="632"/>
      <c r="F11" s="632"/>
      <c r="G11" s="632"/>
      <c r="H11" s="632"/>
      <c r="I11" s="632"/>
      <c r="J11" s="632"/>
      <c r="K11" s="632"/>
      <c r="L11" s="632"/>
      <c r="M11" s="632"/>
      <c r="N11" s="632"/>
      <c r="O11" s="632"/>
      <c r="P11" s="632"/>
      <c r="Q11" s="633"/>
      <c r="R11" s="634">
        <v>198478</v>
      </c>
      <c r="S11" s="635"/>
      <c r="T11" s="635"/>
      <c r="U11" s="635"/>
      <c r="V11" s="635"/>
      <c r="W11" s="635"/>
      <c r="X11" s="635"/>
      <c r="Y11" s="636"/>
      <c r="Z11" s="639">
        <v>3.2</v>
      </c>
      <c r="AA11" s="640"/>
      <c r="AB11" s="640"/>
      <c r="AC11" s="646"/>
      <c r="AD11" s="643">
        <v>198478</v>
      </c>
      <c r="AE11" s="635"/>
      <c r="AF11" s="635"/>
      <c r="AG11" s="635"/>
      <c r="AH11" s="635"/>
      <c r="AI11" s="635"/>
      <c r="AJ11" s="635"/>
      <c r="AK11" s="636"/>
      <c r="AL11" s="639">
        <v>6.2</v>
      </c>
      <c r="AM11" s="640"/>
      <c r="AN11" s="640"/>
      <c r="AO11" s="641"/>
      <c r="AP11" s="631" t="s">
        <v>244</v>
      </c>
      <c r="AQ11" s="632"/>
      <c r="AR11" s="632"/>
      <c r="AS11" s="632"/>
      <c r="AT11" s="632"/>
      <c r="AU11" s="632"/>
      <c r="AV11" s="632"/>
      <c r="AW11" s="632"/>
      <c r="AX11" s="632"/>
      <c r="AY11" s="632"/>
      <c r="AZ11" s="632"/>
      <c r="BA11" s="632"/>
      <c r="BB11" s="632"/>
      <c r="BC11" s="632"/>
      <c r="BD11" s="632"/>
      <c r="BE11" s="632"/>
      <c r="BF11" s="633"/>
      <c r="BG11" s="634">
        <v>16723</v>
      </c>
      <c r="BH11" s="635"/>
      <c r="BI11" s="635"/>
      <c r="BJ11" s="635"/>
      <c r="BK11" s="635"/>
      <c r="BL11" s="635"/>
      <c r="BM11" s="635"/>
      <c r="BN11" s="636"/>
      <c r="BO11" s="637">
        <v>1.8</v>
      </c>
      <c r="BP11" s="637"/>
      <c r="BQ11" s="637"/>
      <c r="BR11" s="637"/>
      <c r="BS11" s="638" t="s">
        <v>125</v>
      </c>
      <c r="BT11" s="638"/>
      <c r="BU11" s="638"/>
      <c r="BV11" s="638"/>
      <c r="BW11" s="638"/>
      <c r="BX11" s="638"/>
      <c r="BY11" s="638"/>
      <c r="BZ11" s="638"/>
      <c r="CA11" s="638"/>
      <c r="CB11" s="642"/>
      <c r="CD11" s="631" t="s">
        <v>245</v>
      </c>
      <c r="CE11" s="632"/>
      <c r="CF11" s="632"/>
      <c r="CG11" s="632"/>
      <c r="CH11" s="632"/>
      <c r="CI11" s="632"/>
      <c r="CJ11" s="632"/>
      <c r="CK11" s="632"/>
      <c r="CL11" s="632"/>
      <c r="CM11" s="632"/>
      <c r="CN11" s="632"/>
      <c r="CO11" s="632"/>
      <c r="CP11" s="632"/>
      <c r="CQ11" s="633"/>
      <c r="CR11" s="634">
        <v>550346</v>
      </c>
      <c r="CS11" s="635"/>
      <c r="CT11" s="635"/>
      <c r="CU11" s="635"/>
      <c r="CV11" s="635"/>
      <c r="CW11" s="635"/>
      <c r="CX11" s="635"/>
      <c r="CY11" s="636"/>
      <c r="CZ11" s="637">
        <v>9.9</v>
      </c>
      <c r="DA11" s="637"/>
      <c r="DB11" s="637"/>
      <c r="DC11" s="637"/>
      <c r="DD11" s="643">
        <v>164131</v>
      </c>
      <c r="DE11" s="635"/>
      <c r="DF11" s="635"/>
      <c r="DG11" s="635"/>
      <c r="DH11" s="635"/>
      <c r="DI11" s="635"/>
      <c r="DJ11" s="635"/>
      <c r="DK11" s="635"/>
      <c r="DL11" s="635"/>
      <c r="DM11" s="635"/>
      <c r="DN11" s="635"/>
      <c r="DO11" s="635"/>
      <c r="DP11" s="636"/>
      <c r="DQ11" s="643">
        <v>314757</v>
      </c>
      <c r="DR11" s="635"/>
      <c r="DS11" s="635"/>
      <c r="DT11" s="635"/>
      <c r="DU11" s="635"/>
      <c r="DV11" s="635"/>
      <c r="DW11" s="635"/>
      <c r="DX11" s="635"/>
      <c r="DY11" s="635"/>
      <c r="DZ11" s="635"/>
      <c r="EA11" s="635"/>
      <c r="EB11" s="635"/>
      <c r="EC11" s="644"/>
    </row>
    <row r="12" spans="2:143" ht="11.25" customHeight="1" x14ac:dyDescent="0.2">
      <c r="B12" s="631" t="s">
        <v>246</v>
      </c>
      <c r="C12" s="632"/>
      <c r="D12" s="632"/>
      <c r="E12" s="632"/>
      <c r="F12" s="632"/>
      <c r="G12" s="632"/>
      <c r="H12" s="632"/>
      <c r="I12" s="632"/>
      <c r="J12" s="632"/>
      <c r="K12" s="632"/>
      <c r="L12" s="632"/>
      <c r="M12" s="632"/>
      <c r="N12" s="632"/>
      <c r="O12" s="632"/>
      <c r="P12" s="632"/>
      <c r="Q12" s="633"/>
      <c r="R12" s="634">
        <v>16650</v>
      </c>
      <c r="S12" s="635"/>
      <c r="T12" s="635"/>
      <c r="U12" s="635"/>
      <c r="V12" s="635"/>
      <c r="W12" s="635"/>
      <c r="X12" s="635"/>
      <c r="Y12" s="636"/>
      <c r="Z12" s="637">
        <v>0.3</v>
      </c>
      <c r="AA12" s="637"/>
      <c r="AB12" s="637"/>
      <c r="AC12" s="637"/>
      <c r="AD12" s="638">
        <v>16650</v>
      </c>
      <c r="AE12" s="638"/>
      <c r="AF12" s="638"/>
      <c r="AG12" s="638"/>
      <c r="AH12" s="638"/>
      <c r="AI12" s="638"/>
      <c r="AJ12" s="638"/>
      <c r="AK12" s="638"/>
      <c r="AL12" s="639">
        <v>0.5</v>
      </c>
      <c r="AM12" s="640"/>
      <c r="AN12" s="640"/>
      <c r="AO12" s="641"/>
      <c r="AP12" s="631" t="s">
        <v>247</v>
      </c>
      <c r="AQ12" s="632"/>
      <c r="AR12" s="632"/>
      <c r="AS12" s="632"/>
      <c r="AT12" s="632"/>
      <c r="AU12" s="632"/>
      <c r="AV12" s="632"/>
      <c r="AW12" s="632"/>
      <c r="AX12" s="632"/>
      <c r="AY12" s="632"/>
      <c r="AZ12" s="632"/>
      <c r="BA12" s="632"/>
      <c r="BB12" s="632"/>
      <c r="BC12" s="632"/>
      <c r="BD12" s="632"/>
      <c r="BE12" s="632"/>
      <c r="BF12" s="633"/>
      <c r="BG12" s="634">
        <v>442087</v>
      </c>
      <c r="BH12" s="635"/>
      <c r="BI12" s="635"/>
      <c r="BJ12" s="635"/>
      <c r="BK12" s="635"/>
      <c r="BL12" s="635"/>
      <c r="BM12" s="635"/>
      <c r="BN12" s="636"/>
      <c r="BO12" s="637">
        <v>46.4</v>
      </c>
      <c r="BP12" s="637"/>
      <c r="BQ12" s="637"/>
      <c r="BR12" s="637"/>
      <c r="BS12" s="638" t="s">
        <v>125</v>
      </c>
      <c r="BT12" s="638"/>
      <c r="BU12" s="638"/>
      <c r="BV12" s="638"/>
      <c r="BW12" s="638"/>
      <c r="BX12" s="638"/>
      <c r="BY12" s="638"/>
      <c r="BZ12" s="638"/>
      <c r="CA12" s="638"/>
      <c r="CB12" s="642"/>
      <c r="CD12" s="631" t="s">
        <v>248</v>
      </c>
      <c r="CE12" s="632"/>
      <c r="CF12" s="632"/>
      <c r="CG12" s="632"/>
      <c r="CH12" s="632"/>
      <c r="CI12" s="632"/>
      <c r="CJ12" s="632"/>
      <c r="CK12" s="632"/>
      <c r="CL12" s="632"/>
      <c r="CM12" s="632"/>
      <c r="CN12" s="632"/>
      <c r="CO12" s="632"/>
      <c r="CP12" s="632"/>
      <c r="CQ12" s="633"/>
      <c r="CR12" s="634">
        <v>115973</v>
      </c>
      <c r="CS12" s="635"/>
      <c r="CT12" s="635"/>
      <c r="CU12" s="635"/>
      <c r="CV12" s="635"/>
      <c r="CW12" s="635"/>
      <c r="CX12" s="635"/>
      <c r="CY12" s="636"/>
      <c r="CZ12" s="637">
        <v>2.1</v>
      </c>
      <c r="DA12" s="637"/>
      <c r="DB12" s="637"/>
      <c r="DC12" s="637"/>
      <c r="DD12" s="643">
        <v>5038</v>
      </c>
      <c r="DE12" s="635"/>
      <c r="DF12" s="635"/>
      <c r="DG12" s="635"/>
      <c r="DH12" s="635"/>
      <c r="DI12" s="635"/>
      <c r="DJ12" s="635"/>
      <c r="DK12" s="635"/>
      <c r="DL12" s="635"/>
      <c r="DM12" s="635"/>
      <c r="DN12" s="635"/>
      <c r="DO12" s="635"/>
      <c r="DP12" s="636"/>
      <c r="DQ12" s="643">
        <v>91955</v>
      </c>
      <c r="DR12" s="635"/>
      <c r="DS12" s="635"/>
      <c r="DT12" s="635"/>
      <c r="DU12" s="635"/>
      <c r="DV12" s="635"/>
      <c r="DW12" s="635"/>
      <c r="DX12" s="635"/>
      <c r="DY12" s="635"/>
      <c r="DZ12" s="635"/>
      <c r="EA12" s="635"/>
      <c r="EB12" s="635"/>
      <c r="EC12" s="644"/>
    </row>
    <row r="13" spans="2:143" ht="11.25" customHeight="1" x14ac:dyDescent="0.2">
      <c r="B13" s="631" t="s">
        <v>249</v>
      </c>
      <c r="C13" s="632"/>
      <c r="D13" s="632"/>
      <c r="E13" s="632"/>
      <c r="F13" s="632"/>
      <c r="G13" s="632"/>
      <c r="H13" s="632"/>
      <c r="I13" s="632"/>
      <c r="J13" s="632"/>
      <c r="K13" s="632"/>
      <c r="L13" s="632"/>
      <c r="M13" s="632"/>
      <c r="N13" s="632"/>
      <c r="O13" s="632"/>
      <c r="P13" s="632"/>
      <c r="Q13" s="633"/>
      <c r="R13" s="634" t="s">
        <v>125</v>
      </c>
      <c r="S13" s="635"/>
      <c r="T13" s="635"/>
      <c r="U13" s="635"/>
      <c r="V13" s="635"/>
      <c r="W13" s="635"/>
      <c r="X13" s="635"/>
      <c r="Y13" s="636"/>
      <c r="Z13" s="637" t="s">
        <v>125</v>
      </c>
      <c r="AA13" s="637"/>
      <c r="AB13" s="637"/>
      <c r="AC13" s="637"/>
      <c r="AD13" s="638" t="s">
        <v>125</v>
      </c>
      <c r="AE13" s="638"/>
      <c r="AF13" s="638"/>
      <c r="AG13" s="638"/>
      <c r="AH13" s="638"/>
      <c r="AI13" s="638"/>
      <c r="AJ13" s="638"/>
      <c r="AK13" s="638"/>
      <c r="AL13" s="639" t="s">
        <v>125</v>
      </c>
      <c r="AM13" s="640"/>
      <c r="AN13" s="640"/>
      <c r="AO13" s="641"/>
      <c r="AP13" s="631" t="s">
        <v>250</v>
      </c>
      <c r="AQ13" s="632"/>
      <c r="AR13" s="632"/>
      <c r="AS13" s="632"/>
      <c r="AT13" s="632"/>
      <c r="AU13" s="632"/>
      <c r="AV13" s="632"/>
      <c r="AW13" s="632"/>
      <c r="AX13" s="632"/>
      <c r="AY13" s="632"/>
      <c r="AZ13" s="632"/>
      <c r="BA13" s="632"/>
      <c r="BB13" s="632"/>
      <c r="BC13" s="632"/>
      <c r="BD13" s="632"/>
      <c r="BE13" s="632"/>
      <c r="BF13" s="633"/>
      <c r="BG13" s="634">
        <v>438042</v>
      </c>
      <c r="BH13" s="635"/>
      <c r="BI13" s="635"/>
      <c r="BJ13" s="635"/>
      <c r="BK13" s="635"/>
      <c r="BL13" s="635"/>
      <c r="BM13" s="635"/>
      <c r="BN13" s="636"/>
      <c r="BO13" s="637">
        <v>45.9</v>
      </c>
      <c r="BP13" s="637"/>
      <c r="BQ13" s="637"/>
      <c r="BR13" s="637"/>
      <c r="BS13" s="638" t="s">
        <v>125</v>
      </c>
      <c r="BT13" s="638"/>
      <c r="BU13" s="638"/>
      <c r="BV13" s="638"/>
      <c r="BW13" s="638"/>
      <c r="BX13" s="638"/>
      <c r="BY13" s="638"/>
      <c r="BZ13" s="638"/>
      <c r="CA13" s="638"/>
      <c r="CB13" s="642"/>
      <c r="CD13" s="631" t="s">
        <v>251</v>
      </c>
      <c r="CE13" s="632"/>
      <c r="CF13" s="632"/>
      <c r="CG13" s="632"/>
      <c r="CH13" s="632"/>
      <c r="CI13" s="632"/>
      <c r="CJ13" s="632"/>
      <c r="CK13" s="632"/>
      <c r="CL13" s="632"/>
      <c r="CM13" s="632"/>
      <c r="CN13" s="632"/>
      <c r="CO13" s="632"/>
      <c r="CP13" s="632"/>
      <c r="CQ13" s="633"/>
      <c r="CR13" s="634">
        <v>682515</v>
      </c>
      <c r="CS13" s="635"/>
      <c r="CT13" s="635"/>
      <c r="CU13" s="635"/>
      <c r="CV13" s="635"/>
      <c r="CW13" s="635"/>
      <c r="CX13" s="635"/>
      <c r="CY13" s="636"/>
      <c r="CZ13" s="637">
        <v>12.2</v>
      </c>
      <c r="DA13" s="637"/>
      <c r="DB13" s="637"/>
      <c r="DC13" s="637"/>
      <c r="DD13" s="643">
        <v>225669</v>
      </c>
      <c r="DE13" s="635"/>
      <c r="DF13" s="635"/>
      <c r="DG13" s="635"/>
      <c r="DH13" s="635"/>
      <c r="DI13" s="635"/>
      <c r="DJ13" s="635"/>
      <c r="DK13" s="635"/>
      <c r="DL13" s="635"/>
      <c r="DM13" s="635"/>
      <c r="DN13" s="635"/>
      <c r="DO13" s="635"/>
      <c r="DP13" s="636"/>
      <c r="DQ13" s="643">
        <v>213179</v>
      </c>
      <c r="DR13" s="635"/>
      <c r="DS13" s="635"/>
      <c r="DT13" s="635"/>
      <c r="DU13" s="635"/>
      <c r="DV13" s="635"/>
      <c r="DW13" s="635"/>
      <c r="DX13" s="635"/>
      <c r="DY13" s="635"/>
      <c r="DZ13" s="635"/>
      <c r="EA13" s="635"/>
      <c r="EB13" s="635"/>
      <c r="EC13" s="644"/>
    </row>
    <row r="14" spans="2:143" ht="11.25" customHeight="1" x14ac:dyDescent="0.2">
      <c r="B14" s="631" t="s">
        <v>252</v>
      </c>
      <c r="C14" s="632"/>
      <c r="D14" s="632"/>
      <c r="E14" s="632"/>
      <c r="F14" s="632"/>
      <c r="G14" s="632"/>
      <c r="H14" s="632"/>
      <c r="I14" s="632"/>
      <c r="J14" s="632"/>
      <c r="K14" s="632"/>
      <c r="L14" s="632"/>
      <c r="M14" s="632"/>
      <c r="N14" s="632"/>
      <c r="O14" s="632"/>
      <c r="P14" s="632"/>
      <c r="Q14" s="633"/>
      <c r="R14" s="634">
        <v>485</v>
      </c>
      <c r="S14" s="635"/>
      <c r="T14" s="635"/>
      <c r="U14" s="635"/>
      <c r="V14" s="635"/>
      <c r="W14" s="635"/>
      <c r="X14" s="635"/>
      <c r="Y14" s="636"/>
      <c r="Z14" s="637">
        <v>0</v>
      </c>
      <c r="AA14" s="637"/>
      <c r="AB14" s="637"/>
      <c r="AC14" s="637"/>
      <c r="AD14" s="638">
        <v>485</v>
      </c>
      <c r="AE14" s="638"/>
      <c r="AF14" s="638"/>
      <c r="AG14" s="638"/>
      <c r="AH14" s="638"/>
      <c r="AI14" s="638"/>
      <c r="AJ14" s="638"/>
      <c r="AK14" s="638"/>
      <c r="AL14" s="639">
        <v>0</v>
      </c>
      <c r="AM14" s="640"/>
      <c r="AN14" s="640"/>
      <c r="AO14" s="641"/>
      <c r="AP14" s="631" t="s">
        <v>253</v>
      </c>
      <c r="AQ14" s="632"/>
      <c r="AR14" s="632"/>
      <c r="AS14" s="632"/>
      <c r="AT14" s="632"/>
      <c r="AU14" s="632"/>
      <c r="AV14" s="632"/>
      <c r="AW14" s="632"/>
      <c r="AX14" s="632"/>
      <c r="AY14" s="632"/>
      <c r="AZ14" s="632"/>
      <c r="BA14" s="632"/>
      <c r="BB14" s="632"/>
      <c r="BC14" s="632"/>
      <c r="BD14" s="632"/>
      <c r="BE14" s="632"/>
      <c r="BF14" s="633"/>
      <c r="BG14" s="634">
        <v>37149</v>
      </c>
      <c r="BH14" s="635"/>
      <c r="BI14" s="635"/>
      <c r="BJ14" s="635"/>
      <c r="BK14" s="635"/>
      <c r="BL14" s="635"/>
      <c r="BM14" s="635"/>
      <c r="BN14" s="636"/>
      <c r="BO14" s="637">
        <v>3.9</v>
      </c>
      <c r="BP14" s="637"/>
      <c r="BQ14" s="637"/>
      <c r="BR14" s="637"/>
      <c r="BS14" s="638" t="s">
        <v>125</v>
      </c>
      <c r="BT14" s="638"/>
      <c r="BU14" s="638"/>
      <c r="BV14" s="638"/>
      <c r="BW14" s="638"/>
      <c r="BX14" s="638"/>
      <c r="BY14" s="638"/>
      <c r="BZ14" s="638"/>
      <c r="CA14" s="638"/>
      <c r="CB14" s="642"/>
      <c r="CD14" s="631" t="s">
        <v>254</v>
      </c>
      <c r="CE14" s="632"/>
      <c r="CF14" s="632"/>
      <c r="CG14" s="632"/>
      <c r="CH14" s="632"/>
      <c r="CI14" s="632"/>
      <c r="CJ14" s="632"/>
      <c r="CK14" s="632"/>
      <c r="CL14" s="632"/>
      <c r="CM14" s="632"/>
      <c r="CN14" s="632"/>
      <c r="CO14" s="632"/>
      <c r="CP14" s="632"/>
      <c r="CQ14" s="633"/>
      <c r="CR14" s="634">
        <v>168011</v>
      </c>
      <c r="CS14" s="635"/>
      <c r="CT14" s="635"/>
      <c r="CU14" s="635"/>
      <c r="CV14" s="635"/>
      <c r="CW14" s="635"/>
      <c r="CX14" s="635"/>
      <c r="CY14" s="636"/>
      <c r="CZ14" s="637">
        <v>3</v>
      </c>
      <c r="DA14" s="637"/>
      <c r="DB14" s="637"/>
      <c r="DC14" s="637"/>
      <c r="DD14" s="643" t="s">
        <v>125</v>
      </c>
      <c r="DE14" s="635"/>
      <c r="DF14" s="635"/>
      <c r="DG14" s="635"/>
      <c r="DH14" s="635"/>
      <c r="DI14" s="635"/>
      <c r="DJ14" s="635"/>
      <c r="DK14" s="635"/>
      <c r="DL14" s="635"/>
      <c r="DM14" s="635"/>
      <c r="DN14" s="635"/>
      <c r="DO14" s="635"/>
      <c r="DP14" s="636"/>
      <c r="DQ14" s="643">
        <v>158628</v>
      </c>
      <c r="DR14" s="635"/>
      <c r="DS14" s="635"/>
      <c r="DT14" s="635"/>
      <c r="DU14" s="635"/>
      <c r="DV14" s="635"/>
      <c r="DW14" s="635"/>
      <c r="DX14" s="635"/>
      <c r="DY14" s="635"/>
      <c r="DZ14" s="635"/>
      <c r="EA14" s="635"/>
      <c r="EB14" s="635"/>
      <c r="EC14" s="644"/>
    </row>
    <row r="15" spans="2:143" ht="11.25" customHeight="1" x14ac:dyDescent="0.2">
      <c r="B15" s="631" t="s">
        <v>255</v>
      </c>
      <c r="C15" s="632"/>
      <c r="D15" s="632"/>
      <c r="E15" s="632"/>
      <c r="F15" s="632"/>
      <c r="G15" s="632"/>
      <c r="H15" s="632"/>
      <c r="I15" s="632"/>
      <c r="J15" s="632"/>
      <c r="K15" s="632"/>
      <c r="L15" s="632"/>
      <c r="M15" s="632"/>
      <c r="N15" s="632"/>
      <c r="O15" s="632"/>
      <c r="P15" s="632"/>
      <c r="Q15" s="633"/>
      <c r="R15" s="634" t="s">
        <v>125</v>
      </c>
      <c r="S15" s="635"/>
      <c r="T15" s="635"/>
      <c r="U15" s="635"/>
      <c r="V15" s="635"/>
      <c r="W15" s="635"/>
      <c r="X15" s="635"/>
      <c r="Y15" s="636"/>
      <c r="Z15" s="637" t="s">
        <v>125</v>
      </c>
      <c r="AA15" s="637"/>
      <c r="AB15" s="637"/>
      <c r="AC15" s="637"/>
      <c r="AD15" s="638" t="s">
        <v>125</v>
      </c>
      <c r="AE15" s="638"/>
      <c r="AF15" s="638"/>
      <c r="AG15" s="638"/>
      <c r="AH15" s="638"/>
      <c r="AI15" s="638"/>
      <c r="AJ15" s="638"/>
      <c r="AK15" s="638"/>
      <c r="AL15" s="639" t="s">
        <v>125</v>
      </c>
      <c r="AM15" s="640"/>
      <c r="AN15" s="640"/>
      <c r="AO15" s="641"/>
      <c r="AP15" s="631" t="s">
        <v>256</v>
      </c>
      <c r="AQ15" s="632"/>
      <c r="AR15" s="632"/>
      <c r="AS15" s="632"/>
      <c r="AT15" s="632"/>
      <c r="AU15" s="632"/>
      <c r="AV15" s="632"/>
      <c r="AW15" s="632"/>
      <c r="AX15" s="632"/>
      <c r="AY15" s="632"/>
      <c r="AZ15" s="632"/>
      <c r="BA15" s="632"/>
      <c r="BB15" s="632"/>
      <c r="BC15" s="632"/>
      <c r="BD15" s="632"/>
      <c r="BE15" s="632"/>
      <c r="BF15" s="633"/>
      <c r="BG15" s="634">
        <v>78098</v>
      </c>
      <c r="BH15" s="635"/>
      <c r="BI15" s="635"/>
      <c r="BJ15" s="635"/>
      <c r="BK15" s="635"/>
      <c r="BL15" s="635"/>
      <c r="BM15" s="635"/>
      <c r="BN15" s="636"/>
      <c r="BO15" s="637">
        <v>8.1999999999999993</v>
      </c>
      <c r="BP15" s="637"/>
      <c r="BQ15" s="637"/>
      <c r="BR15" s="637"/>
      <c r="BS15" s="638" t="s">
        <v>125</v>
      </c>
      <c r="BT15" s="638"/>
      <c r="BU15" s="638"/>
      <c r="BV15" s="638"/>
      <c r="BW15" s="638"/>
      <c r="BX15" s="638"/>
      <c r="BY15" s="638"/>
      <c r="BZ15" s="638"/>
      <c r="CA15" s="638"/>
      <c r="CB15" s="642"/>
      <c r="CD15" s="631" t="s">
        <v>257</v>
      </c>
      <c r="CE15" s="632"/>
      <c r="CF15" s="632"/>
      <c r="CG15" s="632"/>
      <c r="CH15" s="632"/>
      <c r="CI15" s="632"/>
      <c r="CJ15" s="632"/>
      <c r="CK15" s="632"/>
      <c r="CL15" s="632"/>
      <c r="CM15" s="632"/>
      <c r="CN15" s="632"/>
      <c r="CO15" s="632"/>
      <c r="CP15" s="632"/>
      <c r="CQ15" s="633"/>
      <c r="CR15" s="634">
        <v>681834</v>
      </c>
      <c r="CS15" s="635"/>
      <c r="CT15" s="635"/>
      <c r="CU15" s="635"/>
      <c r="CV15" s="635"/>
      <c r="CW15" s="635"/>
      <c r="CX15" s="635"/>
      <c r="CY15" s="636"/>
      <c r="CZ15" s="637">
        <v>12.2</v>
      </c>
      <c r="DA15" s="637"/>
      <c r="DB15" s="637"/>
      <c r="DC15" s="637"/>
      <c r="DD15" s="643">
        <v>19624</v>
      </c>
      <c r="DE15" s="635"/>
      <c r="DF15" s="635"/>
      <c r="DG15" s="635"/>
      <c r="DH15" s="635"/>
      <c r="DI15" s="635"/>
      <c r="DJ15" s="635"/>
      <c r="DK15" s="635"/>
      <c r="DL15" s="635"/>
      <c r="DM15" s="635"/>
      <c r="DN15" s="635"/>
      <c r="DO15" s="635"/>
      <c r="DP15" s="636"/>
      <c r="DQ15" s="643">
        <v>615059</v>
      </c>
      <c r="DR15" s="635"/>
      <c r="DS15" s="635"/>
      <c r="DT15" s="635"/>
      <c r="DU15" s="635"/>
      <c r="DV15" s="635"/>
      <c r="DW15" s="635"/>
      <c r="DX15" s="635"/>
      <c r="DY15" s="635"/>
      <c r="DZ15" s="635"/>
      <c r="EA15" s="635"/>
      <c r="EB15" s="635"/>
      <c r="EC15" s="644"/>
    </row>
    <row r="16" spans="2:143" ht="11.25" customHeight="1" x14ac:dyDescent="0.2">
      <c r="B16" s="631" t="s">
        <v>258</v>
      </c>
      <c r="C16" s="632"/>
      <c r="D16" s="632"/>
      <c r="E16" s="632"/>
      <c r="F16" s="632"/>
      <c r="G16" s="632"/>
      <c r="H16" s="632"/>
      <c r="I16" s="632"/>
      <c r="J16" s="632"/>
      <c r="K16" s="632"/>
      <c r="L16" s="632"/>
      <c r="M16" s="632"/>
      <c r="N16" s="632"/>
      <c r="O16" s="632"/>
      <c r="P16" s="632"/>
      <c r="Q16" s="633"/>
      <c r="R16" s="634">
        <v>4613</v>
      </c>
      <c r="S16" s="635"/>
      <c r="T16" s="635"/>
      <c r="U16" s="635"/>
      <c r="V16" s="635"/>
      <c r="W16" s="635"/>
      <c r="X16" s="635"/>
      <c r="Y16" s="636"/>
      <c r="Z16" s="637">
        <v>0.1</v>
      </c>
      <c r="AA16" s="637"/>
      <c r="AB16" s="637"/>
      <c r="AC16" s="637"/>
      <c r="AD16" s="638">
        <v>4613</v>
      </c>
      <c r="AE16" s="638"/>
      <c r="AF16" s="638"/>
      <c r="AG16" s="638"/>
      <c r="AH16" s="638"/>
      <c r="AI16" s="638"/>
      <c r="AJ16" s="638"/>
      <c r="AK16" s="638"/>
      <c r="AL16" s="639">
        <v>0.1</v>
      </c>
      <c r="AM16" s="640"/>
      <c r="AN16" s="640"/>
      <c r="AO16" s="641"/>
      <c r="AP16" s="631" t="s">
        <v>259</v>
      </c>
      <c r="AQ16" s="632"/>
      <c r="AR16" s="632"/>
      <c r="AS16" s="632"/>
      <c r="AT16" s="632"/>
      <c r="AU16" s="632"/>
      <c r="AV16" s="632"/>
      <c r="AW16" s="632"/>
      <c r="AX16" s="632"/>
      <c r="AY16" s="632"/>
      <c r="AZ16" s="632"/>
      <c r="BA16" s="632"/>
      <c r="BB16" s="632"/>
      <c r="BC16" s="632"/>
      <c r="BD16" s="632"/>
      <c r="BE16" s="632"/>
      <c r="BF16" s="633"/>
      <c r="BG16" s="634" t="s">
        <v>125</v>
      </c>
      <c r="BH16" s="635"/>
      <c r="BI16" s="635"/>
      <c r="BJ16" s="635"/>
      <c r="BK16" s="635"/>
      <c r="BL16" s="635"/>
      <c r="BM16" s="635"/>
      <c r="BN16" s="636"/>
      <c r="BO16" s="637" t="s">
        <v>125</v>
      </c>
      <c r="BP16" s="637"/>
      <c r="BQ16" s="637"/>
      <c r="BR16" s="637"/>
      <c r="BS16" s="638" t="s">
        <v>125</v>
      </c>
      <c r="BT16" s="638"/>
      <c r="BU16" s="638"/>
      <c r="BV16" s="638"/>
      <c r="BW16" s="638"/>
      <c r="BX16" s="638"/>
      <c r="BY16" s="638"/>
      <c r="BZ16" s="638"/>
      <c r="CA16" s="638"/>
      <c r="CB16" s="642"/>
      <c r="CD16" s="631" t="s">
        <v>260</v>
      </c>
      <c r="CE16" s="632"/>
      <c r="CF16" s="632"/>
      <c r="CG16" s="632"/>
      <c r="CH16" s="632"/>
      <c r="CI16" s="632"/>
      <c r="CJ16" s="632"/>
      <c r="CK16" s="632"/>
      <c r="CL16" s="632"/>
      <c r="CM16" s="632"/>
      <c r="CN16" s="632"/>
      <c r="CO16" s="632"/>
      <c r="CP16" s="632"/>
      <c r="CQ16" s="633"/>
      <c r="CR16" s="634">
        <v>144279</v>
      </c>
      <c r="CS16" s="635"/>
      <c r="CT16" s="635"/>
      <c r="CU16" s="635"/>
      <c r="CV16" s="635"/>
      <c r="CW16" s="635"/>
      <c r="CX16" s="635"/>
      <c r="CY16" s="636"/>
      <c r="CZ16" s="637">
        <v>2.6</v>
      </c>
      <c r="DA16" s="637"/>
      <c r="DB16" s="637"/>
      <c r="DC16" s="637"/>
      <c r="DD16" s="643" t="s">
        <v>125</v>
      </c>
      <c r="DE16" s="635"/>
      <c r="DF16" s="635"/>
      <c r="DG16" s="635"/>
      <c r="DH16" s="635"/>
      <c r="DI16" s="635"/>
      <c r="DJ16" s="635"/>
      <c r="DK16" s="635"/>
      <c r="DL16" s="635"/>
      <c r="DM16" s="635"/>
      <c r="DN16" s="635"/>
      <c r="DO16" s="635"/>
      <c r="DP16" s="636"/>
      <c r="DQ16" s="643">
        <v>15762</v>
      </c>
      <c r="DR16" s="635"/>
      <c r="DS16" s="635"/>
      <c r="DT16" s="635"/>
      <c r="DU16" s="635"/>
      <c r="DV16" s="635"/>
      <c r="DW16" s="635"/>
      <c r="DX16" s="635"/>
      <c r="DY16" s="635"/>
      <c r="DZ16" s="635"/>
      <c r="EA16" s="635"/>
      <c r="EB16" s="635"/>
      <c r="EC16" s="644"/>
    </row>
    <row r="17" spans="2:133" ht="11.25" customHeight="1" x14ac:dyDescent="0.2">
      <c r="B17" s="631" t="s">
        <v>261</v>
      </c>
      <c r="C17" s="632"/>
      <c r="D17" s="632"/>
      <c r="E17" s="632"/>
      <c r="F17" s="632"/>
      <c r="G17" s="632"/>
      <c r="H17" s="632"/>
      <c r="I17" s="632"/>
      <c r="J17" s="632"/>
      <c r="K17" s="632"/>
      <c r="L17" s="632"/>
      <c r="M17" s="632"/>
      <c r="N17" s="632"/>
      <c r="O17" s="632"/>
      <c r="P17" s="632"/>
      <c r="Q17" s="633"/>
      <c r="R17" s="634">
        <v>9552</v>
      </c>
      <c r="S17" s="635"/>
      <c r="T17" s="635"/>
      <c r="U17" s="635"/>
      <c r="V17" s="635"/>
      <c r="W17" s="635"/>
      <c r="X17" s="635"/>
      <c r="Y17" s="636"/>
      <c r="Z17" s="637">
        <v>0.2</v>
      </c>
      <c r="AA17" s="637"/>
      <c r="AB17" s="637"/>
      <c r="AC17" s="637"/>
      <c r="AD17" s="638">
        <v>9552</v>
      </c>
      <c r="AE17" s="638"/>
      <c r="AF17" s="638"/>
      <c r="AG17" s="638"/>
      <c r="AH17" s="638"/>
      <c r="AI17" s="638"/>
      <c r="AJ17" s="638"/>
      <c r="AK17" s="638"/>
      <c r="AL17" s="639">
        <v>0.3</v>
      </c>
      <c r="AM17" s="640"/>
      <c r="AN17" s="640"/>
      <c r="AO17" s="641"/>
      <c r="AP17" s="631" t="s">
        <v>262</v>
      </c>
      <c r="AQ17" s="632"/>
      <c r="AR17" s="632"/>
      <c r="AS17" s="632"/>
      <c r="AT17" s="632"/>
      <c r="AU17" s="632"/>
      <c r="AV17" s="632"/>
      <c r="AW17" s="632"/>
      <c r="AX17" s="632"/>
      <c r="AY17" s="632"/>
      <c r="AZ17" s="632"/>
      <c r="BA17" s="632"/>
      <c r="BB17" s="632"/>
      <c r="BC17" s="632"/>
      <c r="BD17" s="632"/>
      <c r="BE17" s="632"/>
      <c r="BF17" s="633"/>
      <c r="BG17" s="634" t="s">
        <v>125</v>
      </c>
      <c r="BH17" s="635"/>
      <c r="BI17" s="635"/>
      <c r="BJ17" s="635"/>
      <c r="BK17" s="635"/>
      <c r="BL17" s="635"/>
      <c r="BM17" s="635"/>
      <c r="BN17" s="636"/>
      <c r="BO17" s="637" t="s">
        <v>125</v>
      </c>
      <c r="BP17" s="637"/>
      <c r="BQ17" s="637"/>
      <c r="BR17" s="637"/>
      <c r="BS17" s="638" t="s">
        <v>125</v>
      </c>
      <c r="BT17" s="638"/>
      <c r="BU17" s="638"/>
      <c r="BV17" s="638"/>
      <c r="BW17" s="638"/>
      <c r="BX17" s="638"/>
      <c r="BY17" s="638"/>
      <c r="BZ17" s="638"/>
      <c r="CA17" s="638"/>
      <c r="CB17" s="642"/>
      <c r="CD17" s="631" t="s">
        <v>263</v>
      </c>
      <c r="CE17" s="632"/>
      <c r="CF17" s="632"/>
      <c r="CG17" s="632"/>
      <c r="CH17" s="632"/>
      <c r="CI17" s="632"/>
      <c r="CJ17" s="632"/>
      <c r="CK17" s="632"/>
      <c r="CL17" s="632"/>
      <c r="CM17" s="632"/>
      <c r="CN17" s="632"/>
      <c r="CO17" s="632"/>
      <c r="CP17" s="632"/>
      <c r="CQ17" s="633"/>
      <c r="CR17" s="634">
        <v>456581</v>
      </c>
      <c r="CS17" s="635"/>
      <c r="CT17" s="635"/>
      <c r="CU17" s="635"/>
      <c r="CV17" s="635"/>
      <c r="CW17" s="635"/>
      <c r="CX17" s="635"/>
      <c r="CY17" s="636"/>
      <c r="CZ17" s="637">
        <v>8.1999999999999993</v>
      </c>
      <c r="DA17" s="637"/>
      <c r="DB17" s="637"/>
      <c r="DC17" s="637"/>
      <c r="DD17" s="643" t="s">
        <v>125</v>
      </c>
      <c r="DE17" s="635"/>
      <c r="DF17" s="635"/>
      <c r="DG17" s="635"/>
      <c r="DH17" s="635"/>
      <c r="DI17" s="635"/>
      <c r="DJ17" s="635"/>
      <c r="DK17" s="635"/>
      <c r="DL17" s="635"/>
      <c r="DM17" s="635"/>
      <c r="DN17" s="635"/>
      <c r="DO17" s="635"/>
      <c r="DP17" s="636"/>
      <c r="DQ17" s="643">
        <v>447221</v>
      </c>
      <c r="DR17" s="635"/>
      <c r="DS17" s="635"/>
      <c r="DT17" s="635"/>
      <c r="DU17" s="635"/>
      <c r="DV17" s="635"/>
      <c r="DW17" s="635"/>
      <c r="DX17" s="635"/>
      <c r="DY17" s="635"/>
      <c r="DZ17" s="635"/>
      <c r="EA17" s="635"/>
      <c r="EB17" s="635"/>
      <c r="EC17" s="644"/>
    </row>
    <row r="18" spans="2:133" ht="11.25" customHeight="1" x14ac:dyDescent="0.2">
      <c r="B18" s="631" t="s">
        <v>264</v>
      </c>
      <c r="C18" s="632"/>
      <c r="D18" s="632"/>
      <c r="E18" s="632"/>
      <c r="F18" s="632"/>
      <c r="G18" s="632"/>
      <c r="H18" s="632"/>
      <c r="I18" s="632"/>
      <c r="J18" s="632"/>
      <c r="K18" s="632"/>
      <c r="L18" s="632"/>
      <c r="M18" s="632"/>
      <c r="N18" s="632"/>
      <c r="O18" s="632"/>
      <c r="P18" s="632"/>
      <c r="Q18" s="633"/>
      <c r="R18" s="634">
        <v>33377</v>
      </c>
      <c r="S18" s="635"/>
      <c r="T18" s="635"/>
      <c r="U18" s="635"/>
      <c r="V18" s="635"/>
      <c r="W18" s="635"/>
      <c r="X18" s="635"/>
      <c r="Y18" s="636"/>
      <c r="Z18" s="637">
        <v>0.5</v>
      </c>
      <c r="AA18" s="637"/>
      <c r="AB18" s="637"/>
      <c r="AC18" s="637"/>
      <c r="AD18" s="638">
        <v>33377</v>
      </c>
      <c r="AE18" s="638"/>
      <c r="AF18" s="638"/>
      <c r="AG18" s="638"/>
      <c r="AH18" s="638"/>
      <c r="AI18" s="638"/>
      <c r="AJ18" s="638"/>
      <c r="AK18" s="638"/>
      <c r="AL18" s="639">
        <v>1</v>
      </c>
      <c r="AM18" s="640"/>
      <c r="AN18" s="640"/>
      <c r="AO18" s="641"/>
      <c r="AP18" s="631" t="s">
        <v>265</v>
      </c>
      <c r="AQ18" s="632"/>
      <c r="AR18" s="632"/>
      <c r="AS18" s="632"/>
      <c r="AT18" s="632"/>
      <c r="AU18" s="632"/>
      <c r="AV18" s="632"/>
      <c r="AW18" s="632"/>
      <c r="AX18" s="632"/>
      <c r="AY18" s="632"/>
      <c r="AZ18" s="632"/>
      <c r="BA18" s="632"/>
      <c r="BB18" s="632"/>
      <c r="BC18" s="632"/>
      <c r="BD18" s="632"/>
      <c r="BE18" s="632"/>
      <c r="BF18" s="633"/>
      <c r="BG18" s="634" t="s">
        <v>125</v>
      </c>
      <c r="BH18" s="635"/>
      <c r="BI18" s="635"/>
      <c r="BJ18" s="635"/>
      <c r="BK18" s="635"/>
      <c r="BL18" s="635"/>
      <c r="BM18" s="635"/>
      <c r="BN18" s="636"/>
      <c r="BO18" s="637" t="s">
        <v>125</v>
      </c>
      <c r="BP18" s="637"/>
      <c r="BQ18" s="637"/>
      <c r="BR18" s="637"/>
      <c r="BS18" s="638" t="s">
        <v>125</v>
      </c>
      <c r="BT18" s="638"/>
      <c r="BU18" s="638"/>
      <c r="BV18" s="638"/>
      <c r="BW18" s="638"/>
      <c r="BX18" s="638"/>
      <c r="BY18" s="638"/>
      <c r="BZ18" s="638"/>
      <c r="CA18" s="638"/>
      <c r="CB18" s="642"/>
      <c r="CD18" s="631" t="s">
        <v>266</v>
      </c>
      <c r="CE18" s="632"/>
      <c r="CF18" s="632"/>
      <c r="CG18" s="632"/>
      <c r="CH18" s="632"/>
      <c r="CI18" s="632"/>
      <c r="CJ18" s="632"/>
      <c r="CK18" s="632"/>
      <c r="CL18" s="632"/>
      <c r="CM18" s="632"/>
      <c r="CN18" s="632"/>
      <c r="CO18" s="632"/>
      <c r="CP18" s="632"/>
      <c r="CQ18" s="633"/>
      <c r="CR18" s="634" t="s">
        <v>125</v>
      </c>
      <c r="CS18" s="635"/>
      <c r="CT18" s="635"/>
      <c r="CU18" s="635"/>
      <c r="CV18" s="635"/>
      <c r="CW18" s="635"/>
      <c r="CX18" s="635"/>
      <c r="CY18" s="636"/>
      <c r="CZ18" s="637" t="s">
        <v>125</v>
      </c>
      <c r="DA18" s="637"/>
      <c r="DB18" s="637"/>
      <c r="DC18" s="637"/>
      <c r="DD18" s="643" t="s">
        <v>125</v>
      </c>
      <c r="DE18" s="635"/>
      <c r="DF18" s="635"/>
      <c r="DG18" s="635"/>
      <c r="DH18" s="635"/>
      <c r="DI18" s="635"/>
      <c r="DJ18" s="635"/>
      <c r="DK18" s="635"/>
      <c r="DL18" s="635"/>
      <c r="DM18" s="635"/>
      <c r="DN18" s="635"/>
      <c r="DO18" s="635"/>
      <c r="DP18" s="636"/>
      <c r="DQ18" s="643" t="s">
        <v>125</v>
      </c>
      <c r="DR18" s="635"/>
      <c r="DS18" s="635"/>
      <c r="DT18" s="635"/>
      <c r="DU18" s="635"/>
      <c r="DV18" s="635"/>
      <c r="DW18" s="635"/>
      <c r="DX18" s="635"/>
      <c r="DY18" s="635"/>
      <c r="DZ18" s="635"/>
      <c r="EA18" s="635"/>
      <c r="EB18" s="635"/>
      <c r="EC18" s="644"/>
    </row>
    <row r="19" spans="2:133" ht="11.25" customHeight="1" x14ac:dyDescent="0.2">
      <c r="B19" s="631" t="s">
        <v>267</v>
      </c>
      <c r="C19" s="632"/>
      <c r="D19" s="632"/>
      <c r="E19" s="632"/>
      <c r="F19" s="632"/>
      <c r="G19" s="632"/>
      <c r="H19" s="632"/>
      <c r="I19" s="632"/>
      <c r="J19" s="632"/>
      <c r="K19" s="632"/>
      <c r="L19" s="632"/>
      <c r="M19" s="632"/>
      <c r="N19" s="632"/>
      <c r="O19" s="632"/>
      <c r="P19" s="632"/>
      <c r="Q19" s="633"/>
      <c r="R19" s="634">
        <v>12094</v>
      </c>
      <c r="S19" s="635"/>
      <c r="T19" s="635"/>
      <c r="U19" s="635"/>
      <c r="V19" s="635"/>
      <c r="W19" s="635"/>
      <c r="X19" s="635"/>
      <c r="Y19" s="636"/>
      <c r="Z19" s="637">
        <v>0.2</v>
      </c>
      <c r="AA19" s="637"/>
      <c r="AB19" s="637"/>
      <c r="AC19" s="637"/>
      <c r="AD19" s="638">
        <v>12094</v>
      </c>
      <c r="AE19" s="638"/>
      <c r="AF19" s="638"/>
      <c r="AG19" s="638"/>
      <c r="AH19" s="638"/>
      <c r="AI19" s="638"/>
      <c r="AJ19" s="638"/>
      <c r="AK19" s="638"/>
      <c r="AL19" s="639">
        <v>0.4</v>
      </c>
      <c r="AM19" s="640"/>
      <c r="AN19" s="640"/>
      <c r="AO19" s="641"/>
      <c r="AP19" s="631" t="s">
        <v>268</v>
      </c>
      <c r="AQ19" s="632"/>
      <c r="AR19" s="632"/>
      <c r="AS19" s="632"/>
      <c r="AT19" s="632"/>
      <c r="AU19" s="632"/>
      <c r="AV19" s="632"/>
      <c r="AW19" s="632"/>
      <c r="AX19" s="632"/>
      <c r="AY19" s="632"/>
      <c r="AZ19" s="632"/>
      <c r="BA19" s="632"/>
      <c r="BB19" s="632"/>
      <c r="BC19" s="632"/>
      <c r="BD19" s="632"/>
      <c r="BE19" s="632"/>
      <c r="BF19" s="633"/>
      <c r="BG19" s="634">
        <v>10469</v>
      </c>
      <c r="BH19" s="635"/>
      <c r="BI19" s="635"/>
      <c r="BJ19" s="635"/>
      <c r="BK19" s="635"/>
      <c r="BL19" s="635"/>
      <c r="BM19" s="635"/>
      <c r="BN19" s="636"/>
      <c r="BO19" s="637">
        <v>1.1000000000000001</v>
      </c>
      <c r="BP19" s="637"/>
      <c r="BQ19" s="637"/>
      <c r="BR19" s="637"/>
      <c r="BS19" s="638" t="s">
        <v>125</v>
      </c>
      <c r="BT19" s="638"/>
      <c r="BU19" s="638"/>
      <c r="BV19" s="638"/>
      <c r="BW19" s="638"/>
      <c r="BX19" s="638"/>
      <c r="BY19" s="638"/>
      <c r="BZ19" s="638"/>
      <c r="CA19" s="638"/>
      <c r="CB19" s="642"/>
      <c r="CD19" s="631" t="s">
        <v>269</v>
      </c>
      <c r="CE19" s="632"/>
      <c r="CF19" s="632"/>
      <c r="CG19" s="632"/>
      <c r="CH19" s="632"/>
      <c r="CI19" s="632"/>
      <c r="CJ19" s="632"/>
      <c r="CK19" s="632"/>
      <c r="CL19" s="632"/>
      <c r="CM19" s="632"/>
      <c r="CN19" s="632"/>
      <c r="CO19" s="632"/>
      <c r="CP19" s="632"/>
      <c r="CQ19" s="633"/>
      <c r="CR19" s="634" t="s">
        <v>125</v>
      </c>
      <c r="CS19" s="635"/>
      <c r="CT19" s="635"/>
      <c r="CU19" s="635"/>
      <c r="CV19" s="635"/>
      <c r="CW19" s="635"/>
      <c r="CX19" s="635"/>
      <c r="CY19" s="636"/>
      <c r="CZ19" s="637" t="s">
        <v>125</v>
      </c>
      <c r="DA19" s="637"/>
      <c r="DB19" s="637"/>
      <c r="DC19" s="637"/>
      <c r="DD19" s="643" t="s">
        <v>125</v>
      </c>
      <c r="DE19" s="635"/>
      <c r="DF19" s="635"/>
      <c r="DG19" s="635"/>
      <c r="DH19" s="635"/>
      <c r="DI19" s="635"/>
      <c r="DJ19" s="635"/>
      <c r="DK19" s="635"/>
      <c r="DL19" s="635"/>
      <c r="DM19" s="635"/>
      <c r="DN19" s="635"/>
      <c r="DO19" s="635"/>
      <c r="DP19" s="636"/>
      <c r="DQ19" s="643" t="s">
        <v>125</v>
      </c>
      <c r="DR19" s="635"/>
      <c r="DS19" s="635"/>
      <c r="DT19" s="635"/>
      <c r="DU19" s="635"/>
      <c r="DV19" s="635"/>
      <c r="DW19" s="635"/>
      <c r="DX19" s="635"/>
      <c r="DY19" s="635"/>
      <c r="DZ19" s="635"/>
      <c r="EA19" s="635"/>
      <c r="EB19" s="635"/>
      <c r="EC19" s="644"/>
    </row>
    <row r="20" spans="2:133" ht="11.25" customHeight="1" x14ac:dyDescent="0.2">
      <c r="B20" s="631" t="s">
        <v>270</v>
      </c>
      <c r="C20" s="632"/>
      <c r="D20" s="632"/>
      <c r="E20" s="632"/>
      <c r="F20" s="632"/>
      <c r="G20" s="632"/>
      <c r="H20" s="632"/>
      <c r="I20" s="632"/>
      <c r="J20" s="632"/>
      <c r="K20" s="632"/>
      <c r="L20" s="632"/>
      <c r="M20" s="632"/>
      <c r="N20" s="632"/>
      <c r="O20" s="632"/>
      <c r="P20" s="632"/>
      <c r="Q20" s="633"/>
      <c r="R20" s="634">
        <v>1329</v>
      </c>
      <c r="S20" s="635"/>
      <c r="T20" s="635"/>
      <c r="U20" s="635"/>
      <c r="V20" s="635"/>
      <c r="W20" s="635"/>
      <c r="X20" s="635"/>
      <c r="Y20" s="636"/>
      <c r="Z20" s="637">
        <v>0</v>
      </c>
      <c r="AA20" s="637"/>
      <c r="AB20" s="637"/>
      <c r="AC20" s="637"/>
      <c r="AD20" s="638">
        <v>1329</v>
      </c>
      <c r="AE20" s="638"/>
      <c r="AF20" s="638"/>
      <c r="AG20" s="638"/>
      <c r="AH20" s="638"/>
      <c r="AI20" s="638"/>
      <c r="AJ20" s="638"/>
      <c r="AK20" s="638"/>
      <c r="AL20" s="639">
        <v>0</v>
      </c>
      <c r="AM20" s="640"/>
      <c r="AN20" s="640"/>
      <c r="AO20" s="641"/>
      <c r="AP20" s="631" t="s">
        <v>271</v>
      </c>
      <c r="AQ20" s="632"/>
      <c r="AR20" s="632"/>
      <c r="AS20" s="632"/>
      <c r="AT20" s="632"/>
      <c r="AU20" s="632"/>
      <c r="AV20" s="632"/>
      <c r="AW20" s="632"/>
      <c r="AX20" s="632"/>
      <c r="AY20" s="632"/>
      <c r="AZ20" s="632"/>
      <c r="BA20" s="632"/>
      <c r="BB20" s="632"/>
      <c r="BC20" s="632"/>
      <c r="BD20" s="632"/>
      <c r="BE20" s="632"/>
      <c r="BF20" s="633"/>
      <c r="BG20" s="634">
        <v>10469</v>
      </c>
      <c r="BH20" s="635"/>
      <c r="BI20" s="635"/>
      <c r="BJ20" s="635"/>
      <c r="BK20" s="635"/>
      <c r="BL20" s="635"/>
      <c r="BM20" s="635"/>
      <c r="BN20" s="636"/>
      <c r="BO20" s="637">
        <v>1.1000000000000001</v>
      </c>
      <c r="BP20" s="637"/>
      <c r="BQ20" s="637"/>
      <c r="BR20" s="637"/>
      <c r="BS20" s="638" t="s">
        <v>125</v>
      </c>
      <c r="BT20" s="638"/>
      <c r="BU20" s="638"/>
      <c r="BV20" s="638"/>
      <c r="BW20" s="638"/>
      <c r="BX20" s="638"/>
      <c r="BY20" s="638"/>
      <c r="BZ20" s="638"/>
      <c r="CA20" s="638"/>
      <c r="CB20" s="642"/>
      <c r="CD20" s="631" t="s">
        <v>272</v>
      </c>
      <c r="CE20" s="632"/>
      <c r="CF20" s="632"/>
      <c r="CG20" s="632"/>
      <c r="CH20" s="632"/>
      <c r="CI20" s="632"/>
      <c r="CJ20" s="632"/>
      <c r="CK20" s="632"/>
      <c r="CL20" s="632"/>
      <c r="CM20" s="632"/>
      <c r="CN20" s="632"/>
      <c r="CO20" s="632"/>
      <c r="CP20" s="632"/>
      <c r="CQ20" s="633"/>
      <c r="CR20" s="634">
        <v>5578662</v>
      </c>
      <c r="CS20" s="635"/>
      <c r="CT20" s="635"/>
      <c r="CU20" s="635"/>
      <c r="CV20" s="635"/>
      <c r="CW20" s="635"/>
      <c r="CX20" s="635"/>
      <c r="CY20" s="636"/>
      <c r="CZ20" s="637">
        <v>100</v>
      </c>
      <c r="DA20" s="637"/>
      <c r="DB20" s="637"/>
      <c r="DC20" s="637"/>
      <c r="DD20" s="643">
        <v>488711</v>
      </c>
      <c r="DE20" s="635"/>
      <c r="DF20" s="635"/>
      <c r="DG20" s="635"/>
      <c r="DH20" s="635"/>
      <c r="DI20" s="635"/>
      <c r="DJ20" s="635"/>
      <c r="DK20" s="635"/>
      <c r="DL20" s="635"/>
      <c r="DM20" s="635"/>
      <c r="DN20" s="635"/>
      <c r="DO20" s="635"/>
      <c r="DP20" s="636"/>
      <c r="DQ20" s="643">
        <v>3728265</v>
      </c>
      <c r="DR20" s="635"/>
      <c r="DS20" s="635"/>
      <c r="DT20" s="635"/>
      <c r="DU20" s="635"/>
      <c r="DV20" s="635"/>
      <c r="DW20" s="635"/>
      <c r="DX20" s="635"/>
      <c r="DY20" s="635"/>
      <c r="DZ20" s="635"/>
      <c r="EA20" s="635"/>
      <c r="EB20" s="635"/>
      <c r="EC20" s="644"/>
    </row>
    <row r="21" spans="2:133" ht="11.25" customHeight="1" x14ac:dyDescent="0.2">
      <c r="B21" s="631" t="s">
        <v>273</v>
      </c>
      <c r="C21" s="632"/>
      <c r="D21" s="632"/>
      <c r="E21" s="632"/>
      <c r="F21" s="632"/>
      <c r="G21" s="632"/>
      <c r="H21" s="632"/>
      <c r="I21" s="632"/>
      <c r="J21" s="632"/>
      <c r="K21" s="632"/>
      <c r="L21" s="632"/>
      <c r="M21" s="632"/>
      <c r="N21" s="632"/>
      <c r="O21" s="632"/>
      <c r="P21" s="632"/>
      <c r="Q21" s="633"/>
      <c r="R21" s="634">
        <v>565</v>
      </c>
      <c r="S21" s="635"/>
      <c r="T21" s="635"/>
      <c r="U21" s="635"/>
      <c r="V21" s="635"/>
      <c r="W21" s="635"/>
      <c r="X21" s="635"/>
      <c r="Y21" s="636"/>
      <c r="Z21" s="637">
        <v>0</v>
      </c>
      <c r="AA21" s="637"/>
      <c r="AB21" s="637"/>
      <c r="AC21" s="637"/>
      <c r="AD21" s="638">
        <v>565</v>
      </c>
      <c r="AE21" s="638"/>
      <c r="AF21" s="638"/>
      <c r="AG21" s="638"/>
      <c r="AH21" s="638"/>
      <c r="AI21" s="638"/>
      <c r="AJ21" s="638"/>
      <c r="AK21" s="638"/>
      <c r="AL21" s="639">
        <v>0</v>
      </c>
      <c r="AM21" s="640"/>
      <c r="AN21" s="640"/>
      <c r="AO21" s="641"/>
      <c r="AP21" s="631" t="s">
        <v>274</v>
      </c>
      <c r="AQ21" s="647"/>
      <c r="AR21" s="647"/>
      <c r="AS21" s="647"/>
      <c r="AT21" s="647"/>
      <c r="AU21" s="647"/>
      <c r="AV21" s="647"/>
      <c r="AW21" s="647"/>
      <c r="AX21" s="647"/>
      <c r="AY21" s="647"/>
      <c r="AZ21" s="647"/>
      <c r="BA21" s="647"/>
      <c r="BB21" s="647"/>
      <c r="BC21" s="647"/>
      <c r="BD21" s="647"/>
      <c r="BE21" s="647"/>
      <c r="BF21" s="648"/>
      <c r="BG21" s="634">
        <v>10469</v>
      </c>
      <c r="BH21" s="635"/>
      <c r="BI21" s="635"/>
      <c r="BJ21" s="635"/>
      <c r="BK21" s="635"/>
      <c r="BL21" s="635"/>
      <c r="BM21" s="635"/>
      <c r="BN21" s="636"/>
      <c r="BO21" s="637">
        <v>1.1000000000000001</v>
      </c>
      <c r="BP21" s="637"/>
      <c r="BQ21" s="637"/>
      <c r="BR21" s="637"/>
      <c r="BS21" s="638" t="s">
        <v>125</v>
      </c>
      <c r="BT21" s="638"/>
      <c r="BU21" s="638"/>
      <c r="BV21" s="638"/>
      <c r="BW21" s="638"/>
      <c r="BX21" s="638"/>
      <c r="BY21" s="638"/>
      <c r="BZ21" s="638"/>
      <c r="CA21" s="638"/>
      <c r="CB21" s="642"/>
      <c r="CD21" s="652"/>
      <c r="CE21" s="653"/>
      <c r="CF21" s="653"/>
      <c r="CG21" s="653"/>
      <c r="CH21" s="653"/>
      <c r="CI21" s="653"/>
      <c r="CJ21" s="653"/>
      <c r="CK21" s="653"/>
      <c r="CL21" s="653"/>
      <c r="CM21" s="653"/>
      <c r="CN21" s="653"/>
      <c r="CO21" s="653"/>
      <c r="CP21" s="653"/>
      <c r="CQ21" s="654"/>
      <c r="CR21" s="655"/>
      <c r="CS21" s="650"/>
      <c r="CT21" s="650"/>
      <c r="CU21" s="650"/>
      <c r="CV21" s="650"/>
      <c r="CW21" s="650"/>
      <c r="CX21" s="650"/>
      <c r="CY21" s="656"/>
      <c r="CZ21" s="657"/>
      <c r="DA21" s="657"/>
      <c r="DB21" s="657"/>
      <c r="DC21" s="657"/>
      <c r="DD21" s="649"/>
      <c r="DE21" s="650"/>
      <c r="DF21" s="650"/>
      <c r="DG21" s="650"/>
      <c r="DH21" s="650"/>
      <c r="DI21" s="650"/>
      <c r="DJ21" s="650"/>
      <c r="DK21" s="650"/>
      <c r="DL21" s="650"/>
      <c r="DM21" s="650"/>
      <c r="DN21" s="650"/>
      <c r="DO21" s="650"/>
      <c r="DP21" s="656"/>
      <c r="DQ21" s="649"/>
      <c r="DR21" s="650"/>
      <c r="DS21" s="650"/>
      <c r="DT21" s="650"/>
      <c r="DU21" s="650"/>
      <c r="DV21" s="650"/>
      <c r="DW21" s="650"/>
      <c r="DX21" s="650"/>
      <c r="DY21" s="650"/>
      <c r="DZ21" s="650"/>
      <c r="EA21" s="650"/>
      <c r="EB21" s="650"/>
      <c r="EC21" s="651"/>
    </row>
    <row r="22" spans="2:133" ht="11.25" customHeight="1" x14ac:dyDescent="0.2">
      <c r="B22" s="663" t="s">
        <v>275</v>
      </c>
      <c r="C22" s="664"/>
      <c r="D22" s="664"/>
      <c r="E22" s="664"/>
      <c r="F22" s="664"/>
      <c r="G22" s="664"/>
      <c r="H22" s="664"/>
      <c r="I22" s="664"/>
      <c r="J22" s="664"/>
      <c r="K22" s="664"/>
      <c r="L22" s="664"/>
      <c r="M22" s="664"/>
      <c r="N22" s="664"/>
      <c r="O22" s="664"/>
      <c r="P22" s="664"/>
      <c r="Q22" s="665"/>
      <c r="R22" s="634">
        <v>19389</v>
      </c>
      <c r="S22" s="635"/>
      <c r="T22" s="635"/>
      <c r="U22" s="635"/>
      <c r="V22" s="635"/>
      <c r="W22" s="635"/>
      <c r="X22" s="635"/>
      <c r="Y22" s="636"/>
      <c r="Z22" s="637">
        <v>0.3</v>
      </c>
      <c r="AA22" s="637"/>
      <c r="AB22" s="637"/>
      <c r="AC22" s="637"/>
      <c r="AD22" s="638">
        <v>19389</v>
      </c>
      <c r="AE22" s="638"/>
      <c r="AF22" s="638"/>
      <c r="AG22" s="638"/>
      <c r="AH22" s="638"/>
      <c r="AI22" s="638"/>
      <c r="AJ22" s="638"/>
      <c r="AK22" s="638"/>
      <c r="AL22" s="639">
        <v>0.60000002384185791</v>
      </c>
      <c r="AM22" s="640"/>
      <c r="AN22" s="640"/>
      <c r="AO22" s="641"/>
      <c r="AP22" s="631" t="s">
        <v>276</v>
      </c>
      <c r="AQ22" s="647"/>
      <c r="AR22" s="647"/>
      <c r="AS22" s="647"/>
      <c r="AT22" s="647"/>
      <c r="AU22" s="647"/>
      <c r="AV22" s="647"/>
      <c r="AW22" s="647"/>
      <c r="AX22" s="647"/>
      <c r="AY22" s="647"/>
      <c r="AZ22" s="647"/>
      <c r="BA22" s="647"/>
      <c r="BB22" s="647"/>
      <c r="BC22" s="647"/>
      <c r="BD22" s="647"/>
      <c r="BE22" s="647"/>
      <c r="BF22" s="648"/>
      <c r="BG22" s="634" t="s">
        <v>125</v>
      </c>
      <c r="BH22" s="635"/>
      <c r="BI22" s="635"/>
      <c r="BJ22" s="635"/>
      <c r="BK22" s="635"/>
      <c r="BL22" s="635"/>
      <c r="BM22" s="635"/>
      <c r="BN22" s="636"/>
      <c r="BO22" s="637" t="s">
        <v>125</v>
      </c>
      <c r="BP22" s="637"/>
      <c r="BQ22" s="637"/>
      <c r="BR22" s="637"/>
      <c r="BS22" s="638" t="s">
        <v>125</v>
      </c>
      <c r="BT22" s="638"/>
      <c r="BU22" s="638"/>
      <c r="BV22" s="638"/>
      <c r="BW22" s="638"/>
      <c r="BX22" s="638"/>
      <c r="BY22" s="638"/>
      <c r="BZ22" s="638"/>
      <c r="CA22" s="638"/>
      <c r="CB22" s="642"/>
      <c r="CD22" s="616" t="s">
        <v>277</v>
      </c>
      <c r="CE22" s="617"/>
      <c r="CF22" s="617"/>
      <c r="CG22" s="617"/>
      <c r="CH22" s="617"/>
      <c r="CI22" s="617"/>
      <c r="CJ22" s="617"/>
      <c r="CK22" s="617"/>
      <c r="CL22" s="617"/>
      <c r="CM22" s="617"/>
      <c r="CN22" s="617"/>
      <c r="CO22" s="617"/>
      <c r="CP22" s="617"/>
      <c r="CQ22" s="617"/>
      <c r="CR22" s="617"/>
      <c r="CS22" s="617"/>
      <c r="CT22" s="617"/>
      <c r="CU22" s="617"/>
      <c r="CV22" s="617"/>
      <c r="CW22" s="617"/>
      <c r="CX22" s="617"/>
      <c r="CY22" s="617"/>
      <c r="CZ22" s="617"/>
      <c r="DA22" s="617"/>
      <c r="DB22" s="617"/>
      <c r="DC22" s="617"/>
      <c r="DD22" s="617"/>
      <c r="DE22" s="617"/>
      <c r="DF22" s="617"/>
      <c r="DG22" s="617"/>
      <c r="DH22" s="617"/>
      <c r="DI22" s="617"/>
      <c r="DJ22" s="617"/>
      <c r="DK22" s="617"/>
      <c r="DL22" s="617"/>
      <c r="DM22" s="617"/>
      <c r="DN22" s="617"/>
      <c r="DO22" s="617"/>
      <c r="DP22" s="617"/>
      <c r="DQ22" s="617"/>
      <c r="DR22" s="617"/>
      <c r="DS22" s="617"/>
      <c r="DT22" s="617"/>
      <c r="DU22" s="617"/>
      <c r="DV22" s="617"/>
      <c r="DW22" s="617"/>
      <c r="DX22" s="617"/>
      <c r="DY22" s="617"/>
      <c r="DZ22" s="617"/>
      <c r="EA22" s="617"/>
      <c r="EB22" s="617"/>
      <c r="EC22" s="618"/>
    </row>
    <row r="23" spans="2:133" ht="11.25" customHeight="1" x14ac:dyDescent="0.2">
      <c r="B23" s="631" t="s">
        <v>278</v>
      </c>
      <c r="C23" s="632"/>
      <c r="D23" s="632"/>
      <c r="E23" s="632"/>
      <c r="F23" s="632"/>
      <c r="G23" s="632"/>
      <c r="H23" s="632"/>
      <c r="I23" s="632"/>
      <c r="J23" s="632"/>
      <c r="K23" s="632"/>
      <c r="L23" s="632"/>
      <c r="M23" s="632"/>
      <c r="N23" s="632"/>
      <c r="O23" s="632"/>
      <c r="P23" s="632"/>
      <c r="Q23" s="633"/>
      <c r="R23" s="634">
        <v>2034827</v>
      </c>
      <c r="S23" s="635"/>
      <c r="T23" s="635"/>
      <c r="U23" s="635"/>
      <c r="V23" s="635"/>
      <c r="W23" s="635"/>
      <c r="X23" s="635"/>
      <c r="Y23" s="636"/>
      <c r="Z23" s="637">
        <v>33.200000000000003</v>
      </c>
      <c r="AA23" s="637"/>
      <c r="AB23" s="637"/>
      <c r="AC23" s="637"/>
      <c r="AD23" s="638">
        <v>1876615</v>
      </c>
      <c r="AE23" s="638"/>
      <c r="AF23" s="638"/>
      <c r="AG23" s="638"/>
      <c r="AH23" s="638"/>
      <c r="AI23" s="638"/>
      <c r="AJ23" s="638"/>
      <c r="AK23" s="638"/>
      <c r="AL23" s="639">
        <v>58.8</v>
      </c>
      <c r="AM23" s="640"/>
      <c r="AN23" s="640"/>
      <c r="AO23" s="641"/>
      <c r="AP23" s="631" t="s">
        <v>279</v>
      </c>
      <c r="AQ23" s="647"/>
      <c r="AR23" s="647"/>
      <c r="AS23" s="647"/>
      <c r="AT23" s="647"/>
      <c r="AU23" s="647"/>
      <c r="AV23" s="647"/>
      <c r="AW23" s="647"/>
      <c r="AX23" s="647"/>
      <c r="AY23" s="647"/>
      <c r="AZ23" s="647"/>
      <c r="BA23" s="647"/>
      <c r="BB23" s="647"/>
      <c r="BC23" s="647"/>
      <c r="BD23" s="647"/>
      <c r="BE23" s="647"/>
      <c r="BF23" s="648"/>
      <c r="BG23" s="634" t="s">
        <v>125</v>
      </c>
      <c r="BH23" s="635"/>
      <c r="BI23" s="635"/>
      <c r="BJ23" s="635"/>
      <c r="BK23" s="635"/>
      <c r="BL23" s="635"/>
      <c r="BM23" s="635"/>
      <c r="BN23" s="636"/>
      <c r="BO23" s="637" t="s">
        <v>125</v>
      </c>
      <c r="BP23" s="637"/>
      <c r="BQ23" s="637"/>
      <c r="BR23" s="637"/>
      <c r="BS23" s="638" t="s">
        <v>125</v>
      </c>
      <c r="BT23" s="638"/>
      <c r="BU23" s="638"/>
      <c r="BV23" s="638"/>
      <c r="BW23" s="638"/>
      <c r="BX23" s="638"/>
      <c r="BY23" s="638"/>
      <c r="BZ23" s="638"/>
      <c r="CA23" s="638"/>
      <c r="CB23" s="642"/>
      <c r="CD23" s="616" t="s">
        <v>219</v>
      </c>
      <c r="CE23" s="617"/>
      <c r="CF23" s="617"/>
      <c r="CG23" s="617"/>
      <c r="CH23" s="617"/>
      <c r="CI23" s="617"/>
      <c r="CJ23" s="617"/>
      <c r="CK23" s="617"/>
      <c r="CL23" s="617"/>
      <c r="CM23" s="617"/>
      <c r="CN23" s="617"/>
      <c r="CO23" s="617"/>
      <c r="CP23" s="617"/>
      <c r="CQ23" s="618"/>
      <c r="CR23" s="616" t="s">
        <v>280</v>
      </c>
      <c r="CS23" s="617"/>
      <c r="CT23" s="617"/>
      <c r="CU23" s="617"/>
      <c r="CV23" s="617"/>
      <c r="CW23" s="617"/>
      <c r="CX23" s="617"/>
      <c r="CY23" s="618"/>
      <c r="CZ23" s="616" t="s">
        <v>281</v>
      </c>
      <c r="DA23" s="617"/>
      <c r="DB23" s="617"/>
      <c r="DC23" s="618"/>
      <c r="DD23" s="616" t="s">
        <v>282</v>
      </c>
      <c r="DE23" s="617"/>
      <c r="DF23" s="617"/>
      <c r="DG23" s="617"/>
      <c r="DH23" s="617"/>
      <c r="DI23" s="617"/>
      <c r="DJ23" s="617"/>
      <c r="DK23" s="618"/>
      <c r="DL23" s="658" t="s">
        <v>283</v>
      </c>
      <c r="DM23" s="659"/>
      <c r="DN23" s="659"/>
      <c r="DO23" s="659"/>
      <c r="DP23" s="659"/>
      <c r="DQ23" s="659"/>
      <c r="DR23" s="659"/>
      <c r="DS23" s="659"/>
      <c r="DT23" s="659"/>
      <c r="DU23" s="659"/>
      <c r="DV23" s="660"/>
      <c r="DW23" s="616" t="s">
        <v>284</v>
      </c>
      <c r="DX23" s="617"/>
      <c r="DY23" s="617"/>
      <c r="DZ23" s="617"/>
      <c r="EA23" s="617"/>
      <c r="EB23" s="617"/>
      <c r="EC23" s="618"/>
    </row>
    <row r="24" spans="2:133" ht="11.25" customHeight="1" x14ac:dyDescent="0.2">
      <c r="B24" s="631" t="s">
        <v>285</v>
      </c>
      <c r="C24" s="632"/>
      <c r="D24" s="632"/>
      <c r="E24" s="632"/>
      <c r="F24" s="632"/>
      <c r="G24" s="632"/>
      <c r="H24" s="632"/>
      <c r="I24" s="632"/>
      <c r="J24" s="632"/>
      <c r="K24" s="632"/>
      <c r="L24" s="632"/>
      <c r="M24" s="632"/>
      <c r="N24" s="632"/>
      <c r="O24" s="632"/>
      <c r="P24" s="632"/>
      <c r="Q24" s="633"/>
      <c r="R24" s="634">
        <v>1876615</v>
      </c>
      <c r="S24" s="635"/>
      <c r="T24" s="635"/>
      <c r="U24" s="635"/>
      <c r="V24" s="635"/>
      <c r="W24" s="635"/>
      <c r="X24" s="635"/>
      <c r="Y24" s="636"/>
      <c r="Z24" s="637">
        <v>30.6</v>
      </c>
      <c r="AA24" s="637"/>
      <c r="AB24" s="637"/>
      <c r="AC24" s="637"/>
      <c r="AD24" s="638">
        <v>1876615</v>
      </c>
      <c r="AE24" s="638"/>
      <c r="AF24" s="638"/>
      <c r="AG24" s="638"/>
      <c r="AH24" s="638"/>
      <c r="AI24" s="638"/>
      <c r="AJ24" s="638"/>
      <c r="AK24" s="638"/>
      <c r="AL24" s="639">
        <v>58.8</v>
      </c>
      <c r="AM24" s="640"/>
      <c r="AN24" s="640"/>
      <c r="AO24" s="641"/>
      <c r="AP24" s="631" t="s">
        <v>286</v>
      </c>
      <c r="AQ24" s="647"/>
      <c r="AR24" s="647"/>
      <c r="AS24" s="647"/>
      <c r="AT24" s="647"/>
      <c r="AU24" s="647"/>
      <c r="AV24" s="647"/>
      <c r="AW24" s="647"/>
      <c r="AX24" s="647"/>
      <c r="AY24" s="647"/>
      <c r="AZ24" s="647"/>
      <c r="BA24" s="647"/>
      <c r="BB24" s="647"/>
      <c r="BC24" s="647"/>
      <c r="BD24" s="647"/>
      <c r="BE24" s="647"/>
      <c r="BF24" s="648"/>
      <c r="BG24" s="634" t="s">
        <v>125</v>
      </c>
      <c r="BH24" s="635"/>
      <c r="BI24" s="635"/>
      <c r="BJ24" s="635"/>
      <c r="BK24" s="635"/>
      <c r="BL24" s="635"/>
      <c r="BM24" s="635"/>
      <c r="BN24" s="636"/>
      <c r="BO24" s="637" t="s">
        <v>125</v>
      </c>
      <c r="BP24" s="637"/>
      <c r="BQ24" s="637"/>
      <c r="BR24" s="637"/>
      <c r="BS24" s="638" t="s">
        <v>125</v>
      </c>
      <c r="BT24" s="638"/>
      <c r="BU24" s="638"/>
      <c r="BV24" s="638"/>
      <c r="BW24" s="638"/>
      <c r="BX24" s="638"/>
      <c r="BY24" s="638"/>
      <c r="BZ24" s="638"/>
      <c r="CA24" s="638"/>
      <c r="CB24" s="642"/>
      <c r="CD24" s="620" t="s">
        <v>287</v>
      </c>
      <c r="CE24" s="621"/>
      <c r="CF24" s="621"/>
      <c r="CG24" s="621"/>
      <c r="CH24" s="621"/>
      <c r="CI24" s="621"/>
      <c r="CJ24" s="621"/>
      <c r="CK24" s="621"/>
      <c r="CL24" s="621"/>
      <c r="CM24" s="621"/>
      <c r="CN24" s="621"/>
      <c r="CO24" s="621"/>
      <c r="CP24" s="621"/>
      <c r="CQ24" s="622"/>
      <c r="CR24" s="623">
        <v>2153603</v>
      </c>
      <c r="CS24" s="624"/>
      <c r="CT24" s="624"/>
      <c r="CU24" s="624"/>
      <c r="CV24" s="624"/>
      <c r="CW24" s="624"/>
      <c r="CX24" s="624"/>
      <c r="CY24" s="625"/>
      <c r="CZ24" s="628">
        <v>38.6</v>
      </c>
      <c r="DA24" s="629"/>
      <c r="DB24" s="629"/>
      <c r="DC24" s="645"/>
      <c r="DD24" s="666">
        <v>1525951</v>
      </c>
      <c r="DE24" s="624"/>
      <c r="DF24" s="624"/>
      <c r="DG24" s="624"/>
      <c r="DH24" s="624"/>
      <c r="DI24" s="624"/>
      <c r="DJ24" s="624"/>
      <c r="DK24" s="625"/>
      <c r="DL24" s="666">
        <v>1473474</v>
      </c>
      <c r="DM24" s="624"/>
      <c r="DN24" s="624"/>
      <c r="DO24" s="624"/>
      <c r="DP24" s="624"/>
      <c r="DQ24" s="624"/>
      <c r="DR24" s="624"/>
      <c r="DS24" s="624"/>
      <c r="DT24" s="624"/>
      <c r="DU24" s="624"/>
      <c r="DV24" s="625"/>
      <c r="DW24" s="628">
        <v>44.2</v>
      </c>
      <c r="DX24" s="629"/>
      <c r="DY24" s="629"/>
      <c r="DZ24" s="629"/>
      <c r="EA24" s="629"/>
      <c r="EB24" s="629"/>
      <c r="EC24" s="630"/>
    </row>
    <row r="25" spans="2:133" ht="11.25" customHeight="1" x14ac:dyDescent="0.2">
      <c r="B25" s="631" t="s">
        <v>288</v>
      </c>
      <c r="C25" s="632"/>
      <c r="D25" s="632"/>
      <c r="E25" s="632"/>
      <c r="F25" s="632"/>
      <c r="G25" s="632"/>
      <c r="H25" s="632"/>
      <c r="I25" s="632"/>
      <c r="J25" s="632"/>
      <c r="K25" s="632"/>
      <c r="L25" s="632"/>
      <c r="M25" s="632"/>
      <c r="N25" s="632"/>
      <c r="O25" s="632"/>
      <c r="P25" s="632"/>
      <c r="Q25" s="633"/>
      <c r="R25" s="634">
        <v>139917</v>
      </c>
      <c r="S25" s="635"/>
      <c r="T25" s="635"/>
      <c r="U25" s="635"/>
      <c r="V25" s="635"/>
      <c r="W25" s="635"/>
      <c r="X25" s="635"/>
      <c r="Y25" s="636"/>
      <c r="Z25" s="637">
        <v>2.2999999999999998</v>
      </c>
      <c r="AA25" s="637"/>
      <c r="AB25" s="637"/>
      <c r="AC25" s="637"/>
      <c r="AD25" s="638" t="s">
        <v>125</v>
      </c>
      <c r="AE25" s="638"/>
      <c r="AF25" s="638"/>
      <c r="AG25" s="638"/>
      <c r="AH25" s="638"/>
      <c r="AI25" s="638"/>
      <c r="AJ25" s="638"/>
      <c r="AK25" s="638"/>
      <c r="AL25" s="639" t="s">
        <v>125</v>
      </c>
      <c r="AM25" s="640"/>
      <c r="AN25" s="640"/>
      <c r="AO25" s="641"/>
      <c r="AP25" s="631" t="s">
        <v>289</v>
      </c>
      <c r="AQ25" s="647"/>
      <c r="AR25" s="647"/>
      <c r="AS25" s="647"/>
      <c r="AT25" s="647"/>
      <c r="AU25" s="647"/>
      <c r="AV25" s="647"/>
      <c r="AW25" s="647"/>
      <c r="AX25" s="647"/>
      <c r="AY25" s="647"/>
      <c r="AZ25" s="647"/>
      <c r="BA25" s="647"/>
      <c r="BB25" s="647"/>
      <c r="BC25" s="647"/>
      <c r="BD25" s="647"/>
      <c r="BE25" s="647"/>
      <c r="BF25" s="648"/>
      <c r="BG25" s="634" t="s">
        <v>125</v>
      </c>
      <c r="BH25" s="635"/>
      <c r="BI25" s="635"/>
      <c r="BJ25" s="635"/>
      <c r="BK25" s="635"/>
      <c r="BL25" s="635"/>
      <c r="BM25" s="635"/>
      <c r="BN25" s="636"/>
      <c r="BO25" s="637" t="s">
        <v>125</v>
      </c>
      <c r="BP25" s="637"/>
      <c r="BQ25" s="637"/>
      <c r="BR25" s="637"/>
      <c r="BS25" s="638" t="s">
        <v>125</v>
      </c>
      <c r="BT25" s="638"/>
      <c r="BU25" s="638"/>
      <c r="BV25" s="638"/>
      <c r="BW25" s="638"/>
      <c r="BX25" s="638"/>
      <c r="BY25" s="638"/>
      <c r="BZ25" s="638"/>
      <c r="CA25" s="638"/>
      <c r="CB25" s="642"/>
      <c r="CD25" s="631" t="s">
        <v>290</v>
      </c>
      <c r="CE25" s="632"/>
      <c r="CF25" s="632"/>
      <c r="CG25" s="632"/>
      <c r="CH25" s="632"/>
      <c r="CI25" s="632"/>
      <c r="CJ25" s="632"/>
      <c r="CK25" s="632"/>
      <c r="CL25" s="632"/>
      <c r="CM25" s="632"/>
      <c r="CN25" s="632"/>
      <c r="CO25" s="632"/>
      <c r="CP25" s="632"/>
      <c r="CQ25" s="633"/>
      <c r="CR25" s="634">
        <v>1058001</v>
      </c>
      <c r="CS25" s="667"/>
      <c r="CT25" s="667"/>
      <c r="CU25" s="667"/>
      <c r="CV25" s="667"/>
      <c r="CW25" s="667"/>
      <c r="CX25" s="667"/>
      <c r="CY25" s="668"/>
      <c r="CZ25" s="639">
        <v>19</v>
      </c>
      <c r="DA25" s="661"/>
      <c r="DB25" s="661"/>
      <c r="DC25" s="669"/>
      <c r="DD25" s="643">
        <v>957245</v>
      </c>
      <c r="DE25" s="667"/>
      <c r="DF25" s="667"/>
      <c r="DG25" s="667"/>
      <c r="DH25" s="667"/>
      <c r="DI25" s="667"/>
      <c r="DJ25" s="667"/>
      <c r="DK25" s="668"/>
      <c r="DL25" s="643">
        <v>906251</v>
      </c>
      <c r="DM25" s="667"/>
      <c r="DN25" s="667"/>
      <c r="DO25" s="667"/>
      <c r="DP25" s="667"/>
      <c r="DQ25" s="667"/>
      <c r="DR25" s="667"/>
      <c r="DS25" s="667"/>
      <c r="DT25" s="667"/>
      <c r="DU25" s="667"/>
      <c r="DV25" s="668"/>
      <c r="DW25" s="639">
        <v>27.2</v>
      </c>
      <c r="DX25" s="661"/>
      <c r="DY25" s="661"/>
      <c r="DZ25" s="661"/>
      <c r="EA25" s="661"/>
      <c r="EB25" s="661"/>
      <c r="EC25" s="662"/>
    </row>
    <row r="26" spans="2:133" ht="11.25" customHeight="1" x14ac:dyDescent="0.2">
      <c r="B26" s="631" t="s">
        <v>291</v>
      </c>
      <c r="C26" s="632"/>
      <c r="D26" s="632"/>
      <c r="E26" s="632"/>
      <c r="F26" s="632"/>
      <c r="G26" s="632"/>
      <c r="H26" s="632"/>
      <c r="I26" s="632"/>
      <c r="J26" s="632"/>
      <c r="K26" s="632"/>
      <c r="L26" s="632"/>
      <c r="M26" s="632"/>
      <c r="N26" s="632"/>
      <c r="O26" s="632"/>
      <c r="P26" s="632"/>
      <c r="Q26" s="633"/>
      <c r="R26" s="634">
        <v>18295</v>
      </c>
      <c r="S26" s="635"/>
      <c r="T26" s="635"/>
      <c r="U26" s="635"/>
      <c r="V26" s="635"/>
      <c r="W26" s="635"/>
      <c r="X26" s="635"/>
      <c r="Y26" s="636"/>
      <c r="Z26" s="637">
        <v>0.3</v>
      </c>
      <c r="AA26" s="637"/>
      <c r="AB26" s="637"/>
      <c r="AC26" s="637"/>
      <c r="AD26" s="638" t="s">
        <v>125</v>
      </c>
      <c r="AE26" s="638"/>
      <c r="AF26" s="638"/>
      <c r="AG26" s="638"/>
      <c r="AH26" s="638"/>
      <c r="AI26" s="638"/>
      <c r="AJ26" s="638"/>
      <c r="AK26" s="638"/>
      <c r="AL26" s="639" t="s">
        <v>125</v>
      </c>
      <c r="AM26" s="640"/>
      <c r="AN26" s="640"/>
      <c r="AO26" s="641"/>
      <c r="AP26" s="631" t="s">
        <v>292</v>
      </c>
      <c r="AQ26" s="647"/>
      <c r="AR26" s="647"/>
      <c r="AS26" s="647"/>
      <c r="AT26" s="647"/>
      <c r="AU26" s="647"/>
      <c r="AV26" s="647"/>
      <c r="AW26" s="647"/>
      <c r="AX26" s="647"/>
      <c r="AY26" s="647"/>
      <c r="AZ26" s="647"/>
      <c r="BA26" s="647"/>
      <c r="BB26" s="647"/>
      <c r="BC26" s="647"/>
      <c r="BD26" s="647"/>
      <c r="BE26" s="647"/>
      <c r="BF26" s="648"/>
      <c r="BG26" s="634" t="s">
        <v>125</v>
      </c>
      <c r="BH26" s="635"/>
      <c r="BI26" s="635"/>
      <c r="BJ26" s="635"/>
      <c r="BK26" s="635"/>
      <c r="BL26" s="635"/>
      <c r="BM26" s="635"/>
      <c r="BN26" s="636"/>
      <c r="BO26" s="637" t="s">
        <v>125</v>
      </c>
      <c r="BP26" s="637"/>
      <c r="BQ26" s="637"/>
      <c r="BR26" s="637"/>
      <c r="BS26" s="638" t="s">
        <v>125</v>
      </c>
      <c r="BT26" s="638"/>
      <c r="BU26" s="638"/>
      <c r="BV26" s="638"/>
      <c r="BW26" s="638"/>
      <c r="BX26" s="638"/>
      <c r="BY26" s="638"/>
      <c r="BZ26" s="638"/>
      <c r="CA26" s="638"/>
      <c r="CB26" s="642"/>
      <c r="CD26" s="631" t="s">
        <v>293</v>
      </c>
      <c r="CE26" s="632"/>
      <c r="CF26" s="632"/>
      <c r="CG26" s="632"/>
      <c r="CH26" s="632"/>
      <c r="CI26" s="632"/>
      <c r="CJ26" s="632"/>
      <c r="CK26" s="632"/>
      <c r="CL26" s="632"/>
      <c r="CM26" s="632"/>
      <c r="CN26" s="632"/>
      <c r="CO26" s="632"/>
      <c r="CP26" s="632"/>
      <c r="CQ26" s="633"/>
      <c r="CR26" s="634">
        <v>600351</v>
      </c>
      <c r="CS26" s="635"/>
      <c r="CT26" s="635"/>
      <c r="CU26" s="635"/>
      <c r="CV26" s="635"/>
      <c r="CW26" s="635"/>
      <c r="CX26" s="635"/>
      <c r="CY26" s="636"/>
      <c r="CZ26" s="639">
        <v>10.8</v>
      </c>
      <c r="DA26" s="661"/>
      <c r="DB26" s="661"/>
      <c r="DC26" s="669"/>
      <c r="DD26" s="643">
        <v>561500</v>
      </c>
      <c r="DE26" s="635"/>
      <c r="DF26" s="635"/>
      <c r="DG26" s="635"/>
      <c r="DH26" s="635"/>
      <c r="DI26" s="635"/>
      <c r="DJ26" s="635"/>
      <c r="DK26" s="636"/>
      <c r="DL26" s="643" t="s">
        <v>125</v>
      </c>
      <c r="DM26" s="635"/>
      <c r="DN26" s="635"/>
      <c r="DO26" s="635"/>
      <c r="DP26" s="635"/>
      <c r="DQ26" s="635"/>
      <c r="DR26" s="635"/>
      <c r="DS26" s="635"/>
      <c r="DT26" s="635"/>
      <c r="DU26" s="635"/>
      <c r="DV26" s="636"/>
      <c r="DW26" s="639" t="s">
        <v>125</v>
      </c>
      <c r="DX26" s="661"/>
      <c r="DY26" s="661"/>
      <c r="DZ26" s="661"/>
      <c r="EA26" s="661"/>
      <c r="EB26" s="661"/>
      <c r="EC26" s="662"/>
    </row>
    <row r="27" spans="2:133" ht="11.25" customHeight="1" x14ac:dyDescent="0.2">
      <c r="B27" s="631" t="s">
        <v>294</v>
      </c>
      <c r="C27" s="632"/>
      <c r="D27" s="632"/>
      <c r="E27" s="632"/>
      <c r="F27" s="632"/>
      <c r="G27" s="632"/>
      <c r="H27" s="632"/>
      <c r="I27" s="632"/>
      <c r="J27" s="632"/>
      <c r="K27" s="632"/>
      <c r="L27" s="632"/>
      <c r="M27" s="632"/>
      <c r="N27" s="632"/>
      <c r="O27" s="632"/>
      <c r="P27" s="632"/>
      <c r="Q27" s="633"/>
      <c r="R27" s="634">
        <v>3333788</v>
      </c>
      <c r="S27" s="635"/>
      <c r="T27" s="635"/>
      <c r="U27" s="635"/>
      <c r="V27" s="635"/>
      <c r="W27" s="635"/>
      <c r="X27" s="635"/>
      <c r="Y27" s="636"/>
      <c r="Z27" s="637">
        <v>54.4</v>
      </c>
      <c r="AA27" s="637"/>
      <c r="AB27" s="637"/>
      <c r="AC27" s="637"/>
      <c r="AD27" s="638">
        <v>3175576</v>
      </c>
      <c r="AE27" s="638"/>
      <c r="AF27" s="638"/>
      <c r="AG27" s="638"/>
      <c r="AH27" s="638"/>
      <c r="AI27" s="638"/>
      <c r="AJ27" s="638"/>
      <c r="AK27" s="638"/>
      <c r="AL27" s="639">
        <v>99.5</v>
      </c>
      <c r="AM27" s="640"/>
      <c r="AN27" s="640"/>
      <c r="AO27" s="641"/>
      <c r="AP27" s="631" t="s">
        <v>295</v>
      </c>
      <c r="AQ27" s="632"/>
      <c r="AR27" s="632"/>
      <c r="AS27" s="632"/>
      <c r="AT27" s="632"/>
      <c r="AU27" s="632"/>
      <c r="AV27" s="632"/>
      <c r="AW27" s="632"/>
      <c r="AX27" s="632"/>
      <c r="AY27" s="632"/>
      <c r="AZ27" s="632"/>
      <c r="BA27" s="632"/>
      <c r="BB27" s="632"/>
      <c r="BC27" s="632"/>
      <c r="BD27" s="632"/>
      <c r="BE27" s="632"/>
      <c r="BF27" s="633"/>
      <c r="BG27" s="634">
        <v>953392</v>
      </c>
      <c r="BH27" s="635"/>
      <c r="BI27" s="635"/>
      <c r="BJ27" s="635"/>
      <c r="BK27" s="635"/>
      <c r="BL27" s="635"/>
      <c r="BM27" s="635"/>
      <c r="BN27" s="636"/>
      <c r="BO27" s="637">
        <v>100</v>
      </c>
      <c r="BP27" s="637"/>
      <c r="BQ27" s="637"/>
      <c r="BR27" s="637"/>
      <c r="BS27" s="638" t="s">
        <v>125</v>
      </c>
      <c r="BT27" s="638"/>
      <c r="BU27" s="638"/>
      <c r="BV27" s="638"/>
      <c r="BW27" s="638"/>
      <c r="BX27" s="638"/>
      <c r="BY27" s="638"/>
      <c r="BZ27" s="638"/>
      <c r="CA27" s="638"/>
      <c r="CB27" s="642"/>
      <c r="CD27" s="631" t="s">
        <v>296</v>
      </c>
      <c r="CE27" s="632"/>
      <c r="CF27" s="632"/>
      <c r="CG27" s="632"/>
      <c r="CH27" s="632"/>
      <c r="CI27" s="632"/>
      <c r="CJ27" s="632"/>
      <c r="CK27" s="632"/>
      <c r="CL27" s="632"/>
      <c r="CM27" s="632"/>
      <c r="CN27" s="632"/>
      <c r="CO27" s="632"/>
      <c r="CP27" s="632"/>
      <c r="CQ27" s="633"/>
      <c r="CR27" s="634">
        <v>639021</v>
      </c>
      <c r="CS27" s="667"/>
      <c r="CT27" s="667"/>
      <c r="CU27" s="667"/>
      <c r="CV27" s="667"/>
      <c r="CW27" s="667"/>
      <c r="CX27" s="667"/>
      <c r="CY27" s="668"/>
      <c r="CZ27" s="639">
        <v>11.5</v>
      </c>
      <c r="DA27" s="661"/>
      <c r="DB27" s="661"/>
      <c r="DC27" s="669"/>
      <c r="DD27" s="643">
        <v>121485</v>
      </c>
      <c r="DE27" s="667"/>
      <c r="DF27" s="667"/>
      <c r="DG27" s="667"/>
      <c r="DH27" s="667"/>
      <c r="DI27" s="667"/>
      <c r="DJ27" s="667"/>
      <c r="DK27" s="668"/>
      <c r="DL27" s="643">
        <v>120002</v>
      </c>
      <c r="DM27" s="667"/>
      <c r="DN27" s="667"/>
      <c r="DO27" s="667"/>
      <c r="DP27" s="667"/>
      <c r="DQ27" s="667"/>
      <c r="DR27" s="667"/>
      <c r="DS27" s="667"/>
      <c r="DT27" s="667"/>
      <c r="DU27" s="667"/>
      <c r="DV27" s="668"/>
      <c r="DW27" s="639">
        <v>3.6</v>
      </c>
      <c r="DX27" s="661"/>
      <c r="DY27" s="661"/>
      <c r="DZ27" s="661"/>
      <c r="EA27" s="661"/>
      <c r="EB27" s="661"/>
      <c r="EC27" s="662"/>
    </row>
    <row r="28" spans="2:133" ht="11.25" customHeight="1" x14ac:dyDescent="0.2">
      <c r="B28" s="631" t="s">
        <v>297</v>
      </c>
      <c r="C28" s="632"/>
      <c r="D28" s="632"/>
      <c r="E28" s="632"/>
      <c r="F28" s="632"/>
      <c r="G28" s="632"/>
      <c r="H28" s="632"/>
      <c r="I28" s="632"/>
      <c r="J28" s="632"/>
      <c r="K28" s="632"/>
      <c r="L28" s="632"/>
      <c r="M28" s="632"/>
      <c r="N28" s="632"/>
      <c r="O28" s="632"/>
      <c r="P28" s="632"/>
      <c r="Q28" s="633"/>
      <c r="R28" s="634">
        <v>1490</v>
      </c>
      <c r="S28" s="635"/>
      <c r="T28" s="635"/>
      <c r="U28" s="635"/>
      <c r="V28" s="635"/>
      <c r="W28" s="635"/>
      <c r="X28" s="635"/>
      <c r="Y28" s="636"/>
      <c r="Z28" s="637">
        <v>0</v>
      </c>
      <c r="AA28" s="637"/>
      <c r="AB28" s="637"/>
      <c r="AC28" s="637"/>
      <c r="AD28" s="638">
        <v>1490</v>
      </c>
      <c r="AE28" s="638"/>
      <c r="AF28" s="638"/>
      <c r="AG28" s="638"/>
      <c r="AH28" s="638"/>
      <c r="AI28" s="638"/>
      <c r="AJ28" s="638"/>
      <c r="AK28" s="638"/>
      <c r="AL28" s="639">
        <v>0</v>
      </c>
      <c r="AM28" s="640"/>
      <c r="AN28" s="640"/>
      <c r="AO28" s="641"/>
      <c r="AP28" s="631"/>
      <c r="AQ28" s="632"/>
      <c r="AR28" s="632"/>
      <c r="AS28" s="632"/>
      <c r="AT28" s="632"/>
      <c r="AU28" s="632"/>
      <c r="AV28" s="632"/>
      <c r="AW28" s="632"/>
      <c r="AX28" s="632"/>
      <c r="AY28" s="632"/>
      <c r="AZ28" s="632"/>
      <c r="BA28" s="632"/>
      <c r="BB28" s="632"/>
      <c r="BC28" s="632"/>
      <c r="BD28" s="632"/>
      <c r="BE28" s="632"/>
      <c r="BF28" s="633"/>
      <c r="BG28" s="634"/>
      <c r="BH28" s="635"/>
      <c r="BI28" s="635"/>
      <c r="BJ28" s="635"/>
      <c r="BK28" s="635"/>
      <c r="BL28" s="635"/>
      <c r="BM28" s="635"/>
      <c r="BN28" s="636"/>
      <c r="BO28" s="637"/>
      <c r="BP28" s="637"/>
      <c r="BQ28" s="637"/>
      <c r="BR28" s="637"/>
      <c r="BS28" s="643"/>
      <c r="BT28" s="635"/>
      <c r="BU28" s="635"/>
      <c r="BV28" s="635"/>
      <c r="BW28" s="635"/>
      <c r="BX28" s="635"/>
      <c r="BY28" s="635"/>
      <c r="BZ28" s="635"/>
      <c r="CA28" s="635"/>
      <c r="CB28" s="644"/>
      <c r="CD28" s="631" t="s">
        <v>298</v>
      </c>
      <c r="CE28" s="632"/>
      <c r="CF28" s="632"/>
      <c r="CG28" s="632"/>
      <c r="CH28" s="632"/>
      <c r="CI28" s="632"/>
      <c r="CJ28" s="632"/>
      <c r="CK28" s="632"/>
      <c r="CL28" s="632"/>
      <c r="CM28" s="632"/>
      <c r="CN28" s="632"/>
      <c r="CO28" s="632"/>
      <c r="CP28" s="632"/>
      <c r="CQ28" s="633"/>
      <c r="CR28" s="634">
        <v>456581</v>
      </c>
      <c r="CS28" s="635"/>
      <c r="CT28" s="635"/>
      <c r="CU28" s="635"/>
      <c r="CV28" s="635"/>
      <c r="CW28" s="635"/>
      <c r="CX28" s="635"/>
      <c r="CY28" s="636"/>
      <c r="CZ28" s="639">
        <v>8.1999999999999993</v>
      </c>
      <c r="DA28" s="661"/>
      <c r="DB28" s="661"/>
      <c r="DC28" s="669"/>
      <c r="DD28" s="643">
        <v>447221</v>
      </c>
      <c r="DE28" s="635"/>
      <c r="DF28" s="635"/>
      <c r="DG28" s="635"/>
      <c r="DH28" s="635"/>
      <c r="DI28" s="635"/>
      <c r="DJ28" s="635"/>
      <c r="DK28" s="636"/>
      <c r="DL28" s="643">
        <v>447221</v>
      </c>
      <c r="DM28" s="635"/>
      <c r="DN28" s="635"/>
      <c r="DO28" s="635"/>
      <c r="DP28" s="635"/>
      <c r="DQ28" s="635"/>
      <c r="DR28" s="635"/>
      <c r="DS28" s="635"/>
      <c r="DT28" s="635"/>
      <c r="DU28" s="635"/>
      <c r="DV28" s="636"/>
      <c r="DW28" s="639">
        <v>13.4</v>
      </c>
      <c r="DX28" s="661"/>
      <c r="DY28" s="661"/>
      <c r="DZ28" s="661"/>
      <c r="EA28" s="661"/>
      <c r="EB28" s="661"/>
      <c r="EC28" s="662"/>
    </row>
    <row r="29" spans="2:133" ht="11.25" customHeight="1" x14ac:dyDescent="0.2">
      <c r="B29" s="631" t="s">
        <v>299</v>
      </c>
      <c r="C29" s="632"/>
      <c r="D29" s="632"/>
      <c r="E29" s="632"/>
      <c r="F29" s="632"/>
      <c r="G29" s="632"/>
      <c r="H29" s="632"/>
      <c r="I29" s="632"/>
      <c r="J29" s="632"/>
      <c r="K29" s="632"/>
      <c r="L29" s="632"/>
      <c r="M29" s="632"/>
      <c r="N29" s="632"/>
      <c r="O29" s="632"/>
      <c r="P29" s="632"/>
      <c r="Q29" s="633"/>
      <c r="R29" s="634">
        <v>1551</v>
      </c>
      <c r="S29" s="635"/>
      <c r="T29" s="635"/>
      <c r="U29" s="635"/>
      <c r="V29" s="635"/>
      <c r="W29" s="635"/>
      <c r="X29" s="635"/>
      <c r="Y29" s="636"/>
      <c r="Z29" s="637">
        <v>0</v>
      </c>
      <c r="AA29" s="637"/>
      <c r="AB29" s="637"/>
      <c r="AC29" s="637"/>
      <c r="AD29" s="638" t="s">
        <v>125</v>
      </c>
      <c r="AE29" s="638"/>
      <c r="AF29" s="638"/>
      <c r="AG29" s="638"/>
      <c r="AH29" s="638"/>
      <c r="AI29" s="638"/>
      <c r="AJ29" s="638"/>
      <c r="AK29" s="638"/>
      <c r="AL29" s="639" t="s">
        <v>125</v>
      </c>
      <c r="AM29" s="640"/>
      <c r="AN29" s="640"/>
      <c r="AO29" s="641"/>
      <c r="AP29" s="652"/>
      <c r="AQ29" s="653"/>
      <c r="AR29" s="653"/>
      <c r="AS29" s="653"/>
      <c r="AT29" s="653"/>
      <c r="AU29" s="653"/>
      <c r="AV29" s="653"/>
      <c r="AW29" s="653"/>
      <c r="AX29" s="653"/>
      <c r="AY29" s="653"/>
      <c r="AZ29" s="653"/>
      <c r="BA29" s="653"/>
      <c r="BB29" s="653"/>
      <c r="BC29" s="653"/>
      <c r="BD29" s="653"/>
      <c r="BE29" s="653"/>
      <c r="BF29" s="654"/>
      <c r="BG29" s="634"/>
      <c r="BH29" s="635"/>
      <c r="BI29" s="635"/>
      <c r="BJ29" s="635"/>
      <c r="BK29" s="635"/>
      <c r="BL29" s="635"/>
      <c r="BM29" s="635"/>
      <c r="BN29" s="636"/>
      <c r="BO29" s="637"/>
      <c r="BP29" s="637"/>
      <c r="BQ29" s="637"/>
      <c r="BR29" s="637"/>
      <c r="BS29" s="638"/>
      <c r="BT29" s="638"/>
      <c r="BU29" s="638"/>
      <c r="BV29" s="638"/>
      <c r="BW29" s="638"/>
      <c r="BX29" s="638"/>
      <c r="BY29" s="638"/>
      <c r="BZ29" s="638"/>
      <c r="CA29" s="638"/>
      <c r="CB29" s="642"/>
      <c r="CD29" s="672" t="s">
        <v>300</v>
      </c>
      <c r="CE29" s="673"/>
      <c r="CF29" s="631" t="s">
        <v>69</v>
      </c>
      <c r="CG29" s="632"/>
      <c r="CH29" s="632"/>
      <c r="CI29" s="632"/>
      <c r="CJ29" s="632"/>
      <c r="CK29" s="632"/>
      <c r="CL29" s="632"/>
      <c r="CM29" s="632"/>
      <c r="CN29" s="632"/>
      <c r="CO29" s="632"/>
      <c r="CP29" s="632"/>
      <c r="CQ29" s="633"/>
      <c r="CR29" s="634">
        <v>456581</v>
      </c>
      <c r="CS29" s="667"/>
      <c r="CT29" s="667"/>
      <c r="CU29" s="667"/>
      <c r="CV29" s="667"/>
      <c r="CW29" s="667"/>
      <c r="CX29" s="667"/>
      <c r="CY29" s="668"/>
      <c r="CZ29" s="639">
        <v>8.1999999999999993</v>
      </c>
      <c r="DA29" s="661"/>
      <c r="DB29" s="661"/>
      <c r="DC29" s="669"/>
      <c r="DD29" s="643">
        <v>447221</v>
      </c>
      <c r="DE29" s="667"/>
      <c r="DF29" s="667"/>
      <c r="DG29" s="667"/>
      <c r="DH29" s="667"/>
      <c r="DI29" s="667"/>
      <c r="DJ29" s="667"/>
      <c r="DK29" s="668"/>
      <c r="DL29" s="643">
        <v>447221</v>
      </c>
      <c r="DM29" s="667"/>
      <c r="DN29" s="667"/>
      <c r="DO29" s="667"/>
      <c r="DP29" s="667"/>
      <c r="DQ29" s="667"/>
      <c r="DR29" s="667"/>
      <c r="DS29" s="667"/>
      <c r="DT29" s="667"/>
      <c r="DU29" s="667"/>
      <c r="DV29" s="668"/>
      <c r="DW29" s="639">
        <v>13.4</v>
      </c>
      <c r="DX29" s="661"/>
      <c r="DY29" s="661"/>
      <c r="DZ29" s="661"/>
      <c r="EA29" s="661"/>
      <c r="EB29" s="661"/>
      <c r="EC29" s="662"/>
    </row>
    <row r="30" spans="2:133" ht="11.25" customHeight="1" x14ac:dyDescent="0.2">
      <c r="B30" s="631" t="s">
        <v>301</v>
      </c>
      <c r="C30" s="632"/>
      <c r="D30" s="632"/>
      <c r="E30" s="632"/>
      <c r="F30" s="632"/>
      <c r="G30" s="632"/>
      <c r="H30" s="632"/>
      <c r="I30" s="632"/>
      <c r="J30" s="632"/>
      <c r="K30" s="632"/>
      <c r="L30" s="632"/>
      <c r="M30" s="632"/>
      <c r="N30" s="632"/>
      <c r="O30" s="632"/>
      <c r="P30" s="632"/>
      <c r="Q30" s="633"/>
      <c r="R30" s="634">
        <v>43173</v>
      </c>
      <c r="S30" s="635"/>
      <c r="T30" s="635"/>
      <c r="U30" s="635"/>
      <c r="V30" s="635"/>
      <c r="W30" s="635"/>
      <c r="X30" s="635"/>
      <c r="Y30" s="636"/>
      <c r="Z30" s="637">
        <v>0.7</v>
      </c>
      <c r="AA30" s="637"/>
      <c r="AB30" s="637"/>
      <c r="AC30" s="637"/>
      <c r="AD30" s="638">
        <v>2388</v>
      </c>
      <c r="AE30" s="638"/>
      <c r="AF30" s="638"/>
      <c r="AG30" s="638"/>
      <c r="AH30" s="638"/>
      <c r="AI30" s="638"/>
      <c r="AJ30" s="638"/>
      <c r="AK30" s="638"/>
      <c r="AL30" s="639">
        <v>0.1</v>
      </c>
      <c r="AM30" s="640"/>
      <c r="AN30" s="640"/>
      <c r="AO30" s="641"/>
      <c r="AP30" s="616" t="s">
        <v>219</v>
      </c>
      <c r="AQ30" s="617"/>
      <c r="AR30" s="617"/>
      <c r="AS30" s="617"/>
      <c r="AT30" s="617"/>
      <c r="AU30" s="617"/>
      <c r="AV30" s="617"/>
      <c r="AW30" s="617"/>
      <c r="AX30" s="617"/>
      <c r="AY30" s="617"/>
      <c r="AZ30" s="617"/>
      <c r="BA30" s="617"/>
      <c r="BB30" s="617"/>
      <c r="BC30" s="617"/>
      <c r="BD30" s="617"/>
      <c r="BE30" s="617"/>
      <c r="BF30" s="618"/>
      <c r="BG30" s="616" t="s">
        <v>302</v>
      </c>
      <c r="BH30" s="670"/>
      <c r="BI30" s="670"/>
      <c r="BJ30" s="670"/>
      <c r="BK30" s="670"/>
      <c r="BL30" s="670"/>
      <c r="BM30" s="670"/>
      <c r="BN30" s="670"/>
      <c r="BO30" s="670"/>
      <c r="BP30" s="670"/>
      <c r="BQ30" s="671"/>
      <c r="BR30" s="616" t="s">
        <v>303</v>
      </c>
      <c r="BS30" s="670"/>
      <c r="BT30" s="670"/>
      <c r="BU30" s="670"/>
      <c r="BV30" s="670"/>
      <c r="BW30" s="670"/>
      <c r="BX30" s="670"/>
      <c r="BY30" s="670"/>
      <c r="BZ30" s="670"/>
      <c r="CA30" s="670"/>
      <c r="CB30" s="671"/>
      <c r="CD30" s="674"/>
      <c r="CE30" s="675"/>
      <c r="CF30" s="631" t="s">
        <v>304</v>
      </c>
      <c r="CG30" s="632"/>
      <c r="CH30" s="632"/>
      <c r="CI30" s="632"/>
      <c r="CJ30" s="632"/>
      <c r="CK30" s="632"/>
      <c r="CL30" s="632"/>
      <c r="CM30" s="632"/>
      <c r="CN30" s="632"/>
      <c r="CO30" s="632"/>
      <c r="CP30" s="632"/>
      <c r="CQ30" s="633"/>
      <c r="CR30" s="634">
        <v>438952</v>
      </c>
      <c r="CS30" s="635"/>
      <c r="CT30" s="635"/>
      <c r="CU30" s="635"/>
      <c r="CV30" s="635"/>
      <c r="CW30" s="635"/>
      <c r="CX30" s="635"/>
      <c r="CY30" s="636"/>
      <c r="CZ30" s="639">
        <v>7.9</v>
      </c>
      <c r="DA30" s="661"/>
      <c r="DB30" s="661"/>
      <c r="DC30" s="669"/>
      <c r="DD30" s="643">
        <v>429592</v>
      </c>
      <c r="DE30" s="635"/>
      <c r="DF30" s="635"/>
      <c r="DG30" s="635"/>
      <c r="DH30" s="635"/>
      <c r="DI30" s="635"/>
      <c r="DJ30" s="635"/>
      <c r="DK30" s="636"/>
      <c r="DL30" s="643">
        <v>429592</v>
      </c>
      <c r="DM30" s="635"/>
      <c r="DN30" s="635"/>
      <c r="DO30" s="635"/>
      <c r="DP30" s="635"/>
      <c r="DQ30" s="635"/>
      <c r="DR30" s="635"/>
      <c r="DS30" s="635"/>
      <c r="DT30" s="635"/>
      <c r="DU30" s="635"/>
      <c r="DV30" s="636"/>
      <c r="DW30" s="639">
        <v>12.9</v>
      </c>
      <c r="DX30" s="661"/>
      <c r="DY30" s="661"/>
      <c r="DZ30" s="661"/>
      <c r="EA30" s="661"/>
      <c r="EB30" s="661"/>
      <c r="EC30" s="662"/>
    </row>
    <row r="31" spans="2:133" ht="11.25" customHeight="1" x14ac:dyDescent="0.2">
      <c r="B31" s="631" t="s">
        <v>305</v>
      </c>
      <c r="C31" s="632"/>
      <c r="D31" s="632"/>
      <c r="E31" s="632"/>
      <c r="F31" s="632"/>
      <c r="G31" s="632"/>
      <c r="H31" s="632"/>
      <c r="I31" s="632"/>
      <c r="J31" s="632"/>
      <c r="K31" s="632"/>
      <c r="L31" s="632"/>
      <c r="M31" s="632"/>
      <c r="N31" s="632"/>
      <c r="O31" s="632"/>
      <c r="P31" s="632"/>
      <c r="Q31" s="633"/>
      <c r="R31" s="634">
        <v>5037</v>
      </c>
      <c r="S31" s="635"/>
      <c r="T31" s="635"/>
      <c r="U31" s="635"/>
      <c r="V31" s="635"/>
      <c r="W31" s="635"/>
      <c r="X31" s="635"/>
      <c r="Y31" s="636"/>
      <c r="Z31" s="637">
        <v>0.1</v>
      </c>
      <c r="AA31" s="637"/>
      <c r="AB31" s="637"/>
      <c r="AC31" s="637"/>
      <c r="AD31" s="638" t="s">
        <v>125</v>
      </c>
      <c r="AE31" s="638"/>
      <c r="AF31" s="638"/>
      <c r="AG31" s="638"/>
      <c r="AH31" s="638"/>
      <c r="AI31" s="638"/>
      <c r="AJ31" s="638"/>
      <c r="AK31" s="638"/>
      <c r="AL31" s="639" t="s">
        <v>125</v>
      </c>
      <c r="AM31" s="640"/>
      <c r="AN31" s="640"/>
      <c r="AO31" s="641"/>
      <c r="AP31" s="682" t="s">
        <v>306</v>
      </c>
      <c r="AQ31" s="683"/>
      <c r="AR31" s="683"/>
      <c r="AS31" s="683"/>
      <c r="AT31" s="688" t="s">
        <v>307</v>
      </c>
      <c r="AU31" s="342"/>
      <c r="AV31" s="342"/>
      <c r="AW31" s="342"/>
      <c r="AX31" s="620" t="s">
        <v>184</v>
      </c>
      <c r="AY31" s="621"/>
      <c r="AZ31" s="621"/>
      <c r="BA31" s="621"/>
      <c r="BB31" s="621"/>
      <c r="BC31" s="621"/>
      <c r="BD31" s="621"/>
      <c r="BE31" s="621"/>
      <c r="BF31" s="622"/>
      <c r="BG31" s="681">
        <v>99.2</v>
      </c>
      <c r="BH31" s="678"/>
      <c r="BI31" s="678"/>
      <c r="BJ31" s="678"/>
      <c r="BK31" s="678"/>
      <c r="BL31" s="678"/>
      <c r="BM31" s="629">
        <v>93.1</v>
      </c>
      <c r="BN31" s="678"/>
      <c r="BO31" s="678"/>
      <c r="BP31" s="678"/>
      <c r="BQ31" s="679"/>
      <c r="BR31" s="681">
        <v>99</v>
      </c>
      <c r="BS31" s="678"/>
      <c r="BT31" s="678"/>
      <c r="BU31" s="678"/>
      <c r="BV31" s="678"/>
      <c r="BW31" s="678"/>
      <c r="BX31" s="629">
        <v>93.1</v>
      </c>
      <c r="BY31" s="678"/>
      <c r="BZ31" s="678"/>
      <c r="CA31" s="678"/>
      <c r="CB31" s="679"/>
      <c r="CD31" s="674"/>
      <c r="CE31" s="675"/>
      <c r="CF31" s="631" t="s">
        <v>308</v>
      </c>
      <c r="CG31" s="632"/>
      <c r="CH31" s="632"/>
      <c r="CI31" s="632"/>
      <c r="CJ31" s="632"/>
      <c r="CK31" s="632"/>
      <c r="CL31" s="632"/>
      <c r="CM31" s="632"/>
      <c r="CN31" s="632"/>
      <c r="CO31" s="632"/>
      <c r="CP31" s="632"/>
      <c r="CQ31" s="633"/>
      <c r="CR31" s="634">
        <v>17629</v>
      </c>
      <c r="CS31" s="667"/>
      <c r="CT31" s="667"/>
      <c r="CU31" s="667"/>
      <c r="CV31" s="667"/>
      <c r="CW31" s="667"/>
      <c r="CX31" s="667"/>
      <c r="CY31" s="668"/>
      <c r="CZ31" s="639">
        <v>0.3</v>
      </c>
      <c r="DA31" s="661"/>
      <c r="DB31" s="661"/>
      <c r="DC31" s="669"/>
      <c r="DD31" s="643">
        <v>17629</v>
      </c>
      <c r="DE31" s="667"/>
      <c r="DF31" s="667"/>
      <c r="DG31" s="667"/>
      <c r="DH31" s="667"/>
      <c r="DI31" s="667"/>
      <c r="DJ31" s="667"/>
      <c r="DK31" s="668"/>
      <c r="DL31" s="643">
        <v>17629</v>
      </c>
      <c r="DM31" s="667"/>
      <c r="DN31" s="667"/>
      <c r="DO31" s="667"/>
      <c r="DP31" s="667"/>
      <c r="DQ31" s="667"/>
      <c r="DR31" s="667"/>
      <c r="DS31" s="667"/>
      <c r="DT31" s="667"/>
      <c r="DU31" s="667"/>
      <c r="DV31" s="668"/>
      <c r="DW31" s="639">
        <v>0.5</v>
      </c>
      <c r="DX31" s="661"/>
      <c r="DY31" s="661"/>
      <c r="DZ31" s="661"/>
      <c r="EA31" s="661"/>
      <c r="EB31" s="661"/>
      <c r="EC31" s="662"/>
    </row>
    <row r="32" spans="2:133" ht="11.25" customHeight="1" x14ac:dyDescent="0.2">
      <c r="B32" s="631" t="s">
        <v>309</v>
      </c>
      <c r="C32" s="632"/>
      <c r="D32" s="632"/>
      <c r="E32" s="632"/>
      <c r="F32" s="632"/>
      <c r="G32" s="632"/>
      <c r="H32" s="632"/>
      <c r="I32" s="632"/>
      <c r="J32" s="632"/>
      <c r="K32" s="632"/>
      <c r="L32" s="632"/>
      <c r="M32" s="632"/>
      <c r="N32" s="632"/>
      <c r="O32" s="632"/>
      <c r="P32" s="632"/>
      <c r="Q32" s="633"/>
      <c r="R32" s="634">
        <v>1039808</v>
      </c>
      <c r="S32" s="635"/>
      <c r="T32" s="635"/>
      <c r="U32" s="635"/>
      <c r="V32" s="635"/>
      <c r="W32" s="635"/>
      <c r="X32" s="635"/>
      <c r="Y32" s="636"/>
      <c r="Z32" s="637">
        <v>17</v>
      </c>
      <c r="AA32" s="637"/>
      <c r="AB32" s="637"/>
      <c r="AC32" s="637"/>
      <c r="AD32" s="638" t="s">
        <v>125</v>
      </c>
      <c r="AE32" s="638"/>
      <c r="AF32" s="638"/>
      <c r="AG32" s="638"/>
      <c r="AH32" s="638"/>
      <c r="AI32" s="638"/>
      <c r="AJ32" s="638"/>
      <c r="AK32" s="638"/>
      <c r="AL32" s="639" t="s">
        <v>125</v>
      </c>
      <c r="AM32" s="640"/>
      <c r="AN32" s="640"/>
      <c r="AO32" s="641"/>
      <c r="AP32" s="684"/>
      <c r="AQ32" s="685"/>
      <c r="AR32" s="685"/>
      <c r="AS32" s="685"/>
      <c r="AT32" s="689"/>
      <c r="AU32" s="205" t="s">
        <v>310</v>
      </c>
      <c r="AX32" s="631" t="s">
        <v>311</v>
      </c>
      <c r="AY32" s="632"/>
      <c r="AZ32" s="632"/>
      <c r="BA32" s="632"/>
      <c r="BB32" s="632"/>
      <c r="BC32" s="632"/>
      <c r="BD32" s="632"/>
      <c r="BE32" s="632"/>
      <c r="BF32" s="633"/>
      <c r="BG32" s="691">
        <v>99.1</v>
      </c>
      <c r="BH32" s="667"/>
      <c r="BI32" s="667"/>
      <c r="BJ32" s="667"/>
      <c r="BK32" s="667"/>
      <c r="BL32" s="667"/>
      <c r="BM32" s="640">
        <v>91.5</v>
      </c>
      <c r="BN32" s="667"/>
      <c r="BO32" s="667"/>
      <c r="BP32" s="667"/>
      <c r="BQ32" s="680"/>
      <c r="BR32" s="691">
        <v>98.7</v>
      </c>
      <c r="BS32" s="667"/>
      <c r="BT32" s="667"/>
      <c r="BU32" s="667"/>
      <c r="BV32" s="667"/>
      <c r="BW32" s="667"/>
      <c r="BX32" s="640">
        <v>91.3</v>
      </c>
      <c r="BY32" s="667"/>
      <c r="BZ32" s="667"/>
      <c r="CA32" s="667"/>
      <c r="CB32" s="680"/>
      <c r="CD32" s="676"/>
      <c r="CE32" s="677"/>
      <c r="CF32" s="631" t="s">
        <v>312</v>
      </c>
      <c r="CG32" s="632"/>
      <c r="CH32" s="632"/>
      <c r="CI32" s="632"/>
      <c r="CJ32" s="632"/>
      <c r="CK32" s="632"/>
      <c r="CL32" s="632"/>
      <c r="CM32" s="632"/>
      <c r="CN32" s="632"/>
      <c r="CO32" s="632"/>
      <c r="CP32" s="632"/>
      <c r="CQ32" s="633"/>
      <c r="CR32" s="634" t="s">
        <v>125</v>
      </c>
      <c r="CS32" s="635"/>
      <c r="CT32" s="635"/>
      <c r="CU32" s="635"/>
      <c r="CV32" s="635"/>
      <c r="CW32" s="635"/>
      <c r="CX32" s="635"/>
      <c r="CY32" s="636"/>
      <c r="CZ32" s="639" t="s">
        <v>125</v>
      </c>
      <c r="DA32" s="661"/>
      <c r="DB32" s="661"/>
      <c r="DC32" s="669"/>
      <c r="DD32" s="643" t="s">
        <v>125</v>
      </c>
      <c r="DE32" s="635"/>
      <c r="DF32" s="635"/>
      <c r="DG32" s="635"/>
      <c r="DH32" s="635"/>
      <c r="DI32" s="635"/>
      <c r="DJ32" s="635"/>
      <c r="DK32" s="636"/>
      <c r="DL32" s="643" t="s">
        <v>125</v>
      </c>
      <c r="DM32" s="635"/>
      <c r="DN32" s="635"/>
      <c r="DO32" s="635"/>
      <c r="DP32" s="635"/>
      <c r="DQ32" s="635"/>
      <c r="DR32" s="635"/>
      <c r="DS32" s="635"/>
      <c r="DT32" s="635"/>
      <c r="DU32" s="635"/>
      <c r="DV32" s="636"/>
      <c r="DW32" s="639" t="s">
        <v>125</v>
      </c>
      <c r="DX32" s="661"/>
      <c r="DY32" s="661"/>
      <c r="DZ32" s="661"/>
      <c r="EA32" s="661"/>
      <c r="EB32" s="661"/>
      <c r="EC32" s="662"/>
    </row>
    <row r="33" spans="2:133" ht="11.25" customHeight="1" x14ac:dyDescent="0.2">
      <c r="B33" s="663" t="s">
        <v>313</v>
      </c>
      <c r="C33" s="664"/>
      <c r="D33" s="664"/>
      <c r="E33" s="664"/>
      <c r="F33" s="664"/>
      <c r="G33" s="664"/>
      <c r="H33" s="664"/>
      <c r="I33" s="664"/>
      <c r="J33" s="664"/>
      <c r="K33" s="664"/>
      <c r="L33" s="664"/>
      <c r="M33" s="664"/>
      <c r="N33" s="664"/>
      <c r="O33" s="664"/>
      <c r="P33" s="664"/>
      <c r="Q33" s="665"/>
      <c r="R33" s="634" t="s">
        <v>125</v>
      </c>
      <c r="S33" s="635"/>
      <c r="T33" s="635"/>
      <c r="U33" s="635"/>
      <c r="V33" s="635"/>
      <c r="W33" s="635"/>
      <c r="X33" s="635"/>
      <c r="Y33" s="636"/>
      <c r="Z33" s="637" t="s">
        <v>125</v>
      </c>
      <c r="AA33" s="637"/>
      <c r="AB33" s="637"/>
      <c r="AC33" s="637"/>
      <c r="AD33" s="638" t="s">
        <v>125</v>
      </c>
      <c r="AE33" s="638"/>
      <c r="AF33" s="638"/>
      <c r="AG33" s="638"/>
      <c r="AH33" s="638"/>
      <c r="AI33" s="638"/>
      <c r="AJ33" s="638"/>
      <c r="AK33" s="638"/>
      <c r="AL33" s="639" t="s">
        <v>125</v>
      </c>
      <c r="AM33" s="640"/>
      <c r="AN33" s="640"/>
      <c r="AO33" s="641"/>
      <c r="AP33" s="686"/>
      <c r="AQ33" s="687"/>
      <c r="AR33" s="687"/>
      <c r="AS33" s="687"/>
      <c r="AT33" s="690"/>
      <c r="AU33" s="343"/>
      <c r="AV33" s="343"/>
      <c r="AW33" s="343"/>
      <c r="AX33" s="652" t="s">
        <v>314</v>
      </c>
      <c r="AY33" s="653"/>
      <c r="AZ33" s="653"/>
      <c r="BA33" s="653"/>
      <c r="BB33" s="653"/>
      <c r="BC33" s="653"/>
      <c r="BD33" s="653"/>
      <c r="BE33" s="653"/>
      <c r="BF33" s="654"/>
      <c r="BG33" s="692">
        <v>99</v>
      </c>
      <c r="BH33" s="693"/>
      <c r="BI33" s="693"/>
      <c r="BJ33" s="693"/>
      <c r="BK33" s="693"/>
      <c r="BL33" s="693"/>
      <c r="BM33" s="694">
        <v>92.8</v>
      </c>
      <c r="BN33" s="693"/>
      <c r="BO33" s="693"/>
      <c r="BP33" s="693"/>
      <c r="BQ33" s="695"/>
      <c r="BR33" s="692">
        <v>99</v>
      </c>
      <c r="BS33" s="693"/>
      <c r="BT33" s="693"/>
      <c r="BU33" s="693"/>
      <c r="BV33" s="693"/>
      <c r="BW33" s="693"/>
      <c r="BX33" s="694">
        <v>93</v>
      </c>
      <c r="BY33" s="693"/>
      <c r="BZ33" s="693"/>
      <c r="CA33" s="693"/>
      <c r="CB33" s="695"/>
      <c r="CD33" s="631" t="s">
        <v>315</v>
      </c>
      <c r="CE33" s="632"/>
      <c r="CF33" s="632"/>
      <c r="CG33" s="632"/>
      <c r="CH33" s="632"/>
      <c r="CI33" s="632"/>
      <c r="CJ33" s="632"/>
      <c r="CK33" s="632"/>
      <c r="CL33" s="632"/>
      <c r="CM33" s="632"/>
      <c r="CN33" s="632"/>
      <c r="CO33" s="632"/>
      <c r="CP33" s="632"/>
      <c r="CQ33" s="633"/>
      <c r="CR33" s="634">
        <v>2792069</v>
      </c>
      <c r="CS33" s="667"/>
      <c r="CT33" s="667"/>
      <c r="CU33" s="667"/>
      <c r="CV33" s="667"/>
      <c r="CW33" s="667"/>
      <c r="CX33" s="667"/>
      <c r="CY33" s="668"/>
      <c r="CZ33" s="639">
        <v>50</v>
      </c>
      <c r="DA33" s="661"/>
      <c r="DB33" s="661"/>
      <c r="DC33" s="669"/>
      <c r="DD33" s="643">
        <v>1939071</v>
      </c>
      <c r="DE33" s="667"/>
      <c r="DF33" s="667"/>
      <c r="DG33" s="667"/>
      <c r="DH33" s="667"/>
      <c r="DI33" s="667"/>
      <c r="DJ33" s="667"/>
      <c r="DK33" s="668"/>
      <c r="DL33" s="643">
        <v>1057971</v>
      </c>
      <c r="DM33" s="667"/>
      <c r="DN33" s="667"/>
      <c r="DO33" s="667"/>
      <c r="DP33" s="667"/>
      <c r="DQ33" s="667"/>
      <c r="DR33" s="667"/>
      <c r="DS33" s="667"/>
      <c r="DT33" s="667"/>
      <c r="DU33" s="667"/>
      <c r="DV33" s="668"/>
      <c r="DW33" s="639">
        <v>31.7</v>
      </c>
      <c r="DX33" s="661"/>
      <c r="DY33" s="661"/>
      <c r="DZ33" s="661"/>
      <c r="EA33" s="661"/>
      <c r="EB33" s="661"/>
      <c r="EC33" s="662"/>
    </row>
    <row r="34" spans="2:133" ht="11.25" customHeight="1" x14ac:dyDescent="0.2">
      <c r="B34" s="631" t="s">
        <v>316</v>
      </c>
      <c r="C34" s="632"/>
      <c r="D34" s="632"/>
      <c r="E34" s="632"/>
      <c r="F34" s="632"/>
      <c r="G34" s="632"/>
      <c r="H34" s="632"/>
      <c r="I34" s="632"/>
      <c r="J34" s="632"/>
      <c r="K34" s="632"/>
      <c r="L34" s="632"/>
      <c r="M34" s="632"/>
      <c r="N34" s="632"/>
      <c r="O34" s="632"/>
      <c r="P34" s="632"/>
      <c r="Q34" s="633"/>
      <c r="R34" s="634">
        <v>459773</v>
      </c>
      <c r="S34" s="635"/>
      <c r="T34" s="635"/>
      <c r="U34" s="635"/>
      <c r="V34" s="635"/>
      <c r="W34" s="635"/>
      <c r="X34" s="635"/>
      <c r="Y34" s="636"/>
      <c r="Z34" s="637">
        <v>7.5</v>
      </c>
      <c r="AA34" s="637"/>
      <c r="AB34" s="637"/>
      <c r="AC34" s="637"/>
      <c r="AD34" s="638" t="s">
        <v>125</v>
      </c>
      <c r="AE34" s="638"/>
      <c r="AF34" s="638"/>
      <c r="AG34" s="638"/>
      <c r="AH34" s="638"/>
      <c r="AI34" s="638"/>
      <c r="AJ34" s="638"/>
      <c r="AK34" s="638"/>
      <c r="AL34" s="639" t="s">
        <v>125</v>
      </c>
      <c r="AM34" s="640"/>
      <c r="AN34" s="640"/>
      <c r="AO34" s="641"/>
      <c r="AP34" s="208"/>
      <c r="AQ34" s="209"/>
      <c r="AS34" s="342"/>
      <c r="AT34" s="342"/>
      <c r="AU34" s="342"/>
      <c r="AV34" s="342"/>
      <c r="AW34" s="342"/>
      <c r="AX34" s="342"/>
      <c r="AY34" s="342"/>
      <c r="AZ34" s="342"/>
      <c r="BA34" s="342"/>
      <c r="BB34" s="342"/>
      <c r="BC34" s="342"/>
      <c r="BD34" s="342"/>
      <c r="BE34" s="342"/>
      <c r="BF34" s="342"/>
      <c r="BG34" s="209"/>
      <c r="BH34" s="209"/>
      <c r="BI34" s="209"/>
      <c r="BJ34" s="209"/>
      <c r="BK34" s="209"/>
      <c r="BL34" s="209"/>
      <c r="BM34" s="209"/>
      <c r="BN34" s="209"/>
      <c r="BO34" s="209"/>
      <c r="BP34" s="209"/>
      <c r="BQ34" s="209"/>
      <c r="BR34" s="209"/>
      <c r="BS34" s="209"/>
      <c r="BT34" s="209"/>
      <c r="BU34" s="209"/>
      <c r="BV34" s="209"/>
      <c r="BW34" s="209"/>
      <c r="BX34" s="209"/>
      <c r="BY34" s="209"/>
      <c r="BZ34" s="209"/>
      <c r="CA34" s="209"/>
      <c r="CB34" s="209"/>
      <c r="CD34" s="631" t="s">
        <v>317</v>
      </c>
      <c r="CE34" s="632"/>
      <c r="CF34" s="632"/>
      <c r="CG34" s="632"/>
      <c r="CH34" s="632"/>
      <c r="CI34" s="632"/>
      <c r="CJ34" s="632"/>
      <c r="CK34" s="632"/>
      <c r="CL34" s="632"/>
      <c r="CM34" s="632"/>
      <c r="CN34" s="632"/>
      <c r="CO34" s="632"/>
      <c r="CP34" s="632"/>
      <c r="CQ34" s="633"/>
      <c r="CR34" s="634">
        <v>693524</v>
      </c>
      <c r="CS34" s="635"/>
      <c r="CT34" s="635"/>
      <c r="CU34" s="635"/>
      <c r="CV34" s="635"/>
      <c r="CW34" s="635"/>
      <c r="CX34" s="635"/>
      <c r="CY34" s="636"/>
      <c r="CZ34" s="639">
        <v>12.4</v>
      </c>
      <c r="DA34" s="661"/>
      <c r="DB34" s="661"/>
      <c r="DC34" s="669"/>
      <c r="DD34" s="643">
        <v>485992</v>
      </c>
      <c r="DE34" s="635"/>
      <c r="DF34" s="635"/>
      <c r="DG34" s="635"/>
      <c r="DH34" s="635"/>
      <c r="DI34" s="635"/>
      <c r="DJ34" s="635"/>
      <c r="DK34" s="636"/>
      <c r="DL34" s="643">
        <v>293761</v>
      </c>
      <c r="DM34" s="635"/>
      <c r="DN34" s="635"/>
      <c r="DO34" s="635"/>
      <c r="DP34" s="635"/>
      <c r="DQ34" s="635"/>
      <c r="DR34" s="635"/>
      <c r="DS34" s="635"/>
      <c r="DT34" s="635"/>
      <c r="DU34" s="635"/>
      <c r="DV34" s="636"/>
      <c r="DW34" s="639">
        <v>8.8000000000000007</v>
      </c>
      <c r="DX34" s="661"/>
      <c r="DY34" s="661"/>
      <c r="DZ34" s="661"/>
      <c r="EA34" s="661"/>
      <c r="EB34" s="661"/>
      <c r="EC34" s="662"/>
    </row>
    <row r="35" spans="2:133" ht="11.25" customHeight="1" x14ac:dyDescent="0.2">
      <c r="B35" s="631" t="s">
        <v>318</v>
      </c>
      <c r="C35" s="632"/>
      <c r="D35" s="632"/>
      <c r="E35" s="632"/>
      <c r="F35" s="632"/>
      <c r="G35" s="632"/>
      <c r="H35" s="632"/>
      <c r="I35" s="632"/>
      <c r="J35" s="632"/>
      <c r="K35" s="632"/>
      <c r="L35" s="632"/>
      <c r="M35" s="632"/>
      <c r="N35" s="632"/>
      <c r="O35" s="632"/>
      <c r="P35" s="632"/>
      <c r="Q35" s="633"/>
      <c r="R35" s="634">
        <v>20973</v>
      </c>
      <c r="S35" s="635"/>
      <c r="T35" s="635"/>
      <c r="U35" s="635"/>
      <c r="V35" s="635"/>
      <c r="W35" s="635"/>
      <c r="X35" s="635"/>
      <c r="Y35" s="636"/>
      <c r="Z35" s="637">
        <v>0.3</v>
      </c>
      <c r="AA35" s="637"/>
      <c r="AB35" s="637"/>
      <c r="AC35" s="637"/>
      <c r="AD35" s="638">
        <v>11581</v>
      </c>
      <c r="AE35" s="638"/>
      <c r="AF35" s="638"/>
      <c r="AG35" s="638"/>
      <c r="AH35" s="638"/>
      <c r="AI35" s="638"/>
      <c r="AJ35" s="638"/>
      <c r="AK35" s="638"/>
      <c r="AL35" s="639">
        <v>0.4</v>
      </c>
      <c r="AM35" s="640"/>
      <c r="AN35" s="640"/>
      <c r="AO35" s="641"/>
      <c r="AP35" s="210"/>
      <c r="AQ35" s="616" t="s">
        <v>319</v>
      </c>
      <c r="AR35" s="617"/>
      <c r="AS35" s="617"/>
      <c r="AT35" s="617"/>
      <c r="AU35" s="617"/>
      <c r="AV35" s="617"/>
      <c r="AW35" s="617"/>
      <c r="AX35" s="617"/>
      <c r="AY35" s="617"/>
      <c r="AZ35" s="617"/>
      <c r="BA35" s="617"/>
      <c r="BB35" s="617"/>
      <c r="BC35" s="617"/>
      <c r="BD35" s="617"/>
      <c r="BE35" s="617"/>
      <c r="BF35" s="618"/>
      <c r="BG35" s="616" t="s">
        <v>320</v>
      </c>
      <c r="BH35" s="617"/>
      <c r="BI35" s="617"/>
      <c r="BJ35" s="617"/>
      <c r="BK35" s="617"/>
      <c r="BL35" s="617"/>
      <c r="BM35" s="617"/>
      <c r="BN35" s="617"/>
      <c r="BO35" s="617"/>
      <c r="BP35" s="617"/>
      <c r="BQ35" s="617"/>
      <c r="BR35" s="617"/>
      <c r="BS35" s="617"/>
      <c r="BT35" s="617"/>
      <c r="BU35" s="617"/>
      <c r="BV35" s="617"/>
      <c r="BW35" s="617"/>
      <c r="BX35" s="617"/>
      <c r="BY35" s="617"/>
      <c r="BZ35" s="617"/>
      <c r="CA35" s="617"/>
      <c r="CB35" s="618"/>
      <c r="CD35" s="631" t="s">
        <v>321</v>
      </c>
      <c r="CE35" s="632"/>
      <c r="CF35" s="632"/>
      <c r="CG35" s="632"/>
      <c r="CH35" s="632"/>
      <c r="CI35" s="632"/>
      <c r="CJ35" s="632"/>
      <c r="CK35" s="632"/>
      <c r="CL35" s="632"/>
      <c r="CM35" s="632"/>
      <c r="CN35" s="632"/>
      <c r="CO35" s="632"/>
      <c r="CP35" s="632"/>
      <c r="CQ35" s="633"/>
      <c r="CR35" s="634">
        <v>38905</v>
      </c>
      <c r="CS35" s="667"/>
      <c r="CT35" s="667"/>
      <c r="CU35" s="667"/>
      <c r="CV35" s="667"/>
      <c r="CW35" s="667"/>
      <c r="CX35" s="667"/>
      <c r="CY35" s="668"/>
      <c r="CZ35" s="639">
        <v>0.7</v>
      </c>
      <c r="DA35" s="661"/>
      <c r="DB35" s="661"/>
      <c r="DC35" s="669"/>
      <c r="DD35" s="643">
        <v>33773</v>
      </c>
      <c r="DE35" s="667"/>
      <c r="DF35" s="667"/>
      <c r="DG35" s="667"/>
      <c r="DH35" s="667"/>
      <c r="DI35" s="667"/>
      <c r="DJ35" s="667"/>
      <c r="DK35" s="668"/>
      <c r="DL35" s="643">
        <v>33773</v>
      </c>
      <c r="DM35" s="667"/>
      <c r="DN35" s="667"/>
      <c r="DO35" s="667"/>
      <c r="DP35" s="667"/>
      <c r="DQ35" s="667"/>
      <c r="DR35" s="667"/>
      <c r="DS35" s="667"/>
      <c r="DT35" s="667"/>
      <c r="DU35" s="667"/>
      <c r="DV35" s="668"/>
      <c r="DW35" s="639">
        <v>1</v>
      </c>
      <c r="DX35" s="661"/>
      <c r="DY35" s="661"/>
      <c r="DZ35" s="661"/>
      <c r="EA35" s="661"/>
      <c r="EB35" s="661"/>
      <c r="EC35" s="662"/>
    </row>
    <row r="36" spans="2:133" ht="11.25" customHeight="1" x14ac:dyDescent="0.2">
      <c r="B36" s="631" t="s">
        <v>322</v>
      </c>
      <c r="C36" s="632"/>
      <c r="D36" s="632"/>
      <c r="E36" s="632"/>
      <c r="F36" s="632"/>
      <c r="G36" s="632"/>
      <c r="H36" s="632"/>
      <c r="I36" s="632"/>
      <c r="J36" s="632"/>
      <c r="K36" s="632"/>
      <c r="L36" s="632"/>
      <c r="M36" s="632"/>
      <c r="N36" s="632"/>
      <c r="O36" s="632"/>
      <c r="P36" s="632"/>
      <c r="Q36" s="633"/>
      <c r="R36" s="634">
        <v>31183</v>
      </c>
      <c r="S36" s="635"/>
      <c r="T36" s="635"/>
      <c r="U36" s="635"/>
      <c r="V36" s="635"/>
      <c r="W36" s="635"/>
      <c r="X36" s="635"/>
      <c r="Y36" s="636"/>
      <c r="Z36" s="637">
        <v>0.5</v>
      </c>
      <c r="AA36" s="637"/>
      <c r="AB36" s="637"/>
      <c r="AC36" s="637"/>
      <c r="AD36" s="638" t="s">
        <v>125</v>
      </c>
      <c r="AE36" s="638"/>
      <c r="AF36" s="638"/>
      <c r="AG36" s="638"/>
      <c r="AH36" s="638"/>
      <c r="AI36" s="638"/>
      <c r="AJ36" s="638"/>
      <c r="AK36" s="638"/>
      <c r="AL36" s="639" t="s">
        <v>125</v>
      </c>
      <c r="AM36" s="640"/>
      <c r="AN36" s="640"/>
      <c r="AO36" s="641"/>
      <c r="AP36" s="210"/>
      <c r="AQ36" s="696" t="s">
        <v>323</v>
      </c>
      <c r="AR36" s="697"/>
      <c r="AS36" s="697"/>
      <c r="AT36" s="697"/>
      <c r="AU36" s="697"/>
      <c r="AV36" s="697"/>
      <c r="AW36" s="697"/>
      <c r="AX36" s="697"/>
      <c r="AY36" s="698"/>
      <c r="AZ36" s="623">
        <v>362102</v>
      </c>
      <c r="BA36" s="624"/>
      <c r="BB36" s="624"/>
      <c r="BC36" s="624"/>
      <c r="BD36" s="624"/>
      <c r="BE36" s="624"/>
      <c r="BF36" s="699"/>
      <c r="BG36" s="620" t="s">
        <v>324</v>
      </c>
      <c r="BH36" s="621"/>
      <c r="BI36" s="621"/>
      <c r="BJ36" s="621"/>
      <c r="BK36" s="621"/>
      <c r="BL36" s="621"/>
      <c r="BM36" s="621"/>
      <c r="BN36" s="621"/>
      <c r="BO36" s="621"/>
      <c r="BP36" s="621"/>
      <c r="BQ36" s="621"/>
      <c r="BR36" s="621"/>
      <c r="BS36" s="621"/>
      <c r="BT36" s="621"/>
      <c r="BU36" s="622"/>
      <c r="BV36" s="623">
        <v>47042</v>
      </c>
      <c r="BW36" s="624"/>
      <c r="BX36" s="624"/>
      <c r="BY36" s="624"/>
      <c r="BZ36" s="624"/>
      <c r="CA36" s="624"/>
      <c r="CB36" s="699"/>
      <c r="CD36" s="631" t="s">
        <v>325</v>
      </c>
      <c r="CE36" s="632"/>
      <c r="CF36" s="632"/>
      <c r="CG36" s="632"/>
      <c r="CH36" s="632"/>
      <c r="CI36" s="632"/>
      <c r="CJ36" s="632"/>
      <c r="CK36" s="632"/>
      <c r="CL36" s="632"/>
      <c r="CM36" s="632"/>
      <c r="CN36" s="632"/>
      <c r="CO36" s="632"/>
      <c r="CP36" s="632"/>
      <c r="CQ36" s="633"/>
      <c r="CR36" s="634">
        <v>1273166</v>
      </c>
      <c r="CS36" s="635"/>
      <c r="CT36" s="635"/>
      <c r="CU36" s="635"/>
      <c r="CV36" s="635"/>
      <c r="CW36" s="635"/>
      <c r="CX36" s="635"/>
      <c r="CY36" s="636"/>
      <c r="CZ36" s="639">
        <v>22.8</v>
      </c>
      <c r="DA36" s="661"/>
      <c r="DB36" s="661"/>
      <c r="DC36" s="669"/>
      <c r="DD36" s="643">
        <v>726714</v>
      </c>
      <c r="DE36" s="635"/>
      <c r="DF36" s="635"/>
      <c r="DG36" s="635"/>
      <c r="DH36" s="635"/>
      <c r="DI36" s="635"/>
      <c r="DJ36" s="635"/>
      <c r="DK36" s="636"/>
      <c r="DL36" s="643">
        <v>459368</v>
      </c>
      <c r="DM36" s="635"/>
      <c r="DN36" s="635"/>
      <c r="DO36" s="635"/>
      <c r="DP36" s="635"/>
      <c r="DQ36" s="635"/>
      <c r="DR36" s="635"/>
      <c r="DS36" s="635"/>
      <c r="DT36" s="635"/>
      <c r="DU36" s="635"/>
      <c r="DV36" s="636"/>
      <c r="DW36" s="639">
        <v>13.8</v>
      </c>
      <c r="DX36" s="661"/>
      <c r="DY36" s="661"/>
      <c r="DZ36" s="661"/>
      <c r="EA36" s="661"/>
      <c r="EB36" s="661"/>
      <c r="EC36" s="662"/>
    </row>
    <row r="37" spans="2:133" ht="11.25" customHeight="1" x14ac:dyDescent="0.2">
      <c r="B37" s="631" t="s">
        <v>326</v>
      </c>
      <c r="C37" s="632"/>
      <c r="D37" s="632"/>
      <c r="E37" s="632"/>
      <c r="F37" s="632"/>
      <c r="G37" s="632"/>
      <c r="H37" s="632"/>
      <c r="I37" s="632"/>
      <c r="J37" s="632"/>
      <c r="K37" s="632"/>
      <c r="L37" s="632"/>
      <c r="M37" s="632"/>
      <c r="N37" s="632"/>
      <c r="O37" s="632"/>
      <c r="P37" s="632"/>
      <c r="Q37" s="633"/>
      <c r="R37" s="634">
        <v>478057</v>
      </c>
      <c r="S37" s="635"/>
      <c r="T37" s="635"/>
      <c r="U37" s="635"/>
      <c r="V37" s="635"/>
      <c r="W37" s="635"/>
      <c r="X37" s="635"/>
      <c r="Y37" s="636"/>
      <c r="Z37" s="637">
        <v>7.8</v>
      </c>
      <c r="AA37" s="637"/>
      <c r="AB37" s="637"/>
      <c r="AC37" s="637"/>
      <c r="AD37" s="638" t="s">
        <v>125</v>
      </c>
      <c r="AE37" s="638"/>
      <c r="AF37" s="638"/>
      <c r="AG37" s="638"/>
      <c r="AH37" s="638"/>
      <c r="AI37" s="638"/>
      <c r="AJ37" s="638"/>
      <c r="AK37" s="638"/>
      <c r="AL37" s="639" t="s">
        <v>125</v>
      </c>
      <c r="AM37" s="640"/>
      <c r="AN37" s="640"/>
      <c r="AO37" s="641"/>
      <c r="AQ37" s="700" t="s">
        <v>327</v>
      </c>
      <c r="AR37" s="701"/>
      <c r="AS37" s="701"/>
      <c r="AT37" s="701"/>
      <c r="AU37" s="701"/>
      <c r="AV37" s="701"/>
      <c r="AW37" s="701"/>
      <c r="AX37" s="701"/>
      <c r="AY37" s="702"/>
      <c r="AZ37" s="634">
        <v>55148</v>
      </c>
      <c r="BA37" s="635"/>
      <c r="BB37" s="635"/>
      <c r="BC37" s="635"/>
      <c r="BD37" s="667"/>
      <c r="BE37" s="667"/>
      <c r="BF37" s="680"/>
      <c r="BG37" s="631" t="s">
        <v>328</v>
      </c>
      <c r="BH37" s="632"/>
      <c r="BI37" s="632"/>
      <c r="BJ37" s="632"/>
      <c r="BK37" s="632"/>
      <c r="BL37" s="632"/>
      <c r="BM37" s="632"/>
      <c r="BN37" s="632"/>
      <c r="BO37" s="632"/>
      <c r="BP37" s="632"/>
      <c r="BQ37" s="632"/>
      <c r="BR37" s="632"/>
      <c r="BS37" s="632"/>
      <c r="BT37" s="632"/>
      <c r="BU37" s="633"/>
      <c r="BV37" s="634">
        <v>36946</v>
      </c>
      <c r="BW37" s="635"/>
      <c r="BX37" s="635"/>
      <c r="BY37" s="635"/>
      <c r="BZ37" s="635"/>
      <c r="CA37" s="635"/>
      <c r="CB37" s="644"/>
      <c r="CD37" s="631" t="s">
        <v>329</v>
      </c>
      <c r="CE37" s="632"/>
      <c r="CF37" s="632"/>
      <c r="CG37" s="632"/>
      <c r="CH37" s="632"/>
      <c r="CI37" s="632"/>
      <c r="CJ37" s="632"/>
      <c r="CK37" s="632"/>
      <c r="CL37" s="632"/>
      <c r="CM37" s="632"/>
      <c r="CN37" s="632"/>
      <c r="CO37" s="632"/>
      <c r="CP37" s="632"/>
      <c r="CQ37" s="633"/>
      <c r="CR37" s="634">
        <v>260235</v>
      </c>
      <c r="CS37" s="667"/>
      <c r="CT37" s="667"/>
      <c r="CU37" s="667"/>
      <c r="CV37" s="667"/>
      <c r="CW37" s="667"/>
      <c r="CX37" s="667"/>
      <c r="CY37" s="668"/>
      <c r="CZ37" s="639">
        <v>4.7</v>
      </c>
      <c r="DA37" s="661"/>
      <c r="DB37" s="661"/>
      <c r="DC37" s="669"/>
      <c r="DD37" s="643">
        <v>260235</v>
      </c>
      <c r="DE37" s="667"/>
      <c r="DF37" s="667"/>
      <c r="DG37" s="667"/>
      <c r="DH37" s="667"/>
      <c r="DI37" s="667"/>
      <c r="DJ37" s="667"/>
      <c r="DK37" s="668"/>
      <c r="DL37" s="643">
        <v>239563</v>
      </c>
      <c r="DM37" s="667"/>
      <c r="DN37" s="667"/>
      <c r="DO37" s="667"/>
      <c r="DP37" s="667"/>
      <c r="DQ37" s="667"/>
      <c r="DR37" s="667"/>
      <c r="DS37" s="667"/>
      <c r="DT37" s="667"/>
      <c r="DU37" s="667"/>
      <c r="DV37" s="668"/>
      <c r="DW37" s="639">
        <v>7.2</v>
      </c>
      <c r="DX37" s="661"/>
      <c r="DY37" s="661"/>
      <c r="DZ37" s="661"/>
      <c r="EA37" s="661"/>
      <c r="EB37" s="661"/>
      <c r="EC37" s="662"/>
    </row>
    <row r="38" spans="2:133" ht="11.25" customHeight="1" x14ac:dyDescent="0.2">
      <c r="B38" s="631" t="s">
        <v>330</v>
      </c>
      <c r="C38" s="632"/>
      <c r="D38" s="632"/>
      <c r="E38" s="632"/>
      <c r="F38" s="632"/>
      <c r="G38" s="632"/>
      <c r="H38" s="632"/>
      <c r="I38" s="632"/>
      <c r="J38" s="632"/>
      <c r="K38" s="632"/>
      <c r="L38" s="632"/>
      <c r="M38" s="632"/>
      <c r="N38" s="632"/>
      <c r="O38" s="632"/>
      <c r="P38" s="632"/>
      <c r="Q38" s="633"/>
      <c r="R38" s="634">
        <v>373440</v>
      </c>
      <c r="S38" s="635"/>
      <c r="T38" s="635"/>
      <c r="U38" s="635"/>
      <c r="V38" s="635"/>
      <c r="W38" s="635"/>
      <c r="X38" s="635"/>
      <c r="Y38" s="636"/>
      <c r="Z38" s="637">
        <v>6.1</v>
      </c>
      <c r="AA38" s="637"/>
      <c r="AB38" s="637"/>
      <c r="AC38" s="637"/>
      <c r="AD38" s="638" t="s">
        <v>125</v>
      </c>
      <c r="AE38" s="638"/>
      <c r="AF38" s="638"/>
      <c r="AG38" s="638"/>
      <c r="AH38" s="638"/>
      <c r="AI38" s="638"/>
      <c r="AJ38" s="638"/>
      <c r="AK38" s="638"/>
      <c r="AL38" s="639" t="s">
        <v>125</v>
      </c>
      <c r="AM38" s="640"/>
      <c r="AN38" s="640"/>
      <c r="AO38" s="641"/>
      <c r="AQ38" s="700" t="s">
        <v>331</v>
      </c>
      <c r="AR38" s="701"/>
      <c r="AS38" s="701"/>
      <c r="AT38" s="701"/>
      <c r="AU38" s="701"/>
      <c r="AV38" s="701"/>
      <c r="AW38" s="701"/>
      <c r="AX38" s="701"/>
      <c r="AY38" s="702"/>
      <c r="AZ38" s="634" t="s">
        <v>125</v>
      </c>
      <c r="BA38" s="635"/>
      <c r="BB38" s="635"/>
      <c r="BC38" s="635"/>
      <c r="BD38" s="667"/>
      <c r="BE38" s="667"/>
      <c r="BF38" s="680"/>
      <c r="BG38" s="631" t="s">
        <v>332</v>
      </c>
      <c r="BH38" s="632"/>
      <c r="BI38" s="632"/>
      <c r="BJ38" s="632"/>
      <c r="BK38" s="632"/>
      <c r="BL38" s="632"/>
      <c r="BM38" s="632"/>
      <c r="BN38" s="632"/>
      <c r="BO38" s="632"/>
      <c r="BP38" s="632"/>
      <c r="BQ38" s="632"/>
      <c r="BR38" s="632"/>
      <c r="BS38" s="632"/>
      <c r="BT38" s="632"/>
      <c r="BU38" s="633"/>
      <c r="BV38" s="634">
        <v>1034</v>
      </c>
      <c r="BW38" s="635"/>
      <c r="BX38" s="635"/>
      <c r="BY38" s="635"/>
      <c r="BZ38" s="635"/>
      <c r="CA38" s="635"/>
      <c r="CB38" s="644"/>
      <c r="CD38" s="631" t="s">
        <v>333</v>
      </c>
      <c r="CE38" s="632"/>
      <c r="CF38" s="632"/>
      <c r="CG38" s="632"/>
      <c r="CH38" s="632"/>
      <c r="CI38" s="632"/>
      <c r="CJ38" s="632"/>
      <c r="CK38" s="632"/>
      <c r="CL38" s="632"/>
      <c r="CM38" s="632"/>
      <c r="CN38" s="632"/>
      <c r="CO38" s="632"/>
      <c r="CP38" s="632"/>
      <c r="CQ38" s="633"/>
      <c r="CR38" s="634">
        <v>362102</v>
      </c>
      <c r="CS38" s="635"/>
      <c r="CT38" s="635"/>
      <c r="CU38" s="635"/>
      <c r="CV38" s="635"/>
      <c r="CW38" s="635"/>
      <c r="CX38" s="635"/>
      <c r="CY38" s="636"/>
      <c r="CZ38" s="639">
        <v>6.5</v>
      </c>
      <c r="DA38" s="661"/>
      <c r="DB38" s="661"/>
      <c r="DC38" s="669"/>
      <c r="DD38" s="643">
        <v>312378</v>
      </c>
      <c r="DE38" s="635"/>
      <c r="DF38" s="635"/>
      <c r="DG38" s="635"/>
      <c r="DH38" s="635"/>
      <c r="DI38" s="635"/>
      <c r="DJ38" s="635"/>
      <c r="DK38" s="636"/>
      <c r="DL38" s="643">
        <v>271069</v>
      </c>
      <c r="DM38" s="635"/>
      <c r="DN38" s="635"/>
      <c r="DO38" s="635"/>
      <c r="DP38" s="635"/>
      <c r="DQ38" s="635"/>
      <c r="DR38" s="635"/>
      <c r="DS38" s="635"/>
      <c r="DT38" s="635"/>
      <c r="DU38" s="635"/>
      <c r="DV38" s="636"/>
      <c r="DW38" s="639">
        <v>8.1</v>
      </c>
      <c r="DX38" s="661"/>
      <c r="DY38" s="661"/>
      <c r="DZ38" s="661"/>
      <c r="EA38" s="661"/>
      <c r="EB38" s="661"/>
      <c r="EC38" s="662"/>
    </row>
    <row r="39" spans="2:133" ht="11.25" customHeight="1" x14ac:dyDescent="0.2">
      <c r="B39" s="631" t="s">
        <v>334</v>
      </c>
      <c r="C39" s="632"/>
      <c r="D39" s="632"/>
      <c r="E39" s="632"/>
      <c r="F39" s="632"/>
      <c r="G39" s="632"/>
      <c r="H39" s="632"/>
      <c r="I39" s="632"/>
      <c r="J39" s="632"/>
      <c r="K39" s="632"/>
      <c r="L39" s="632"/>
      <c r="M39" s="632"/>
      <c r="N39" s="632"/>
      <c r="O39" s="632"/>
      <c r="P39" s="632"/>
      <c r="Q39" s="633"/>
      <c r="R39" s="634">
        <v>100627</v>
      </c>
      <c r="S39" s="635"/>
      <c r="T39" s="635"/>
      <c r="U39" s="635"/>
      <c r="V39" s="635"/>
      <c r="W39" s="635"/>
      <c r="X39" s="635"/>
      <c r="Y39" s="636"/>
      <c r="Z39" s="637">
        <v>1.6</v>
      </c>
      <c r="AA39" s="637"/>
      <c r="AB39" s="637"/>
      <c r="AC39" s="637"/>
      <c r="AD39" s="638">
        <v>19</v>
      </c>
      <c r="AE39" s="638"/>
      <c r="AF39" s="638"/>
      <c r="AG39" s="638"/>
      <c r="AH39" s="638"/>
      <c r="AI39" s="638"/>
      <c r="AJ39" s="638"/>
      <c r="AK39" s="638"/>
      <c r="AL39" s="639">
        <v>0</v>
      </c>
      <c r="AM39" s="640"/>
      <c r="AN39" s="640"/>
      <c r="AO39" s="641"/>
      <c r="AQ39" s="700" t="s">
        <v>335</v>
      </c>
      <c r="AR39" s="701"/>
      <c r="AS39" s="701"/>
      <c r="AT39" s="701"/>
      <c r="AU39" s="701"/>
      <c r="AV39" s="701"/>
      <c r="AW39" s="701"/>
      <c r="AX39" s="701"/>
      <c r="AY39" s="702"/>
      <c r="AZ39" s="634" t="s">
        <v>125</v>
      </c>
      <c r="BA39" s="635"/>
      <c r="BB39" s="635"/>
      <c r="BC39" s="635"/>
      <c r="BD39" s="667"/>
      <c r="BE39" s="667"/>
      <c r="BF39" s="680"/>
      <c r="BG39" s="631" t="s">
        <v>336</v>
      </c>
      <c r="BH39" s="632"/>
      <c r="BI39" s="632"/>
      <c r="BJ39" s="632"/>
      <c r="BK39" s="632"/>
      <c r="BL39" s="632"/>
      <c r="BM39" s="632"/>
      <c r="BN39" s="632"/>
      <c r="BO39" s="632"/>
      <c r="BP39" s="632"/>
      <c r="BQ39" s="632"/>
      <c r="BR39" s="632"/>
      <c r="BS39" s="632"/>
      <c r="BT39" s="632"/>
      <c r="BU39" s="633"/>
      <c r="BV39" s="634">
        <v>1692</v>
      </c>
      <c r="BW39" s="635"/>
      <c r="BX39" s="635"/>
      <c r="BY39" s="635"/>
      <c r="BZ39" s="635"/>
      <c r="CA39" s="635"/>
      <c r="CB39" s="644"/>
      <c r="CD39" s="631" t="s">
        <v>337</v>
      </c>
      <c r="CE39" s="632"/>
      <c r="CF39" s="632"/>
      <c r="CG39" s="632"/>
      <c r="CH39" s="632"/>
      <c r="CI39" s="632"/>
      <c r="CJ39" s="632"/>
      <c r="CK39" s="632"/>
      <c r="CL39" s="632"/>
      <c r="CM39" s="632"/>
      <c r="CN39" s="632"/>
      <c r="CO39" s="632"/>
      <c r="CP39" s="632"/>
      <c r="CQ39" s="633"/>
      <c r="CR39" s="634">
        <v>406372</v>
      </c>
      <c r="CS39" s="667"/>
      <c r="CT39" s="667"/>
      <c r="CU39" s="667"/>
      <c r="CV39" s="667"/>
      <c r="CW39" s="667"/>
      <c r="CX39" s="667"/>
      <c r="CY39" s="668"/>
      <c r="CZ39" s="639">
        <v>7.3</v>
      </c>
      <c r="DA39" s="661"/>
      <c r="DB39" s="661"/>
      <c r="DC39" s="669"/>
      <c r="DD39" s="643">
        <v>380214</v>
      </c>
      <c r="DE39" s="667"/>
      <c r="DF39" s="667"/>
      <c r="DG39" s="667"/>
      <c r="DH39" s="667"/>
      <c r="DI39" s="667"/>
      <c r="DJ39" s="667"/>
      <c r="DK39" s="668"/>
      <c r="DL39" s="643" t="s">
        <v>125</v>
      </c>
      <c r="DM39" s="667"/>
      <c r="DN39" s="667"/>
      <c r="DO39" s="667"/>
      <c r="DP39" s="667"/>
      <c r="DQ39" s="667"/>
      <c r="DR39" s="667"/>
      <c r="DS39" s="667"/>
      <c r="DT39" s="667"/>
      <c r="DU39" s="667"/>
      <c r="DV39" s="668"/>
      <c r="DW39" s="639" t="s">
        <v>125</v>
      </c>
      <c r="DX39" s="661"/>
      <c r="DY39" s="661"/>
      <c r="DZ39" s="661"/>
      <c r="EA39" s="661"/>
      <c r="EB39" s="661"/>
      <c r="EC39" s="662"/>
    </row>
    <row r="40" spans="2:133" ht="11.25" customHeight="1" x14ac:dyDescent="0.2">
      <c r="B40" s="631" t="s">
        <v>338</v>
      </c>
      <c r="C40" s="632"/>
      <c r="D40" s="632"/>
      <c r="E40" s="632"/>
      <c r="F40" s="632"/>
      <c r="G40" s="632"/>
      <c r="H40" s="632"/>
      <c r="I40" s="632"/>
      <c r="J40" s="632"/>
      <c r="K40" s="632"/>
      <c r="L40" s="632"/>
      <c r="M40" s="632"/>
      <c r="N40" s="632"/>
      <c r="O40" s="632"/>
      <c r="P40" s="632"/>
      <c r="Q40" s="633"/>
      <c r="R40" s="634">
        <v>244800</v>
      </c>
      <c r="S40" s="635"/>
      <c r="T40" s="635"/>
      <c r="U40" s="635"/>
      <c r="V40" s="635"/>
      <c r="W40" s="635"/>
      <c r="X40" s="635"/>
      <c r="Y40" s="636"/>
      <c r="Z40" s="637">
        <v>4</v>
      </c>
      <c r="AA40" s="637"/>
      <c r="AB40" s="637"/>
      <c r="AC40" s="637"/>
      <c r="AD40" s="638" t="s">
        <v>125</v>
      </c>
      <c r="AE40" s="638"/>
      <c r="AF40" s="638"/>
      <c r="AG40" s="638"/>
      <c r="AH40" s="638"/>
      <c r="AI40" s="638"/>
      <c r="AJ40" s="638"/>
      <c r="AK40" s="638"/>
      <c r="AL40" s="639" t="s">
        <v>125</v>
      </c>
      <c r="AM40" s="640"/>
      <c r="AN40" s="640"/>
      <c r="AO40" s="641"/>
      <c r="AQ40" s="700" t="s">
        <v>339</v>
      </c>
      <c r="AR40" s="701"/>
      <c r="AS40" s="701"/>
      <c r="AT40" s="701"/>
      <c r="AU40" s="701"/>
      <c r="AV40" s="701"/>
      <c r="AW40" s="701"/>
      <c r="AX40" s="701"/>
      <c r="AY40" s="702"/>
      <c r="AZ40" s="634" t="s">
        <v>125</v>
      </c>
      <c r="BA40" s="635"/>
      <c r="BB40" s="635"/>
      <c r="BC40" s="635"/>
      <c r="BD40" s="667"/>
      <c r="BE40" s="667"/>
      <c r="BF40" s="680"/>
      <c r="BG40" s="684" t="s">
        <v>340</v>
      </c>
      <c r="BH40" s="685"/>
      <c r="BI40" s="685"/>
      <c r="BJ40" s="685"/>
      <c r="BK40" s="685"/>
      <c r="BL40" s="346"/>
      <c r="BM40" s="632" t="s">
        <v>341</v>
      </c>
      <c r="BN40" s="632"/>
      <c r="BO40" s="632"/>
      <c r="BP40" s="632"/>
      <c r="BQ40" s="632"/>
      <c r="BR40" s="632"/>
      <c r="BS40" s="632"/>
      <c r="BT40" s="632"/>
      <c r="BU40" s="633"/>
      <c r="BV40" s="634">
        <v>89</v>
      </c>
      <c r="BW40" s="635"/>
      <c r="BX40" s="635"/>
      <c r="BY40" s="635"/>
      <c r="BZ40" s="635"/>
      <c r="CA40" s="635"/>
      <c r="CB40" s="644"/>
      <c r="CD40" s="631" t="s">
        <v>342</v>
      </c>
      <c r="CE40" s="632"/>
      <c r="CF40" s="632"/>
      <c r="CG40" s="632"/>
      <c r="CH40" s="632"/>
      <c r="CI40" s="632"/>
      <c r="CJ40" s="632"/>
      <c r="CK40" s="632"/>
      <c r="CL40" s="632"/>
      <c r="CM40" s="632"/>
      <c r="CN40" s="632"/>
      <c r="CO40" s="632"/>
      <c r="CP40" s="632"/>
      <c r="CQ40" s="633"/>
      <c r="CR40" s="634">
        <v>18000</v>
      </c>
      <c r="CS40" s="635"/>
      <c r="CT40" s="635"/>
      <c r="CU40" s="635"/>
      <c r="CV40" s="635"/>
      <c r="CW40" s="635"/>
      <c r="CX40" s="635"/>
      <c r="CY40" s="636"/>
      <c r="CZ40" s="639">
        <v>0.3</v>
      </c>
      <c r="DA40" s="661"/>
      <c r="DB40" s="661"/>
      <c r="DC40" s="669"/>
      <c r="DD40" s="643" t="s">
        <v>125</v>
      </c>
      <c r="DE40" s="635"/>
      <c r="DF40" s="635"/>
      <c r="DG40" s="635"/>
      <c r="DH40" s="635"/>
      <c r="DI40" s="635"/>
      <c r="DJ40" s="635"/>
      <c r="DK40" s="636"/>
      <c r="DL40" s="643" t="s">
        <v>125</v>
      </c>
      <c r="DM40" s="635"/>
      <c r="DN40" s="635"/>
      <c r="DO40" s="635"/>
      <c r="DP40" s="635"/>
      <c r="DQ40" s="635"/>
      <c r="DR40" s="635"/>
      <c r="DS40" s="635"/>
      <c r="DT40" s="635"/>
      <c r="DU40" s="635"/>
      <c r="DV40" s="636"/>
      <c r="DW40" s="639" t="s">
        <v>125</v>
      </c>
      <c r="DX40" s="661"/>
      <c r="DY40" s="661"/>
      <c r="DZ40" s="661"/>
      <c r="EA40" s="661"/>
      <c r="EB40" s="661"/>
      <c r="EC40" s="662"/>
    </row>
    <row r="41" spans="2:133" ht="11.25" customHeight="1" x14ac:dyDescent="0.2">
      <c r="B41" s="631" t="s">
        <v>343</v>
      </c>
      <c r="C41" s="632"/>
      <c r="D41" s="632"/>
      <c r="E41" s="632"/>
      <c r="F41" s="632"/>
      <c r="G41" s="632"/>
      <c r="H41" s="632"/>
      <c r="I41" s="632"/>
      <c r="J41" s="632"/>
      <c r="K41" s="632"/>
      <c r="L41" s="632"/>
      <c r="M41" s="632"/>
      <c r="N41" s="632"/>
      <c r="O41" s="632"/>
      <c r="P41" s="632"/>
      <c r="Q41" s="633"/>
      <c r="R41" s="634" t="s">
        <v>125</v>
      </c>
      <c r="S41" s="635"/>
      <c r="T41" s="635"/>
      <c r="U41" s="635"/>
      <c r="V41" s="635"/>
      <c r="W41" s="635"/>
      <c r="X41" s="635"/>
      <c r="Y41" s="636"/>
      <c r="Z41" s="637" t="s">
        <v>125</v>
      </c>
      <c r="AA41" s="637"/>
      <c r="AB41" s="637"/>
      <c r="AC41" s="637"/>
      <c r="AD41" s="638" t="s">
        <v>125</v>
      </c>
      <c r="AE41" s="638"/>
      <c r="AF41" s="638"/>
      <c r="AG41" s="638"/>
      <c r="AH41" s="638"/>
      <c r="AI41" s="638"/>
      <c r="AJ41" s="638"/>
      <c r="AK41" s="638"/>
      <c r="AL41" s="639" t="s">
        <v>125</v>
      </c>
      <c r="AM41" s="640"/>
      <c r="AN41" s="640"/>
      <c r="AO41" s="641"/>
      <c r="AQ41" s="700" t="s">
        <v>344</v>
      </c>
      <c r="AR41" s="701"/>
      <c r="AS41" s="701"/>
      <c r="AT41" s="701"/>
      <c r="AU41" s="701"/>
      <c r="AV41" s="701"/>
      <c r="AW41" s="701"/>
      <c r="AX41" s="701"/>
      <c r="AY41" s="702"/>
      <c r="AZ41" s="634">
        <v>76464</v>
      </c>
      <c r="BA41" s="635"/>
      <c r="BB41" s="635"/>
      <c r="BC41" s="635"/>
      <c r="BD41" s="667"/>
      <c r="BE41" s="667"/>
      <c r="BF41" s="680"/>
      <c r="BG41" s="684"/>
      <c r="BH41" s="685"/>
      <c r="BI41" s="685"/>
      <c r="BJ41" s="685"/>
      <c r="BK41" s="685"/>
      <c r="BL41" s="346"/>
      <c r="BM41" s="632" t="s">
        <v>345</v>
      </c>
      <c r="BN41" s="632"/>
      <c r="BO41" s="632"/>
      <c r="BP41" s="632"/>
      <c r="BQ41" s="632"/>
      <c r="BR41" s="632"/>
      <c r="BS41" s="632"/>
      <c r="BT41" s="632"/>
      <c r="BU41" s="633"/>
      <c r="BV41" s="634" t="s">
        <v>125</v>
      </c>
      <c r="BW41" s="635"/>
      <c r="BX41" s="635"/>
      <c r="BY41" s="635"/>
      <c r="BZ41" s="635"/>
      <c r="CA41" s="635"/>
      <c r="CB41" s="644"/>
      <c r="CD41" s="631" t="s">
        <v>346</v>
      </c>
      <c r="CE41" s="632"/>
      <c r="CF41" s="632"/>
      <c r="CG41" s="632"/>
      <c r="CH41" s="632"/>
      <c r="CI41" s="632"/>
      <c r="CJ41" s="632"/>
      <c r="CK41" s="632"/>
      <c r="CL41" s="632"/>
      <c r="CM41" s="632"/>
      <c r="CN41" s="632"/>
      <c r="CO41" s="632"/>
      <c r="CP41" s="632"/>
      <c r="CQ41" s="633"/>
      <c r="CR41" s="634" t="s">
        <v>125</v>
      </c>
      <c r="CS41" s="667"/>
      <c r="CT41" s="667"/>
      <c r="CU41" s="667"/>
      <c r="CV41" s="667"/>
      <c r="CW41" s="667"/>
      <c r="CX41" s="667"/>
      <c r="CY41" s="668"/>
      <c r="CZ41" s="639" t="s">
        <v>125</v>
      </c>
      <c r="DA41" s="661"/>
      <c r="DB41" s="661"/>
      <c r="DC41" s="669"/>
      <c r="DD41" s="643" t="s">
        <v>125</v>
      </c>
      <c r="DE41" s="667"/>
      <c r="DF41" s="667"/>
      <c r="DG41" s="667"/>
      <c r="DH41" s="667"/>
      <c r="DI41" s="667"/>
      <c r="DJ41" s="667"/>
      <c r="DK41" s="668"/>
      <c r="DL41" s="709"/>
      <c r="DM41" s="710"/>
      <c r="DN41" s="710"/>
      <c r="DO41" s="710"/>
      <c r="DP41" s="710"/>
      <c r="DQ41" s="710"/>
      <c r="DR41" s="710"/>
      <c r="DS41" s="710"/>
      <c r="DT41" s="710"/>
      <c r="DU41" s="710"/>
      <c r="DV41" s="711"/>
      <c r="DW41" s="706"/>
      <c r="DX41" s="707"/>
      <c r="DY41" s="707"/>
      <c r="DZ41" s="707"/>
      <c r="EA41" s="707"/>
      <c r="EB41" s="707"/>
      <c r="EC41" s="708"/>
    </row>
    <row r="42" spans="2:133" ht="11.25" customHeight="1" x14ac:dyDescent="0.2">
      <c r="B42" s="631" t="s">
        <v>347</v>
      </c>
      <c r="C42" s="632"/>
      <c r="D42" s="632"/>
      <c r="E42" s="632"/>
      <c r="F42" s="632"/>
      <c r="G42" s="632"/>
      <c r="H42" s="632"/>
      <c r="I42" s="632"/>
      <c r="J42" s="632"/>
      <c r="K42" s="632"/>
      <c r="L42" s="632"/>
      <c r="M42" s="632"/>
      <c r="N42" s="632"/>
      <c r="O42" s="632"/>
      <c r="P42" s="632"/>
      <c r="Q42" s="633"/>
      <c r="R42" s="634" t="s">
        <v>125</v>
      </c>
      <c r="S42" s="635"/>
      <c r="T42" s="635"/>
      <c r="U42" s="635"/>
      <c r="V42" s="635"/>
      <c r="W42" s="635"/>
      <c r="X42" s="635"/>
      <c r="Y42" s="636"/>
      <c r="Z42" s="637" t="s">
        <v>125</v>
      </c>
      <c r="AA42" s="637"/>
      <c r="AB42" s="637"/>
      <c r="AC42" s="637"/>
      <c r="AD42" s="638" t="s">
        <v>125</v>
      </c>
      <c r="AE42" s="638"/>
      <c r="AF42" s="638"/>
      <c r="AG42" s="638"/>
      <c r="AH42" s="638"/>
      <c r="AI42" s="638"/>
      <c r="AJ42" s="638"/>
      <c r="AK42" s="638"/>
      <c r="AL42" s="639" t="s">
        <v>125</v>
      </c>
      <c r="AM42" s="640"/>
      <c r="AN42" s="640"/>
      <c r="AO42" s="641"/>
      <c r="AQ42" s="703" t="s">
        <v>348</v>
      </c>
      <c r="AR42" s="704"/>
      <c r="AS42" s="704"/>
      <c r="AT42" s="704"/>
      <c r="AU42" s="704"/>
      <c r="AV42" s="704"/>
      <c r="AW42" s="704"/>
      <c r="AX42" s="704"/>
      <c r="AY42" s="705"/>
      <c r="AZ42" s="712">
        <v>230490</v>
      </c>
      <c r="BA42" s="713"/>
      <c r="BB42" s="713"/>
      <c r="BC42" s="713"/>
      <c r="BD42" s="693"/>
      <c r="BE42" s="693"/>
      <c r="BF42" s="695"/>
      <c r="BG42" s="686"/>
      <c r="BH42" s="687"/>
      <c r="BI42" s="687"/>
      <c r="BJ42" s="687"/>
      <c r="BK42" s="687"/>
      <c r="BL42" s="344"/>
      <c r="BM42" s="653" t="s">
        <v>349</v>
      </c>
      <c r="BN42" s="653"/>
      <c r="BO42" s="653"/>
      <c r="BP42" s="653"/>
      <c r="BQ42" s="653"/>
      <c r="BR42" s="653"/>
      <c r="BS42" s="653"/>
      <c r="BT42" s="653"/>
      <c r="BU42" s="654"/>
      <c r="BV42" s="712">
        <v>365</v>
      </c>
      <c r="BW42" s="713"/>
      <c r="BX42" s="713"/>
      <c r="BY42" s="713"/>
      <c r="BZ42" s="713"/>
      <c r="CA42" s="713"/>
      <c r="CB42" s="719"/>
      <c r="CD42" s="631" t="s">
        <v>350</v>
      </c>
      <c r="CE42" s="632"/>
      <c r="CF42" s="632"/>
      <c r="CG42" s="632"/>
      <c r="CH42" s="632"/>
      <c r="CI42" s="632"/>
      <c r="CJ42" s="632"/>
      <c r="CK42" s="632"/>
      <c r="CL42" s="632"/>
      <c r="CM42" s="632"/>
      <c r="CN42" s="632"/>
      <c r="CO42" s="632"/>
      <c r="CP42" s="632"/>
      <c r="CQ42" s="633"/>
      <c r="CR42" s="634">
        <v>632990</v>
      </c>
      <c r="CS42" s="667"/>
      <c r="CT42" s="667"/>
      <c r="CU42" s="667"/>
      <c r="CV42" s="667"/>
      <c r="CW42" s="667"/>
      <c r="CX42" s="667"/>
      <c r="CY42" s="668"/>
      <c r="CZ42" s="639">
        <v>11.3</v>
      </c>
      <c r="DA42" s="661"/>
      <c r="DB42" s="661"/>
      <c r="DC42" s="669"/>
      <c r="DD42" s="643">
        <v>263243</v>
      </c>
      <c r="DE42" s="667"/>
      <c r="DF42" s="667"/>
      <c r="DG42" s="667"/>
      <c r="DH42" s="667"/>
      <c r="DI42" s="667"/>
      <c r="DJ42" s="667"/>
      <c r="DK42" s="668"/>
      <c r="DL42" s="709"/>
      <c r="DM42" s="710"/>
      <c r="DN42" s="710"/>
      <c r="DO42" s="710"/>
      <c r="DP42" s="710"/>
      <c r="DQ42" s="710"/>
      <c r="DR42" s="710"/>
      <c r="DS42" s="710"/>
      <c r="DT42" s="710"/>
      <c r="DU42" s="710"/>
      <c r="DV42" s="711"/>
      <c r="DW42" s="706"/>
      <c r="DX42" s="707"/>
      <c r="DY42" s="707"/>
      <c r="DZ42" s="707"/>
      <c r="EA42" s="707"/>
      <c r="EB42" s="707"/>
      <c r="EC42" s="708"/>
    </row>
    <row r="43" spans="2:133" ht="11.25" customHeight="1" x14ac:dyDescent="0.2">
      <c r="B43" s="631" t="s">
        <v>351</v>
      </c>
      <c r="C43" s="632"/>
      <c r="D43" s="632"/>
      <c r="E43" s="632"/>
      <c r="F43" s="632"/>
      <c r="G43" s="632"/>
      <c r="H43" s="632"/>
      <c r="I43" s="632"/>
      <c r="J43" s="632"/>
      <c r="K43" s="632"/>
      <c r="L43" s="632"/>
      <c r="M43" s="632"/>
      <c r="N43" s="632"/>
      <c r="O43" s="632"/>
      <c r="P43" s="632"/>
      <c r="Q43" s="633"/>
      <c r="R43" s="634">
        <v>142000</v>
      </c>
      <c r="S43" s="635"/>
      <c r="T43" s="635"/>
      <c r="U43" s="635"/>
      <c r="V43" s="635"/>
      <c r="W43" s="635"/>
      <c r="X43" s="635"/>
      <c r="Y43" s="636"/>
      <c r="Z43" s="637">
        <v>2.2999999999999998</v>
      </c>
      <c r="AA43" s="637"/>
      <c r="AB43" s="637"/>
      <c r="AC43" s="637"/>
      <c r="AD43" s="638" t="s">
        <v>125</v>
      </c>
      <c r="AE43" s="638"/>
      <c r="AF43" s="638"/>
      <c r="AG43" s="638"/>
      <c r="AH43" s="638"/>
      <c r="AI43" s="638"/>
      <c r="AJ43" s="638"/>
      <c r="AK43" s="638"/>
      <c r="AL43" s="639" t="s">
        <v>125</v>
      </c>
      <c r="AM43" s="640"/>
      <c r="AN43" s="640"/>
      <c r="AO43" s="641"/>
      <c r="CD43" s="631" t="s">
        <v>352</v>
      </c>
      <c r="CE43" s="632"/>
      <c r="CF43" s="632"/>
      <c r="CG43" s="632"/>
      <c r="CH43" s="632"/>
      <c r="CI43" s="632"/>
      <c r="CJ43" s="632"/>
      <c r="CK43" s="632"/>
      <c r="CL43" s="632"/>
      <c r="CM43" s="632"/>
      <c r="CN43" s="632"/>
      <c r="CO43" s="632"/>
      <c r="CP43" s="632"/>
      <c r="CQ43" s="633"/>
      <c r="CR43" s="634">
        <v>7334</v>
      </c>
      <c r="CS43" s="667"/>
      <c r="CT43" s="667"/>
      <c r="CU43" s="667"/>
      <c r="CV43" s="667"/>
      <c r="CW43" s="667"/>
      <c r="CX43" s="667"/>
      <c r="CY43" s="668"/>
      <c r="CZ43" s="639">
        <v>0.1</v>
      </c>
      <c r="DA43" s="661"/>
      <c r="DB43" s="661"/>
      <c r="DC43" s="669"/>
      <c r="DD43" s="643">
        <v>7334</v>
      </c>
      <c r="DE43" s="667"/>
      <c r="DF43" s="667"/>
      <c r="DG43" s="667"/>
      <c r="DH43" s="667"/>
      <c r="DI43" s="667"/>
      <c r="DJ43" s="667"/>
      <c r="DK43" s="668"/>
      <c r="DL43" s="709"/>
      <c r="DM43" s="710"/>
      <c r="DN43" s="710"/>
      <c r="DO43" s="710"/>
      <c r="DP43" s="710"/>
      <c r="DQ43" s="710"/>
      <c r="DR43" s="710"/>
      <c r="DS43" s="710"/>
      <c r="DT43" s="710"/>
      <c r="DU43" s="710"/>
      <c r="DV43" s="711"/>
      <c r="DW43" s="706"/>
      <c r="DX43" s="707"/>
      <c r="DY43" s="707"/>
      <c r="DZ43" s="707"/>
      <c r="EA43" s="707"/>
      <c r="EB43" s="707"/>
      <c r="EC43" s="708"/>
    </row>
    <row r="44" spans="2:133" ht="11.25" customHeight="1" x14ac:dyDescent="0.2">
      <c r="B44" s="652" t="s">
        <v>353</v>
      </c>
      <c r="C44" s="653"/>
      <c r="D44" s="653"/>
      <c r="E44" s="653"/>
      <c r="F44" s="653"/>
      <c r="G44" s="653"/>
      <c r="H44" s="653"/>
      <c r="I44" s="653"/>
      <c r="J44" s="653"/>
      <c r="K44" s="653"/>
      <c r="L44" s="653"/>
      <c r="M44" s="653"/>
      <c r="N44" s="653"/>
      <c r="O44" s="653"/>
      <c r="P44" s="653"/>
      <c r="Q44" s="654"/>
      <c r="R44" s="712">
        <v>6133700</v>
      </c>
      <c r="S44" s="713"/>
      <c r="T44" s="713"/>
      <c r="U44" s="713"/>
      <c r="V44" s="713"/>
      <c r="W44" s="713"/>
      <c r="X44" s="713"/>
      <c r="Y44" s="714"/>
      <c r="Z44" s="715">
        <v>100</v>
      </c>
      <c r="AA44" s="715"/>
      <c r="AB44" s="715"/>
      <c r="AC44" s="715"/>
      <c r="AD44" s="716">
        <v>3191054</v>
      </c>
      <c r="AE44" s="716"/>
      <c r="AF44" s="716"/>
      <c r="AG44" s="716"/>
      <c r="AH44" s="716"/>
      <c r="AI44" s="716"/>
      <c r="AJ44" s="716"/>
      <c r="AK44" s="716"/>
      <c r="AL44" s="717">
        <v>100</v>
      </c>
      <c r="AM44" s="694"/>
      <c r="AN44" s="694"/>
      <c r="AO44" s="718"/>
      <c r="CD44" s="672" t="s">
        <v>300</v>
      </c>
      <c r="CE44" s="673"/>
      <c r="CF44" s="631" t="s">
        <v>354</v>
      </c>
      <c r="CG44" s="632"/>
      <c r="CH44" s="632"/>
      <c r="CI44" s="632"/>
      <c r="CJ44" s="632"/>
      <c r="CK44" s="632"/>
      <c r="CL44" s="632"/>
      <c r="CM44" s="632"/>
      <c r="CN44" s="632"/>
      <c r="CO44" s="632"/>
      <c r="CP44" s="632"/>
      <c r="CQ44" s="633"/>
      <c r="CR44" s="634">
        <v>488711</v>
      </c>
      <c r="CS44" s="635"/>
      <c r="CT44" s="635"/>
      <c r="CU44" s="635"/>
      <c r="CV44" s="635"/>
      <c r="CW44" s="635"/>
      <c r="CX44" s="635"/>
      <c r="CY44" s="636"/>
      <c r="CZ44" s="639">
        <v>8.8000000000000007</v>
      </c>
      <c r="DA44" s="640"/>
      <c r="DB44" s="640"/>
      <c r="DC44" s="646"/>
      <c r="DD44" s="643">
        <v>247481</v>
      </c>
      <c r="DE44" s="635"/>
      <c r="DF44" s="635"/>
      <c r="DG44" s="635"/>
      <c r="DH44" s="635"/>
      <c r="DI44" s="635"/>
      <c r="DJ44" s="635"/>
      <c r="DK44" s="636"/>
      <c r="DL44" s="709"/>
      <c r="DM44" s="710"/>
      <c r="DN44" s="710"/>
      <c r="DO44" s="710"/>
      <c r="DP44" s="710"/>
      <c r="DQ44" s="710"/>
      <c r="DR44" s="710"/>
      <c r="DS44" s="710"/>
      <c r="DT44" s="710"/>
      <c r="DU44" s="710"/>
      <c r="DV44" s="711"/>
      <c r="DW44" s="706"/>
      <c r="DX44" s="707"/>
      <c r="DY44" s="707"/>
      <c r="DZ44" s="707"/>
      <c r="EA44" s="707"/>
      <c r="EB44" s="707"/>
      <c r="EC44" s="708"/>
    </row>
    <row r="45" spans="2:133" ht="11.25" customHeight="1" x14ac:dyDescent="0.2">
      <c r="CD45" s="674"/>
      <c r="CE45" s="675"/>
      <c r="CF45" s="631" t="s">
        <v>355</v>
      </c>
      <c r="CG45" s="632"/>
      <c r="CH45" s="632"/>
      <c r="CI45" s="632"/>
      <c r="CJ45" s="632"/>
      <c r="CK45" s="632"/>
      <c r="CL45" s="632"/>
      <c r="CM45" s="632"/>
      <c r="CN45" s="632"/>
      <c r="CO45" s="632"/>
      <c r="CP45" s="632"/>
      <c r="CQ45" s="633"/>
      <c r="CR45" s="634">
        <v>182271</v>
      </c>
      <c r="CS45" s="667"/>
      <c r="CT45" s="667"/>
      <c r="CU45" s="667"/>
      <c r="CV45" s="667"/>
      <c r="CW45" s="667"/>
      <c r="CX45" s="667"/>
      <c r="CY45" s="668"/>
      <c r="CZ45" s="639">
        <v>3.3</v>
      </c>
      <c r="DA45" s="661"/>
      <c r="DB45" s="661"/>
      <c r="DC45" s="669"/>
      <c r="DD45" s="643">
        <v>15804</v>
      </c>
      <c r="DE45" s="667"/>
      <c r="DF45" s="667"/>
      <c r="DG45" s="667"/>
      <c r="DH45" s="667"/>
      <c r="DI45" s="667"/>
      <c r="DJ45" s="667"/>
      <c r="DK45" s="668"/>
      <c r="DL45" s="709"/>
      <c r="DM45" s="710"/>
      <c r="DN45" s="710"/>
      <c r="DO45" s="710"/>
      <c r="DP45" s="710"/>
      <c r="DQ45" s="710"/>
      <c r="DR45" s="710"/>
      <c r="DS45" s="710"/>
      <c r="DT45" s="710"/>
      <c r="DU45" s="710"/>
      <c r="DV45" s="711"/>
      <c r="DW45" s="706"/>
      <c r="DX45" s="707"/>
      <c r="DY45" s="707"/>
      <c r="DZ45" s="707"/>
      <c r="EA45" s="707"/>
      <c r="EB45" s="707"/>
      <c r="EC45" s="708"/>
    </row>
    <row r="46" spans="2:133" ht="11.25" customHeight="1" x14ac:dyDescent="0.2">
      <c r="B46" s="205" t="s">
        <v>356</v>
      </c>
      <c r="CD46" s="674"/>
      <c r="CE46" s="675"/>
      <c r="CF46" s="631" t="s">
        <v>357</v>
      </c>
      <c r="CG46" s="632"/>
      <c r="CH46" s="632"/>
      <c r="CI46" s="632"/>
      <c r="CJ46" s="632"/>
      <c r="CK46" s="632"/>
      <c r="CL46" s="632"/>
      <c r="CM46" s="632"/>
      <c r="CN46" s="632"/>
      <c r="CO46" s="632"/>
      <c r="CP46" s="632"/>
      <c r="CQ46" s="633"/>
      <c r="CR46" s="634">
        <v>305670</v>
      </c>
      <c r="CS46" s="635"/>
      <c r="CT46" s="635"/>
      <c r="CU46" s="635"/>
      <c r="CV46" s="635"/>
      <c r="CW46" s="635"/>
      <c r="CX46" s="635"/>
      <c r="CY46" s="636"/>
      <c r="CZ46" s="639">
        <v>5.5</v>
      </c>
      <c r="DA46" s="640"/>
      <c r="DB46" s="640"/>
      <c r="DC46" s="646"/>
      <c r="DD46" s="643">
        <v>230907</v>
      </c>
      <c r="DE46" s="635"/>
      <c r="DF46" s="635"/>
      <c r="DG46" s="635"/>
      <c r="DH46" s="635"/>
      <c r="DI46" s="635"/>
      <c r="DJ46" s="635"/>
      <c r="DK46" s="636"/>
      <c r="DL46" s="709"/>
      <c r="DM46" s="710"/>
      <c r="DN46" s="710"/>
      <c r="DO46" s="710"/>
      <c r="DP46" s="710"/>
      <c r="DQ46" s="710"/>
      <c r="DR46" s="710"/>
      <c r="DS46" s="710"/>
      <c r="DT46" s="710"/>
      <c r="DU46" s="710"/>
      <c r="DV46" s="711"/>
      <c r="DW46" s="706"/>
      <c r="DX46" s="707"/>
      <c r="DY46" s="707"/>
      <c r="DZ46" s="707"/>
      <c r="EA46" s="707"/>
      <c r="EB46" s="707"/>
      <c r="EC46" s="708"/>
    </row>
    <row r="47" spans="2:133" ht="11.25" customHeight="1" x14ac:dyDescent="0.2">
      <c r="B47" s="730" t="s">
        <v>358</v>
      </c>
      <c r="C47" s="730"/>
      <c r="D47" s="730"/>
      <c r="E47" s="730"/>
      <c r="F47" s="730"/>
      <c r="G47" s="730"/>
      <c r="H47" s="730"/>
      <c r="I47" s="730"/>
      <c r="J47" s="730"/>
      <c r="K47" s="730"/>
      <c r="L47" s="730"/>
      <c r="M47" s="730"/>
      <c r="N47" s="730"/>
      <c r="O47" s="730"/>
      <c r="P47" s="730"/>
      <c r="Q47" s="730"/>
      <c r="R47" s="730"/>
      <c r="S47" s="730"/>
      <c r="T47" s="730"/>
      <c r="U47" s="730"/>
      <c r="V47" s="730"/>
      <c r="W47" s="730"/>
      <c r="X47" s="730"/>
      <c r="Y47" s="730"/>
      <c r="Z47" s="730"/>
      <c r="AA47" s="730"/>
      <c r="AB47" s="730"/>
      <c r="AC47" s="730"/>
      <c r="AD47" s="730"/>
      <c r="AE47" s="730"/>
      <c r="AF47" s="730"/>
      <c r="AG47" s="730"/>
      <c r="AH47" s="730"/>
      <c r="AI47" s="730"/>
      <c r="AJ47" s="730"/>
      <c r="AK47" s="730"/>
      <c r="AL47" s="730"/>
      <c r="AM47" s="730"/>
      <c r="AN47" s="730"/>
      <c r="AO47" s="730"/>
      <c r="AP47" s="730"/>
      <c r="AQ47" s="730"/>
      <c r="AR47" s="730"/>
      <c r="AS47" s="730"/>
      <c r="AT47" s="730"/>
      <c r="AU47" s="730"/>
      <c r="AV47" s="730"/>
      <c r="AW47" s="730"/>
      <c r="AX47" s="730"/>
      <c r="AY47" s="730"/>
      <c r="AZ47" s="730"/>
      <c r="BA47" s="730"/>
      <c r="BB47" s="730"/>
      <c r="BC47" s="730"/>
      <c r="BD47" s="730"/>
      <c r="BE47" s="730"/>
      <c r="BF47" s="730"/>
      <c r="BG47" s="730"/>
      <c r="BH47" s="730"/>
      <c r="BI47" s="730"/>
      <c r="BJ47" s="730"/>
      <c r="BK47" s="730"/>
      <c r="BL47" s="730"/>
      <c r="BM47" s="730"/>
      <c r="BN47" s="730"/>
      <c r="BO47" s="730"/>
      <c r="BP47" s="730"/>
      <c r="BQ47" s="730"/>
      <c r="BR47" s="730"/>
      <c r="BS47" s="730"/>
      <c r="BT47" s="730"/>
      <c r="BU47" s="730"/>
      <c r="BV47" s="730"/>
      <c r="BW47" s="730"/>
      <c r="BX47" s="730"/>
      <c r="BY47" s="730"/>
      <c r="BZ47" s="730"/>
      <c r="CA47" s="730"/>
      <c r="CB47" s="730"/>
      <c r="CD47" s="674"/>
      <c r="CE47" s="675"/>
      <c r="CF47" s="631" t="s">
        <v>359</v>
      </c>
      <c r="CG47" s="632"/>
      <c r="CH47" s="632"/>
      <c r="CI47" s="632"/>
      <c r="CJ47" s="632"/>
      <c r="CK47" s="632"/>
      <c r="CL47" s="632"/>
      <c r="CM47" s="632"/>
      <c r="CN47" s="632"/>
      <c r="CO47" s="632"/>
      <c r="CP47" s="632"/>
      <c r="CQ47" s="633"/>
      <c r="CR47" s="634">
        <v>144279</v>
      </c>
      <c r="CS47" s="667"/>
      <c r="CT47" s="667"/>
      <c r="CU47" s="667"/>
      <c r="CV47" s="667"/>
      <c r="CW47" s="667"/>
      <c r="CX47" s="667"/>
      <c r="CY47" s="668"/>
      <c r="CZ47" s="639">
        <v>2.6</v>
      </c>
      <c r="DA47" s="661"/>
      <c r="DB47" s="661"/>
      <c r="DC47" s="669"/>
      <c r="DD47" s="643">
        <v>15762</v>
      </c>
      <c r="DE47" s="667"/>
      <c r="DF47" s="667"/>
      <c r="DG47" s="667"/>
      <c r="DH47" s="667"/>
      <c r="DI47" s="667"/>
      <c r="DJ47" s="667"/>
      <c r="DK47" s="668"/>
      <c r="DL47" s="709"/>
      <c r="DM47" s="710"/>
      <c r="DN47" s="710"/>
      <c r="DO47" s="710"/>
      <c r="DP47" s="710"/>
      <c r="DQ47" s="710"/>
      <c r="DR47" s="710"/>
      <c r="DS47" s="710"/>
      <c r="DT47" s="710"/>
      <c r="DU47" s="710"/>
      <c r="DV47" s="711"/>
      <c r="DW47" s="706"/>
      <c r="DX47" s="707"/>
      <c r="DY47" s="707"/>
      <c r="DZ47" s="707"/>
      <c r="EA47" s="707"/>
      <c r="EB47" s="707"/>
      <c r="EC47" s="708"/>
    </row>
    <row r="48" spans="2:133" ht="10.8" x14ac:dyDescent="0.2">
      <c r="B48" s="730" t="s">
        <v>360</v>
      </c>
      <c r="C48" s="730"/>
      <c r="D48" s="730"/>
      <c r="E48" s="730"/>
      <c r="F48" s="730"/>
      <c r="G48" s="730"/>
      <c r="H48" s="730"/>
      <c r="I48" s="730"/>
      <c r="J48" s="730"/>
      <c r="K48" s="730"/>
      <c r="L48" s="730"/>
      <c r="M48" s="730"/>
      <c r="N48" s="730"/>
      <c r="O48" s="730"/>
      <c r="P48" s="730"/>
      <c r="Q48" s="730"/>
      <c r="R48" s="730"/>
      <c r="S48" s="730"/>
      <c r="T48" s="730"/>
      <c r="U48" s="730"/>
      <c r="V48" s="730"/>
      <c r="W48" s="730"/>
      <c r="X48" s="730"/>
      <c r="Y48" s="730"/>
      <c r="Z48" s="730"/>
      <c r="AA48" s="730"/>
      <c r="AB48" s="730"/>
      <c r="AC48" s="730"/>
      <c r="AD48" s="730"/>
      <c r="AE48" s="730"/>
      <c r="AF48" s="730"/>
      <c r="AG48" s="730"/>
      <c r="AH48" s="730"/>
      <c r="AI48" s="730"/>
      <c r="AJ48" s="730"/>
      <c r="AK48" s="730"/>
      <c r="AL48" s="730"/>
      <c r="AM48" s="730"/>
      <c r="AN48" s="730"/>
      <c r="AO48" s="730"/>
      <c r="AP48" s="730"/>
      <c r="AQ48" s="730"/>
      <c r="AR48" s="730"/>
      <c r="AS48" s="730"/>
      <c r="AT48" s="730"/>
      <c r="AU48" s="730"/>
      <c r="AV48" s="730"/>
      <c r="AW48" s="730"/>
      <c r="AX48" s="730"/>
      <c r="AY48" s="730"/>
      <c r="AZ48" s="730"/>
      <c r="BA48" s="730"/>
      <c r="BB48" s="730"/>
      <c r="BC48" s="730"/>
      <c r="BD48" s="730"/>
      <c r="BE48" s="730"/>
      <c r="BF48" s="730"/>
      <c r="BG48" s="730"/>
      <c r="BH48" s="730"/>
      <c r="BI48" s="730"/>
      <c r="BJ48" s="730"/>
      <c r="BK48" s="730"/>
      <c r="BL48" s="730"/>
      <c r="BM48" s="730"/>
      <c r="BN48" s="730"/>
      <c r="BO48" s="730"/>
      <c r="BP48" s="730"/>
      <c r="BQ48" s="730"/>
      <c r="BR48" s="730"/>
      <c r="BS48" s="730"/>
      <c r="BT48" s="730"/>
      <c r="BU48" s="730"/>
      <c r="BV48" s="730"/>
      <c r="BW48" s="730"/>
      <c r="BX48" s="730"/>
      <c r="BY48" s="730"/>
      <c r="BZ48" s="730"/>
      <c r="CA48" s="730"/>
      <c r="CB48" s="730"/>
      <c r="CD48" s="676"/>
      <c r="CE48" s="677"/>
      <c r="CF48" s="631" t="s">
        <v>361</v>
      </c>
      <c r="CG48" s="632"/>
      <c r="CH48" s="632"/>
      <c r="CI48" s="632"/>
      <c r="CJ48" s="632"/>
      <c r="CK48" s="632"/>
      <c r="CL48" s="632"/>
      <c r="CM48" s="632"/>
      <c r="CN48" s="632"/>
      <c r="CO48" s="632"/>
      <c r="CP48" s="632"/>
      <c r="CQ48" s="633"/>
      <c r="CR48" s="634" t="s">
        <v>125</v>
      </c>
      <c r="CS48" s="635"/>
      <c r="CT48" s="635"/>
      <c r="CU48" s="635"/>
      <c r="CV48" s="635"/>
      <c r="CW48" s="635"/>
      <c r="CX48" s="635"/>
      <c r="CY48" s="636"/>
      <c r="CZ48" s="639" t="s">
        <v>125</v>
      </c>
      <c r="DA48" s="640"/>
      <c r="DB48" s="640"/>
      <c r="DC48" s="646"/>
      <c r="DD48" s="643" t="s">
        <v>125</v>
      </c>
      <c r="DE48" s="635"/>
      <c r="DF48" s="635"/>
      <c r="DG48" s="635"/>
      <c r="DH48" s="635"/>
      <c r="DI48" s="635"/>
      <c r="DJ48" s="635"/>
      <c r="DK48" s="636"/>
      <c r="DL48" s="709"/>
      <c r="DM48" s="710"/>
      <c r="DN48" s="710"/>
      <c r="DO48" s="710"/>
      <c r="DP48" s="710"/>
      <c r="DQ48" s="710"/>
      <c r="DR48" s="710"/>
      <c r="DS48" s="710"/>
      <c r="DT48" s="710"/>
      <c r="DU48" s="710"/>
      <c r="DV48" s="711"/>
      <c r="DW48" s="706"/>
      <c r="DX48" s="707"/>
      <c r="DY48" s="707"/>
      <c r="DZ48" s="707"/>
      <c r="EA48" s="707"/>
      <c r="EB48" s="707"/>
      <c r="EC48" s="708"/>
    </row>
    <row r="49" spans="2:133" ht="11.25" customHeight="1" x14ac:dyDescent="0.2">
      <c r="B49" s="347"/>
      <c r="CD49" s="652" t="s">
        <v>362</v>
      </c>
      <c r="CE49" s="653"/>
      <c r="CF49" s="653"/>
      <c r="CG49" s="653"/>
      <c r="CH49" s="653"/>
      <c r="CI49" s="653"/>
      <c r="CJ49" s="653"/>
      <c r="CK49" s="653"/>
      <c r="CL49" s="653"/>
      <c r="CM49" s="653"/>
      <c r="CN49" s="653"/>
      <c r="CO49" s="653"/>
      <c r="CP49" s="653"/>
      <c r="CQ49" s="654"/>
      <c r="CR49" s="712">
        <v>5578662</v>
      </c>
      <c r="CS49" s="693"/>
      <c r="CT49" s="693"/>
      <c r="CU49" s="693"/>
      <c r="CV49" s="693"/>
      <c r="CW49" s="693"/>
      <c r="CX49" s="693"/>
      <c r="CY49" s="720"/>
      <c r="CZ49" s="717">
        <v>100</v>
      </c>
      <c r="DA49" s="721"/>
      <c r="DB49" s="721"/>
      <c r="DC49" s="722"/>
      <c r="DD49" s="723">
        <v>3728265</v>
      </c>
      <c r="DE49" s="693"/>
      <c r="DF49" s="693"/>
      <c r="DG49" s="693"/>
      <c r="DH49" s="693"/>
      <c r="DI49" s="693"/>
      <c r="DJ49" s="693"/>
      <c r="DK49" s="720"/>
      <c r="DL49" s="724"/>
      <c r="DM49" s="725"/>
      <c r="DN49" s="725"/>
      <c r="DO49" s="725"/>
      <c r="DP49" s="725"/>
      <c r="DQ49" s="725"/>
      <c r="DR49" s="725"/>
      <c r="DS49" s="725"/>
      <c r="DT49" s="725"/>
      <c r="DU49" s="725"/>
      <c r="DV49" s="726"/>
      <c r="DW49" s="727"/>
      <c r="DX49" s="728"/>
      <c r="DY49" s="728"/>
      <c r="DZ49" s="728"/>
      <c r="EA49" s="728"/>
      <c r="EB49" s="728"/>
      <c r="EC49" s="729"/>
    </row>
    <row r="50" spans="2:133" ht="10.8" hidden="1" x14ac:dyDescent="0.2">
      <c r="B50" s="347"/>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2" zeroHeight="1" x14ac:dyDescent="0.2"/>
  <cols>
    <col min="1" max="130" width="2.77734375" style="216" customWidth="1"/>
    <col min="131" max="131" width="1.6640625" style="216" customWidth="1"/>
    <col min="132" max="16384" width="9" style="216" hidden="1"/>
  </cols>
  <sheetData>
    <row r="1" spans="1:131" ht="11.25" customHeight="1" thickBot="1" x14ac:dyDescent="0.25">
      <c r="A1" s="212"/>
      <c r="B1" s="212"/>
      <c r="C1" s="212"/>
      <c r="D1" s="212"/>
      <c r="E1" s="212"/>
      <c r="F1" s="212"/>
      <c r="G1" s="212"/>
      <c r="H1" s="212"/>
      <c r="I1" s="212"/>
      <c r="J1" s="212"/>
      <c r="K1" s="212"/>
      <c r="L1" s="212"/>
      <c r="M1" s="212"/>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213"/>
      <c r="DI1" s="213"/>
      <c r="DJ1" s="213"/>
      <c r="DK1" s="213"/>
      <c r="DL1" s="213"/>
      <c r="DM1" s="213"/>
      <c r="DN1" s="213"/>
      <c r="DO1" s="213"/>
      <c r="DP1" s="213"/>
      <c r="DQ1" s="214"/>
      <c r="DR1" s="214"/>
      <c r="DS1" s="214"/>
      <c r="DT1" s="214"/>
      <c r="DU1" s="214"/>
      <c r="DV1" s="214"/>
      <c r="DW1" s="214"/>
      <c r="DX1" s="214"/>
      <c r="DY1" s="214"/>
      <c r="DZ1" s="214"/>
      <c r="EA1" s="215"/>
    </row>
    <row r="2" spans="1:131" ht="26.25" customHeight="1" thickBot="1" x14ac:dyDescent="0.25">
      <c r="A2" s="1100" t="s">
        <v>363</v>
      </c>
      <c r="B2" s="1100"/>
      <c r="C2" s="1100"/>
      <c r="D2" s="1100"/>
      <c r="E2" s="1100"/>
      <c r="F2" s="1100"/>
      <c r="G2" s="1100"/>
      <c r="H2" s="1100"/>
      <c r="I2" s="1100"/>
      <c r="J2" s="1100"/>
      <c r="K2" s="1100"/>
      <c r="L2" s="1100"/>
      <c r="M2" s="1100"/>
      <c r="N2" s="1100"/>
      <c r="O2" s="1100"/>
      <c r="P2" s="1100"/>
      <c r="Q2" s="1100"/>
      <c r="R2" s="1100"/>
      <c r="S2" s="1100"/>
      <c r="T2" s="1100"/>
      <c r="U2" s="1100"/>
      <c r="V2" s="1100"/>
      <c r="W2" s="1100"/>
      <c r="X2" s="1100"/>
      <c r="Y2" s="1100"/>
      <c r="Z2" s="1100"/>
      <c r="AA2" s="1100"/>
      <c r="AB2" s="1100"/>
      <c r="AC2" s="1100"/>
      <c r="AD2" s="1100"/>
      <c r="AE2" s="1100"/>
      <c r="AF2" s="1100"/>
      <c r="AG2" s="1100"/>
      <c r="AH2" s="1100"/>
      <c r="AI2" s="1100"/>
      <c r="AJ2" s="1100"/>
      <c r="AK2" s="1100"/>
      <c r="AL2" s="1100"/>
      <c r="AM2" s="1100"/>
      <c r="AN2" s="1100"/>
      <c r="AO2" s="1100"/>
      <c r="AP2" s="1100"/>
      <c r="AQ2" s="1100"/>
      <c r="AR2" s="1100"/>
      <c r="AS2" s="1100"/>
      <c r="AT2" s="1100"/>
      <c r="AU2" s="1100"/>
      <c r="AV2" s="1100"/>
      <c r="AW2" s="1100"/>
      <c r="AX2" s="1100"/>
      <c r="AY2" s="1100"/>
      <c r="AZ2" s="1100"/>
      <c r="BA2" s="1100"/>
      <c r="BB2" s="1100"/>
      <c r="BC2" s="1100"/>
      <c r="BD2" s="1100"/>
      <c r="BE2" s="1100"/>
      <c r="BF2" s="1100"/>
      <c r="BG2" s="1100"/>
      <c r="BH2" s="1100"/>
      <c r="BI2" s="1100"/>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1101" t="s">
        <v>364</v>
      </c>
      <c r="DK2" s="1102"/>
      <c r="DL2" s="1102"/>
      <c r="DM2" s="1102"/>
      <c r="DN2" s="1102"/>
      <c r="DO2" s="1103"/>
      <c r="DP2" s="213"/>
      <c r="DQ2" s="1101" t="s">
        <v>365</v>
      </c>
      <c r="DR2" s="1102"/>
      <c r="DS2" s="1102"/>
      <c r="DT2" s="1102"/>
      <c r="DU2" s="1102"/>
      <c r="DV2" s="1102"/>
      <c r="DW2" s="1102"/>
      <c r="DX2" s="1102"/>
      <c r="DY2" s="1102"/>
      <c r="DZ2" s="1103"/>
      <c r="EA2" s="215"/>
    </row>
    <row r="3" spans="1:131" ht="11.25" customHeight="1" x14ac:dyDescent="0.2">
      <c r="A3" s="213"/>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c r="CO3" s="213"/>
      <c r="CP3" s="213"/>
      <c r="CQ3" s="213"/>
      <c r="CR3" s="213"/>
      <c r="CS3" s="213"/>
      <c r="CT3" s="213"/>
      <c r="CU3" s="213"/>
      <c r="CV3" s="213"/>
      <c r="CW3" s="213"/>
      <c r="CX3" s="213"/>
      <c r="CY3" s="213"/>
      <c r="CZ3" s="213"/>
      <c r="DA3" s="213"/>
      <c r="DB3" s="213"/>
      <c r="DC3" s="213"/>
      <c r="DD3" s="213"/>
      <c r="DE3" s="213"/>
      <c r="DF3" s="213"/>
      <c r="DG3" s="213"/>
      <c r="DH3" s="213"/>
      <c r="DI3" s="213"/>
      <c r="DJ3" s="213"/>
      <c r="DK3" s="213"/>
      <c r="DL3" s="213"/>
      <c r="DM3" s="213"/>
      <c r="DN3" s="213"/>
      <c r="DO3" s="213"/>
      <c r="DP3" s="213"/>
      <c r="DQ3" s="213"/>
      <c r="DR3" s="213"/>
      <c r="DS3" s="213"/>
      <c r="DT3" s="213"/>
      <c r="DU3" s="213"/>
      <c r="DV3" s="213"/>
      <c r="DW3" s="213"/>
      <c r="DX3" s="213"/>
      <c r="DY3" s="213"/>
      <c r="DZ3" s="213"/>
      <c r="EA3" s="215"/>
    </row>
    <row r="4" spans="1:131" s="220" customFormat="1" ht="26.25" customHeight="1" thickBot="1" x14ac:dyDescent="0.25">
      <c r="A4" s="1069" t="s">
        <v>366</v>
      </c>
      <c r="B4" s="1069"/>
      <c r="C4" s="1069"/>
      <c r="D4" s="1069"/>
      <c r="E4" s="1069"/>
      <c r="F4" s="1069"/>
      <c r="G4" s="1069"/>
      <c r="H4" s="1069"/>
      <c r="I4" s="1069"/>
      <c r="J4" s="1069"/>
      <c r="K4" s="1069"/>
      <c r="L4" s="1069"/>
      <c r="M4" s="1069"/>
      <c r="N4" s="1069"/>
      <c r="O4" s="1069"/>
      <c r="P4" s="1069"/>
      <c r="Q4" s="1069"/>
      <c r="R4" s="1069"/>
      <c r="S4" s="1069"/>
      <c r="T4" s="1069"/>
      <c r="U4" s="1069"/>
      <c r="V4" s="1069"/>
      <c r="W4" s="1069"/>
      <c r="X4" s="1069"/>
      <c r="Y4" s="1069"/>
      <c r="Z4" s="1069"/>
      <c r="AA4" s="1069"/>
      <c r="AB4" s="1069"/>
      <c r="AC4" s="1069"/>
      <c r="AD4" s="1069"/>
      <c r="AE4" s="1069"/>
      <c r="AF4" s="1069"/>
      <c r="AG4" s="1069"/>
      <c r="AH4" s="1069"/>
      <c r="AI4" s="1069"/>
      <c r="AJ4" s="1069"/>
      <c r="AK4" s="1069"/>
      <c r="AL4" s="1069"/>
      <c r="AM4" s="1069"/>
      <c r="AN4" s="1069"/>
      <c r="AO4" s="1069"/>
      <c r="AP4" s="1069"/>
      <c r="AQ4" s="1069"/>
      <c r="AR4" s="1069"/>
      <c r="AS4" s="1069"/>
      <c r="AT4" s="1069"/>
      <c r="AU4" s="1069"/>
      <c r="AV4" s="1069"/>
      <c r="AW4" s="1069"/>
      <c r="AX4" s="1069"/>
      <c r="AY4" s="1069"/>
      <c r="AZ4" s="217"/>
      <c r="BA4" s="217"/>
      <c r="BB4" s="217"/>
      <c r="BC4" s="217"/>
      <c r="BD4" s="217"/>
      <c r="BE4" s="218"/>
      <c r="BF4" s="218"/>
      <c r="BG4" s="218"/>
      <c r="BH4" s="218"/>
      <c r="BI4" s="218"/>
      <c r="BJ4" s="218"/>
      <c r="BK4" s="218"/>
      <c r="BL4" s="218"/>
      <c r="BM4" s="218"/>
      <c r="BN4" s="218"/>
      <c r="BO4" s="218"/>
      <c r="BP4" s="218"/>
      <c r="BQ4" s="740" t="s">
        <v>367</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19"/>
    </row>
    <row r="5" spans="1:131" s="220" customFormat="1" ht="26.25" customHeight="1" x14ac:dyDescent="0.2">
      <c r="A5" s="1005" t="s">
        <v>368</v>
      </c>
      <c r="B5" s="1006"/>
      <c r="C5" s="1006"/>
      <c r="D5" s="1006"/>
      <c r="E5" s="1006"/>
      <c r="F5" s="1006"/>
      <c r="G5" s="1006"/>
      <c r="H5" s="1006"/>
      <c r="I5" s="1006"/>
      <c r="J5" s="1006"/>
      <c r="K5" s="1006"/>
      <c r="L5" s="1006"/>
      <c r="M5" s="1006"/>
      <c r="N5" s="1006"/>
      <c r="O5" s="1006"/>
      <c r="P5" s="1007"/>
      <c r="Q5" s="1011" t="s">
        <v>369</v>
      </c>
      <c r="R5" s="1012"/>
      <c r="S5" s="1012"/>
      <c r="T5" s="1012"/>
      <c r="U5" s="1013"/>
      <c r="V5" s="1011" t="s">
        <v>370</v>
      </c>
      <c r="W5" s="1012"/>
      <c r="X5" s="1012"/>
      <c r="Y5" s="1012"/>
      <c r="Z5" s="1013"/>
      <c r="AA5" s="1011" t="s">
        <v>371</v>
      </c>
      <c r="AB5" s="1012"/>
      <c r="AC5" s="1012"/>
      <c r="AD5" s="1012"/>
      <c r="AE5" s="1012"/>
      <c r="AF5" s="1104" t="s">
        <v>372</v>
      </c>
      <c r="AG5" s="1012"/>
      <c r="AH5" s="1012"/>
      <c r="AI5" s="1012"/>
      <c r="AJ5" s="1025"/>
      <c r="AK5" s="1012" t="s">
        <v>373</v>
      </c>
      <c r="AL5" s="1012"/>
      <c r="AM5" s="1012"/>
      <c r="AN5" s="1012"/>
      <c r="AO5" s="1013"/>
      <c r="AP5" s="1011" t="s">
        <v>374</v>
      </c>
      <c r="AQ5" s="1012"/>
      <c r="AR5" s="1012"/>
      <c r="AS5" s="1012"/>
      <c r="AT5" s="1013"/>
      <c r="AU5" s="1011" t="s">
        <v>375</v>
      </c>
      <c r="AV5" s="1012"/>
      <c r="AW5" s="1012"/>
      <c r="AX5" s="1012"/>
      <c r="AY5" s="1025"/>
      <c r="AZ5" s="217"/>
      <c r="BA5" s="217"/>
      <c r="BB5" s="217"/>
      <c r="BC5" s="217"/>
      <c r="BD5" s="217"/>
      <c r="BE5" s="218"/>
      <c r="BF5" s="218"/>
      <c r="BG5" s="218"/>
      <c r="BH5" s="218"/>
      <c r="BI5" s="218"/>
      <c r="BJ5" s="218"/>
      <c r="BK5" s="218"/>
      <c r="BL5" s="218"/>
      <c r="BM5" s="218"/>
      <c r="BN5" s="218"/>
      <c r="BO5" s="218"/>
      <c r="BP5" s="218"/>
      <c r="BQ5" s="1005" t="s">
        <v>376</v>
      </c>
      <c r="BR5" s="1006"/>
      <c r="BS5" s="1006"/>
      <c r="BT5" s="1006"/>
      <c r="BU5" s="1006"/>
      <c r="BV5" s="1006"/>
      <c r="BW5" s="1006"/>
      <c r="BX5" s="1006"/>
      <c r="BY5" s="1006"/>
      <c r="BZ5" s="1006"/>
      <c r="CA5" s="1006"/>
      <c r="CB5" s="1006"/>
      <c r="CC5" s="1006"/>
      <c r="CD5" s="1006"/>
      <c r="CE5" s="1006"/>
      <c r="CF5" s="1006"/>
      <c r="CG5" s="1007"/>
      <c r="CH5" s="1011" t="s">
        <v>377</v>
      </c>
      <c r="CI5" s="1012"/>
      <c r="CJ5" s="1012"/>
      <c r="CK5" s="1012"/>
      <c r="CL5" s="1013"/>
      <c r="CM5" s="1011" t="s">
        <v>378</v>
      </c>
      <c r="CN5" s="1012"/>
      <c r="CO5" s="1012"/>
      <c r="CP5" s="1012"/>
      <c r="CQ5" s="1013"/>
      <c r="CR5" s="1011" t="s">
        <v>379</v>
      </c>
      <c r="CS5" s="1012"/>
      <c r="CT5" s="1012"/>
      <c r="CU5" s="1012"/>
      <c r="CV5" s="1013"/>
      <c r="CW5" s="1011" t="s">
        <v>380</v>
      </c>
      <c r="CX5" s="1012"/>
      <c r="CY5" s="1012"/>
      <c r="CZ5" s="1012"/>
      <c r="DA5" s="1013"/>
      <c r="DB5" s="1011" t="s">
        <v>381</v>
      </c>
      <c r="DC5" s="1012"/>
      <c r="DD5" s="1012"/>
      <c r="DE5" s="1012"/>
      <c r="DF5" s="1013"/>
      <c r="DG5" s="1094" t="s">
        <v>382</v>
      </c>
      <c r="DH5" s="1095"/>
      <c r="DI5" s="1095"/>
      <c r="DJ5" s="1095"/>
      <c r="DK5" s="1096"/>
      <c r="DL5" s="1094" t="s">
        <v>383</v>
      </c>
      <c r="DM5" s="1095"/>
      <c r="DN5" s="1095"/>
      <c r="DO5" s="1095"/>
      <c r="DP5" s="1096"/>
      <c r="DQ5" s="1011" t="s">
        <v>384</v>
      </c>
      <c r="DR5" s="1012"/>
      <c r="DS5" s="1012"/>
      <c r="DT5" s="1012"/>
      <c r="DU5" s="1013"/>
      <c r="DV5" s="1011" t="s">
        <v>375</v>
      </c>
      <c r="DW5" s="1012"/>
      <c r="DX5" s="1012"/>
      <c r="DY5" s="1012"/>
      <c r="DZ5" s="1025"/>
      <c r="EA5" s="219"/>
    </row>
    <row r="6" spans="1:131" s="220" customFormat="1" ht="26.25" customHeight="1" thickBot="1" x14ac:dyDescent="0.25">
      <c r="A6" s="1008"/>
      <c r="B6" s="1009"/>
      <c r="C6" s="1009"/>
      <c r="D6" s="1009"/>
      <c r="E6" s="1009"/>
      <c r="F6" s="1009"/>
      <c r="G6" s="1009"/>
      <c r="H6" s="1009"/>
      <c r="I6" s="1009"/>
      <c r="J6" s="1009"/>
      <c r="K6" s="1009"/>
      <c r="L6" s="1009"/>
      <c r="M6" s="1009"/>
      <c r="N6" s="1009"/>
      <c r="O6" s="1009"/>
      <c r="P6" s="1010"/>
      <c r="Q6" s="1014"/>
      <c r="R6" s="1015"/>
      <c r="S6" s="1015"/>
      <c r="T6" s="1015"/>
      <c r="U6" s="1016"/>
      <c r="V6" s="1014"/>
      <c r="W6" s="1015"/>
      <c r="X6" s="1015"/>
      <c r="Y6" s="1015"/>
      <c r="Z6" s="1016"/>
      <c r="AA6" s="1014"/>
      <c r="AB6" s="1015"/>
      <c r="AC6" s="1015"/>
      <c r="AD6" s="1015"/>
      <c r="AE6" s="1015"/>
      <c r="AF6" s="1105"/>
      <c r="AG6" s="1015"/>
      <c r="AH6" s="1015"/>
      <c r="AI6" s="1015"/>
      <c r="AJ6" s="1026"/>
      <c r="AK6" s="1015"/>
      <c r="AL6" s="1015"/>
      <c r="AM6" s="1015"/>
      <c r="AN6" s="1015"/>
      <c r="AO6" s="1016"/>
      <c r="AP6" s="1014"/>
      <c r="AQ6" s="1015"/>
      <c r="AR6" s="1015"/>
      <c r="AS6" s="1015"/>
      <c r="AT6" s="1016"/>
      <c r="AU6" s="1014"/>
      <c r="AV6" s="1015"/>
      <c r="AW6" s="1015"/>
      <c r="AX6" s="1015"/>
      <c r="AY6" s="1026"/>
      <c r="AZ6" s="217"/>
      <c r="BA6" s="217"/>
      <c r="BB6" s="217"/>
      <c r="BC6" s="217"/>
      <c r="BD6" s="217"/>
      <c r="BE6" s="218"/>
      <c r="BF6" s="218"/>
      <c r="BG6" s="218"/>
      <c r="BH6" s="218"/>
      <c r="BI6" s="218"/>
      <c r="BJ6" s="218"/>
      <c r="BK6" s="218"/>
      <c r="BL6" s="218"/>
      <c r="BM6" s="218"/>
      <c r="BN6" s="218"/>
      <c r="BO6" s="218"/>
      <c r="BP6" s="218"/>
      <c r="BQ6" s="1008"/>
      <c r="BR6" s="1009"/>
      <c r="BS6" s="1009"/>
      <c r="BT6" s="1009"/>
      <c r="BU6" s="1009"/>
      <c r="BV6" s="1009"/>
      <c r="BW6" s="1009"/>
      <c r="BX6" s="1009"/>
      <c r="BY6" s="1009"/>
      <c r="BZ6" s="1009"/>
      <c r="CA6" s="1009"/>
      <c r="CB6" s="1009"/>
      <c r="CC6" s="1009"/>
      <c r="CD6" s="1009"/>
      <c r="CE6" s="1009"/>
      <c r="CF6" s="1009"/>
      <c r="CG6" s="1010"/>
      <c r="CH6" s="1014"/>
      <c r="CI6" s="1015"/>
      <c r="CJ6" s="1015"/>
      <c r="CK6" s="1015"/>
      <c r="CL6" s="1016"/>
      <c r="CM6" s="1014"/>
      <c r="CN6" s="1015"/>
      <c r="CO6" s="1015"/>
      <c r="CP6" s="1015"/>
      <c r="CQ6" s="1016"/>
      <c r="CR6" s="1014"/>
      <c r="CS6" s="1015"/>
      <c r="CT6" s="1015"/>
      <c r="CU6" s="1015"/>
      <c r="CV6" s="1016"/>
      <c r="CW6" s="1014"/>
      <c r="CX6" s="1015"/>
      <c r="CY6" s="1015"/>
      <c r="CZ6" s="1015"/>
      <c r="DA6" s="1016"/>
      <c r="DB6" s="1014"/>
      <c r="DC6" s="1015"/>
      <c r="DD6" s="1015"/>
      <c r="DE6" s="1015"/>
      <c r="DF6" s="1016"/>
      <c r="DG6" s="1097"/>
      <c r="DH6" s="1098"/>
      <c r="DI6" s="1098"/>
      <c r="DJ6" s="1098"/>
      <c r="DK6" s="1099"/>
      <c r="DL6" s="1097"/>
      <c r="DM6" s="1098"/>
      <c r="DN6" s="1098"/>
      <c r="DO6" s="1098"/>
      <c r="DP6" s="1099"/>
      <c r="DQ6" s="1014"/>
      <c r="DR6" s="1015"/>
      <c r="DS6" s="1015"/>
      <c r="DT6" s="1015"/>
      <c r="DU6" s="1016"/>
      <c r="DV6" s="1014"/>
      <c r="DW6" s="1015"/>
      <c r="DX6" s="1015"/>
      <c r="DY6" s="1015"/>
      <c r="DZ6" s="1026"/>
      <c r="EA6" s="219"/>
    </row>
    <row r="7" spans="1:131" s="220" customFormat="1" ht="26.25" customHeight="1" thickTop="1" x14ac:dyDescent="0.2">
      <c r="A7" s="221">
        <v>1</v>
      </c>
      <c r="B7" s="1057" t="s">
        <v>385</v>
      </c>
      <c r="C7" s="1058"/>
      <c r="D7" s="1058"/>
      <c r="E7" s="1058"/>
      <c r="F7" s="1058"/>
      <c r="G7" s="1058"/>
      <c r="H7" s="1058"/>
      <c r="I7" s="1058"/>
      <c r="J7" s="1058"/>
      <c r="K7" s="1058"/>
      <c r="L7" s="1058"/>
      <c r="M7" s="1058"/>
      <c r="N7" s="1058"/>
      <c r="O7" s="1058"/>
      <c r="P7" s="1059"/>
      <c r="Q7" s="1112">
        <v>6119</v>
      </c>
      <c r="R7" s="1113"/>
      <c r="S7" s="1113"/>
      <c r="T7" s="1113"/>
      <c r="U7" s="1113"/>
      <c r="V7" s="1113">
        <v>5564</v>
      </c>
      <c r="W7" s="1113"/>
      <c r="X7" s="1113"/>
      <c r="Y7" s="1113"/>
      <c r="Z7" s="1113"/>
      <c r="AA7" s="1113">
        <v>555</v>
      </c>
      <c r="AB7" s="1113"/>
      <c r="AC7" s="1113"/>
      <c r="AD7" s="1113"/>
      <c r="AE7" s="1114"/>
      <c r="AF7" s="1115">
        <v>502</v>
      </c>
      <c r="AG7" s="1116"/>
      <c r="AH7" s="1116"/>
      <c r="AI7" s="1116"/>
      <c r="AJ7" s="1117"/>
      <c r="AK7" s="1118">
        <v>9</v>
      </c>
      <c r="AL7" s="1119"/>
      <c r="AM7" s="1119"/>
      <c r="AN7" s="1119"/>
      <c r="AO7" s="1119"/>
      <c r="AP7" s="1119">
        <v>4024</v>
      </c>
      <c r="AQ7" s="1119"/>
      <c r="AR7" s="1119"/>
      <c r="AS7" s="1119"/>
      <c r="AT7" s="1119"/>
      <c r="AU7" s="1120"/>
      <c r="AV7" s="1120"/>
      <c r="AW7" s="1120"/>
      <c r="AX7" s="1120"/>
      <c r="AY7" s="1121"/>
      <c r="AZ7" s="217"/>
      <c r="BA7" s="217"/>
      <c r="BB7" s="217"/>
      <c r="BC7" s="217"/>
      <c r="BD7" s="217"/>
      <c r="BE7" s="218"/>
      <c r="BF7" s="218"/>
      <c r="BG7" s="218"/>
      <c r="BH7" s="218"/>
      <c r="BI7" s="218"/>
      <c r="BJ7" s="218"/>
      <c r="BK7" s="218"/>
      <c r="BL7" s="218"/>
      <c r="BM7" s="218"/>
      <c r="BN7" s="218"/>
      <c r="BO7" s="218"/>
      <c r="BP7" s="218"/>
      <c r="BQ7" s="221">
        <v>1</v>
      </c>
      <c r="BR7" s="222"/>
      <c r="BS7" s="1109"/>
      <c r="BT7" s="1110"/>
      <c r="BU7" s="1110"/>
      <c r="BV7" s="1110"/>
      <c r="BW7" s="1110"/>
      <c r="BX7" s="1110"/>
      <c r="BY7" s="1110"/>
      <c r="BZ7" s="1110"/>
      <c r="CA7" s="1110"/>
      <c r="CB7" s="1110"/>
      <c r="CC7" s="1110"/>
      <c r="CD7" s="1110"/>
      <c r="CE7" s="1110"/>
      <c r="CF7" s="1110"/>
      <c r="CG7" s="1122"/>
      <c r="CH7" s="1106"/>
      <c r="CI7" s="1107"/>
      <c r="CJ7" s="1107"/>
      <c r="CK7" s="1107"/>
      <c r="CL7" s="1108"/>
      <c r="CM7" s="1106"/>
      <c r="CN7" s="1107"/>
      <c r="CO7" s="1107"/>
      <c r="CP7" s="1107"/>
      <c r="CQ7" s="1108"/>
      <c r="CR7" s="1106"/>
      <c r="CS7" s="1107"/>
      <c r="CT7" s="1107"/>
      <c r="CU7" s="1107"/>
      <c r="CV7" s="1108"/>
      <c r="CW7" s="1106"/>
      <c r="CX7" s="1107"/>
      <c r="CY7" s="1107"/>
      <c r="CZ7" s="1107"/>
      <c r="DA7" s="1108"/>
      <c r="DB7" s="1106"/>
      <c r="DC7" s="1107"/>
      <c r="DD7" s="1107"/>
      <c r="DE7" s="1107"/>
      <c r="DF7" s="1108"/>
      <c r="DG7" s="1106"/>
      <c r="DH7" s="1107"/>
      <c r="DI7" s="1107"/>
      <c r="DJ7" s="1107"/>
      <c r="DK7" s="1108"/>
      <c r="DL7" s="1106"/>
      <c r="DM7" s="1107"/>
      <c r="DN7" s="1107"/>
      <c r="DO7" s="1107"/>
      <c r="DP7" s="1108"/>
      <c r="DQ7" s="1106"/>
      <c r="DR7" s="1107"/>
      <c r="DS7" s="1107"/>
      <c r="DT7" s="1107"/>
      <c r="DU7" s="1108"/>
      <c r="DV7" s="1109"/>
      <c r="DW7" s="1110"/>
      <c r="DX7" s="1110"/>
      <c r="DY7" s="1110"/>
      <c r="DZ7" s="1111"/>
      <c r="EA7" s="219"/>
    </row>
    <row r="8" spans="1:131" s="220" customFormat="1" ht="26.25" customHeight="1" x14ac:dyDescent="0.2">
      <c r="A8" s="223">
        <v>2</v>
      </c>
      <c r="B8" s="1040" t="s">
        <v>386</v>
      </c>
      <c r="C8" s="1041"/>
      <c r="D8" s="1041"/>
      <c r="E8" s="1041"/>
      <c r="F8" s="1041"/>
      <c r="G8" s="1041"/>
      <c r="H8" s="1041"/>
      <c r="I8" s="1041"/>
      <c r="J8" s="1041"/>
      <c r="K8" s="1041"/>
      <c r="L8" s="1041"/>
      <c r="M8" s="1041"/>
      <c r="N8" s="1041"/>
      <c r="O8" s="1041"/>
      <c r="P8" s="1042"/>
      <c r="Q8" s="1048">
        <v>26</v>
      </c>
      <c r="R8" s="1049"/>
      <c r="S8" s="1049"/>
      <c r="T8" s="1049"/>
      <c r="U8" s="1049"/>
      <c r="V8" s="1049">
        <v>26</v>
      </c>
      <c r="W8" s="1049"/>
      <c r="X8" s="1049"/>
      <c r="Y8" s="1049"/>
      <c r="Z8" s="1049"/>
      <c r="AA8" s="1049">
        <v>0</v>
      </c>
      <c r="AB8" s="1049"/>
      <c r="AC8" s="1049"/>
      <c r="AD8" s="1049"/>
      <c r="AE8" s="1050"/>
      <c r="AF8" s="1045" t="s">
        <v>125</v>
      </c>
      <c r="AG8" s="1046"/>
      <c r="AH8" s="1046"/>
      <c r="AI8" s="1046"/>
      <c r="AJ8" s="1047"/>
      <c r="AK8" s="1090" t="s">
        <v>583</v>
      </c>
      <c r="AL8" s="1091"/>
      <c r="AM8" s="1091"/>
      <c r="AN8" s="1091"/>
      <c r="AO8" s="1091"/>
      <c r="AP8" s="1091" t="s">
        <v>583</v>
      </c>
      <c r="AQ8" s="1091"/>
      <c r="AR8" s="1091"/>
      <c r="AS8" s="1091"/>
      <c r="AT8" s="1091"/>
      <c r="AU8" s="1092"/>
      <c r="AV8" s="1092"/>
      <c r="AW8" s="1092"/>
      <c r="AX8" s="1092"/>
      <c r="AY8" s="1093"/>
      <c r="AZ8" s="217"/>
      <c r="BA8" s="217"/>
      <c r="BB8" s="217"/>
      <c r="BC8" s="217"/>
      <c r="BD8" s="217"/>
      <c r="BE8" s="218"/>
      <c r="BF8" s="218"/>
      <c r="BG8" s="218"/>
      <c r="BH8" s="218"/>
      <c r="BI8" s="218"/>
      <c r="BJ8" s="218"/>
      <c r="BK8" s="218"/>
      <c r="BL8" s="218"/>
      <c r="BM8" s="218"/>
      <c r="BN8" s="218"/>
      <c r="BO8" s="218"/>
      <c r="BP8" s="218"/>
      <c r="BQ8" s="223">
        <v>2</v>
      </c>
      <c r="BR8" s="224"/>
      <c r="BS8" s="1002"/>
      <c r="BT8" s="1003"/>
      <c r="BU8" s="1003"/>
      <c r="BV8" s="1003"/>
      <c r="BW8" s="1003"/>
      <c r="BX8" s="1003"/>
      <c r="BY8" s="1003"/>
      <c r="BZ8" s="1003"/>
      <c r="CA8" s="1003"/>
      <c r="CB8" s="1003"/>
      <c r="CC8" s="1003"/>
      <c r="CD8" s="1003"/>
      <c r="CE8" s="1003"/>
      <c r="CF8" s="1003"/>
      <c r="CG8" s="1024"/>
      <c r="CH8" s="999"/>
      <c r="CI8" s="1000"/>
      <c r="CJ8" s="1000"/>
      <c r="CK8" s="1000"/>
      <c r="CL8" s="1001"/>
      <c r="CM8" s="999"/>
      <c r="CN8" s="1000"/>
      <c r="CO8" s="1000"/>
      <c r="CP8" s="1000"/>
      <c r="CQ8" s="1001"/>
      <c r="CR8" s="999"/>
      <c r="CS8" s="1000"/>
      <c r="CT8" s="1000"/>
      <c r="CU8" s="1000"/>
      <c r="CV8" s="1001"/>
      <c r="CW8" s="999"/>
      <c r="CX8" s="1000"/>
      <c r="CY8" s="1000"/>
      <c r="CZ8" s="1000"/>
      <c r="DA8" s="1001"/>
      <c r="DB8" s="999"/>
      <c r="DC8" s="1000"/>
      <c r="DD8" s="1000"/>
      <c r="DE8" s="1000"/>
      <c r="DF8" s="1001"/>
      <c r="DG8" s="999"/>
      <c r="DH8" s="1000"/>
      <c r="DI8" s="1000"/>
      <c r="DJ8" s="1000"/>
      <c r="DK8" s="1001"/>
      <c r="DL8" s="999"/>
      <c r="DM8" s="1000"/>
      <c r="DN8" s="1000"/>
      <c r="DO8" s="1000"/>
      <c r="DP8" s="1001"/>
      <c r="DQ8" s="999"/>
      <c r="DR8" s="1000"/>
      <c r="DS8" s="1000"/>
      <c r="DT8" s="1000"/>
      <c r="DU8" s="1001"/>
      <c r="DV8" s="1002"/>
      <c r="DW8" s="1003"/>
      <c r="DX8" s="1003"/>
      <c r="DY8" s="1003"/>
      <c r="DZ8" s="1004"/>
      <c r="EA8" s="219"/>
    </row>
    <row r="9" spans="1:131" s="220" customFormat="1" ht="26.25" customHeight="1" x14ac:dyDescent="0.2">
      <c r="A9" s="223">
        <v>3</v>
      </c>
      <c r="B9" s="1040"/>
      <c r="C9" s="1041"/>
      <c r="D9" s="1041"/>
      <c r="E9" s="1041"/>
      <c r="F9" s="1041"/>
      <c r="G9" s="1041"/>
      <c r="H9" s="1041"/>
      <c r="I9" s="1041"/>
      <c r="J9" s="1041"/>
      <c r="K9" s="1041"/>
      <c r="L9" s="1041"/>
      <c r="M9" s="1041"/>
      <c r="N9" s="1041"/>
      <c r="O9" s="1041"/>
      <c r="P9" s="1042"/>
      <c r="Q9" s="1048"/>
      <c r="R9" s="1049"/>
      <c r="S9" s="1049"/>
      <c r="T9" s="1049"/>
      <c r="U9" s="1049"/>
      <c r="V9" s="1049"/>
      <c r="W9" s="1049"/>
      <c r="X9" s="1049"/>
      <c r="Y9" s="1049"/>
      <c r="Z9" s="1049"/>
      <c r="AA9" s="1049"/>
      <c r="AB9" s="1049"/>
      <c r="AC9" s="1049"/>
      <c r="AD9" s="1049"/>
      <c r="AE9" s="1050"/>
      <c r="AF9" s="1045"/>
      <c r="AG9" s="1046"/>
      <c r="AH9" s="1046"/>
      <c r="AI9" s="1046"/>
      <c r="AJ9" s="1047"/>
      <c r="AK9" s="1090"/>
      <c r="AL9" s="1091"/>
      <c r="AM9" s="1091"/>
      <c r="AN9" s="1091"/>
      <c r="AO9" s="1091"/>
      <c r="AP9" s="1091"/>
      <c r="AQ9" s="1091"/>
      <c r="AR9" s="1091"/>
      <c r="AS9" s="1091"/>
      <c r="AT9" s="1091"/>
      <c r="AU9" s="1092"/>
      <c r="AV9" s="1092"/>
      <c r="AW9" s="1092"/>
      <c r="AX9" s="1092"/>
      <c r="AY9" s="1093"/>
      <c r="AZ9" s="217"/>
      <c r="BA9" s="217"/>
      <c r="BB9" s="217"/>
      <c r="BC9" s="217"/>
      <c r="BD9" s="217"/>
      <c r="BE9" s="218"/>
      <c r="BF9" s="218"/>
      <c r="BG9" s="218"/>
      <c r="BH9" s="218"/>
      <c r="BI9" s="218"/>
      <c r="BJ9" s="218"/>
      <c r="BK9" s="218"/>
      <c r="BL9" s="218"/>
      <c r="BM9" s="218"/>
      <c r="BN9" s="218"/>
      <c r="BO9" s="218"/>
      <c r="BP9" s="218"/>
      <c r="BQ9" s="223">
        <v>3</v>
      </c>
      <c r="BR9" s="224"/>
      <c r="BS9" s="1002"/>
      <c r="BT9" s="1003"/>
      <c r="BU9" s="1003"/>
      <c r="BV9" s="1003"/>
      <c r="BW9" s="1003"/>
      <c r="BX9" s="1003"/>
      <c r="BY9" s="1003"/>
      <c r="BZ9" s="1003"/>
      <c r="CA9" s="1003"/>
      <c r="CB9" s="1003"/>
      <c r="CC9" s="1003"/>
      <c r="CD9" s="1003"/>
      <c r="CE9" s="1003"/>
      <c r="CF9" s="1003"/>
      <c r="CG9" s="1024"/>
      <c r="CH9" s="999"/>
      <c r="CI9" s="1000"/>
      <c r="CJ9" s="1000"/>
      <c r="CK9" s="1000"/>
      <c r="CL9" s="1001"/>
      <c r="CM9" s="999"/>
      <c r="CN9" s="1000"/>
      <c r="CO9" s="1000"/>
      <c r="CP9" s="1000"/>
      <c r="CQ9" s="1001"/>
      <c r="CR9" s="999"/>
      <c r="CS9" s="1000"/>
      <c r="CT9" s="1000"/>
      <c r="CU9" s="1000"/>
      <c r="CV9" s="1001"/>
      <c r="CW9" s="999"/>
      <c r="CX9" s="1000"/>
      <c r="CY9" s="1000"/>
      <c r="CZ9" s="1000"/>
      <c r="DA9" s="1001"/>
      <c r="DB9" s="999"/>
      <c r="DC9" s="1000"/>
      <c r="DD9" s="1000"/>
      <c r="DE9" s="1000"/>
      <c r="DF9" s="1001"/>
      <c r="DG9" s="999"/>
      <c r="DH9" s="1000"/>
      <c r="DI9" s="1000"/>
      <c r="DJ9" s="1000"/>
      <c r="DK9" s="1001"/>
      <c r="DL9" s="999"/>
      <c r="DM9" s="1000"/>
      <c r="DN9" s="1000"/>
      <c r="DO9" s="1000"/>
      <c r="DP9" s="1001"/>
      <c r="DQ9" s="999"/>
      <c r="DR9" s="1000"/>
      <c r="DS9" s="1000"/>
      <c r="DT9" s="1000"/>
      <c r="DU9" s="1001"/>
      <c r="DV9" s="1002"/>
      <c r="DW9" s="1003"/>
      <c r="DX9" s="1003"/>
      <c r="DY9" s="1003"/>
      <c r="DZ9" s="1004"/>
      <c r="EA9" s="219"/>
    </row>
    <row r="10" spans="1:131" s="220" customFormat="1" ht="26.25" customHeight="1" x14ac:dyDescent="0.2">
      <c r="A10" s="223">
        <v>4</v>
      </c>
      <c r="B10" s="1040"/>
      <c r="C10" s="1041"/>
      <c r="D10" s="1041"/>
      <c r="E10" s="1041"/>
      <c r="F10" s="1041"/>
      <c r="G10" s="1041"/>
      <c r="H10" s="1041"/>
      <c r="I10" s="1041"/>
      <c r="J10" s="1041"/>
      <c r="K10" s="1041"/>
      <c r="L10" s="1041"/>
      <c r="M10" s="1041"/>
      <c r="N10" s="1041"/>
      <c r="O10" s="1041"/>
      <c r="P10" s="1042"/>
      <c r="Q10" s="1048"/>
      <c r="R10" s="1049"/>
      <c r="S10" s="1049"/>
      <c r="T10" s="1049"/>
      <c r="U10" s="1049"/>
      <c r="V10" s="1049"/>
      <c r="W10" s="1049"/>
      <c r="X10" s="1049"/>
      <c r="Y10" s="1049"/>
      <c r="Z10" s="1049"/>
      <c r="AA10" s="1049"/>
      <c r="AB10" s="1049"/>
      <c r="AC10" s="1049"/>
      <c r="AD10" s="1049"/>
      <c r="AE10" s="1050"/>
      <c r="AF10" s="1045"/>
      <c r="AG10" s="1046"/>
      <c r="AH10" s="1046"/>
      <c r="AI10" s="1046"/>
      <c r="AJ10" s="1047"/>
      <c r="AK10" s="1090"/>
      <c r="AL10" s="1091"/>
      <c r="AM10" s="1091"/>
      <c r="AN10" s="1091"/>
      <c r="AO10" s="1091"/>
      <c r="AP10" s="1091"/>
      <c r="AQ10" s="1091"/>
      <c r="AR10" s="1091"/>
      <c r="AS10" s="1091"/>
      <c r="AT10" s="1091"/>
      <c r="AU10" s="1092"/>
      <c r="AV10" s="1092"/>
      <c r="AW10" s="1092"/>
      <c r="AX10" s="1092"/>
      <c r="AY10" s="1093"/>
      <c r="AZ10" s="217"/>
      <c r="BA10" s="217"/>
      <c r="BB10" s="217"/>
      <c r="BC10" s="217"/>
      <c r="BD10" s="217"/>
      <c r="BE10" s="218"/>
      <c r="BF10" s="218"/>
      <c r="BG10" s="218"/>
      <c r="BH10" s="218"/>
      <c r="BI10" s="218"/>
      <c r="BJ10" s="218"/>
      <c r="BK10" s="218"/>
      <c r="BL10" s="218"/>
      <c r="BM10" s="218"/>
      <c r="BN10" s="218"/>
      <c r="BO10" s="218"/>
      <c r="BP10" s="218"/>
      <c r="BQ10" s="223">
        <v>4</v>
      </c>
      <c r="BR10" s="224"/>
      <c r="BS10" s="1002"/>
      <c r="BT10" s="1003"/>
      <c r="BU10" s="1003"/>
      <c r="BV10" s="1003"/>
      <c r="BW10" s="1003"/>
      <c r="BX10" s="1003"/>
      <c r="BY10" s="1003"/>
      <c r="BZ10" s="1003"/>
      <c r="CA10" s="1003"/>
      <c r="CB10" s="1003"/>
      <c r="CC10" s="1003"/>
      <c r="CD10" s="1003"/>
      <c r="CE10" s="1003"/>
      <c r="CF10" s="1003"/>
      <c r="CG10" s="1024"/>
      <c r="CH10" s="999"/>
      <c r="CI10" s="1000"/>
      <c r="CJ10" s="1000"/>
      <c r="CK10" s="1000"/>
      <c r="CL10" s="1001"/>
      <c r="CM10" s="999"/>
      <c r="CN10" s="1000"/>
      <c r="CO10" s="1000"/>
      <c r="CP10" s="1000"/>
      <c r="CQ10" s="1001"/>
      <c r="CR10" s="999"/>
      <c r="CS10" s="1000"/>
      <c r="CT10" s="1000"/>
      <c r="CU10" s="1000"/>
      <c r="CV10" s="1001"/>
      <c r="CW10" s="999"/>
      <c r="CX10" s="1000"/>
      <c r="CY10" s="1000"/>
      <c r="CZ10" s="1000"/>
      <c r="DA10" s="1001"/>
      <c r="DB10" s="999"/>
      <c r="DC10" s="1000"/>
      <c r="DD10" s="1000"/>
      <c r="DE10" s="1000"/>
      <c r="DF10" s="1001"/>
      <c r="DG10" s="999"/>
      <c r="DH10" s="1000"/>
      <c r="DI10" s="1000"/>
      <c r="DJ10" s="1000"/>
      <c r="DK10" s="1001"/>
      <c r="DL10" s="999"/>
      <c r="DM10" s="1000"/>
      <c r="DN10" s="1000"/>
      <c r="DO10" s="1000"/>
      <c r="DP10" s="1001"/>
      <c r="DQ10" s="999"/>
      <c r="DR10" s="1000"/>
      <c r="DS10" s="1000"/>
      <c r="DT10" s="1000"/>
      <c r="DU10" s="1001"/>
      <c r="DV10" s="1002"/>
      <c r="DW10" s="1003"/>
      <c r="DX10" s="1003"/>
      <c r="DY10" s="1003"/>
      <c r="DZ10" s="1004"/>
      <c r="EA10" s="219"/>
    </row>
    <row r="11" spans="1:131" s="220" customFormat="1" ht="26.25" customHeight="1" x14ac:dyDescent="0.2">
      <c r="A11" s="223">
        <v>5</v>
      </c>
      <c r="B11" s="1040"/>
      <c r="C11" s="1041"/>
      <c r="D11" s="1041"/>
      <c r="E11" s="1041"/>
      <c r="F11" s="1041"/>
      <c r="G11" s="1041"/>
      <c r="H11" s="1041"/>
      <c r="I11" s="1041"/>
      <c r="J11" s="1041"/>
      <c r="K11" s="1041"/>
      <c r="L11" s="1041"/>
      <c r="M11" s="1041"/>
      <c r="N11" s="1041"/>
      <c r="O11" s="1041"/>
      <c r="P11" s="1042"/>
      <c r="Q11" s="1048"/>
      <c r="R11" s="1049"/>
      <c r="S11" s="1049"/>
      <c r="T11" s="1049"/>
      <c r="U11" s="1049"/>
      <c r="V11" s="1049"/>
      <c r="W11" s="1049"/>
      <c r="X11" s="1049"/>
      <c r="Y11" s="1049"/>
      <c r="Z11" s="1049"/>
      <c r="AA11" s="1049"/>
      <c r="AB11" s="1049"/>
      <c r="AC11" s="1049"/>
      <c r="AD11" s="1049"/>
      <c r="AE11" s="1050"/>
      <c r="AF11" s="1045"/>
      <c r="AG11" s="1046"/>
      <c r="AH11" s="1046"/>
      <c r="AI11" s="1046"/>
      <c r="AJ11" s="1047"/>
      <c r="AK11" s="1090"/>
      <c r="AL11" s="1091"/>
      <c r="AM11" s="1091"/>
      <c r="AN11" s="1091"/>
      <c r="AO11" s="1091"/>
      <c r="AP11" s="1091"/>
      <c r="AQ11" s="1091"/>
      <c r="AR11" s="1091"/>
      <c r="AS11" s="1091"/>
      <c r="AT11" s="1091"/>
      <c r="AU11" s="1092"/>
      <c r="AV11" s="1092"/>
      <c r="AW11" s="1092"/>
      <c r="AX11" s="1092"/>
      <c r="AY11" s="1093"/>
      <c r="AZ11" s="217"/>
      <c r="BA11" s="217"/>
      <c r="BB11" s="217"/>
      <c r="BC11" s="217"/>
      <c r="BD11" s="217"/>
      <c r="BE11" s="218"/>
      <c r="BF11" s="218"/>
      <c r="BG11" s="218"/>
      <c r="BH11" s="218"/>
      <c r="BI11" s="218"/>
      <c r="BJ11" s="218"/>
      <c r="BK11" s="218"/>
      <c r="BL11" s="218"/>
      <c r="BM11" s="218"/>
      <c r="BN11" s="218"/>
      <c r="BO11" s="218"/>
      <c r="BP11" s="218"/>
      <c r="BQ11" s="223">
        <v>5</v>
      </c>
      <c r="BR11" s="224"/>
      <c r="BS11" s="1002"/>
      <c r="BT11" s="1003"/>
      <c r="BU11" s="1003"/>
      <c r="BV11" s="1003"/>
      <c r="BW11" s="1003"/>
      <c r="BX11" s="1003"/>
      <c r="BY11" s="1003"/>
      <c r="BZ11" s="1003"/>
      <c r="CA11" s="1003"/>
      <c r="CB11" s="1003"/>
      <c r="CC11" s="1003"/>
      <c r="CD11" s="1003"/>
      <c r="CE11" s="1003"/>
      <c r="CF11" s="1003"/>
      <c r="CG11" s="1024"/>
      <c r="CH11" s="999"/>
      <c r="CI11" s="1000"/>
      <c r="CJ11" s="1000"/>
      <c r="CK11" s="1000"/>
      <c r="CL11" s="1001"/>
      <c r="CM11" s="999"/>
      <c r="CN11" s="1000"/>
      <c r="CO11" s="1000"/>
      <c r="CP11" s="1000"/>
      <c r="CQ11" s="1001"/>
      <c r="CR11" s="999"/>
      <c r="CS11" s="1000"/>
      <c r="CT11" s="1000"/>
      <c r="CU11" s="1000"/>
      <c r="CV11" s="1001"/>
      <c r="CW11" s="999"/>
      <c r="CX11" s="1000"/>
      <c r="CY11" s="1000"/>
      <c r="CZ11" s="1000"/>
      <c r="DA11" s="1001"/>
      <c r="DB11" s="999"/>
      <c r="DC11" s="1000"/>
      <c r="DD11" s="1000"/>
      <c r="DE11" s="1000"/>
      <c r="DF11" s="1001"/>
      <c r="DG11" s="999"/>
      <c r="DH11" s="1000"/>
      <c r="DI11" s="1000"/>
      <c r="DJ11" s="1000"/>
      <c r="DK11" s="1001"/>
      <c r="DL11" s="999"/>
      <c r="DM11" s="1000"/>
      <c r="DN11" s="1000"/>
      <c r="DO11" s="1000"/>
      <c r="DP11" s="1001"/>
      <c r="DQ11" s="999"/>
      <c r="DR11" s="1000"/>
      <c r="DS11" s="1000"/>
      <c r="DT11" s="1000"/>
      <c r="DU11" s="1001"/>
      <c r="DV11" s="1002"/>
      <c r="DW11" s="1003"/>
      <c r="DX11" s="1003"/>
      <c r="DY11" s="1003"/>
      <c r="DZ11" s="1004"/>
      <c r="EA11" s="219"/>
    </row>
    <row r="12" spans="1:131" s="220" customFormat="1" ht="26.25" customHeight="1" x14ac:dyDescent="0.2">
      <c r="A12" s="223">
        <v>6</v>
      </c>
      <c r="B12" s="1040"/>
      <c r="C12" s="1041"/>
      <c r="D12" s="1041"/>
      <c r="E12" s="1041"/>
      <c r="F12" s="1041"/>
      <c r="G12" s="1041"/>
      <c r="H12" s="1041"/>
      <c r="I12" s="1041"/>
      <c r="J12" s="1041"/>
      <c r="K12" s="1041"/>
      <c r="L12" s="1041"/>
      <c r="M12" s="1041"/>
      <c r="N12" s="1041"/>
      <c r="O12" s="1041"/>
      <c r="P12" s="1042"/>
      <c r="Q12" s="1048"/>
      <c r="R12" s="1049"/>
      <c r="S12" s="1049"/>
      <c r="T12" s="1049"/>
      <c r="U12" s="1049"/>
      <c r="V12" s="1049"/>
      <c r="W12" s="1049"/>
      <c r="X12" s="1049"/>
      <c r="Y12" s="1049"/>
      <c r="Z12" s="1049"/>
      <c r="AA12" s="1049"/>
      <c r="AB12" s="1049"/>
      <c r="AC12" s="1049"/>
      <c r="AD12" s="1049"/>
      <c r="AE12" s="1050"/>
      <c r="AF12" s="1045"/>
      <c r="AG12" s="1046"/>
      <c r="AH12" s="1046"/>
      <c r="AI12" s="1046"/>
      <c r="AJ12" s="1047"/>
      <c r="AK12" s="1090"/>
      <c r="AL12" s="1091"/>
      <c r="AM12" s="1091"/>
      <c r="AN12" s="1091"/>
      <c r="AO12" s="1091"/>
      <c r="AP12" s="1091"/>
      <c r="AQ12" s="1091"/>
      <c r="AR12" s="1091"/>
      <c r="AS12" s="1091"/>
      <c r="AT12" s="1091"/>
      <c r="AU12" s="1092"/>
      <c r="AV12" s="1092"/>
      <c r="AW12" s="1092"/>
      <c r="AX12" s="1092"/>
      <c r="AY12" s="1093"/>
      <c r="AZ12" s="217"/>
      <c r="BA12" s="217"/>
      <c r="BB12" s="217"/>
      <c r="BC12" s="217"/>
      <c r="BD12" s="217"/>
      <c r="BE12" s="218"/>
      <c r="BF12" s="218"/>
      <c r="BG12" s="218"/>
      <c r="BH12" s="218"/>
      <c r="BI12" s="218"/>
      <c r="BJ12" s="218"/>
      <c r="BK12" s="218"/>
      <c r="BL12" s="218"/>
      <c r="BM12" s="218"/>
      <c r="BN12" s="218"/>
      <c r="BO12" s="218"/>
      <c r="BP12" s="218"/>
      <c r="BQ12" s="223">
        <v>6</v>
      </c>
      <c r="BR12" s="224"/>
      <c r="BS12" s="1002"/>
      <c r="BT12" s="1003"/>
      <c r="BU12" s="1003"/>
      <c r="BV12" s="1003"/>
      <c r="BW12" s="1003"/>
      <c r="BX12" s="1003"/>
      <c r="BY12" s="1003"/>
      <c r="BZ12" s="1003"/>
      <c r="CA12" s="1003"/>
      <c r="CB12" s="1003"/>
      <c r="CC12" s="1003"/>
      <c r="CD12" s="1003"/>
      <c r="CE12" s="1003"/>
      <c r="CF12" s="1003"/>
      <c r="CG12" s="1024"/>
      <c r="CH12" s="999"/>
      <c r="CI12" s="1000"/>
      <c r="CJ12" s="1000"/>
      <c r="CK12" s="1000"/>
      <c r="CL12" s="1001"/>
      <c r="CM12" s="999"/>
      <c r="CN12" s="1000"/>
      <c r="CO12" s="1000"/>
      <c r="CP12" s="1000"/>
      <c r="CQ12" s="1001"/>
      <c r="CR12" s="999"/>
      <c r="CS12" s="1000"/>
      <c r="CT12" s="1000"/>
      <c r="CU12" s="1000"/>
      <c r="CV12" s="1001"/>
      <c r="CW12" s="999"/>
      <c r="CX12" s="1000"/>
      <c r="CY12" s="1000"/>
      <c r="CZ12" s="1000"/>
      <c r="DA12" s="1001"/>
      <c r="DB12" s="999"/>
      <c r="DC12" s="1000"/>
      <c r="DD12" s="1000"/>
      <c r="DE12" s="1000"/>
      <c r="DF12" s="1001"/>
      <c r="DG12" s="999"/>
      <c r="DH12" s="1000"/>
      <c r="DI12" s="1000"/>
      <c r="DJ12" s="1000"/>
      <c r="DK12" s="1001"/>
      <c r="DL12" s="999"/>
      <c r="DM12" s="1000"/>
      <c r="DN12" s="1000"/>
      <c r="DO12" s="1000"/>
      <c r="DP12" s="1001"/>
      <c r="DQ12" s="999"/>
      <c r="DR12" s="1000"/>
      <c r="DS12" s="1000"/>
      <c r="DT12" s="1000"/>
      <c r="DU12" s="1001"/>
      <c r="DV12" s="1002"/>
      <c r="DW12" s="1003"/>
      <c r="DX12" s="1003"/>
      <c r="DY12" s="1003"/>
      <c r="DZ12" s="1004"/>
      <c r="EA12" s="219"/>
    </row>
    <row r="13" spans="1:131" s="220" customFormat="1" ht="26.25" customHeight="1" x14ac:dyDescent="0.2">
      <c r="A13" s="223">
        <v>7</v>
      </c>
      <c r="B13" s="1040"/>
      <c r="C13" s="1041"/>
      <c r="D13" s="1041"/>
      <c r="E13" s="1041"/>
      <c r="F13" s="1041"/>
      <c r="G13" s="1041"/>
      <c r="H13" s="1041"/>
      <c r="I13" s="1041"/>
      <c r="J13" s="1041"/>
      <c r="K13" s="1041"/>
      <c r="L13" s="1041"/>
      <c r="M13" s="1041"/>
      <c r="N13" s="1041"/>
      <c r="O13" s="1041"/>
      <c r="P13" s="1042"/>
      <c r="Q13" s="1048"/>
      <c r="R13" s="1049"/>
      <c r="S13" s="1049"/>
      <c r="T13" s="1049"/>
      <c r="U13" s="1049"/>
      <c r="V13" s="1049"/>
      <c r="W13" s="1049"/>
      <c r="X13" s="1049"/>
      <c r="Y13" s="1049"/>
      <c r="Z13" s="1049"/>
      <c r="AA13" s="1049"/>
      <c r="AB13" s="1049"/>
      <c r="AC13" s="1049"/>
      <c r="AD13" s="1049"/>
      <c r="AE13" s="1050"/>
      <c r="AF13" s="1045"/>
      <c r="AG13" s="1046"/>
      <c r="AH13" s="1046"/>
      <c r="AI13" s="1046"/>
      <c r="AJ13" s="1047"/>
      <c r="AK13" s="1090"/>
      <c r="AL13" s="1091"/>
      <c r="AM13" s="1091"/>
      <c r="AN13" s="1091"/>
      <c r="AO13" s="1091"/>
      <c r="AP13" s="1091"/>
      <c r="AQ13" s="1091"/>
      <c r="AR13" s="1091"/>
      <c r="AS13" s="1091"/>
      <c r="AT13" s="1091"/>
      <c r="AU13" s="1092"/>
      <c r="AV13" s="1092"/>
      <c r="AW13" s="1092"/>
      <c r="AX13" s="1092"/>
      <c r="AY13" s="1093"/>
      <c r="AZ13" s="217"/>
      <c r="BA13" s="217"/>
      <c r="BB13" s="217"/>
      <c r="BC13" s="217"/>
      <c r="BD13" s="217"/>
      <c r="BE13" s="218"/>
      <c r="BF13" s="218"/>
      <c r="BG13" s="218"/>
      <c r="BH13" s="218"/>
      <c r="BI13" s="218"/>
      <c r="BJ13" s="218"/>
      <c r="BK13" s="218"/>
      <c r="BL13" s="218"/>
      <c r="BM13" s="218"/>
      <c r="BN13" s="218"/>
      <c r="BO13" s="218"/>
      <c r="BP13" s="218"/>
      <c r="BQ13" s="223">
        <v>7</v>
      </c>
      <c r="BR13" s="224"/>
      <c r="BS13" s="1002"/>
      <c r="BT13" s="1003"/>
      <c r="BU13" s="1003"/>
      <c r="BV13" s="1003"/>
      <c r="BW13" s="1003"/>
      <c r="BX13" s="1003"/>
      <c r="BY13" s="1003"/>
      <c r="BZ13" s="1003"/>
      <c r="CA13" s="1003"/>
      <c r="CB13" s="1003"/>
      <c r="CC13" s="1003"/>
      <c r="CD13" s="1003"/>
      <c r="CE13" s="1003"/>
      <c r="CF13" s="1003"/>
      <c r="CG13" s="1024"/>
      <c r="CH13" s="999"/>
      <c r="CI13" s="1000"/>
      <c r="CJ13" s="1000"/>
      <c r="CK13" s="1000"/>
      <c r="CL13" s="1001"/>
      <c r="CM13" s="999"/>
      <c r="CN13" s="1000"/>
      <c r="CO13" s="1000"/>
      <c r="CP13" s="1000"/>
      <c r="CQ13" s="1001"/>
      <c r="CR13" s="999"/>
      <c r="CS13" s="1000"/>
      <c r="CT13" s="1000"/>
      <c r="CU13" s="1000"/>
      <c r="CV13" s="1001"/>
      <c r="CW13" s="999"/>
      <c r="CX13" s="1000"/>
      <c r="CY13" s="1000"/>
      <c r="CZ13" s="1000"/>
      <c r="DA13" s="1001"/>
      <c r="DB13" s="999"/>
      <c r="DC13" s="1000"/>
      <c r="DD13" s="1000"/>
      <c r="DE13" s="1000"/>
      <c r="DF13" s="1001"/>
      <c r="DG13" s="999"/>
      <c r="DH13" s="1000"/>
      <c r="DI13" s="1000"/>
      <c r="DJ13" s="1000"/>
      <c r="DK13" s="1001"/>
      <c r="DL13" s="999"/>
      <c r="DM13" s="1000"/>
      <c r="DN13" s="1000"/>
      <c r="DO13" s="1000"/>
      <c r="DP13" s="1001"/>
      <c r="DQ13" s="999"/>
      <c r="DR13" s="1000"/>
      <c r="DS13" s="1000"/>
      <c r="DT13" s="1000"/>
      <c r="DU13" s="1001"/>
      <c r="DV13" s="1002"/>
      <c r="DW13" s="1003"/>
      <c r="DX13" s="1003"/>
      <c r="DY13" s="1003"/>
      <c r="DZ13" s="1004"/>
      <c r="EA13" s="219"/>
    </row>
    <row r="14" spans="1:131" s="220" customFormat="1" ht="26.25" customHeight="1" x14ac:dyDescent="0.2">
      <c r="A14" s="223">
        <v>8</v>
      </c>
      <c r="B14" s="1040"/>
      <c r="C14" s="1041"/>
      <c r="D14" s="1041"/>
      <c r="E14" s="1041"/>
      <c r="F14" s="1041"/>
      <c r="G14" s="1041"/>
      <c r="H14" s="1041"/>
      <c r="I14" s="1041"/>
      <c r="J14" s="1041"/>
      <c r="K14" s="1041"/>
      <c r="L14" s="1041"/>
      <c r="M14" s="1041"/>
      <c r="N14" s="1041"/>
      <c r="O14" s="1041"/>
      <c r="P14" s="1042"/>
      <c r="Q14" s="1048"/>
      <c r="R14" s="1049"/>
      <c r="S14" s="1049"/>
      <c r="T14" s="1049"/>
      <c r="U14" s="1049"/>
      <c r="V14" s="1049"/>
      <c r="W14" s="1049"/>
      <c r="X14" s="1049"/>
      <c r="Y14" s="1049"/>
      <c r="Z14" s="1049"/>
      <c r="AA14" s="1049"/>
      <c r="AB14" s="1049"/>
      <c r="AC14" s="1049"/>
      <c r="AD14" s="1049"/>
      <c r="AE14" s="1050"/>
      <c r="AF14" s="1045"/>
      <c r="AG14" s="1046"/>
      <c r="AH14" s="1046"/>
      <c r="AI14" s="1046"/>
      <c r="AJ14" s="1047"/>
      <c r="AK14" s="1090"/>
      <c r="AL14" s="1091"/>
      <c r="AM14" s="1091"/>
      <c r="AN14" s="1091"/>
      <c r="AO14" s="1091"/>
      <c r="AP14" s="1091"/>
      <c r="AQ14" s="1091"/>
      <c r="AR14" s="1091"/>
      <c r="AS14" s="1091"/>
      <c r="AT14" s="1091"/>
      <c r="AU14" s="1092"/>
      <c r="AV14" s="1092"/>
      <c r="AW14" s="1092"/>
      <c r="AX14" s="1092"/>
      <c r="AY14" s="1093"/>
      <c r="AZ14" s="217"/>
      <c r="BA14" s="217"/>
      <c r="BB14" s="217"/>
      <c r="BC14" s="217"/>
      <c r="BD14" s="217"/>
      <c r="BE14" s="218"/>
      <c r="BF14" s="218"/>
      <c r="BG14" s="218"/>
      <c r="BH14" s="218"/>
      <c r="BI14" s="218"/>
      <c r="BJ14" s="218"/>
      <c r="BK14" s="218"/>
      <c r="BL14" s="218"/>
      <c r="BM14" s="218"/>
      <c r="BN14" s="218"/>
      <c r="BO14" s="218"/>
      <c r="BP14" s="218"/>
      <c r="BQ14" s="223">
        <v>8</v>
      </c>
      <c r="BR14" s="224"/>
      <c r="BS14" s="1002"/>
      <c r="BT14" s="1003"/>
      <c r="BU14" s="1003"/>
      <c r="BV14" s="1003"/>
      <c r="BW14" s="1003"/>
      <c r="BX14" s="1003"/>
      <c r="BY14" s="1003"/>
      <c r="BZ14" s="1003"/>
      <c r="CA14" s="1003"/>
      <c r="CB14" s="1003"/>
      <c r="CC14" s="1003"/>
      <c r="CD14" s="1003"/>
      <c r="CE14" s="1003"/>
      <c r="CF14" s="1003"/>
      <c r="CG14" s="1024"/>
      <c r="CH14" s="999"/>
      <c r="CI14" s="1000"/>
      <c r="CJ14" s="1000"/>
      <c r="CK14" s="1000"/>
      <c r="CL14" s="1001"/>
      <c r="CM14" s="999"/>
      <c r="CN14" s="1000"/>
      <c r="CO14" s="1000"/>
      <c r="CP14" s="1000"/>
      <c r="CQ14" s="1001"/>
      <c r="CR14" s="999"/>
      <c r="CS14" s="1000"/>
      <c r="CT14" s="1000"/>
      <c r="CU14" s="1000"/>
      <c r="CV14" s="1001"/>
      <c r="CW14" s="999"/>
      <c r="CX14" s="1000"/>
      <c r="CY14" s="1000"/>
      <c r="CZ14" s="1000"/>
      <c r="DA14" s="1001"/>
      <c r="DB14" s="999"/>
      <c r="DC14" s="1000"/>
      <c r="DD14" s="1000"/>
      <c r="DE14" s="1000"/>
      <c r="DF14" s="1001"/>
      <c r="DG14" s="999"/>
      <c r="DH14" s="1000"/>
      <c r="DI14" s="1000"/>
      <c r="DJ14" s="1000"/>
      <c r="DK14" s="1001"/>
      <c r="DL14" s="999"/>
      <c r="DM14" s="1000"/>
      <c r="DN14" s="1000"/>
      <c r="DO14" s="1000"/>
      <c r="DP14" s="1001"/>
      <c r="DQ14" s="999"/>
      <c r="DR14" s="1000"/>
      <c r="DS14" s="1000"/>
      <c r="DT14" s="1000"/>
      <c r="DU14" s="1001"/>
      <c r="DV14" s="1002"/>
      <c r="DW14" s="1003"/>
      <c r="DX14" s="1003"/>
      <c r="DY14" s="1003"/>
      <c r="DZ14" s="1004"/>
      <c r="EA14" s="219"/>
    </row>
    <row r="15" spans="1:131" s="220" customFormat="1" ht="26.25" customHeight="1" x14ac:dyDescent="0.2">
      <c r="A15" s="223">
        <v>9</v>
      </c>
      <c r="B15" s="1040"/>
      <c r="C15" s="1041"/>
      <c r="D15" s="1041"/>
      <c r="E15" s="1041"/>
      <c r="F15" s="1041"/>
      <c r="G15" s="1041"/>
      <c r="H15" s="1041"/>
      <c r="I15" s="1041"/>
      <c r="J15" s="1041"/>
      <c r="K15" s="1041"/>
      <c r="L15" s="1041"/>
      <c r="M15" s="1041"/>
      <c r="N15" s="1041"/>
      <c r="O15" s="1041"/>
      <c r="P15" s="1042"/>
      <c r="Q15" s="1048"/>
      <c r="R15" s="1049"/>
      <c r="S15" s="1049"/>
      <c r="T15" s="1049"/>
      <c r="U15" s="1049"/>
      <c r="V15" s="1049"/>
      <c r="W15" s="1049"/>
      <c r="X15" s="1049"/>
      <c r="Y15" s="1049"/>
      <c r="Z15" s="1049"/>
      <c r="AA15" s="1049"/>
      <c r="AB15" s="1049"/>
      <c r="AC15" s="1049"/>
      <c r="AD15" s="1049"/>
      <c r="AE15" s="1050"/>
      <c r="AF15" s="1045"/>
      <c r="AG15" s="1046"/>
      <c r="AH15" s="1046"/>
      <c r="AI15" s="1046"/>
      <c r="AJ15" s="1047"/>
      <c r="AK15" s="1090"/>
      <c r="AL15" s="1091"/>
      <c r="AM15" s="1091"/>
      <c r="AN15" s="1091"/>
      <c r="AO15" s="1091"/>
      <c r="AP15" s="1091"/>
      <c r="AQ15" s="1091"/>
      <c r="AR15" s="1091"/>
      <c r="AS15" s="1091"/>
      <c r="AT15" s="1091"/>
      <c r="AU15" s="1092"/>
      <c r="AV15" s="1092"/>
      <c r="AW15" s="1092"/>
      <c r="AX15" s="1092"/>
      <c r="AY15" s="1093"/>
      <c r="AZ15" s="217"/>
      <c r="BA15" s="217"/>
      <c r="BB15" s="217"/>
      <c r="BC15" s="217"/>
      <c r="BD15" s="217"/>
      <c r="BE15" s="218"/>
      <c r="BF15" s="218"/>
      <c r="BG15" s="218"/>
      <c r="BH15" s="218"/>
      <c r="BI15" s="218"/>
      <c r="BJ15" s="218"/>
      <c r="BK15" s="218"/>
      <c r="BL15" s="218"/>
      <c r="BM15" s="218"/>
      <c r="BN15" s="218"/>
      <c r="BO15" s="218"/>
      <c r="BP15" s="218"/>
      <c r="BQ15" s="223">
        <v>9</v>
      </c>
      <c r="BR15" s="224"/>
      <c r="BS15" s="1002"/>
      <c r="BT15" s="1003"/>
      <c r="BU15" s="1003"/>
      <c r="BV15" s="1003"/>
      <c r="BW15" s="1003"/>
      <c r="BX15" s="1003"/>
      <c r="BY15" s="1003"/>
      <c r="BZ15" s="1003"/>
      <c r="CA15" s="1003"/>
      <c r="CB15" s="1003"/>
      <c r="CC15" s="1003"/>
      <c r="CD15" s="1003"/>
      <c r="CE15" s="1003"/>
      <c r="CF15" s="1003"/>
      <c r="CG15" s="1024"/>
      <c r="CH15" s="999"/>
      <c r="CI15" s="1000"/>
      <c r="CJ15" s="1000"/>
      <c r="CK15" s="1000"/>
      <c r="CL15" s="1001"/>
      <c r="CM15" s="999"/>
      <c r="CN15" s="1000"/>
      <c r="CO15" s="1000"/>
      <c r="CP15" s="1000"/>
      <c r="CQ15" s="1001"/>
      <c r="CR15" s="999"/>
      <c r="CS15" s="1000"/>
      <c r="CT15" s="1000"/>
      <c r="CU15" s="1000"/>
      <c r="CV15" s="1001"/>
      <c r="CW15" s="999"/>
      <c r="CX15" s="1000"/>
      <c r="CY15" s="1000"/>
      <c r="CZ15" s="1000"/>
      <c r="DA15" s="1001"/>
      <c r="DB15" s="999"/>
      <c r="DC15" s="1000"/>
      <c r="DD15" s="1000"/>
      <c r="DE15" s="1000"/>
      <c r="DF15" s="1001"/>
      <c r="DG15" s="999"/>
      <c r="DH15" s="1000"/>
      <c r="DI15" s="1000"/>
      <c r="DJ15" s="1000"/>
      <c r="DK15" s="1001"/>
      <c r="DL15" s="999"/>
      <c r="DM15" s="1000"/>
      <c r="DN15" s="1000"/>
      <c r="DO15" s="1000"/>
      <c r="DP15" s="1001"/>
      <c r="DQ15" s="999"/>
      <c r="DR15" s="1000"/>
      <c r="DS15" s="1000"/>
      <c r="DT15" s="1000"/>
      <c r="DU15" s="1001"/>
      <c r="DV15" s="1002"/>
      <c r="DW15" s="1003"/>
      <c r="DX15" s="1003"/>
      <c r="DY15" s="1003"/>
      <c r="DZ15" s="1004"/>
      <c r="EA15" s="219"/>
    </row>
    <row r="16" spans="1:131" s="220" customFormat="1" ht="26.25" customHeight="1" x14ac:dyDescent="0.2">
      <c r="A16" s="223">
        <v>10</v>
      </c>
      <c r="B16" s="1040"/>
      <c r="C16" s="1041"/>
      <c r="D16" s="1041"/>
      <c r="E16" s="1041"/>
      <c r="F16" s="1041"/>
      <c r="G16" s="1041"/>
      <c r="H16" s="1041"/>
      <c r="I16" s="1041"/>
      <c r="J16" s="1041"/>
      <c r="K16" s="1041"/>
      <c r="L16" s="1041"/>
      <c r="M16" s="1041"/>
      <c r="N16" s="1041"/>
      <c r="O16" s="1041"/>
      <c r="P16" s="1042"/>
      <c r="Q16" s="1048"/>
      <c r="R16" s="1049"/>
      <c r="S16" s="1049"/>
      <c r="T16" s="1049"/>
      <c r="U16" s="1049"/>
      <c r="V16" s="1049"/>
      <c r="W16" s="1049"/>
      <c r="X16" s="1049"/>
      <c r="Y16" s="1049"/>
      <c r="Z16" s="1049"/>
      <c r="AA16" s="1049"/>
      <c r="AB16" s="1049"/>
      <c r="AC16" s="1049"/>
      <c r="AD16" s="1049"/>
      <c r="AE16" s="1050"/>
      <c r="AF16" s="1045"/>
      <c r="AG16" s="1046"/>
      <c r="AH16" s="1046"/>
      <c r="AI16" s="1046"/>
      <c r="AJ16" s="1047"/>
      <c r="AK16" s="1090"/>
      <c r="AL16" s="1091"/>
      <c r="AM16" s="1091"/>
      <c r="AN16" s="1091"/>
      <c r="AO16" s="1091"/>
      <c r="AP16" s="1091"/>
      <c r="AQ16" s="1091"/>
      <c r="AR16" s="1091"/>
      <c r="AS16" s="1091"/>
      <c r="AT16" s="1091"/>
      <c r="AU16" s="1092"/>
      <c r="AV16" s="1092"/>
      <c r="AW16" s="1092"/>
      <c r="AX16" s="1092"/>
      <c r="AY16" s="1093"/>
      <c r="AZ16" s="217"/>
      <c r="BA16" s="217"/>
      <c r="BB16" s="217"/>
      <c r="BC16" s="217"/>
      <c r="BD16" s="217"/>
      <c r="BE16" s="218"/>
      <c r="BF16" s="218"/>
      <c r="BG16" s="218"/>
      <c r="BH16" s="218"/>
      <c r="BI16" s="218"/>
      <c r="BJ16" s="218"/>
      <c r="BK16" s="218"/>
      <c r="BL16" s="218"/>
      <c r="BM16" s="218"/>
      <c r="BN16" s="218"/>
      <c r="BO16" s="218"/>
      <c r="BP16" s="218"/>
      <c r="BQ16" s="223">
        <v>10</v>
      </c>
      <c r="BR16" s="224"/>
      <c r="BS16" s="1002"/>
      <c r="BT16" s="1003"/>
      <c r="BU16" s="1003"/>
      <c r="BV16" s="1003"/>
      <c r="BW16" s="1003"/>
      <c r="BX16" s="1003"/>
      <c r="BY16" s="1003"/>
      <c r="BZ16" s="1003"/>
      <c r="CA16" s="1003"/>
      <c r="CB16" s="1003"/>
      <c r="CC16" s="1003"/>
      <c r="CD16" s="1003"/>
      <c r="CE16" s="1003"/>
      <c r="CF16" s="1003"/>
      <c r="CG16" s="1024"/>
      <c r="CH16" s="999"/>
      <c r="CI16" s="1000"/>
      <c r="CJ16" s="1000"/>
      <c r="CK16" s="1000"/>
      <c r="CL16" s="1001"/>
      <c r="CM16" s="999"/>
      <c r="CN16" s="1000"/>
      <c r="CO16" s="1000"/>
      <c r="CP16" s="1000"/>
      <c r="CQ16" s="1001"/>
      <c r="CR16" s="999"/>
      <c r="CS16" s="1000"/>
      <c r="CT16" s="1000"/>
      <c r="CU16" s="1000"/>
      <c r="CV16" s="1001"/>
      <c r="CW16" s="999"/>
      <c r="CX16" s="1000"/>
      <c r="CY16" s="1000"/>
      <c r="CZ16" s="1000"/>
      <c r="DA16" s="1001"/>
      <c r="DB16" s="999"/>
      <c r="DC16" s="1000"/>
      <c r="DD16" s="1000"/>
      <c r="DE16" s="1000"/>
      <c r="DF16" s="1001"/>
      <c r="DG16" s="999"/>
      <c r="DH16" s="1000"/>
      <c r="DI16" s="1000"/>
      <c r="DJ16" s="1000"/>
      <c r="DK16" s="1001"/>
      <c r="DL16" s="999"/>
      <c r="DM16" s="1000"/>
      <c r="DN16" s="1000"/>
      <c r="DO16" s="1000"/>
      <c r="DP16" s="1001"/>
      <c r="DQ16" s="999"/>
      <c r="DR16" s="1000"/>
      <c r="DS16" s="1000"/>
      <c r="DT16" s="1000"/>
      <c r="DU16" s="1001"/>
      <c r="DV16" s="1002"/>
      <c r="DW16" s="1003"/>
      <c r="DX16" s="1003"/>
      <c r="DY16" s="1003"/>
      <c r="DZ16" s="1004"/>
      <c r="EA16" s="219"/>
    </row>
    <row r="17" spans="1:131" s="220" customFormat="1" ht="26.25" customHeight="1" x14ac:dyDescent="0.2">
      <c r="A17" s="223">
        <v>11</v>
      </c>
      <c r="B17" s="1040"/>
      <c r="C17" s="1041"/>
      <c r="D17" s="1041"/>
      <c r="E17" s="1041"/>
      <c r="F17" s="1041"/>
      <c r="G17" s="1041"/>
      <c r="H17" s="1041"/>
      <c r="I17" s="1041"/>
      <c r="J17" s="1041"/>
      <c r="K17" s="1041"/>
      <c r="L17" s="1041"/>
      <c r="M17" s="1041"/>
      <c r="N17" s="1041"/>
      <c r="O17" s="1041"/>
      <c r="P17" s="1042"/>
      <c r="Q17" s="1048"/>
      <c r="R17" s="1049"/>
      <c r="S17" s="1049"/>
      <c r="T17" s="1049"/>
      <c r="U17" s="1049"/>
      <c r="V17" s="1049"/>
      <c r="W17" s="1049"/>
      <c r="X17" s="1049"/>
      <c r="Y17" s="1049"/>
      <c r="Z17" s="1049"/>
      <c r="AA17" s="1049"/>
      <c r="AB17" s="1049"/>
      <c r="AC17" s="1049"/>
      <c r="AD17" s="1049"/>
      <c r="AE17" s="1050"/>
      <c r="AF17" s="1045"/>
      <c r="AG17" s="1046"/>
      <c r="AH17" s="1046"/>
      <c r="AI17" s="1046"/>
      <c r="AJ17" s="1047"/>
      <c r="AK17" s="1090"/>
      <c r="AL17" s="1091"/>
      <c r="AM17" s="1091"/>
      <c r="AN17" s="1091"/>
      <c r="AO17" s="1091"/>
      <c r="AP17" s="1091"/>
      <c r="AQ17" s="1091"/>
      <c r="AR17" s="1091"/>
      <c r="AS17" s="1091"/>
      <c r="AT17" s="1091"/>
      <c r="AU17" s="1092"/>
      <c r="AV17" s="1092"/>
      <c r="AW17" s="1092"/>
      <c r="AX17" s="1092"/>
      <c r="AY17" s="1093"/>
      <c r="AZ17" s="217"/>
      <c r="BA17" s="217"/>
      <c r="BB17" s="217"/>
      <c r="BC17" s="217"/>
      <c r="BD17" s="217"/>
      <c r="BE17" s="218"/>
      <c r="BF17" s="218"/>
      <c r="BG17" s="218"/>
      <c r="BH17" s="218"/>
      <c r="BI17" s="218"/>
      <c r="BJ17" s="218"/>
      <c r="BK17" s="218"/>
      <c r="BL17" s="218"/>
      <c r="BM17" s="218"/>
      <c r="BN17" s="218"/>
      <c r="BO17" s="218"/>
      <c r="BP17" s="218"/>
      <c r="BQ17" s="223">
        <v>11</v>
      </c>
      <c r="BR17" s="224"/>
      <c r="BS17" s="1002"/>
      <c r="BT17" s="1003"/>
      <c r="BU17" s="1003"/>
      <c r="BV17" s="1003"/>
      <c r="BW17" s="1003"/>
      <c r="BX17" s="1003"/>
      <c r="BY17" s="1003"/>
      <c r="BZ17" s="1003"/>
      <c r="CA17" s="1003"/>
      <c r="CB17" s="1003"/>
      <c r="CC17" s="1003"/>
      <c r="CD17" s="1003"/>
      <c r="CE17" s="1003"/>
      <c r="CF17" s="1003"/>
      <c r="CG17" s="1024"/>
      <c r="CH17" s="999"/>
      <c r="CI17" s="1000"/>
      <c r="CJ17" s="1000"/>
      <c r="CK17" s="1000"/>
      <c r="CL17" s="1001"/>
      <c r="CM17" s="999"/>
      <c r="CN17" s="1000"/>
      <c r="CO17" s="1000"/>
      <c r="CP17" s="1000"/>
      <c r="CQ17" s="1001"/>
      <c r="CR17" s="999"/>
      <c r="CS17" s="1000"/>
      <c r="CT17" s="1000"/>
      <c r="CU17" s="1000"/>
      <c r="CV17" s="1001"/>
      <c r="CW17" s="999"/>
      <c r="CX17" s="1000"/>
      <c r="CY17" s="1000"/>
      <c r="CZ17" s="1000"/>
      <c r="DA17" s="1001"/>
      <c r="DB17" s="999"/>
      <c r="DC17" s="1000"/>
      <c r="DD17" s="1000"/>
      <c r="DE17" s="1000"/>
      <c r="DF17" s="1001"/>
      <c r="DG17" s="999"/>
      <c r="DH17" s="1000"/>
      <c r="DI17" s="1000"/>
      <c r="DJ17" s="1000"/>
      <c r="DK17" s="1001"/>
      <c r="DL17" s="999"/>
      <c r="DM17" s="1000"/>
      <c r="DN17" s="1000"/>
      <c r="DO17" s="1000"/>
      <c r="DP17" s="1001"/>
      <c r="DQ17" s="999"/>
      <c r="DR17" s="1000"/>
      <c r="DS17" s="1000"/>
      <c r="DT17" s="1000"/>
      <c r="DU17" s="1001"/>
      <c r="DV17" s="1002"/>
      <c r="DW17" s="1003"/>
      <c r="DX17" s="1003"/>
      <c r="DY17" s="1003"/>
      <c r="DZ17" s="1004"/>
      <c r="EA17" s="219"/>
    </row>
    <row r="18" spans="1:131" s="220" customFormat="1" ht="26.25" customHeight="1" x14ac:dyDescent="0.2">
      <c r="A18" s="223">
        <v>12</v>
      </c>
      <c r="B18" s="1040"/>
      <c r="C18" s="1041"/>
      <c r="D18" s="1041"/>
      <c r="E18" s="1041"/>
      <c r="F18" s="1041"/>
      <c r="G18" s="1041"/>
      <c r="H18" s="1041"/>
      <c r="I18" s="1041"/>
      <c r="J18" s="1041"/>
      <c r="K18" s="1041"/>
      <c r="L18" s="1041"/>
      <c r="M18" s="1041"/>
      <c r="N18" s="1041"/>
      <c r="O18" s="1041"/>
      <c r="P18" s="1042"/>
      <c r="Q18" s="1048"/>
      <c r="R18" s="1049"/>
      <c r="S18" s="1049"/>
      <c r="T18" s="1049"/>
      <c r="U18" s="1049"/>
      <c r="V18" s="1049"/>
      <c r="W18" s="1049"/>
      <c r="X18" s="1049"/>
      <c r="Y18" s="1049"/>
      <c r="Z18" s="1049"/>
      <c r="AA18" s="1049"/>
      <c r="AB18" s="1049"/>
      <c r="AC18" s="1049"/>
      <c r="AD18" s="1049"/>
      <c r="AE18" s="1050"/>
      <c r="AF18" s="1045"/>
      <c r="AG18" s="1046"/>
      <c r="AH18" s="1046"/>
      <c r="AI18" s="1046"/>
      <c r="AJ18" s="1047"/>
      <c r="AK18" s="1090"/>
      <c r="AL18" s="1091"/>
      <c r="AM18" s="1091"/>
      <c r="AN18" s="1091"/>
      <c r="AO18" s="1091"/>
      <c r="AP18" s="1091"/>
      <c r="AQ18" s="1091"/>
      <c r="AR18" s="1091"/>
      <c r="AS18" s="1091"/>
      <c r="AT18" s="1091"/>
      <c r="AU18" s="1092"/>
      <c r="AV18" s="1092"/>
      <c r="AW18" s="1092"/>
      <c r="AX18" s="1092"/>
      <c r="AY18" s="1093"/>
      <c r="AZ18" s="217"/>
      <c r="BA18" s="217"/>
      <c r="BB18" s="217"/>
      <c r="BC18" s="217"/>
      <c r="BD18" s="217"/>
      <c r="BE18" s="218"/>
      <c r="BF18" s="218"/>
      <c r="BG18" s="218"/>
      <c r="BH18" s="218"/>
      <c r="BI18" s="218"/>
      <c r="BJ18" s="218"/>
      <c r="BK18" s="218"/>
      <c r="BL18" s="218"/>
      <c r="BM18" s="218"/>
      <c r="BN18" s="218"/>
      <c r="BO18" s="218"/>
      <c r="BP18" s="218"/>
      <c r="BQ18" s="223">
        <v>12</v>
      </c>
      <c r="BR18" s="224"/>
      <c r="BS18" s="1002"/>
      <c r="BT18" s="1003"/>
      <c r="BU18" s="1003"/>
      <c r="BV18" s="1003"/>
      <c r="BW18" s="1003"/>
      <c r="BX18" s="1003"/>
      <c r="BY18" s="1003"/>
      <c r="BZ18" s="1003"/>
      <c r="CA18" s="1003"/>
      <c r="CB18" s="1003"/>
      <c r="CC18" s="1003"/>
      <c r="CD18" s="1003"/>
      <c r="CE18" s="1003"/>
      <c r="CF18" s="1003"/>
      <c r="CG18" s="1024"/>
      <c r="CH18" s="999"/>
      <c r="CI18" s="1000"/>
      <c r="CJ18" s="1000"/>
      <c r="CK18" s="1000"/>
      <c r="CL18" s="1001"/>
      <c r="CM18" s="999"/>
      <c r="CN18" s="1000"/>
      <c r="CO18" s="1000"/>
      <c r="CP18" s="1000"/>
      <c r="CQ18" s="1001"/>
      <c r="CR18" s="999"/>
      <c r="CS18" s="1000"/>
      <c r="CT18" s="1000"/>
      <c r="CU18" s="1000"/>
      <c r="CV18" s="1001"/>
      <c r="CW18" s="999"/>
      <c r="CX18" s="1000"/>
      <c r="CY18" s="1000"/>
      <c r="CZ18" s="1000"/>
      <c r="DA18" s="1001"/>
      <c r="DB18" s="999"/>
      <c r="DC18" s="1000"/>
      <c r="DD18" s="1000"/>
      <c r="DE18" s="1000"/>
      <c r="DF18" s="1001"/>
      <c r="DG18" s="999"/>
      <c r="DH18" s="1000"/>
      <c r="DI18" s="1000"/>
      <c r="DJ18" s="1000"/>
      <c r="DK18" s="1001"/>
      <c r="DL18" s="999"/>
      <c r="DM18" s="1000"/>
      <c r="DN18" s="1000"/>
      <c r="DO18" s="1000"/>
      <c r="DP18" s="1001"/>
      <c r="DQ18" s="999"/>
      <c r="DR18" s="1000"/>
      <c r="DS18" s="1000"/>
      <c r="DT18" s="1000"/>
      <c r="DU18" s="1001"/>
      <c r="DV18" s="1002"/>
      <c r="DW18" s="1003"/>
      <c r="DX18" s="1003"/>
      <c r="DY18" s="1003"/>
      <c r="DZ18" s="1004"/>
      <c r="EA18" s="219"/>
    </row>
    <row r="19" spans="1:131" s="220" customFormat="1" ht="26.25" customHeight="1" x14ac:dyDescent="0.2">
      <c r="A19" s="223">
        <v>13</v>
      </c>
      <c r="B19" s="1040"/>
      <c r="C19" s="1041"/>
      <c r="D19" s="1041"/>
      <c r="E19" s="1041"/>
      <c r="F19" s="1041"/>
      <c r="G19" s="1041"/>
      <c r="H19" s="1041"/>
      <c r="I19" s="1041"/>
      <c r="J19" s="1041"/>
      <c r="K19" s="1041"/>
      <c r="L19" s="1041"/>
      <c r="M19" s="1041"/>
      <c r="N19" s="1041"/>
      <c r="O19" s="1041"/>
      <c r="P19" s="1042"/>
      <c r="Q19" s="1048"/>
      <c r="R19" s="1049"/>
      <c r="S19" s="1049"/>
      <c r="T19" s="1049"/>
      <c r="U19" s="1049"/>
      <c r="V19" s="1049"/>
      <c r="W19" s="1049"/>
      <c r="X19" s="1049"/>
      <c r="Y19" s="1049"/>
      <c r="Z19" s="1049"/>
      <c r="AA19" s="1049"/>
      <c r="AB19" s="1049"/>
      <c r="AC19" s="1049"/>
      <c r="AD19" s="1049"/>
      <c r="AE19" s="1050"/>
      <c r="AF19" s="1045"/>
      <c r="AG19" s="1046"/>
      <c r="AH19" s="1046"/>
      <c r="AI19" s="1046"/>
      <c r="AJ19" s="1047"/>
      <c r="AK19" s="1090"/>
      <c r="AL19" s="1091"/>
      <c r="AM19" s="1091"/>
      <c r="AN19" s="1091"/>
      <c r="AO19" s="1091"/>
      <c r="AP19" s="1091"/>
      <c r="AQ19" s="1091"/>
      <c r="AR19" s="1091"/>
      <c r="AS19" s="1091"/>
      <c r="AT19" s="1091"/>
      <c r="AU19" s="1092"/>
      <c r="AV19" s="1092"/>
      <c r="AW19" s="1092"/>
      <c r="AX19" s="1092"/>
      <c r="AY19" s="1093"/>
      <c r="AZ19" s="217"/>
      <c r="BA19" s="217"/>
      <c r="BB19" s="217"/>
      <c r="BC19" s="217"/>
      <c r="BD19" s="217"/>
      <c r="BE19" s="218"/>
      <c r="BF19" s="218"/>
      <c r="BG19" s="218"/>
      <c r="BH19" s="218"/>
      <c r="BI19" s="218"/>
      <c r="BJ19" s="218"/>
      <c r="BK19" s="218"/>
      <c r="BL19" s="218"/>
      <c r="BM19" s="218"/>
      <c r="BN19" s="218"/>
      <c r="BO19" s="218"/>
      <c r="BP19" s="218"/>
      <c r="BQ19" s="223">
        <v>13</v>
      </c>
      <c r="BR19" s="224"/>
      <c r="BS19" s="1002"/>
      <c r="BT19" s="1003"/>
      <c r="BU19" s="1003"/>
      <c r="BV19" s="1003"/>
      <c r="BW19" s="1003"/>
      <c r="BX19" s="1003"/>
      <c r="BY19" s="1003"/>
      <c r="BZ19" s="1003"/>
      <c r="CA19" s="1003"/>
      <c r="CB19" s="1003"/>
      <c r="CC19" s="1003"/>
      <c r="CD19" s="1003"/>
      <c r="CE19" s="1003"/>
      <c r="CF19" s="1003"/>
      <c r="CG19" s="1024"/>
      <c r="CH19" s="999"/>
      <c r="CI19" s="1000"/>
      <c r="CJ19" s="1000"/>
      <c r="CK19" s="1000"/>
      <c r="CL19" s="1001"/>
      <c r="CM19" s="999"/>
      <c r="CN19" s="1000"/>
      <c r="CO19" s="1000"/>
      <c r="CP19" s="1000"/>
      <c r="CQ19" s="1001"/>
      <c r="CR19" s="999"/>
      <c r="CS19" s="1000"/>
      <c r="CT19" s="1000"/>
      <c r="CU19" s="1000"/>
      <c r="CV19" s="1001"/>
      <c r="CW19" s="999"/>
      <c r="CX19" s="1000"/>
      <c r="CY19" s="1000"/>
      <c r="CZ19" s="1000"/>
      <c r="DA19" s="1001"/>
      <c r="DB19" s="999"/>
      <c r="DC19" s="1000"/>
      <c r="DD19" s="1000"/>
      <c r="DE19" s="1000"/>
      <c r="DF19" s="1001"/>
      <c r="DG19" s="999"/>
      <c r="DH19" s="1000"/>
      <c r="DI19" s="1000"/>
      <c r="DJ19" s="1000"/>
      <c r="DK19" s="1001"/>
      <c r="DL19" s="999"/>
      <c r="DM19" s="1000"/>
      <c r="DN19" s="1000"/>
      <c r="DO19" s="1000"/>
      <c r="DP19" s="1001"/>
      <c r="DQ19" s="999"/>
      <c r="DR19" s="1000"/>
      <c r="DS19" s="1000"/>
      <c r="DT19" s="1000"/>
      <c r="DU19" s="1001"/>
      <c r="DV19" s="1002"/>
      <c r="DW19" s="1003"/>
      <c r="DX19" s="1003"/>
      <c r="DY19" s="1003"/>
      <c r="DZ19" s="1004"/>
      <c r="EA19" s="219"/>
    </row>
    <row r="20" spans="1:131" s="220" customFormat="1" ht="26.25" customHeight="1" x14ac:dyDescent="0.2">
      <c r="A20" s="223">
        <v>14</v>
      </c>
      <c r="B20" s="1040"/>
      <c r="C20" s="1041"/>
      <c r="D20" s="1041"/>
      <c r="E20" s="1041"/>
      <c r="F20" s="1041"/>
      <c r="G20" s="1041"/>
      <c r="H20" s="1041"/>
      <c r="I20" s="1041"/>
      <c r="J20" s="1041"/>
      <c r="K20" s="1041"/>
      <c r="L20" s="1041"/>
      <c r="M20" s="1041"/>
      <c r="N20" s="1041"/>
      <c r="O20" s="1041"/>
      <c r="P20" s="1042"/>
      <c r="Q20" s="1048"/>
      <c r="R20" s="1049"/>
      <c r="S20" s="1049"/>
      <c r="T20" s="1049"/>
      <c r="U20" s="1049"/>
      <c r="V20" s="1049"/>
      <c r="W20" s="1049"/>
      <c r="X20" s="1049"/>
      <c r="Y20" s="1049"/>
      <c r="Z20" s="1049"/>
      <c r="AA20" s="1049"/>
      <c r="AB20" s="1049"/>
      <c r="AC20" s="1049"/>
      <c r="AD20" s="1049"/>
      <c r="AE20" s="1050"/>
      <c r="AF20" s="1045"/>
      <c r="AG20" s="1046"/>
      <c r="AH20" s="1046"/>
      <c r="AI20" s="1046"/>
      <c r="AJ20" s="1047"/>
      <c r="AK20" s="1090"/>
      <c r="AL20" s="1091"/>
      <c r="AM20" s="1091"/>
      <c r="AN20" s="1091"/>
      <c r="AO20" s="1091"/>
      <c r="AP20" s="1091"/>
      <c r="AQ20" s="1091"/>
      <c r="AR20" s="1091"/>
      <c r="AS20" s="1091"/>
      <c r="AT20" s="1091"/>
      <c r="AU20" s="1092"/>
      <c r="AV20" s="1092"/>
      <c r="AW20" s="1092"/>
      <c r="AX20" s="1092"/>
      <c r="AY20" s="1093"/>
      <c r="AZ20" s="217"/>
      <c r="BA20" s="217"/>
      <c r="BB20" s="217"/>
      <c r="BC20" s="217"/>
      <c r="BD20" s="217"/>
      <c r="BE20" s="218"/>
      <c r="BF20" s="218"/>
      <c r="BG20" s="218"/>
      <c r="BH20" s="218"/>
      <c r="BI20" s="218"/>
      <c r="BJ20" s="218"/>
      <c r="BK20" s="218"/>
      <c r="BL20" s="218"/>
      <c r="BM20" s="218"/>
      <c r="BN20" s="218"/>
      <c r="BO20" s="218"/>
      <c r="BP20" s="218"/>
      <c r="BQ20" s="223">
        <v>14</v>
      </c>
      <c r="BR20" s="224"/>
      <c r="BS20" s="1002"/>
      <c r="BT20" s="1003"/>
      <c r="BU20" s="1003"/>
      <c r="BV20" s="1003"/>
      <c r="BW20" s="1003"/>
      <c r="BX20" s="1003"/>
      <c r="BY20" s="1003"/>
      <c r="BZ20" s="1003"/>
      <c r="CA20" s="1003"/>
      <c r="CB20" s="1003"/>
      <c r="CC20" s="1003"/>
      <c r="CD20" s="1003"/>
      <c r="CE20" s="1003"/>
      <c r="CF20" s="1003"/>
      <c r="CG20" s="1024"/>
      <c r="CH20" s="999"/>
      <c r="CI20" s="1000"/>
      <c r="CJ20" s="1000"/>
      <c r="CK20" s="1000"/>
      <c r="CL20" s="1001"/>
      <c r="CM20" s="999"/>
      <c r="CN20" s="1000"/>
      <c r="CO20" s="1000"/>
      <c r="CP20" s="1000"/>
      <c r="CQ20" s="1001"/>
      <c r="CR20" s="999"/>
      <c r="CS20" s="1000"/>
      <c r="CT20" s="1000"/>
      <c r="CU20" s="1000"/>
      <c r="CV20" s="1001"/>
      <c r="CW20" s="999"/>
      <c r="CX20" s="1000"/>
      <c r="CY20" s="1000"/>
      <c r="CZ20" s="1000"/>
      <c r="DA20" s="1001"/>
      <c r="DB20" s="999"/>
      <c r="DC20" s="1000"/>
      <c r="DD20" s="1000"/>
      <c r="DE20" s="1000"/>
      <c r="DF20" s="1001"/>
      <c r="DG20" s="999"/>
      <c r="DH20" s="1000"/>
      <c r="DI20" s="1000"/>
      <c r="DJ20" s="1000"/>
      <c r="DK20" s="1001"/>
      <c r="DL20" s="999"/>
      <c r="DM20" s="1000"/>
      <c r="DN20" s="1000"/>
      <c r="DO20" s="1000"/>
      <c r="DP20" s="1001"/>
      <c r="DQ20" s="999"/>
      <c r="DR20" s="1000"/>
      <c r="DS20" s="1000"/>
      <c r="DT20" s="1000"/>
      <c r="DU20" s="1001"/>
      <c r="DV20" s="1002"/>
      <c r="DW20" s="1003"/>
      <c r="DX20" s="1003"/>
      <c r="DY20" s="1003"/>
      <c r="DZ20" s="1004"/>
      <c r="EA20" s="219"/>
    </row>
    <row r="21" spans="1:131" s="220" customFormat="1" ht="26.25" customHeight="1" thickBot="1" x14ac:dyDescent="0.25">
      <c r="A21" s="223">
        <v>15</v>
      </c>
      <c r="B21" s="1040"/>
      <c r="C21" s="1041"/>
      <c r="D21" s="1041"/>
      <c r="E21" s="1041"/>
      <c r="F21" s="1041"/>
      <c r="G21" s="1041"/>
      <c r="H21" s="1041"/>
      <c r="I21" s="1041"/>
      <c r="J21" s="1041"/>
      <c r="K21" s="1041"/>
      <c r="L21" s="1041"/>
      <c r="M21" s="1041"/>
      <c r="N21" s="1041"/>
      <c r="O21" s="1041"/>
      <c r="P21" s="1042"/>
      <c r="Q21" s="1048"/>
      <c r="R21" s="1049"/>
      <c r="S21" s="1049"/>
      <c r="T21" s="1049"/>
      <c r="U21" s="1049"/>
      <c r="V21" s="1049"/>
      <c r="W21" s="1049"/>
      <c r="X21" s="1049"/>
      <c r="Y21" s="1049"/>
      <c r="Z21" s="1049"/>
      <c r="AA21" s="1049"/>
      <c r="AB21" s="1049"/>
      <c r="AC21" s="1049"/>
      <c r="AD21" s="1049"/>
      <c r="AE21" s="1050"/>
      <c r="AF21" s="1045"/>
      <c r="AG21" s="1046"/>
      <c r="AH21" s="1046"/>
      <c r="AI21" s="1046"/>
      <c r="AJ21" s="1047"/>
      <c r="AK21" s="1090"/>
      <c r="AL21" s="1091"/>
      <c r="AM21" s="1091"/>
      <c r="AN21" s="1091"/>
      <c r="AO21" s="1091"/>
      <c r="AP21" s="1091"/>
      <c r="AQ21" s="1091"/>
      <c r="AR21" s="1091"/>
      <c r="AS21" s="1091"/>
      <c r="AT21" s="1091"/>
      <c r="AU21" s="1092"/>
      <c r="AV21" s="1092"/>
      <c r="AW21" s="1092"/>
      <c r="AX21" s="1092"/>
      <c r="AY21" s="1093"/>
      <c r="AZ21" s="217"/>
      <c r="BA21" s="217"/>
      <c r="BB21" s="217"/>
      <c r="BC21" s="217"/>
      <c r="BD21" s="217"/>
      <c r="BE21" s="218"/>
      <c r="BF21" s="218"/>
      <c r="BG21" s="218"/>
      <c r="BH21" s="218"/>
      <c r="BI21" s="218"/>
      <c r="BJ21" s="218"/>
      <c r="BK21" s="218"/>
      <c r="BL21" s="218"/>
      <c r="BM21" s="218"/>
      <c r="BN21" s="218"/>
      <c r="BO21" s="218"/>
      <c r="BP21" s="218"/>
      <c r="BQ21" s="223">
        <v>15</v>
      </c>
      <c r="BR21" s="224"/>
      <c r="BS21" s="1002"/>
      <c r="BT21" s="1003"/>
      <c r="BU21" s="1003"/>
      <c r="BV21" s="1003"/>
      <c r="BW21" s="1003"/>
      <c r="BX21" s="1003"/>
      <c r="BY21" s="1003"/>
      <c r="BZ21" s="1003"/>
      <c r="CA21" s="1003"/>
      <c r="CB21" s="1003"/>
      <c r="CC21" s="1003"/>
      <c r="CD21" s="1003"/>
      <c r="CE21" s="1003"/>
      <c r="CF21" s="1003"/>
      <c r="CG21" s="1024"/>
      <c r="CH21" s="999"/>
      <c r="CI21" s="1000"/>
      <c r="CJ21" s="1000"/>
      <c r="CK21" s="1000"/>
      <c r="CL21" s="1001"/>
      <c r="CM21" s="999"/>
      <c r="CN21" s="1000"/>
      <c r="CO21" s="1000"/>
      <c r="CP21" s="1000"/>
      <c r="CQ21" s="1001"/>
      <c r="CR21" s="999"/>
      <c r="CS21" s="1000"/>
      <c r="CT21" s="1000"/>
      <c r="CU21" s="1000"/>
      <c r="CV21" s="1001"/>
      <c r="CW21" s="999"/>
      <c r="CX21" s="1000"/>
      <c r="CY21" s="1000"/>
      <c r="CZ21" s="1000"/>
      <c r="DA21" s="1001"/>
      <c r="DB21" s="999"/>
      <c r="DC21" s="1000"/>
      <c r="DD21" s="1000"/>
      <c r="DE21" s="1000"/>
      <c r="DF21" s="1001"/>
      <c r="DG21" s="999"/>
      <c r="DH21" s="1000"/>
      <c r="DI21" s="1000"/>
      <c r="DJ21" s="1000"/>
      <c r="DK21" s="1001"/>
      <c r="DL21" s="999"/>
      <c r="DM21" s="1000"/>
      <c r="DN21" s="1000"/>
      <c r="DO21" s="1000"/>
      <c r="DP21" s="1001"/>
      <c r="DQ21" s="999"/>
      <c r="DR21" s="1000"/>
      <c r="DS21" s="1000"/>
      <c r="DT21" s="1000"/>
      <c r="DU21" s="1001"/>
      <c r="DV21" s="1002"/>
      <c r="DW21" s="1003"/>
      <c r="DX21" s="1003"/>
      <c r="DY21" s="1003"/>
      <c r="DZ21" s="1004"/>
      <c r="EA21" s="219"/>
    </row>
    <row r="22" spans="1:131" s="220" customFormat="1" ht="26.25" customHeight="1" x14ac:dyDescent="0.2">
      <c r="A22" s="223">
        <v>16</v>
      </c>
      <c r="B22" s="1040"/>
      <c r="C22" s="1041"/>
      <c r="D22" s="1041"/>
      <c r="E22" s="1041"/>
      <c r="F22" s="1041"/>
      <c r="G22" s="1041"/>
      <c r="H22" s="1041"/>
      <c r="I22" s="1041"/>
      <c r="J22" s="1041"/>
      <c r="K22" s="1041"/>
      <c r="L22" s="1041"/>
      <c r="M22" s="1041"/>
      <c r="N22" s="1041"/>
      <c r="O22" s="1041"/>
      <c r="P22" s="1042"/>
      <c r="Q22" s="1083"/>
      <c r="R22" s="1084"/>
      <c r="S22" s="1084"/>
      <c r="T22" s="1084"/>
      <c r="U22" s="1084"/>
      <c r="V22" s="1084"/>
      <c r="W22" s="1084"/>
      <c r="X22" s="1084"/>
      <c r="Y22" s="1084"/>
      <c r="Z22" s="1084"/>
      <c r="AA22" s="1084"/>
      <c r="AB22" s="1084"/>
      <c r="AC22" s="1084"/>
      <c r="AD22" s="1084"/>
      <c r="AE22" s="1085"/>
      <c r="AF22" s="1045"/>
      <c r="AG22" s="1046"/>
      <c r="AH22" s="1046"/>
      <c r="AI22" s="1046"/>
      <c r="AJ22" s="1047"/>
      <c r="AK22" s="1086"/>
      <c r="AL22" s="1087"/>
      <c r="AM22" s="1087"/>
      <c r="AN22" s="1087"/>
      <c r="AO22" s="1087"/>
      <c r="AP22" s="1087"/>
      <c r="AQ22" s="1087"/>
      <c r="AR22" s="1087"/>
      <c r="AS22" s="1087"/>
      <c r="AT22" s="1087"/>
      <c r="AU22" s="1088"/>
      <c r="AV22" s="1088"/>
      <c r="AW22" s="1088"/>
      <c r="AX22" s="1088"/>
      <c r="AY22" s="1089"/>
      <c r="AZ22" s="1038" t="s">
        <v>387</v>
      </c>
      <c r="BA22" s="1038"/>
      <c r="BB22" s="1038"/>
      <c r="BC22" s="1038"/>
      <c r="BD22" s="1039"/>
      <c r="BE22" s="218"/>
      <c r="BF22" s="218"/>
      <c r="BG22" s="218"/>
      <c r="BH22" s="218"/>
      <c r="BI22" s="218"/>
      <c r="BJ22" s="218"/>
      <c r="BK22" s="218"/>
      <c r="BL22" s="218"/>
      <c r="BM22" s="218"/>
      <c r="BN22" s="218"/>
      <c r="BO22" s="218"/>
      <c r="BP22" s="218"/>
      <c r="BQ22" s="223">
        <v>16</v>
      </c>
      <c r="BR22" s="224"/>
      <c r="BS22" s="1002"/>
      <c r="BT22" s="1003"/>
      <c r="BU22" s="1003"/>
      <c r="BV22" s="1003"/>
      <c r="BW22" s="1003"/>
      <c r="BX22" s="1003"/>
      <c r="BY22" s="1003"/>
      <c r="BZ22" s="1003"/>
      <c r="CA22" s="1003"/>
      <c r="CB22" s="1003"/>
      <c r="CC22" s="1003"/>
      <c r="CD22" s="1003"/>
      <c r="CE22" s="1003"/>
      <c r="CF22" s="1003"/>
      <c r="CG22" s="1024"/>
      <c r="CH22" s="999"/>
      <c r="CI22" s="1000"/>
      <c r="CJ22" s="1000"/>
      <c r="CK22" s="1000"/>
      <c r="CL22" s="1001"/>
      <c r="CM22" s="999"/>
      <c r="CN22" s="1000"/>
      <c r="CO22" s="1000"/>
      <c r="CP22" s="1000"/>
      <c r="CQ22" s="1001"/>
      <c r="CR22" s="999"/>
      <c r="CS22" s="1000"/>
      <c r="CT22" s="1000"/>
      <c r="CU22" s="1000"/>
      <c r="CV22" s="1001"/>
      <c r="CW22" s="999"/>
      <c r="CX22" s="1000"/>
      <c r="CY22" s="1000"/>
      <c r="CZ22" s="1000"/>
      <c r="DA22" s="1001"/>
      <c r="DB22" s="999"/>
      <c r="DC22" s="1000"/>
      <c r="DD22" s="1000"/>
      <c r="DE22" s="1000"/>
      <c r="DF22" s="1001"/>
      <c r="DG22" s="999"/>
      <c r="DH22" s="1000"/>
      <c r="DI22" s="1000"/>
      <c r="DJ22" s="1000"/>
      <c r="DK22" s="1001"/>
      <c r="DL22" s="999"/>
      <c r="DM22" s="1000"/>
      <c r="DN22" s="1000"/>
      <c r="DO22" s="1000"/>
      <c r="DP22" s="1001"/>
      <c r="DQ22" s="999"/>
      <c r="DR22" s="1000"/>
      <c r="DS22" s="1000"/>
      <c r="DT22" s="1000"/>
      <c r="DU22" s="1001"/>
      <c r="DV22" s="1002"/>
      <c r="DW22" s="1003"/>
      <c r="DX22" s="1003"/>
      <c r="DY22" s="1003"/>
      <c r="DZ22" s="1004"/>
      <c r="EA22" s="219"/>
    </row>
    <row r="23" spans="1:131" s="220" customFormat="1" ht="26.25" customHeight="1" thickBot="1" x14ac:dyDescent="0.25">
      <c r="A23" s="225" t="s">
        <v>388</v>
      </c>
      <c r="B23" s="947" t="s">
        <v>389</v>
      </c>
      <c r="C23" s="948"/>
      <c r="D23" s="948"/>
      <c r="E23" s="948"/>
      <c r="F23" s="948"/>
      <c r="G23" s="948"/>
      <c r="H23" s="948"/>
      <c r="I23" s="948"/>
      <c r="J23" s="948"/>
      <c r="K23" s="948"/>
      <c r="L23" s="948"/>
      <c r="M23" s="948"/>
      <c r="N23" s="948"/>
      <c r="O23" s="948"/>
      <c r="P23" s="958"/>
      <c r="Q23" s="1077">
        <v>6119</v>
      </c>
      <c r="R23" s="1071"/>
      <c r="S23" s="1071"/>
      <c r="T23" s="1071"/>
      <c r="U23" s="1071"/>
      <c r="V23" s="1071">
        <v>5564</v>
      </c>
      <c r="W23" s="1071"/>
      <c r="X23" s="1071"/>
      <c r="Y23" s="1071"/>
      <c r="Z23" s="1071"/>
      <c r="AA23" s="1071">
        <v>555</v>
      </c>
      <c r="AB23" s="1071"/>
      <c r="AC23" s="1071"/>
      <c r="AD23" s="1071"/>
      <c r="AE23" s="1078"/>
      <c r="AF23" s="1079">
        <v>502</v>
      </c>
      <c r="AG23" s="1071"/>
      <c r="AH23" s="1071"/>
      <c r="AI23" s="1071"/>
      <c r="AJ23" s="1080"/>
      <c r="AK23" s="1081"/>
      <c r="AL23" s="1082"/>
      <c r="AM23" s="1082"/>
      <c r="AN23" s="1082"/>
      <c r="AO23" s="1082"/>
      <c r="AP23" s="1071">
        <v>4024</v>
      </c>
      <c r="AQ23" s="1071"/>
      <c r="AR23" s="1071"/>
      <c r="AS23" s="1071"/>
      <c r="AT23" s="1071"/>
      <c r="AU23" s="1072"/>
      <c r="AV23" s="1072"/>
      <c r="AW23" s="1072"/>
      <c r="AX23" s="1072"/>
      <c r="AY23" s="1073"/>
      <c r="AZ23" s="1074" t="s">
        <v>125</v>
      </c>
      <c r="BA23" s="1075"/>
      <c r="BB23" s="1075"/>
      <c r="BC23" s="1075"/>
      <c r="BD23" s="1076"/>
      <c r="BE23" s="218"/>
      <c r="BF23" s="218"/>
      <c r="BG23" s="218"/>
      <c r="BH23" s="218"/>
      <c r="BI23" s="218"/>
      <c r="BJ23" s="218"/>
      <c r="BK23" s="218"/>
      <c r="BL23" s="218"/>
      <c r="BM23" s="218"/>
      <c r="BN23" s="218"/>
      <c r="BO23" s="218"/>
      <c r="BP23" s="218"/>
      <c r="BQ23" s="223">
        <v>17</v>
      </c>
      <c r="BR23" s="224"/>
      <c r="BS23" s="1002"/>
      <c r="BT23" s="1003"/>
      <c r="BU23" s="1003"/>
      <c r="BV23" s="1003"/>
      <c r="BW23" s="1003"/>
      <c r="BX23" s="1003"/>
      <c r="BY23" s="1003"/>
      <c r="BZ23" s="1003"/>
      <c r="CA23" s="1003"/>
      <c r="CB23" s="1003"/>
      <c r="CC23" s="1003"/>
      <c r="CD23" s="1003"/>
      <c r="CE23" s="1003"/>
      <c r="CF23" s="1003"/>
      <c r="CG23" s="1024"/>
      <c r="CH23" s="999"/>
      <c r="CI23" s="1000"/>
      <c r="CJ23" s="1000"/>
      <c r="CK23" s="1000"/>
      <c r="CL23" s="1001"/>
      <c r="CM23" s="999"/>
      <c r="CN23" s="1000"/>
      <c r="CO23" s="1000"/>
      <c r="CP23" s="1000"/>
      <c r="CQ23" s="1001"/>
      <c r="CR23" s="999"/>
      <c r="CS23" s="1000"/>
      <c r="CT23" s="1000"/>
      <c r="CU23" s="1000"/>
      <c r="CV23" s="1001"/>
      <c r="CW23" s="999"/>
      <c r="CX23" s="1000"/>
      <c r="CY23" s="1000"/>
      <c r="CZ23" s="1000"/>
      <c r="DA23" s="1001"/>
      <c r="DB23" s="999"/>
      <c r="DC23" s="1000"/>
      <c r="DD23" s="1000"/>
      <c r="DE23" s="1000"/>
      <c r="DF23" s="1001"/>
      <c r="DG23" s="999"/>
      <c r="DH23" s="1000"/>
      <c r="DI23" s="1000"/>
      <c r="DJ23" s="1000"/>
      <c r="DK23" s="1001"/>
      <c r="DL23" s="999"/>
      <c r="DM23" s="1000"/>
      <c r="DN23" s="1000"/>
      <c r="DO23" s="1000"/>
      <c r="DP23" s="1001"/>
      <c r="DQ23" s="999"/>
      <c r="DR23" s="1000"/>
      <c r="DS23" s="1000"/>
      <c r="DT23" s="1000"/>
      <c r="DU23" s="1001"/>
      <c r="DV23" s="1002"/>
      <c r="DW23" s="1003"/>
      <c r="DX23" s="1003"/>
      <c r="DY23" s="1003"/>
      <c r="DZ23" s="1004"/>
      <c r="EA23" s="219"/>
    </row>
    <row r="24" spans="1:131" s="220" customFormat="1" ht="26.25" customHeight="1" x14ac:dyDescent="0.2">
      <c r="A24" s="1070" t="s">
        <v>390</v>
      </c>
      <c r="B24" s="1070"/>
      <c r="C24" s="1070"/>
      <c r="D24" s="1070"/>
      <c r="E24" s="1070"/>
      <c r="F24" s="1070"/>
      <c r="G24" s="1070"/>
      <c r="H24" s="1070"/>
      <c r="I24" s="1070"/>
      <c r="J24" s="1070"/>
      <c r="K24" s="1070"/>
      <c r="L24" s="1070"/>
      <c r="M24" s="1070"/>
      <c r="N24" s="1070"/>
      <c r="O24" s="1070"/>
      <c r="P24" s="1070"/>
      <c r="Q24" s="1070"/>
      <c r="R24" s="1070"/>
      <c r="S24" s="1070"/>
      <c r="T24" s="1070"/>
      <c r="U24" s="1070"/>
      <c r="V24" s="1070"/>
      <c r="W24" s="1070"/>
      <c r="X24" s="1070"/>
      <c r="Y24" s="1070"/>
      <c r="Z24" s="1070"/>
      <c r="AA24" s="1070"/>
      <c r="AB24" s="1070"/>
      <c r="AC24" s="1070"/>
      <c r="AD24" s="1070"/>
      <c r="AE24" s="1070"/>
      <c r="AF24" s="1070"/>
      <c r="AG24" s="1070"/>
      <c r="AH24" s="1070"/>
      <c r="AI24" s="1070"/>
      <c r="AJ24" s="1070"/>
      <c r="AK24" s="1070"/>
      <c r="AL24" s="1070"/>
      <c r="AM24" s="1070"/>
      <c r="AN24" s="1070"/>
      <c r="AO24" s="1070"/>
      <c r="AP24" s="1070"/>
      <c r="AQ24" s="1070"/>
      <c r="AR24" s="1070"/>
      <c r="AS24" s="1070"/>
      <c r="AT24" s="1070"/>
      <c r="AU24" s="1070"/>
      <c r="AV24" s="1070"/>
      <c r="AW24" s="1070"/>
      <c r="AX24" s="1070"/>
      <c r="AY24" s="1070"/>
      <c r="AZ24" s="217"/>
      <c r="BA24" s="217"/>
      <c r="BB24" s="217"/>
      <c r="BC24" s="217"/>
      <c r="BD24" s="217"/>
      <c r="BE24" s="218"/>
      <c r="BF24" s="218"/>
      <c r="BG24" s="218"/>
      <c r="BH24" s="218"/>
      <c r="BI24" s="218"/>
      <c r="BJ24" s="218"/>
      <c r="BK24" s="218"/>
      <c r="BL24" s="218"/>
      <c r="BM24" s="218"/>
      <c r="BN24" s="218"/>
      <c r="BO24" s="218"/>
      <c r="BP24" s="218"/>
      <c r="BQ24" s="223">
        <v>18</v>
      </c>
      <c r="BR24" s="224"/>
      <c r="BS24" s="1002"/>
      <c r="BT24" s="1003"/>
      <c r="BU24" s="1003"/>
      <c r="BV24" s="1003"/>
      <c r="BW24" s="1003"/>
      <c r="BX24" s="1003"/>
      <c r="BY24" s="1003"/>
      <c r="BZ24" s="1003"/>
      <c r="CA24" s="1003"/>
      <c r="CB24" s="1003"/>
      <c r="CC24" s="1003"/>
      <c r="CD24" s="1003"/>
      <c r="CE24" s="1003"/>
      <c r="CF24" s="1003"/>
      <c r="CG24" s="1024"/>
      <c r="CH24" s="999"/>
      <c r="CI24" s="1000"/>
      <c r="CJ24" s="1000"/>
      <c r="CK24" s="1000"/>
      <c r="CL24" s="1001"/>
      <c r="CM24" s="999"/>
      <c r="CN24" s="1000"/>
      <c r="CO24" s="1000"/>
      <c r="CP24" s="1000"/>
      <c r="CQ24" s="1001"/>
      <c r="CR24" s="999"/>
      <c r="CS24" s="1000"/>
      <c r="CT24" s="1000"/>
      <c r="CU24" s="1000"/>
      <c r="CV24" s="1001"/>
      <c r="CW24" s="999"/>
      <c r="CX24" s="1000"/>
      <c r="CY24" s="1000"/>
      <c r="CZ24" s="1000"/>
      <c r="DA24" s="1001"/>
      <c r="DB24" s="999"/>
      <c r="DC24" s="1000"/>
      <c r="DD24" s="1000"/>
      <c r="DE24" s="1000"/>
      <c r="DF24" s="1001"/>
      <c r="DG24" s="999"/>
      <c r="DH24" s="1000"/>
      <c r="DI24" s="1000"/>
      <c r="DJ24" s="1000"/>
      <c r="DK24" s="1001"/>
      <c r="DL24" s="999"/>
      <c r="DM24" s="1000"/>
      <c r="DN24" s="1000"/>
      <c r="DO24" s="1000"/>
      <c r="DP24" s="1001"/>
      <c r="DQ24" s="999"/>
      <c r="DR24" s="1000"/>
      <c r="DS24" s="1000"/>
      <c r="DT24" s="1000"/>
      <c r="DU24" s="1001"/>
      <c r="DV24" s="1002"/>
      <c r="DW24" s="1003"/>
      <c r="DX24" s="1003"/>
      <c r="DY24" s="1003"/>
      <c r="DZ24" s="1004"/>
      <c r="EA24" s="219"/>
    </row>
    <row r="25" spans="1:131" ht="26.25" customHeight="1" thickBot="1" x14ac:dyDescent="0.25">
      <c r="A25" s="1069" t="s">
        <v>391</v>
      </c>
      <c r="B25" s="1069"/>
      <c r="C25" s="1069"/>
      <c r="D25" s="1069"/>
      <c r="E25" s="1069"/>
      <c r="F25" s="1069"/>
      <c r="G25" s="1069"/>
      <c r="H25" s="1069"/>
      <c r="I25" s="1069"/>
      <c r="J25" s="1069"/>
      <c r="K25" s="1069"/>
      <c r="L25" s="1069"/>
      <c r="M25" s="1069"/>
      <c r="N25" s="1069"/>
      <c r="O25" s="1069"/>
      <c r="P25" s="1069"/>
      <c r="Q25" s="1069"/>
      <c r="R25" s="1069"/>
      <c r="S25" s="1069"/>
      <c r="T25" s="1069"/>
      <c r="U25" s="1069"/>
      <c r="V25" s="1069"/>
      <c r="W25" s="1069"/>
      <c r="X25" s="1069"/>
      <c r="Y25" s="1069"/>
      <c r="Z25" s="1069"/>
      <c r="AA25" s="1069"/>
      <c r="AB25" s="1069"/>
      <c r="AC25" s="1069"/>
      <c r="AD25" s="1069"/>
      <c r="AE25" s="1069"/>
      <c r="AF25" s="1069"/>
      <c r="AG25" s="1069"/>
      <c r="AH25" s="1069"/>
      <c r="AI25" s="1069"/>
      <c r="AJ25" s="1069"/>
      <c r="AK25" s="1069"/>
      <c r="AL25" s="1069"/>
      <c r="AM25" s="1069"/>
      <c r="AN25" s="1069"/>
      <c r="AO25" s="1069"/>
      <c r="AP25" s="1069"/>
      <c r="AQ25" s="1069"/>
      <c r="AR25" s="1069"/>
      <c r="AS25" s="1069"/>
      <c r="AT25" s="1069"/>
      <c r="AU25" s="1069"/>
      <c r="AV25" s="1069"/>
      <c r="AW25" s="1069"/>
      <c r="AX25" s="1069"/>
      <c r="AY25" s="1069"/>
      <c r="AZ25" s="1069"/>
      <c r="BA25" s="1069"/>
      <c r="BB25" s="1069"/>
      <c r="BC25" s="1069"/>
      <c r="BD25" s="1069"/>
      <c r="BE25" s="1069"/>
      <c r="BF25" s="1069"/>
      <c r="BG25" s="1069"/>
      <c r="BH25" s="1069"/>
      <c r="BI25" s="1069"/>
      <c r="BJ25" s="217"/>
      <c r="BK25" s="217"/>
      <c r="BL25" s="217"/>
      <c r="BM25" s="217"/>
      <c r="BN25" s="217"/>
      <c r="BO25" s="226"/>
      <c r="BP25" s="226"/>
      <c r="BQ25" s="223">
        <v>19</v>
      </c>
      <c r="BR25" s="224"/>
      <c r="BS25" s="1002"/>
      <c r="BT25" s="1003"/>
      <c r="BU25" s="1003"/>
      <c r="BV25" s="1003"/>
      <c r="BW25" s="1003"/>
      <c r="BX25" s="1003"/>
      <c r="BY25" s="1003"/>
      <c r="BZ25" s="1003"/>
      <c r="CA25" s="1003"/>
      <c r="CB25" s="1003"/>
      <c r="CC25" s="1003"/>
      <c r="CD25" s="1003"/>
      <c r="CE25" s="1003"/>
      <c r="CF25" s="1003"/>
      <c r="CG25" s="1024"/>
      <c r="CH25" s="999"/>
      <c r="CI25" s="1000"/>
      <c r="CJ25" s="1000"/>
      <c r="CK25" s="1000"/>
      <c r="CL25" s="1001"/>
      <c r="CM25" s="999"/>
      <c r="CN25" s="1000"/>
      <c r="CO25" s="1000"/>
      <c r="CP25" s="1000"/>
      <c r="CQ25" s="1001"/>
      <c r="CR25" s="999"/>
      <c r="CS25" s="1000"/>
      <c r="CT25" s="1000"/>
      <c r="CU25" s="1000"/>
      <c r="CV25" s="1001"/>
      <c r="CW25" s="999"/>
      <c r="CX25" s="1000"/>
      <c r="CY25" s="1000"/>
      <c r="CZ25" s="1000"/>
      <c r="DA25" s="1001"/>
      <c r="DB25" s="999"/>
      <c r="DC25" s="1000"/>
      <c r="DD25" s="1000"/>
      <c r="DE25" s="1000"/>
      <c r="DF25" s="1001"/>
      <c r="DG25" s="999"/>
      <c r="DH25" s="1000"/>
      <c r="DI25" s="1000"/>
      <c r="DJ25" s="1000"/>
      <c r="DK25" s="1001"/>
      <c r="DL25" s="999"/>
      <c r="DM25" s="1000"/>
      <c r="DN25" s="1000"/>
      <c r="DO25" s="1000"/>
      <c r="DP25" s="1001"/>
      <c r="DQ25" s="999"/>
      <c r="DR25" s="1000"/>
      <c r="DS25" s="1000"/>
      <c r="DT25" s="1000"/>
      <c r="DU25" s="1001"/>
      <c r="DV25" s="1002"/>
      <c r="DW25" s="1003"/>
      <c r="DX25" s="1003"/>
      <c r="DY25" s="1003"/>
      <c r="DZ25" s="1004"/>
      <c r="EA25" s="215"/>
    </row>
    <row r="26" spans="1:131" ht="26.25" customHeight="1" x14ac:dyDescent="0.2">
      <c r="A26" s="1005" t="s">
        <v>368</v>
      </c>
      <c r="B26" s="1006"/>
      <c r="C26" s="1006"/>
      <c r="D26" s="1006"/>
      <c r="E26" s="1006"/>
      <c r="F26" s="1006"/>
      <c r="G26" s="1006"/>
      <c r="H26" s="1006"/>
      <c r="I26" s="1006"/>
      <c r="J26" s="1006"/>
      <c r="K26" s="1006"/>
      <c r="L26" s="1006"/>
      <c r="M26" s="1006"/>
      <c r="N26" s="1006"/>
      <c r="O26" s="1006"/>
      <c r="P26" s="1007"/>
      <c r="Q26" s="1011" t="s">
        <v>392</v>
      </c>
      <c r="R26" s="1012"/>
      <c r="S26" s="1012"/>
      <c r="T26" s="1012"/>
      <c r="U26" s="1013"/>
      <c r="V26" s="1011" t="s">
        <v>393</v>
      </c>
      <c r="W26" s="1012"/>
      <c r="X26" s="1012"/>
      <c r="Y26" s="1012"/>
      <c r="Z26" s="1013"/>
      <c r="AA26" s="1011" t="s">
        <v>394</v>
      </c>
      <c r="AB26" s="1012"/>
      <c r="AC26" s="1012"/>
      <c r="AD26" s="1012"/>
      <c r="AE26" s="1012"/>
      <c r="AF26" s="1065" t="s">
        <v>395</v>
      </c>
      <c r="AG26" s="1018"/>
      <c r="AH26" s="1018"/>
      <c r="AI26" s="1018"/>
      <c r="AJ26" s="1066"/>
      <c r="AK26" s="1012" t="s">
        <v>396</v>
      </c>
      <c r="AL26" s="1012"/>
      <c r="AM26" s="1012"/>
      <c r="AN26" s="1012"/>
      <c r="AO26" s="1013"/>
      <c r="AP26" s="1011" t="s">
        <v>397</v>
      </c>
      <c r="AQ26" s="1012"/>
      <c r="AR26" s="1012"/>
      <c r="AS26" s="1012"/>
      <c r="AT26" s="1013"/>
      <c r="AU26" s="1011" t="s">
        <v>398</v>
      </c>
      <c r="AV26" s="1012"/>
      <c r="AW26" s="1012"/>
      <c r="AX26" s="1012"/>
      <c r="AY26" s="1013"/>
      <c r="AZ26" s="1011" t="s">
        <v>399</v>
      </c>
      <c r="BA26" s="1012"/>
      <c r="BB26" s="1012"/>
      <c r="BC26" s="1012"/>
      <c r="BD26" s="1013"/>
      <c r="BE26" s="1011" t="s">
        <v>375</v>
      </c>
      <c r="BF26" s="1012"/>
      <c r="BG26" s="1012"/>
      <c r="BH26" s="1012"/>
      <c r="BI26" s="1025"/>
      <c r="BJ26" s="217"/>
      <c r="BK26" s="217"/>
      <c r="BL26" s="217"/>
      <c r="BM26" s="217"/>
      <c r="BN26" s="217"/>
      <c r="BO26" s="226"/>
      <c r="BP26" s="226"/>
      <c r="BQ26" s="223">
        <v>20</v>
      </c>
      <c r="BR26" s="224"/>
      <c r="BS26" s="1002"/>
      <c r="BT26" s="1003"/>
      <c r="BU26" s="1003"/>
      <c r="BV26" s="1003"/>
      <c r="BW26" s="1003"/>
      <c r="BX26" s="1003"/>
      <c r="BY26" s="1003"/>
      <c r="BZ26" s="1003"/>
      <c r="CA26" s="1003"/>
      <c r="CB26" s="1003"/>
      <c r="CC26" s="1003"/>
      <c r="CD26" s="1003"/>
      <c r="CE26" s="1003"/>
      <c r="CF26" s="1003"/>
      <c r="CG26" s="1024"/>
      <c r="CH26" s="999"/>
      <c r="CI26" s="1000"/>
      <c r="CJ26" s="1000"/>
      <c r="CK26" s="1000"/>
      <c r="CL26" s="1001"/>
      <c r="CM26" s="999"/>
      <c r="CN26" s="1000"/>
      <c r="CO26" s="1000"/>
      <c r="CP26" s="1000"/>
      <c r="CQ26" s="1001"/>
      <c r="CR26" s="999"/>
      <c r="CS26" s="1000"/>
      <c r="CT26" s="1000"/>
      <c r="CU26" s="1000"/>
      <c r="CV26" s="1001"/>
      <c r="CW26" s="999"/>
      <c r="CX26" s="1000"/>
      <c r="CY26" s="1000"/>
      <c r="CZ26" s="1000"/>
      <c r="DA26" s="1001"/>
      <c r="DB26" s="999"/>
      <c r="DC26" s="1000"/>
      <c r="DD26" s="1000"/>
      <c r="DE26" s="1000"/>
      <c r="DF26" s="1001"/>
      <c r="DG26" s="999"/>
      <c r="DH26" s="1000"/>
      <c r="DI26" s="1000"/>
      <c r="DJ26" s="1000"/>
      <c r="DK26" s="1001"/>
      <c r="DL26" s="999"/>
      <c r="DM26" s="1000"/>
      <c r="DN26" s="1000"/>
      <c r="DO26" s="1000"/>
      <c r="DP26" s="1001"/>
      <c r="DQ26" s="999"/>
      <c r="DR26" s="1000"/>
      <c r="DS26" s="1000"/>
      <c r="DT26" s="1000"/>
      <c r="DU26" s="1001"/>
      <c r="DV26" s="1002"/>
      <c r="DW26" s="1003"/>
      <c r="DX26" s="1003"/>
      <c r="DY26" s="1003"/>
      <c r="DZ26" s="1004"/>
      <c r="EA26" s="215"/>
    </row>
    <row r="27" spans="1:131" ht="26.25" customHeight="1" thickBot="1" x14ac:dyDescent="0.25">
      <c r="A27" s="1008"/>
      <c r="B27" s="1009"/>
      <c r="C27" s="1009"/>
      <c r="D27" s="1009"/>
      <c r="E27" s="1009"/>
      <c r="F27" s="1009"/>
      <c r="G27" s="1009"/>
      <c r="H27" s="1009"/>
      <c r="I27" s="1009"/>
      <c r="J27" s="1009"/>
      <c r="K27" s="1009"/>
      <c r="L27" s="1009"/>
      <c r="M27" s="1009"/>
      <c r="N27" s="1009"/>
      <c r="O27" s="1009"/>
      <c r="P27" s="1010"/>
      <c r="Q27" s="1014"/>
      <c r="R27" s="1015"/>
      <c r="S27" s="1015"/>
      <c r="T27" s="1015"/>
      <c r="U27" s="1016"/>
      <c r="V27" s="1014"/>
      <c r="W27" s="1015"/>
      <c r="X27" s="1015"/>
      <c r="Y27" s="1015"/>
      <c r="Z27" s="1016"/>
      <c r="AA27" s="1014"/>
      <c r="AB27" s="1015"/>
      <c r="AC27" s="1015"/>
      <c r="AD27" s="1015"/>
      <c r="AE27" s="1015"/>
      <c r="AF27" s="1067"/>
      <c r="AG27" s="1021"/>
      <c r="AH27" s="1021"/>
      <c r="AI27" s="1021"/>
      <c r="AJ27" s="1068"/>
      <c r="AK27" s="1015"/>
      <c r="AL27" s="1015"/>
      <c r="AM27" s="1015"/>
      <c r="AN27" s="1015"/>
      <c r="AO27" s="1016"/>
      <c r="AP27" s="1014"/>
      <c r="AQ27" s="1015"/>
      <c r="AR27" s="1015"/>
      <c r="AS27" s="1015"/>
      <c r="AT27" s="1016"/>
      <c r="AU27" s="1014"/>
      <c r="AV27" s="1015"/>
      <c r="AW27" s="1015"/>
      <c r="AX27" s="1015"/>
      <c r="AY27" s="1016"/>
      <c r="AZ27" s="1014"/>
      <c r="BA27" s="1015"/>
      <c r="BB27" s="1015"/>
      <c r="BC27" s="1015"/>
      <c r="BD27" s="1016"/>
      <c r="BE27" s="1014"/>
      <c r="BF27" s="1015"/>
      <c r="BG27" s="1015"/>
      <c r="BH27" s="1015"/>
      <c r="BI27" s="1026"/>
      <c r="BJ27" s="217"/>
      <c r="BK27" s="217"/>
      <c r="BL27" s="217"/>
      <c r="BM27" s="217"/>
      <c r="BN27" s="217"/>
      <c r="BO27" s="226"/>
      <c r="BP27" s="226"/>
      <c r="BQ27" s="223">
        <v>21</v>
      </c>
      <c r="BR27" s="224"/>
      <c r="BS27" s="1002"/>
      <c r="BT27" s="1003"/>
      <c r="BU27" s="1003"/>
      <c r="BV27" s="1003"/>
      <c r="BW27" s="1003"/>
      <c r="BX27" s="1003"/>
      <c r="BY27" s="1003"/>
      <c r="BZ27" s="1003"/>
      <c r="CA27" s="1003"/>
      <c r="CB27" s="1003"/>
      <c r="CC27" s="1003"/>
      <c r="CD27" s="1003"/>
      <c r="CE27" s="1003"/>
      <c r="CF27" s="1003"/>
      <c r="CG27" s="1024"/>
      <c r="CH27" s="999"/>
      <c r="CI27" s="1000"/>
      <c r="CJ27" s="1000"/>
      <c r="CK27" s="1000"/>
      <c r="CL27" s="1001"/>
      <c r="CM27" s="999"/>
      <c r="CN27" s="1000"/>
      <c r="CO27" s="1000"/>
      <c r="CP27" s="1000"/>
      <c r="CQ27" s="1001"/>
      <c r="CR27" s="999"/>
      <c r="CS27" s="1000"/>
      <c r="CT27" s="1000"/>
      <c r="CU27" s="1000"/>
      <c r="CV27" s="1001"/>
      <c r="CW27" s="999"/>
      <c r="CX27" s="1000"/>
      <c r="CY27" s="1000"/>
      <c r="CZ27" s="1000"/>
      <c r="DA27" s="1001"/>
      <c r="DB27" s="999"/>
      <c r="DC27" s="1000"/>
      <c r="DD27" s="1000"/>
      <c r="DE27" s="1000"/>
      <c r="DF27" s="1001"/>
      <c r="DG27" s="999"/>
      <c r="DH27" s="1000"/>
      <c r="DI27" s="1000"/>
      <c r="DJ27" s="1000"/>
      <c r="DK27" s="1001"/>
      <c r="DL27" s="999"/>
      <c r="DM27" s="1000"/>
      <c r="DN27" s="1000"/>
      <c r="DO27" s="1000"/>
      <c r="DP27" s="1001"/>
      <c r="DQ27" s="999"/>
      <c r="DR27" s="1000"/>
      <c r="DS27" s="1000"/>
      <c r="DT27" s="1000"/>
      <c r="DU27" s="1001"/>
      <c r="DV27" s="1002"/>
      <c r="DW27" s="1003"/>
      <c r="DX27" s="1003"/>
      <c r="DY27" s="1003"/>
      <c r="DZ27" s="1004"/>
      <c r="EA27" s="215"/>
    </row>
    <row r="28" spans="1:131" ht="26.25" customHeight="1" thickTop="1" x14ac:dyDescent="0.2">
      <c r="A28" s="227">
        <v>1</v>
      </c>
      <c r="B28" s="1057" t="s">
        <v>400</v>
      </c>
      <c r="C28" s="1058"/>
      <c r="D28" s="1058"/>
      <c r="E28" s="1058"/>
      <c r="F28" s="1058"/>
      <c r="G28" s="1058"/>
      <c r="H28" s="1058"/>
      <c r="I28" s="1058"/>
      <c r="J28" s="1058"/>
      <c r="K28" s="1058"/>
      <c r="L28" s="1058"/>
      <c r="M28" s="1058"/>
      <c r="N28" s="1058"/>
      <c r="O28" s="1058"/>
      <c r="P28" s="1059"/>
      <c r="Q28" s="1060">
        <v>946</v>
      </c>
      <c r="R28" s="1061"/>
      <c r="S28" s="1061"/>
      <c r="T28" s="1061"/>
      <c r="U28" s="1061"/>
      <c r="V28" s="1061">
        <v>899</v>
      </c>
      <c r="W28" s="1061"/>
      <c r="X28" s="1061"/>
      <c r="Y28" s="1061"/>
      <c r="Z28" s="1061"/>
      <c r="AA28" s="1061">
        <v>47</v>
      </c>
      <c r="AB28" s="1061"/>
      <c r="AC28" s="1061"/>
      <c r="AD28" s="1061"/>
      <c r="AE28" s="1062"/>
      <c r="AF28" s="1063">
        <v>47</v>
      </c>
      <c r="AG28" s="1061"/>
      <c r="AH28" s="1061"/>
      <c r="AI28" s="1061"/>
      <c r="AJ28" s="1064"/>
      <c r="AK28" s="1052">
        <v>83</v>
      </c>
      <c r="AL28" s="1053"/>
      <c r="AM28" s="1053"/>
      <c r="AN28" s="1053"/>
      <c r="AO28" s="1053"/>
      <c r="AP28" s="1053" t="s">
        <v>583</v>
      </c>
      <c r="AQ28" s="1053"/>
      <c r="AR28" s="1053"/>
      <c r="AS28" s="1053"/>
      <c r="AT28" s="1053"/>
      <c r="AU28" s="1053" t="s">
        <v>583</v>
      </c>
      <c r="AV28" s="1053"/>
      <c r="AW28" s="1053"/>
      <c r="AX28" s="1053"/>
      <c r="AY28" s="1053"/>
      <c r="AZ28" s="1054"/>
      <c r="BA28" s="1054"/>
      <c r="BB28" s="1054"/>
      <c r="BC28" s="1054"/>
      <c r="BD28" s="1054"/>
      <c r="BE28" s="1055"/>
      <c r="BF28" s="1055"/>
      <c r="BG28" s="1055"/>
      <c r="BH28" s="1055"/>
      <c r="BI28" s="1056"/>
      <c r="BJ28" s="217"/>
      <c r="BK28" s="217"/>
      <c r="BL28" s="217"/>
      <c r="BM28" s="217"/>
      <c r="BN28" s="217"/>
      <c r="BO28" s="226"/>
      <c r="BP28" s="226"/>
      <c r="BQ28" s="223">
        <v>22</v>
      </c>
      <c r="BR28" s="224"/>
      <c r="BS28" s="1002"/>
      <c r="BT28" s="1003"/>
      <c r="BU28" s="1003"/>
      <c r="BV28" s="1003"/>
      <c r="BW28" s="1003"/>
      <c r="BX28" s="1003"/>
      <c r="BY28" s="1003"/>
      <c r="BZ28" s="1003"/>
      <c r="CA28" s="1003"/>
      <c r="CB28" s="1003"/>
      <c r="CC28" s="1003"/>
      <c r="CD28" s="1003"/>
      <c r="CE28" s="1003"/>
      <c r="CF28" s="1003"/>
      <c r="CG28" s="1024"/>
      <c r="CH28" s="999"/>
      <c r="CI28" s="1000"/>
      <c r="CJ28" s="1000"/>
      <c r="CK28" s="1000"/>
      <c r="CL28" s="1001"/>
      <c r="CM28" s="999"/>
      <c r="CN28" s="1000"/>
      <c r="CO28" s="1000"/>
      <c r="CP28" s="1000"/>
      <c r="CQ28" s="1001"/>
      <c r="CR28" s="999"/>
      <c r="CS28" s="1000"/>
      <c r="CT28" s="1000"/>
      <c r="CU28" s="1000"/>
      <c r="CV28" s="1001"/>
      <c r="CW28" s="999"/>
      <c r="CX28" s="1000"/>
      <c r="CY28" s="1000"/>
      <c r="CZ28" s="1000"/>
      <c r="DA28" s="1001"/>
      <c r="DB28" s="999"/>
      <c r="DC28" s="1000"/>
      <c r="DD28" s="1000"/>
      <c r="DE28" s="1000"/>
      <c r="DF28" s="1001"/>
      <c r="DG28" s="999"/>
      <c r="DH28" s="1000"/>
      <c r="DI28" s="1000"/>
      <c r="DJ28" s="1000"/>
      <c r="DK28" s="1001"/>
      <c r="DL28" s="999"/>
      <c r="DM28" s="1000"/>
      <c r="DN28" s="1000"/>
      <c r="DO28" s="1000"/>
      <c r="DP28" s="1001"/>
      <c r="DQ28" s="999"/>
      <c r="DR28" s="1000"/>
      <c r="DS28" s="1000"/>
      <c r="DT28" s="1000"/>
      <c r="DU28" s="1001"/>
      <c r="DV28" s="1002"/>
      <c r="DW28" s="1003"/>
      <c r="DX28" s="1003"/>
      <c r="DY28" s="1003"/>
      <c r="DZ28" s="1004"/>
      <c r="EA28" s="215"/>
    </row>
    <row r="29" spans="1:131" ht="26.25" customHeight="1" x14ac:dyDescent="0.2">
      <c r="A29" s="227">
        <v>2</v>
      </c>
      <c r="B29" s="1040" t="s">
        <v>401</v>
      </c>
      <c r="C29" s="1041"/>
      <c r="D29" s="1041"/>
      <c r="E29" s="1041"/>
      <c r="F29" s="1041"/>
      <c r="G29" s="1041"/>
      <c r="H29" s="1041"/>
      <c r="I29" s="1041"/>
      <c r="J29" s="1041"/>
      <c r="K29" s="1041"/>
      <c r="L29" s="1041"/>
      <c r="M29" s="1041"/>
      <c r="N29" s="1041"/>
      <c r="O29" s="1041"/>
      <c r="P29" s="1042"/>
      <c r="Q29" s="1048">
        <v>762</v>
      </c>
      <c r="R29" s="1049"/>
      <c r="S29" s="1049"/>
      <c r="T29" s="1049"/>
      <c r="U29" s="1049"/>
      <c r="V29" s="1049">
        <v>728</v>
      </c>
      <c r="W29" s="1049"/>
      <c r="X29" s="1049"/>
      <c r="Y29" s="1049"/>
      <c r="Z29" s="1049"/>
      <c r="AA29" s="1049">
        <v>34</v>
      </c>
      <c r="AB29" s="1049"/>
      <c r="AC29" s="1049"/>
      <c r="AD29" s="1049"/>
      <c r="AE29" s="1050"/>
      <c r="AF29" s="1045">
        <v>34</v>
      </c>
      <c r="AG29" s="1046"/>
      <c r="AH29" s="1046"/>
      <c r="AI29" s="1046"/>
      <c r="AJ29" s="1047"/>
      <c r="AK29" s="990">
        <v>126</v>
      </c>
      <c r="AL29" s="981"/>
      <c r="AM29" s="981"/>
      <c r="AN29" s="981"/>
      <c r="AO29" s="981"/>
      <c r="AP29" s="981" t="s">
        <v>583</v>
      </c>
      <c r="AQ29" s="981"/>
      <c r="AR29" s="981"/>
      <c r="AS29" s="981"/>
      <c r="AT29" s="981"/>
      <c r="AU29" s="981" t="s">
        <v>583</v>
      </c>
      <c r="AV29" s="981"/>
      <c r="AW29" s="981"/>
      <c r="AX29" s="981"/>
      <c r="AY29" s="981"/>
      <c r="AZ29" s="1051"/>
      <c r="BA29" s="1051"/>
      <c r="BB29" s="1051"/>
      <c r="BC29" s="1051"/>
      <c r="BD29" s="1051"/>
      <c r="BE29" s="982"/>
      <c r="BF29" s="982"/>
      <c r="BG29" s="982"/>
      <c r="BH29" s="982"/>
      <c r="BI29" s="983"/>
      <c r="BJ29" s="217"/>
      <c r="BK29" s="217"/>
      <c r="BL29" s="217"/>
      <c r="BM29" s="217"/>
      <c r="BN29" s="217"/>
      <c r="BO29" s="226"/>
      <c r="BP29" s="226"/>
      <c r="BQ29" s="223">
        <v>23</v>
      </c>
      <c r="BR29" s="224"/>
      <c r="BS29" s="1002"/>
      <c r="BT29" s="1003"/>
      <c r="BU29" s="1003"/>
      <c r="BV29" s="1003"/>
      <c r="BW29" s="1003"/>
      <c r="BX29" s="1003"/>
      <c r="BY29" s="1003"/>
      <c r="BZ29" s="1003"/>
      <c r="CA29" s="1003"/>
      <c r="CB29" s="1003"/>
      <c r="CC29" s="1003"/>
      <c r="CD29" s="1003"/>
      <c r="CE29" s="1003"/>
      <c r="CF29" s="1003"/>
      <c r="CG29" s="1024"/>
      <c r="CH29" s="999"/>
      <c r="CI29" s="1000"/>
      <c r="CJ29" s="1000"/>
      <c r="CK29" s="1000"/>
      <c r="CL29" s="1001"/>
      <c r="CM29" s="999"/>
      <c r="CN29" s="1000"/>
      <c r="CO29" s="1000"/>
      <c r="CP29" s="1000"/>
      <c r="CQ29" s="1001"/>
      <c r="CR29" s="999"/>
      <c r="CS29" s="1000"/>
      <c r="CT29" s="1000"/>
      <c r="CU29" s="1000"/>
      <c r="CV29" s="1001"/>
      <c r="CW29" s="999"/>
      <c r="CX29" s="1000"/>
      <c r="CY29" s="1000"/>
      <c r="CZ29" s="1000"/>
      <c r="DA29" s="1001"/>
      <c r="DB29" s="999"/>
      <c r="DC29" s="1000"/>
      <c r="DD29" s="1000"/>
      <c r="DE29" s="1000"/>
      <c r="DF29" s="1001"/>
      <c r="DG29" s="999"/>
      <c r="DH29" s="1000"/>
      <c r="DI29" s="1000"/>
      <c r="DJ29" s="1000"/>
      <c r="DK29" s="1001"/>
      <c r="DL29" s="999"/>
      <c r="DM29" s="1000"/>
      <c r="DN29" s="1000"/>
      <c r="DO29" s="1000"/>
      <c r="DP29" s="1001"/>
      <c r="DQ29" s="999"/>
      <c r="DR29" s="1000"/>
      <c r="DS29" s="1000"/>
      <c r="DT29" s="1000"/>
      <c r="DU29" s="1001"/>
      <c r="DV29" s="1002"/>
      <c r="DW29" s="1003"/>
      <c r="DX29" s="1003"/>
      <c r="DY29" s="1003"/>
      <c r="DZ29" s="1004"/>
      <c r="EA29" s="215"/>
    </row>
    <row r="30" spans="1:131" ht="26.25" customHeight="1" x14ac:dyDescent="0.2">
      <c r="A30" s="227">
        <v>3</v>
      </c>
      <c r="B30" s="1040" t="s">
        <v>402</v>
      </c>
      <c r="C30" s="1041"/>
      <c r="D30" s="1041"/>
      <c r="E30" s="1041"/>
      <c r="F30" s="1041"/>
      <c r="G30" s="1041"/>
      <c r="H30" s="1041"/>
      <c r="I30" s="1041"/>
      <c r="J30" s="1041"/>
      <c r="K30" s="1041"/>
      <c r="L30" s="1041"/>
      <c r="M30" s="1041"/>
      <c r="N30" s="1041"/>
      <c r="O30" s="1041"/>
      <c r="P30" s="1042"/>
      <c r="Q30" s="1048">
        <v>75</v>
      </c>
      <c r="R30" s="1049"/>
      <c r="S30" s="1049"/>
      <c r="T30" s="1049"/>
      <c r="U30" s="1049"/>
      <c r="V30" s="1049">
        <v>73</v>
      </c>
      <c r="W30" s="1049"/>
      <c r="X30" s="1049"/>
      <c r="Y30" s="1049"/>
      <c r="Z30" s="1049"/>
      <c r="AA30" s="1049">
        <v>2</v>
      </c>
      <c r="AB30" s="1049"/>
      <c r="AC30" s="1049"/>
      <c r="AD30" s="1049"/>
      <c r="AE30" s="1050"/>
      <c r="AF30" s="1045">
        <v>2</v>
      </c>
      <c r="AG30" s="1046"/>
      <c r="AH30" s="1046"/>
      <c r="AI30" s="1046"/>
      <c r="AJ30" s="1047"/>
      <c r="AK30" s="990">
        <v>20</v>
      </c>
      <c r="AL30" s="981"/>
      <c r="AM30" s="981"/>
      <c r="AN30" s="981"/>
      <c r="AO30" s="981"/>
      <c r="AP30" s="981" t="s">
        <v>583</v>
      </c>
      <c r="AQ30" s="981"/>
      <c r="AR30" s="981"/>
      <c r="AS30" s="981"/>
      <c r="AT30" s="981"/>
      <c r="AU30" s="981" t="s">
        <v>583</v>
      </c>
      <c r="AV30" s="981"/>
      <c r="AW30" s="981"/>
      <c r="AX30" s="981"/>
      <c r="AY30" s="981"/>
      <c r="AZ30" s="1051"/>
      <c r="BA30" s="1051"/>
      <c r="BB30" s="1051"/>
      <c r="BC30" s="1051"/>
      <c r="BD30" s="1051"/>
      <c r="BE30" s="982"/>
      <c r="BF30" s="982"/>
      <c r="BG30" s="982"/>
      <c r="BH30" s="982"/>
      <c r="BI30" s="983"/>
      <c r="BJ30" s="217"/>
      <c r="BK30" s="217"/>
      <c r="BL30" s="217"/>
      <c r="BM30" s="217"/>
      <c r="BN30" s="217"/>
      <c r="BO30" s="226"/>
      <c r="BP30" s="226"/>
      <c r="BQ30" s="223">
        <v>24</v>
      </c>
      <c r="BR30" s="224"/>
      <c r="BS30" s="1002"/>
      <c r="BT30" s="1003"/>
      <c r="BU30" s="1003"/>
      <c r="BV30" s="1003"/>
      <c r="BW30" s="1003"/>
      <c r="BX30" s="1003"/>
      <c r="BY30" s="1003"/>
      <c r="BZ30" s="1003"/>
      <c r="CA30" s="1003"/>
      <c r="CB30" s="1003"/>
      <c r="CC30" s="1003"/>
      <c r="CD30" s="1003"/>
      <c r="CE30" s="1003"/>
      <c r="CF30" s="1003"/>
      <c r="CG30" s="1024"/>
      <c r="CH30" s="999"/>
      <c r="CI30" s="1000"/>
      <c r="CJ30" s="1000"/>
      <c r="CK30" s="1000"/>
      <c r="CL30" s="1001"/>
      <c r="CM30" s="999"/>
      <c r="CN30" s="1000"/>
      <c r="CO30" s="1000"/>
      <c r="CP30" s="1000"/>
      <c r="CQ30" s="1001"/>
      <c r="CR30" s="999"/>
      <c r="CS30" s="1000"/>
      <c r="CT30" s="1000"/>
      <c r="CU30" s="1000"/>
      <c r="CV30" s="1001"/>
      <c r="CW30" s="999"/>
      <c r="CX30" s="1000"/>
      <c r="CY30" s="1000"/>
      <c r="CZ30" s="1000"/>
      <c r="DA30" s="1001"/>
      <c r="DB30" s="999"/>
      <c r="DC30" s="1000"/>
      <c r="DD30" s="1000"/>
      <c r="DE30" s="1000"/>
      <c r="DF30" s="1001"/>
      <c r="DG30" s="999"/>
      <c r="DH30" s="1000"/>
      <c r="DI30" s="1000"/>
      <c r="DJ30" s="1000"/>
      <c r="DK30" s="1001"/>
      <c r="DL30" s="999"/>
      <c r="DM30" s="1000"/>
      <c r="DN30" s="1000"/>
      <c r="DO30" s="1000"/>
      <c r="DP30" s="1001"/>
      <c r="DQ30" s="999"/>
      <c r="DR30" s="1000"/>
      <c r="DS30" s="1000"/>
      <c r="DT30" s="1000"/>
      <c r="DU30" s="1001"/>
      <c r="DV30" s="1002"/>
      <c r="DW30" s="1003"/>
      <c r="DX30" s="1003"/>
      <c r="DY30" s="1003"/>
      <c r="DZ30" s="1004"/>
      <c r="EA30" s="215"/>
    </row>
    <row r="31" spans="1:131" ht="26.25" customHeight="1" x14ac:dyDescent="0.2">
      <c r="A31" s="227">
        <v>4</v>
      </c>
      <c r="B31" s="1040" t="s">
        <v>404</v>
      </c>
      <c r="C31" s="1041"/>
      <c r="D31" s="1041"/>
      <c r="E31" s="1041"/>
      <c r="F31" s="1041"/>
      <c r="G31" s="1041"/>
      <c r="H31" s="1041"/>
      <c r="I31" s="1041"/>
      <c r="J31" s="1041"/>
      <c r="K31" s="1041"/>
      <c r="L31" s="1041"/>
      <c r="M31" s="1041"/>
      <c r="N31" s="1041"/>
      <c r="O31" s="1041"/>
      <c r="P31" s="1042"/>
      <c r="Q31" s="1048">
        <v>0</v>
      </c>
      <c r="R31" s="1049"/>
      <c r="S31" s="1049"/>
      <c r="T31" s="1049"/>
      <c r="U31" s="1049"/>
      <c r="V31" s="1049">
        <v>0</v>
      </c>
      <c r="W31" s="1049"/>
      <c r="X31" s="1049"/>
      <c r="Y31" s="1049"/>
      <c r="Z31" s="1049"/>
      <c r="AA31" s="1049">
        <v>0</v>
      </c>
      <c r="AB31" s="1049"/>
      <c r="AC31" s="1049"/>
      <c r="AD31" s="1049"/>
      <c r="AE31" s="1050"/>
      <c r="AF31" s="1045" t="s">
        <v>583</v>
      </c>
      <c r="AG31" s="1046"/>
      <c r="AH31" s="1046"/>
      <c r="AI31" s="1046"/>
      <c r="AJ31" s="1047"/>
      <c r="AK31" s="990" t="s">
        <v>583</v>
      </c>
      <c r="AL31" s="981"/>
      <c r="AM31" s="981"/>
      <c r="AN31" s="981"/>
      <c r="AO31" s="981"/>
      <c r="AP31" s="981" t="s">
        <v>583</v>
      </c>
      <c r="AQ31" s="981"/>
      <c r="AR31" s="981"/>
      <c r="AS31" s="981"/>
      <c r="AT31" s="981"/>
      <c r="AU31" s="981" t="s">
        <v>583</v>
      </c>
      <c r="AV31" s="981"/>
      <c r="AW31" s="981"/>
      <c r="AX31" s="981"/>
      <c r="AY31" s="981"/>
      <c r="AZ31" s="1051"/>
      <c r="BA31" s="1051"/>
      <c r="BB31" s="1051"/>
      <c r="BC31" s="1051"/>
      <c r="BD31" s="1051"/>
      <c r="BE31" s="982"/>
      <c r="BF31" s="982"/>
      <c r="BG31" s="982"/>
      <c r="BH31" s="982"/>
      <c r="BI31" s="983"/>
      <c r="BJ31" s="217"/>
      <c r="BK31" s="217"/>
      <c r="BL31" s="217"/>
      <c r="BM31" s="217"/>
      <c r="BN31" s="217"/>
      <c r="BO31" s="226"/>
      <c r="BP31" s="226"/>
      <c r="BQ31" s="223">
        <v>25</v>
      </c>
      <c r="BR31" s="224"/>
      <c r="BS31" s="1002"/>
      <c r="BT31" s="1003"/>
      <c r="BU31" s="1003"/>
      <c r="BV31" s="1003"/>
      <c r="BW31" s="1003"/>
      <c r="BX31" s="1003"/>
      <c r="BY31" s="1003"/>
      <c r="BZ31" s="1003"/>
      <c r="CA31" s="1003"/>
      <c r="CB31" s="1003"/>
      <c r="CC31" s="1003"/>
      <c r="CD31" s="1003"/>
      <c r="CE31" s="1003"/>
      <c r="CF31" s="1003"/>
      <c r="CG31" s="1024"/>
      <c r="CH31" s="999"/>
      <c r="CI31" s="1000"/>
      <c r="CJ31" s="1000"/>
      <c r="CK31" s="1000"/>
      <c r="CL31" s="1001"/>
      <c r="CM31" s="999"/>
      <c r="CN31" s="1000"/>
      <c r="CO31" s="1000"/>
      <c r="CP31" s="1000"/>
      <c r="CQ31" s="1001"/>
      <c r="CR31" s="999"/>
      <c r="CS31" s="1000"/>
      <c r="CT31" s="1000"/>
      <c r="CU31" s="1000"/>
      <c r="CV31" s="1001"/>
      <c r="CW31" s="999"/>
      <c r="CX31" s="1000"/>
      <c r="CY31" s="1000"/>
      <c r="CZ31" s="1000"/>
      <c r="DA31" s="1001"/>
      <c r="DB31" s="999"/>
      <c r="DC31" s="1000"/>
      <c r="DD31" s="1000"/>
      <c r="DE31" s="1000"/>
      <c r="DF31" s="1001"/>
      <c r="DG31" s="999"/>
      <c r="DH31" s="1000"/>
      <c r="DI31" s="1000"/>
      <c r="DJ31" s="1000"/>
      <c r="DK31" s="1001"/>
      <c r="DL31" s="999"/>
      <c r="DM31" s="1000"/>
      <c r="DN31" s="1000"/>
      <c r="DO31" s="1000"/>
      <c r="DP31" s="1001"/>
      <c r="DQ31" s="999"/>
      <c r="DR31" s="1000"/>
      <c r="DS31" s="1000"/>
      <c r="DT31" s="1000"/>
      <c r="DU31" s="1001"/>
      <c r="DV31" s="1002"/>
      <c r="DW31" s="1003"/>
      <c r="DX31" s="1003"/>
      <c r="DY31" s="1003"/>
      <c r="DZ31" s="1004"/>
      <c r="EA31" s="215"/>
    </row>
    <row r="32" spans="1:131" ht="26.25" customHeight="1" x14ac:dyDescent="0.2">
      <c r="A32" s="227">
        <v>5</v>
      </c>
      <c r="B32" s="1040" t="s">
        <v>405</v>
      </c>
      <c r="C32" s="1041"/>
      <c r="D32" s="1041"/>
      <c r="E32" s="1041"/>
      <c r="F32" s="1041"/>
      <c r="G32" s="1041"/>
      <c r="H32" s="1041"/>
      <c r="I32" s="1041"/>
      <c r="J32" s="1041"/>
      <c r="K32" s="1041"/>
      <c r="L32" s="1041"/>
      <c r="M32" s="1041"/>
      <c r="N32" s="1041"/>
      <c r="O32" s="1041"/>
      <c r="P32" s="1042"/>
      <c r="Q32" s="1048">
        <v>161</v>
      </c>
      <c r="R32" s="1049"/>
      <c r="S32" s="1049"/>
      <c r="T32" s="1049"/>
      <c r="U32" s="1049"/>
      <c r="V32" s="1049">
        <v>137</v>
      </c>
      <c r="W32" s="1049"/>
      <c r="X32" s="1049"/>
      <c r="Y32" s="1049"/>
      <c r="Z32" s="1049"/>
      <c r="AA32" s="1049">
        <v>24</v>
      </c>
      <c r="AB32" s="1049"/>
      <c r="AC32" s="1049"/>
      <c r="AD32" s="1049"/>
      <c r="AE32" s="1050"/>
      <c r="AF32" s="1045">
        <v>318</v>
      </c>
      <c r="AG32" s="1046"/>
      <c r="AH32" s="1046"/>
      <c r="AI32" s="1046"/>
      <c r="AJ32" s="1047"/>
      <c r="AK32" s="990" t="s">
        <v>583</v>
      </c>
      <c r="AL32" s="981"/>
      <c r="AM32" s="981"/>
      <c r="AN32" s="981"/>
      <c r="AO32" s="981"/>
      <c r="AP32" s="981">
        <v>909</v>
      </c>
      <c r="AQ32" s="981"/>
      <c r="AR32" s="981"/>
      <c r="AS32" s="981"/>
      <c r="AT32" s="981"/>
      <c r="AU32" s="981">
        <v>1</v>
      </c>
      <c r="AV32" s="981"/>
      <c r="AW32" s="981"/>
      <c r="AX32" s="981"/>
      <c r="AY32" s="981"/>
      <c r="AZ32" s="1051" t="s">
        <v>583</v>
      </c>
      <c r="BA32" s="1051"/>
      <c r="BB32" s="1051"/>
      <c r="BC32" s="1051"/>
      <c r="BD32" s="1051"/>
      <c r="BE32" s="982" t="s">
        <v>406</v>
      </c>
      <c r="BF32" s="982"/>
      <c r="BG32" s="982"/>
      <c r="BH32" s="982"/>
      <c r="BI32" s="983"/>
      <c r="BJ32" s="217"/>
      <c r="BK32" s="217"/>
      <c r="BL32" s="217"/>
      <c r="BM32" s="217"/>
      <c r="BN32" s="217"/>
      <c r="BO32" s="226"/>
      <c r="BP32" s="226"/>
      <c r="BQ32" s="223">
        <v>26</v>
      </c>
      <c r="BR32" s="224"/>
      <c r="BS32" s="1002"/>
      <c r="BT32" s="1003"/>
      <c r="BU32" s="1003"/>
      <c r="BV32" s="1003"/>
      <c r="BW32" s="1003"/>
      <c r="BX32" s="1003"/>
      <c r="BY32" s="1003"/>
      <c r="BZ32" s="1003"/>
      <c r="CA32" s="1003"/>
      <c r="CB32" s="1003"/>
      <c r="CC32" s="1003"/>
      <c r="CD32" s="1003"/>
      <c r="CE32" s="1003"/>
      <c r="CF32" s="1003"/>
      <c r="CG32" s="1024"/>
      <c r="CH32" s="999"/>
      <c r="CI32" s="1000"/>
      <c r="CJ32" s="1000"/>
      <c r="CK32" s="1000"/>
      <c r="CL32" s="1001"/>
      <c r="CM32" s="999"/>
      <c r="CN32" s="1000"/>
      <c r="CO32" s="1000"/>
      <c r="CP32" s="1000"/>
      <c r="CQ32" s="1001"/>
      <c r="CR32" s="999"/>
      <c r="CS32" s="1000"/>
      <c r="CT32" s="1000"/>
      <c r="CU32" s="1000"/>
      <c r="CV32" s="1001"/>
      <c r="CW32" s="999"/>
      <c r="CX32" s="1000"/>
      <c r="CY32" s="1000"/>
      <c r="CZ32" s="1000"/>
      <c r="DA32" s="1001"/>
      <c r="DB32" s="999"/>
      <c r="DC32" s="1000"/>
      <c r="DD32" s="1000"/>
      <c r="DE32" s="1000"/>
      <c r="DF32" s="1001"/>
      <c r="DG32" s="999"/>
      <c r="DH32" s="1000"/>
      <c r="DI32" s="1000"/>
      <c r="DJ32" s="1000"/>
      <c r="DK32" s="1001"/>
      <c r="DL32" s="999"/>
      <c r="DM32" s="1000"/>
      <c r="DN32" s="1000"/>
      <c r="DO32" s="1000"/>
      <c r="DP32" s="1001"/>
      <c r="DQ32" s="999"/>
      <c r="DR32" s="1000"/>
      <c r="DS32" s="1000"/>
      <c r="DT32" s="1000"/>
      <c r="DU32" s="1001"/>
      <c r="DV32" s="1002"/>
      <c r="DW32" s="1003"/>
      <c r="DX32" s="1003"/>
      <c r="DY32" s="1003"/>
      <c r="DZ32" s="1004"/>
      <c r="EA32" s="215"/>
    </row>
    <row r="33" spans="1:131" ht="26.25" customHeight="1" x14ac:dyDescent="0.2">
      <c r="A33" s="227">
        <v>6</v>
      </c>
      <c r="B33" s="1040" t="s">
        <v>407</v>
      </c>
      <c r="C33" s="1041"/>
      <c r="D33" s="1041"/>
      <c r="E33" s="1041"/>
      <c r="F33" s="1041"/>
      <c r="G33" s="1041"/>
      <c r="H33" s="1041"/>
      <c r="I33" s="1041"/>
      <c r="J33" s="1041"/>
      <c r="K33" s="1041"/>
      <c r="L33" s="1041"/>
      <c r="M33" s="1041"/>
      <c r="N33" s="1041"/>
      <c r="O33" s="1041"/>
      <c r="P33" s="1042"/>
      <c r="Q33" s="1048">
        <v>121</v>
      </c>
      <c r="R33" s="1049"/>
      <c r="S33" s="1049"/>
      <c r="T33" s="1049"/>
      <c r="U33" s="1049"/>
      <c r="V33" s="1049">
        <v>118</v>
      </c>
      <c r="W33" s="1049"/>
      <c r="X33" s="1049"/>
      <c r="Y33" s="1049"/>
      <c r="Z33" s="1049"/>
      <c r="AA33" s="1049">
        <v>3</v>
      </c>
      <c r="AB33" s="1049"/>
      <c r="AC33" s="1049"/>
      <c r="AD33" s="1049"/>
      <c r="AE33" s="1050"/>
      <c r="AF33" s="1045">
        <v>3</v>
      </c>
      <c r="AG33" s="1046"/>
      <c r="AH33" s="1046"/>
      <c r="AI33" s="1046"/>
      <c r="AJ33" s="1047"/>
      <c r="AK33" s="990">
        <v>55</v>
      </c>
      <c r="AL33" s="981"/>
      <c r="AM33" s="981"/>
      <c r="AN33" s="981"/>
      <c r="AO33" s="981"/>
      <c r="AP33" s="981">
        <v>377</v>
      </c>
      <c r="AQ33" s="981"/>
      <c r="AR33" s="981"/>
      <c r="AS33" s="981"/>
      <c r="AT33" s="981"/>
      <c r="AU33" s="981">
        <v>262</v>
      </c>
      <c r="AV33" s="981"/>
      <c r="AW33" s="981"/>
      <c r="AX33" s="981"/>
      <c r="AY33" s="981"/>
      <c r="AZ33" s="1051" t="s">
        <v>583</v>
      </c>
      <c r="BA33" s="1051"/>
      <c r="BB33" s="1051"/>
      <c r="BC33" s="1051"/>
      <c r="BD33" s="1051"/>
      <c r="BE33" s="982" t="s">
        <v>408</v>
      </c>
      <c r="BF33" s="982"/>
      <c r="BG33" s="982"/>
      <c r="BH33" s="982"/>
      <c r="BI33" s="983"/>
      <c r="BJ33" s="217"/>
      <c r="BK33" s="217"/>
      <c r="BL33" s="217"/>
      <c r="BM33" s="217"/>
      <c r="BN33" s="217"/>
      <c r="BO33" s="226"/>
      <c r="BP33" s="226"/>
      <c r="BQ33" s="223">
        <v>27</v>
      </c>
      <c r="BR33" s="224"/>
      <c r="BS33" s="1002"/>
      <c r="BT33" s="1003"/>
      <c r="BU33" s="1003"/>
      <c r="BV33" s="1003"/>
      <c r="BW33" s="1003"/>
      <c r="BX33" s="1003"/>
      <c r="BY33" s="1003"/>
      <c r="BZ33" s="1003"/>
      <c r="CA33" s="1003"/>
      <c r="CB33" s="1003"/>
      <c r="CC33" s="1003"/>
      <c r="CD33" s="1003"/>
      <c r="CE33" s="1003"/>
      <c r="CF33" s="1003"/>
      <c r="CG33" s="1024"/>
      <c r="CH33" s="999"/>
      <c r="CI33" s="1000"/>
      <c r="CJ33" s="1000"/>
      <c r="CK33" s="1000"/>
      <c r="CL33" s="1001"/>
      <c r="CM33" s="999"/>
      <c r="CN33" s="1000"/>
      <c r="CO33" s="1000"/>
      <c r="CP33" s="1000"/>
      <c r="CQ33" s="1001"/>
      <c r="CR33" s="999"/>
      <c r="CS33" s="1000"/>
      <c r="CT33" s="1000"/>
      <c r="CU33" s="1000"/>
      <c r="CV33" s="1001"/>
      <c r="CW33" s="999"/>
      <c r="CX33" s="1000"/>
      <c r="CY33" s="1000"/>
      <c r="CZ33" s="1000"/>
      <c r="DA33" s="1001"/>
      <c r="DB33" s="999"/>
      <c r="DC33" s="1000"/>
      <c r="DD33" s="1000"/>
      <c r="DE33" s="1000"/>
      <c r="DF33" s="1001"/>
      <c r="DG33" s="999"/>
      <c r="DH33" s="1000"/>
      <c r="DI33" s="1000"/>
      <c r="DJ33" s="1000"/>
      <c r="DK33" s="1001"/>
      <c r="DL33" s="999"/>
      <c r="DM33" s="1000"/>
      <c r="DN33" s="1000"/>
      <c r="DO33" s="1000"/>
      <c r="DP33" s="1001"/>
      <c r="DQ33" s="999"/>
      <c r="DR33" s="1000"/>
      <c r="DS33" s="1000"/>
      <c r="DT33" s="1000"/>
      <c r="DU33" s="1001"/>
      <c r="DV33" s="1002"/>
      <c r="DW33" s="1003"/>
      <c r="DX33" s="1003"/>
      <c r="DY33" s="1003"/>
      <c r="DZ33" s="1004"/>
      <c r="EA33" s="215"/>
    </row>
    <row r="34" spans="1:131" ht="26.25" customHeight="1" x14ac:dyDescent="0.2">
      <c r="A34" s="227">
        <v>7</v>
      </c>
      <c r="B34" s="1040"/>
      <c r="C34" s="1041"/>
      <c r="D34" s="1041"/>
      <c r="E34" s="1041"/>
      <c r="F34" s="1041"/>
      <c r="G34" s="1041"/>
      <c r="H34" s="1041"/>
      <c r="I34" s="1041"/>
      <c r="J34" s="1041"/>
      <c r="K34" s="1041"/>
      <c r="L34" s="1041"/>
      <c r="M34" s="1041"/>
      <c r="N34" s="1041"/>
      <c r="O34" s="1041"/>
      <c r="P34" s="1042"/>
      <c r="Q34" s="1048"/>
      <c r="R34" s="1049"/>
      <c r="S34" s="1049"/>
      <c r="T34" s="1049"/>
      <c r="U34" s="1049"/>
      <c r="V34" s="1049"/>
      <c r="W34" s="1049"/>
      <c r="X34" s="1049"/>
      <c r="Y34" s="1049"/>
      <c r="Z34" s="1049"/>
      <c r="AA34" s="1049"/>
      <c r="AB34" s="1049"/>
      <c r="AC34" s="1049"/>
      <c r="AD34" s="1049"/>
      <c r="AE34" s="1050"/>
      <c r="AF34" s="1045"/>
      <c r="AG34" s="1046"/>
      <c r="AH34" s="1046"/>
      <c r="AI34" s="1046"/>
      <c r="AJ34" s="1047"/>
      <c r="AK34" s="990"/>
      <c r="AL34" s="981"/>
      <c r="AM34" s="981"/>
      <c r="AN34" s="981"/>
      <c r="AO34" s="981"/>
      <c r="AP34" s="981"/>
      <c r="AQ34" s="981"/>
      <c r="AR34" s="981"/>
      <c r="AS34" s="981"/>
      <c r="AT34" s="981"/>
      <c r="AU34" s="981"/>
      <c r="AV34" s="981"/>
      <c r="AW34" s="981"/>
      <c r="AX34" s="981"/>
      <c r="AY34" s="981"/>
      <c r="AZ34" s="1051"/>
      <c r="BA34" s="1051"/>
      <c r="BB34" s="1051"/>
      <c r="BC34" s="1051"/>
      <c r="BD34" s="1051"/>
      <c r="BE34" s="982"/>
      <c r="BF34" s="982"/>
      <c r="BG34" s="982"/>
      <c r="BH34" s="982"/>
      <c r="BI34" s="983"/>
      <c r="BJ34" s="217"/>
      <c r="BK34" s="217"/>
      <c r="BL34" s="217"/>
      <c r="BM34" s="217"/>
      <c r="BN34" s="217"/>
      <c r="BO34" s="226"/>
      <c r="BP34" s="226"/>
      <c r="BQ34" s="223">
        <v>28</v>
      </c>
      <c r="BR34" s="224"/>
      <c r="BS34" s="1002"/>
      <c r="BT34" s="1003"/>
      <c r="BU34" s="1003"/>
      <c r="BV34" s="1003"/>
      <c r="BW34" s="1003"/>
      <c r="BX34" s="1003"/>
      <c r="BY34" s="1003"/>
      <c r="BZ34" s="1003"/>
      <c r="CA34" s="1003"/>
      <c r="CB34" s="1003"/>
      <c r="CC34" s="1003"/>
      <c r="CD34" s="1003"/>
      <c r="CE34" s="1003"/>
      <c r="CF34" s="1003"/>
      <c r="CG34" s="1024"/>
      <c r="CH34" s="999"/>
      <c r="CI34" s="1000"/>
      <c r="CJ34" s="1000"/>
      <c r="CK34" s="1000"/>
      <c r="CL34" s="1001"/>
      <c r="CM34" s="999"/>
      <c r="CN34" s="1000"/>
      <c r="CO34" s="1000"/>
      <c r="CP34" s="1000"/>
      <c r="CQ34" s="1001"/>
      <c r="CR34" s="999"/>
      <c r="CS34" s="1000"/>
      <c r="CT34" s="1000"/>
      <c r="CU34" s="1000"/>
      <c r="CV34" s="1001"/>
      <c r="CW34" s="999"/>
      <c r="CX34" s="1000"/>
      <c r="CY34" s="1000"/>
      <c r="CZ34" s="1000"/>
      <c r="DA34" s="1001"/>
      <c r="DB34" s="999"/>
      <c r="DC34" s="1000"/>
      <c r="DD34" s="1000"/>
      <c r="DE34" s="1000"/>
      <c r="DF34" s="1001"/>
      <c r="DG34" s="999"/>
      <c r="DH34" s="1000"/>
      <c r="DI34" s="1000"/>
      <c r="DJ34" s="1000"/>
      <c r="DK34" s="1001"/>
      <c r="DL34" s="999"/>
      <c r="DM34" s="1000"/>
      <c r="DN34" s="1000"/>
      <c r="DO34" s="1000"/>
      <c r="DP34" s="1001"/>
      <c r="DQ34" s="999"/>
      <c r="DR34" s="1000"/>
      <c r="DS34" s="1000"/>
      <c r="DT34" s="1000"/>
      <c r="DU34" s="1001"/>
      <c r="DV34" s="1002"/>
      <c r="DW34" s="1003"/>
      <c r="DX34" s="1003"/>
      <c r="DY34" s="1003"/>
      <c r="DZ34" s="1004"/>
      <c r="EA34" s="215"/>
    </row>
    <row r="35" spans="1:131" ht="26.25" customHeight="1" x14ac:dyDescent="0.2">
      <c r="A35" s="227">
        <v>8</v>
      </c>
      <c r="B35" s="1040"/>
      <c r="C35" s="1041"/>
      <c r="D35" s="1041"/>
      <c r="E35" s="1041"/>
      <c r="F35" s="1041"/>
      <c r="G35" s="1041"/>
      <c r="H35" s="1041"/>
      <c r="I35" s="1041"/>
      <c r="J35" s="1041"/>
      <c r="K35" s="1041"/>
      <c r="L35" s="1041"/>
      <c r="M35" s="1041"/>
      <c r="N35" s="1041"/>
      <c r="O35" s="1041"/>
      <c r="P35" s="1042"/>
      <c r="Q35" s="1048"/>
      <c r="R35" s="1049"/>
      <c r="S35" s="1049"/>
      <c r="T35" s="1049"/>
      <c r="U35" s="1049"/>
      <c r="V35" s="1049"/>
      <c r="W35" s="1049"/>
      <c r="X35" s="1049"/>
      <c r="Y35" s="1049"/>
      <c r="Z35" s="1049"/>
      <c r="AA35" s="1049"/>
      <c r="AB35" s="1049"/>
      <c r="AC35" s="1049"/>
      <c r="AD35" s="1049"/>
      <c r="AE35" s="1050"/>
      <c r="AF35" s="1045"/>
      <c r="AG35" s="1046"/>
      <c r="AH35" s="1046"/>
      <c r="AI35" s="1046"/>
      <c r="AJ35" s="1047"/>
      <c r="AK35" s="990"/>
      <c r="AL35" s="981"/>
      <c r="AM35" s="981"/>
      <c r="AN35" s="981"/>
      <c r="AO35" s="981"/>
      <c r="AP35" s="981"/>
      <c r="AQ35" s="981"/>
      <c r="AR35" s="981"/>
      <c r="AS35" s="981"/>
      <c r="AT35" s="981"/>
      <c r="AU35" s="981"/>
      <c r="AV35" s="981"/>
      <c r="AW35" s="981"/>
      <c r="AX35" s="981"/>
      <c r="AY35" s="981"/>
      <c r="AZ35" s="1051"/>
      <c r="BA35" s="1051"/>
      <c r="BB35" s="1051"/>
      <c r="BC35" s="1051"/>
      <c r="BD35" s="1051"/>
      <c r="BE35" s="982"/>
      <c r="BF35" s="982"/>
      <c r="BG35" s="982"/>
      <c r="BH35" s="982"/>
      <c r="BI35" s="983"/>
      <c r="BJ35" s="217"/>
      <c r="BK35" s="217"/>
      <c r="BL35" s="217"/>
      <c r="BM35" s="217"/>
      <c r="BN35" s="217"/>
      <c r="BO35" s="226"/>
      <c r="BP35" s="226"/>
      <c r="BQ35" s="223">
        <v>29</v>
      </c>
      <c r="BR35" s="224"/>
      <c r="BS35" s="1002"/>
      <c r="BT35" s="1003"/>
      <c r="BU35" s="1003"/>
      <c r="BV35" s="1003"/>
      <c r="BW35" s="1003"/>
      <c r="BX35" s="1003"/>
      <c r="BY35" s="1003"/>
      <c r="BZ35" s="1003"/>
      <c r="CA35" s="1003"/>
      <c r="CB35" s="1003"/>
      <c r="CC35" s="1003"/>
      <c r="CD35" s="1003"/>
      <c r="CE35" s="1003"/>
      <c r="CF35" s="1003"/>
      <c r="CG35" s="1024"/>
      <c r="CH35" s="999"/>
      <c r="CI35" s="1000"/>
      <c r="CJ35" s="1000"/>
      <c r="CK35" s="1000"/>
      <c r="CL35" s="1001"/>
      <c r="CM35" s="999"/>
      <c r="CN35" s="1000"/>
      <c r="CO35" s="1000"/>
      <c r="CP35" s="1000"/>
      <c r="CQ35" s="1001"/>
      <c r="CR35" s="999"/>
      <c r="CS35" s="1000"/>
      <c r="CT35" s="1000"/>
      <c r="CU35" s="1000"/>
      <c r="CV35" s="1001"/>
      <c r="CW35" s="999"/>
      <c r="CX35" s="1000"/>
      <c r="CY35" s="1000"/>
      <c r="CZ35" s="1000"/>
      <c r="DA35" s="1001"/>
      <c r="DB35" s="999"/>
      <c r="DC35" s="1000"/>
      <c r="DD35" s="1000"/>
      <c r="DE35" s="1000"/>
      <c r="DF35" s="1001"/>
      <c r="DG35" s="999"/>
      <c r="DH35" s="1000"/>
      <c r="DI35" s="1000"/>
      <c r="DJ35" s="1000"/>
      <c r="DK35" s="1001"/>
      <c r="DL35" s="999"/>
      <c r="DM35" s="1000"/>
      <c r="DN35" s="1000"/>
      <c r="DO35" s="1000"/>
      <c r="DP35" s="1001"/>
      <c r="DQ35" s="999"/>
      <c r="DR35" s="1000"/>
      <c r="DS35" s="1000"/>
      <c r="DT35" s="1000"/>
      <c r="DU35" s="1001"/>
      <c r="DV35" s="1002"/>
      <c r="DW35" s="1003"/>
      <c r="DX35" s="1003"/>
      <c r="DY35" s="1003"/>
      <c r="DZ35" s="1004"/>
      <c r="EA35" s="215"/>
    </row>
    <row r="36" spans="1:131" ht="26.25" customHeight="1" x14ac:dyDescent="0.2">
      <c r="A36" s="227">
        <v>9</v>
      </c>
      <c r="B36" s="1040"/>
      <c r="C36" s="1041"/>
      <c r="D36" s="1041"/>
      <c r="E36" s="1041"/>
      <c r="F36" s="1041"/>
      <c r="G36" s="1041"/>
      <c r="H36" s="1041"/>
      <c r="I36" s="1041"/>
      <c r="J36" s="1041"/>
      <c r="K36" s="1041"/>
      <c r="L36" s="1041"/>
      <c r="M36" s="1041"/>
      <c r="N36" s="1041"/>
      <c r="O36" s="1041"/>
      <c r="P36" s="1042"/>
      <c r="Q36" s="1048"/>
      <c r="R36" s="1049"/>
      <c r="S36" s="1049"/>
      <c r="T36" s="1049"/>
      <c r="U36" s="1049"/>
      <c r="V36" s="1049"/>
      <c r="W36" s="1049"/>
      <c r="X36" s="1049"/>
      <c r="Y36" s="1049"/>
      <c r="Z36" s="1049"/>
      <c r="AA36" s="1049"/>
      <c r="AB36" s="1049"/>
      <c r="AC36" s="1049"/>
      <c r="AD36" s="1049"/>
      <c r="AE36" s="1050"/>
      <c r="AF36" s="1045"/>
      <c r="AG36" s="1046"/>
      <c r="AH36" s="1046"/>
      <c r="AI36" s="1046"/>
      <c r="AJ36" s="1047"/>
      <c r="AK36" s="990"/>
      <c r="AL36" s="981"/>
      <c r="AM36" s="981"/>
      <c r="AN36" s="981"/>
      <c r="AO36" s="981"/>
      <c r="AP36" s="981"/>
      <c r="AQ36" s="981"/>
      <c r="AR36" s="981"/>
      <c r="AS36" s="981"/>
      <c r="AT36" s="981"/>
      <c r="AU36" s="981"/>
      <c r="AV36" s="981"/>
      <c r="AW36" s="981"/>
      <c r="AX36" s="981"/>
      <c r="AY36" s="981"/>
      <c r="AZ36" s="1051"/>
      <c r="BA36" s="1051"/>
      <c r="BB36" s="1051"/>
      <c r="BC36" s="1051"/>
      <c r="BD36" s="1051"/>
      <c r="BE36" s="982"/>
      <c r="BF36" s="982"/>
      <c r="BG36" s="982"/>
      <c r="BH36" s="982"/>
      <c r="BI36" s="983"/>
      <c r="BJ36" s="217"/>
      <c r="BK36" s="217"/>
      <c r="BL36" s="217"/>
      <c r="BM36" s="217"/>
      <c r="BN36" s="217"/>
      <c r="BO36" s="226"/>
      <c r="BP36" s="226"/>
      <c r="BQ36" s="223">
        <v>30</v>
      </c>
      <c r="BR36" s="224"/>
      <c r="BS36" s="1002"/>
      <c r="BT36" s="1003"/>
      <c r="BU36" s="1003"/>
      <c r="BV36" s="1003"/>
      <c r="BW36" s="1003"/>
      <c r="BX36" s="1003"/>
      <c r="BY36" s="1003"/>
      <c r="BZ36" s="1003"/>
      <c r="CA36" s="1003"/>
      <c r="CB36" s="1003"/>
      <c r="CC36" s="1003"/>
      <c r="CD36" s="1003"/>
      <c r="CE36" s="1003"/>
      <c r="CF36" s="1003"/>
      <c r="CG36" s="1024"/>
      <c r="CH36" s="999"/>
      <c r="CI36" s="1000"/>
      <c r="CJ36" s="1000"/>
      <c r="CK36" s="1000"/>
      <c r="CL36" s="1001"/>
      <c r="CM36" s="999"/>
      <c r="CN36" s="1000"/>
      <c r="CO36" s="1000"/>
      <c r="CP36" s="1000"/>
      <c r="CQ36" s="1001"/>
      <c r="CR36" s="999"/>
      <c r="CS36" s="1000"/>
      <c r="CT36" s="1000"/>
      <c r="CU36" s="1000"/>
      <c r="CV36" s="1001"/>
      <c r="CW36" s="999"/>
      <c r="CX36" s="1000"/>
      <c r="CY36" s="1000"/>
      <c r="CZ36" s="1000"/>
      <c r="DA36" s="1001"/>
      <c r="DB36" s="999"/>
      <c r="DC36" s="1000"/>
      <c r="DD36" s="1000"/>
      <c r="DE36" s="1000"/>
      <c r="DF36" s="1001"/>
      <c r="DG36" s="999"/>
      <c r="DH36" s="1000"/>
      <c r="DI36" s="1000"/>
      <c r="DJ36" s="1000"/>
      <c r="DK36" s="1001"/>
      <c r="DL36" s="999"/>
      <c r="DM36" s="1000"/>
      <c r="DN36" s="1000"/>
      <c r="DO36" s="1000"/>
      <c r="DP36" s="1001"/>
      <c r="DQ36" s="999"/>
      <c r="DR36" s="1000"/>
      <c r="DS36" s="1000"/>
      <c r="DT36" s="1000"/>
      <c r="DU36" s="1001"/>
      <c r="DV36" s="1002"/>
      <c r="DW36" s="1003"/>
      <c r="DX36" s="1003"/>
      <c r="DY36" s="1003"/>
      <c r="DZ36" s="1004"/>
      <c r="EA36" s="215"/>
    </row>
    <row r="37" spans="1:131" ht="26.25" customHeight="1" x14ac:dyDescent="0.2">
      <c r="A37" s="227">
        <v>10</v>
      </c>
      <c r="B37" s="1040"/>
      <c r="C37" s="1041"/>
      <c r="D37" s="1041"/>
      <c r="E37" s="1041"/>
      <c r="F37" s="1041"/>
      <c r="G37" s="1041"/>
      <c r="H37" s="1041"/>
      <c r="I37" s="1041"/>
      <c r="J37" s="1041"/>
      <c r="K37" s="1041"/>
      <c r="L37" s="1041"/>
      <c r="M37" s="1041"/>
      <c r="N37" s="1041"/>
      <c r="O37" s="1041"/>
      <c r="P37" s="1042"/>
      <c r="Q37" s="1048"/>
      <c r="R37" s="1049"/>
      <c r="S37" s="1049"/>
      <c r="T37" s="1049"/>
      <c r="U37" s="1049"/>
      <c r="V37" s="1049"/>
      <c r="W37" s="1049"/>
      <c r="X37" s="1049"/>
      <c r="Y37" s="1049"/>
      <c r="Z37" s="1049"/>
      <c r="AA37" s="1049"/>
      <c r="AB37" s="1049"/>
      <c r="AC37" s="1049"/>
      <c r="AD37" s="1049"/>
      <c r="AE37" s="1050"/>
      <c r="AF37" s="1045"/>
      <c r="AG37" s="1046"/>
      <c r="AH37" s="1046"/>
      <c r="AI37" s="1046"/>
      <c r="AJ37" s="1047"/>
      <c r="AK37" s="990"/>
      <c r="AL37" s="981"/>
      <c r="AM37" s="981"/>
      <c r="AN37" s="981"/>
      <c r="AO37" s="981"/>
      <c r="AP37" s="981"/>
      <c r="AQ37" s="981"/>
      <c r="AR37" s="981"/>
      <c r="AS37" s="981"/>
      <c r="AT37" s="981"/>
      <c r="AU37" s="981"/>
      <c r="AV37" s="981"/>
      <c r="AW37" s="981"/>
      <c r="AX37" s="981"/>
      <c r="AY37" s="981"/>
      <c r="AZ37" s="1051"/>
      <c r="BA37" s="1051"/>
      <c r="BB37" s="1051"/>
      <c r="BC37" s="1051"/>
      <c r="BD37" s="1051"/>
      <c r="BE37" s="982"/>
      <c r="BF37" s="982"/>
      <c r="BG37" s="982"/>
      <c r="BH37" s="982"/>
      <c r="BI37" s="983"/>
      <c r="BJ37" s="217"/>
      <c r="BK37" s="217"/>
      <c r="BL37" s="217"/>
      <c r="BM37" s="217"/>
      <c r="BN37" s="217"/>
      <c r="BO37" s="226"/>
      <c r="BP37" s="226"/>
      <c r="BQ37" s="223">
        <v>31</v>
      </c>
      <c r="BR37" s="224"/>
      <c r="BS37" s="1002"/>
      <c r="BT37" s="1003"/>
      <c r="BU37" s="1003"/>
      <c r="BV37" s="1003"/>
      <c r="BW37" s="1003"/>
      <c r="BX37" s="1003"/>
      <c r="BY37" s="1003"/>
      <c r="BZ37" s="1003"/>
      <c r="CA37" s="1003"/>
      <c r="CB37" s="1003"/>
      <c r="CC37" s="1003"/>
      <c r="CD37" s="1003"/>
      <c r="CE37" s="1003"/>
      <c r="CF37" s="1003"/>
      <c r="CG37" s="1024"/>
      <c r="CH37" s="999"/>
      <c r="CI37" s="1000"/>
      <c r="CJ37" s="1000"/>
      <c r="CK37" s="1000"/>
      <c r="CL37" s="1001"/>
      <c r="CM37" s="999"/>
      <c r="CN37" s="1000"/>
      <c r="CO37" s="1000"/>
      <c r="CP37" s="1000"/>
      <c r="CQ37" s="1001"/>
      <c r="CR37" s="999"/>
      <c r="CS37" s="1000"/>
      <c r="CT37" s="1000"/>
      <c r="CU37" s="1000"/>
      <c r="CV37" s="1001"/>
      <c r="CW37" s="999"/>
      <c r="CX37" s="1000"/>
      <c r="CY37" s="1000"/>
      <c r="CZ37" s="1000"/>
      <c r="DA37" s="1001"/>
      <c r="DB37" s="999"/>
      <c r="DC37" s="1000"/>
      <c r="DD37" s="1000"/>
      <c r="DE37" s="1000"/>
      <c r="DF37" s="1001"/>
      <c r="DG37" s="999"/>
      <c r="DH37" s="1000"/>
      <c r="DI37" s="1000"/>
      <c r="DJ37" s="1000"/>
      <c r="DK37" s="1001"/>
      <c r="DL37" s="999"/>
      <c r="DM37" s="1000"/>
      <c r="DN37" s="1000"/>
      <c r="DO37" s="1000"/>
      <c r="DP37" s="1001"/>
      <c r="DQ37" s="999"/>
      <c r="DR37" s="1000"/>
      <c r="DS37" s="1000"/>
      <c r="DT37" s="1000"/>
      <c r="DU37" s="1001"/>
      <c r="DV37" s="1002"/>
      <c r="DW37" s="1003"/>
      <c r="DX37" s="1003"/>
      <c r="DY37" s="1003"/>
      <c r="DZ37" s="1004"/>
      <c r="EA37" s="215"/>
    </row>
    <row r="38" spans="1:131" ht="26.25" customHeight="1" x14ac:dyDescent="0.2">
      <c r="A38" s="227">
        <v>11</v>
      </c>
      <c r="B38" s="1040"/>
      <c r="C38" s="1041"/>
      <c r="D38" s="1041"/>
      <c r="E38" s="1041"/>
      <c r="F38" s="1041"/>
      <c r="G38" s="1041"/>
      <c r="H38" s="1041"/>
      <c r="I38" s="1041"/>
      <c r="J38" s="1041"/>
      <c r="K38" s="1041"/>
      <c r="L38" s="1041"/>
      <c r="M38" s="1041"/>
      <c r="N38" s="1041"/>
      <c r="O38" s="1041"/>
      <c r="P38" s="1042"/>
      <c r="Q38" s="1048"/>
      <c r="R38" s="1049"/>
      <c r="S38" s="1049"/>
      <c r="T38" s="1049"/>
      <c r="U38" s="1049"/>
      <c r="V38" s="1049"/>
      <c r="W38" s="1049"/>
      <c r="X38" s="1049"/>
      <c r="Y38" s="1049"/>
      <c r="Z38" s="1049"/>
      <c r="AA38" s="1049"/>
      <c r="AB38" s="1049"/>
      <c r="AC38" s="1049"/>
      <c r="AD38" s="1049"/>
      <c r="AE38" s="1050"/>
      <c r="AF38" s="1045"/>
      <c r="AG38" s="1046"/>
      <c r="AH38" s="1046"/>
      <c r="AI38" s="1046"/>
      <c r="AJ38" s="1047"/>
      <c r="AK38" s="990"/>
      <c r="AL38" s="981"/>
      <c r="AM38" s="981"/>
      <c r="AN38" s="981"/>
      <c r="AO38" s="981"/>
      <c r="AP38" s="981"/>
      <c r="AQ38" s="981"/>
      <c r="AR38" s="981"/>
      <c r="AS38" s="981"/>
      <c r="AT38" s="981"/>
      <c r="AU38" s="981"/>
      <c r="AV38" s="981"/>
      <c r="AW38" s="981"/>
      <c r="AX38" s="981"/>
      <c r="AY38" s="981"/>
      <c r="AZ38" s="1051"/>
      <c r="BA38" s="1051"/>
      <c r="BB38" s="1051"/>
      <c r="BC38" s="1051"/>
      <c r="BD38" s="1051"/>
      <c r="BE38" s="982"/>
      <c r="BF38" s="982"/>
      <c r="BG38" s="982"/>
      <c r="BH38" s="982"/>
      <c r="BI38" s="983"/>
      <c r="BJ38" s="217"/>
      <c r="BK38" s="217"/>
      <c r="BL38" s="217"/>
      <c r="BM38" s="217"/>
      <c r="BN38" s="217"/>
      <c r="BO38" s="226"/>
      <c r="BP38" s="226"/>
      <c r="BQ38" s="223">
        <v>32</v>
      </c>
      <c r="BR38" s="224"/>
      <c r="BS38" s="1002"/>
      <c r="BT38" s="1003"/>
      <c r="BU38" s="1003"/>
      <c r="BV38" s="1003"/>
      <c r="BW38" s="1003"/>
      <c r="BX38" s="1003"/>
      <c r="BY38" s="1003"/>
      <c r="BZ38" s="1003"/>
      <c r="CA38" s="1003"/>
      <c r="CB38" s="1003"/>
      <c r="CC38" s="1003"/>
      <c r="CD38" s="1003"/>
      <c r="CE38" s="1003"/>
      <c r="CF38" s="1003"/>
      <c r="CG38" s="1024"/>
      <c r="CH38" s="999"/>
      <c r="CI38" s="1000"/>
      <c r="CJ38" s="1000"/>
      <c r="CK38" s="1000"/>
      <c r="CL38" s="1001"/>
      <c r="CM38" s="999"/>
      <c r="CN38" s="1000"/>
      <c r="CO38" s="1000"/>
      <c r="CP38" s="1000"/>
      <c r="CQ38" s="1001"/>
      <c r="CR38" s="999"/>
      <c r="CS38" s="1000"/>
      <c r="CT38" s="1000"/>
      <c r="CU38" s="1000"/>
      <c r="CV38" s="1001"/>
      <c r="CW38" s="999"/>
      <c r="CX38" s="1000"/>
      <c r="CY38" s="1000"/>
      <c r="CZ38" s="1000"/>
      <c r="DA38" s="1001"/>
      <c r="DB38" s="999"/>
      <c r="DC38" s="1000"/>
      <c r="DD38" s="1000"/>
      <c r="DE38" s="1000"/>
      <c r="DF38" s="1001"/>
      <c r="DG38" s="999"/>
      <c r="DH38" s="1000"/>
      <c r="DI38" s="1000"/>
      <c r="DJ38" s="1000"/>
      <c r="DK38" s="1001"/>
      <c r="DL38" s="999"/>
      <c r="DM38" s="1000"/>
      <c r="DN38" s="1000"/>
      <c r="DO38" s="1000"/>
      <c r="DP38" s="1001"/>
      <c r="DQ38" s="999"/>
      <c r="DR38" s="1000"/>
      <c r="DS38" s="1000"/>
      <c r="DT38" s="1000"/>
      <c r="DU38" s="1001"/>
      <c r="DV38" s="1002"/>
      <c r="DW38" s="1003"/>
      <c r="DX38" s="1003"/>
      <c r="DY38" s="1003"/>
      <c r="DZ38" s="1004"/>
      <c r="EA38" s="215"/>
    </row>
    <row r="39" spans="1:131" ht="26.25" customHeight="1" x14ac:dyDescent="0.2">
      <c r="A39" s="227">
        <v>12</v>
      </c>
      <c r="B39" s="1040"/>
      <c r="C39" s="1041"/>
      <c r="D39" s="1041"/>
      <c r="E39" s="1041"/>
      <c r="F39" s="1041"/>
      <c r="G39" s="1041"/>
      <c r="H39" s="1041"/>
      <c r="I39" s="1041"/>
      <c r="J39" s="1041"/>
      <c r="K39" s="1041"/>
      <c r="L39" s="1041"/>
      <c r="M39" s="1041"/>
      <c r="N39" s="1041"/>
      <c r="O39" s="1041"/>
      <c r="P39" s="1042"/>
      <c r="Q39" s="1048"/>
      <c r="R39" s="1049"/>
      <c r="S39" s="1049"/>
      <c r="T39" s="1049"/>
      <c r="U39" s="1049"/>
      <c r="V39" s="1049"/>
      <c r="W39" s="1049"/>
      <c r="X39" s="1049"/>
      <c r="Y39" s="1049"/>
      <c r="Z39" s="1049"/>
      <c r="AA39" s="1049"/>
      <c r="AB39" s="1049"/>
      <c r="AC39" s="1049"/>
      <c r="AD39" s="1049"/>
      <c r="AE39" s="1050"/>
      <c r="AF39" s="1045"/>
      <c r="AG39" s="1046"/>
      <c r="AH39" s="1046"/>
      <c r="AI39" s="1046"/>
      <c r="AJ39" s="1047"/>
      <c r="AK39" s="990"/>
      <c r="AL39" s="981"/>
      <c r="AM39" s="981"/>
      <c r="AN39" s="981"/>
      <c r="AO39" s="981"/>
      <c r="AP39" s="981"/>
      <c r="AQ39" s="981"/>
      <c r="AR39" s="981"/>
      <c r="AS39" s="981"/>
      <c r="AT39" s="981"/>
      <c r="AU39" s="981"/>
      <c r="AV39" s="981"/>
      <c r="AW39" s="981"/>
      <c r="AX39" s="981"/>
      <c r="AY39" s="981"/>
      <c r="AZ39" s="1051"/>
      <c r="BA39" s="1051"/>
      <c r="BB39" s="1051"/>
      <c r="BC39" s="1051"/>
      <c r="BD39" s="1051"/>
      <c r="BE39" s="982"/>
      <c r="BF39" s="982"/>
      <c r="BG39" s="982"/>
      <c r="BH39" s="982"/>
      <c r="BI39" s="983"/>
      <c r="BJ39" s="217"/>
      <c r="BK39" s="217"/>
      <c r="BL39" s="217"/>
      <c r="BM39" s="217"/>
      <c r="BN39" s="217"/>
      <c r="BO39" s="226"/>
      <c r="BP39" s="226"/>
      <c r="BQ39" s="223">
        <v>33</v>
      </c>
      <c r="BR39" s="224"/>
      <c r="BS39" s="1002"/>
      <c r="BT39" s="1003"/>
      <c r="BU39" s="1003"/>
      <c r="BV39" s="1003"/>
      <c r="BW39" s="1003"/>
      <c r="BX39" s="1003"/>
      <c r="BY39" s="1003"/>
      <c r="BZ39" s="1003"/>
      <c r="CA39" s="1003"/>
      <c r="CB39" s="1003"/>
      <c r="CC39" s="1003"/>
      <c r="CD39" s="1003"/>
      <c r="CE39" s="1003"/>
      <c r="CF39" s="1003"/>
      <c r="CG39" s="1024"/>
      <c r="CH39" s="999"/>
      <c r="CI39" s="1000"/>
      <c r="CJ39" s="1000"/>
      <c r="CK39" s="1000"/>
      <c r="CL39" s="1001"/>
      <c r="CM39" s="999"/>
      <c r="CN39" s="1000"/>
      <c r="CO39" s="1000"/>
      <c r="CP39" s="1000"/>
      <c r="CQ39" s="1001"/>
      <c r="CR39" s="999"/>
      <c r="CS39" s="1000"/>
      <c r="CT39" s="1000"/>
      <c r="CU39" s="1000"/>
      <c r="CV39" s="1001"/>
      <c r="CW39" s="999"/>
      <c r="CX39" s="1000"/>
      <c r="CY39" s="1000"/>
      <c r="CZ39" s="1000"/>
      <c r="DA39" s="1001"/>
      <c r="DB39" s="999"/>
      <c r="DC39" s="1000"/>
      <c r="DD39" s="1000"/>
      <c r="DE39" s="1000"/>
      <c r="DF39" s="1001"/>
      <c r="DG39" s="999"/>
      <c r="DH39" s="1000"/>
      <c r="DI39" s="1000"/>
      <c r="DJ39" s="1000"/>
      <c r="DK39" s="1001"/>
      <c r="DL39" s="999"/>
      <c r="DM39" s="1000"/>
      <c r="DN39" s="1000"/>
      <c r="DO39" s="1000"/>
      <c r="DP39" s="1001"/>
      <c r="DQ39" s="999"/>
      <c r="DR39" s="1000"/>
      <c r="DS39" s="1000"/>
      <c r="DT39" s="1000"/>
      <c r="DU39" s="1001"/>
      <c r="DV39" s="1002"/>
      <c r="DW39" s="1003"/>
      <c r="DX39" s="1003"/>
      <c r="DY39" s="1003"/>
      <c r="DZ39" s="1004"/>
      <c r="EA39" s="215"/>
    </row>
    <row r="40" spans="1:131" ht="26.25" customHeight="1" x14ac:dyDescent="0.2">
      <c r="A40" s="223">
        <v>13</v>
      </c>
      <c r="B40" s="1040"/>
      <c r="C40" s="1041"/>
      <c r="D40" s="1041"/>
      <c r="E40" s="1041"/>
      <c r="F40" s="1041"/>
      <c r="G40" s="1041"/>
      <c r="H40" s="1041"/>
      <c r="I40" s="1041"/>
      <c r="J40" s="1041"/>
      <c r="K40" s="1041"/>
      <c r="L40" s="1041"/>
      <c r="M40" s="1041"/>
      <c r="N40" s="1041"/>
      <c r="O40" s="1041"/>
      <c r="P40" s="1042"/>
      <c r="Q40" s="1048"/>
      <c r="R40" s="1049"/>
      <c r="S40" s="1049"/>
      <c r="T40" s="1049"/>
      <c r="U40" s="1049"/>
      <c r="V40" s="1049"/>
      <c r="W40" s="1049"/>
      <c r="X40" s="1049"/>
      <c r="Y40" s="1049"/>
      <c r="Z40" s="1049"/>
      <c r="AA40" s="1049"/>
      <c r="AB40" s="1049"/>
      <c r="AC40" s="1049"/>
      <c r="AD40" s="1049"/>
      <c r="AE40" s="1050"/>
      <c r="AF40" s="1045"/>
      <c r="AG40" s="1046"/>
      <c r="AH40" s="1046"/>
      <c r="AI40" s="1046"/>
      <c r="AJ40" s="1047"/>
      <c r="AK40" s="990"/>
      <c r="AL40" s="981"/>
      <c r="AM40" s="981"/>
      <c r="AN40" s="981"/>
      <c r="AO40" s="981"/>
      <c r="AP40" s="981"/>
      <c r="AQ40" s="981"/>
      <c r="AR40" s="981"/>
      <c r="AS40" s="981"/>
      <c r="AT40" s="981"/>
      <c r="AU40" s="981"/>
      <c r="AV40" s="981"/>
      <c r="AW40" s="981"/>
      <c r="AX40" s="981"/>
      <c r="AY40" s="981"/>
      <c r="AZ40" s="1051"/>
      <c r="BA40" s="1051"/>
      <c r="BB40" s="1051"/>
      <c r="BC40" s="1051"/>
      <c r="BD40" s="1051"/>
      <c r="BE40" s="982"/>
      <c r="BF40" s="982"/>
      <c r="BG40" s="982"/>
      <c r="BH40" s="982"/>
      <c r="BI40" s="983"/>
      <c r="BJ40" s="217"/>
      <c r="BK40" s="217"/>
      <c r="BL40" s="217"/>
      <c r="BM40" s="217"/>
      <c r="BN40" s="217"/>
      <c r="BO40" s="226"/>
      <c r="BP40" s="226"/>
      <c r="BQ40" s="223">
        <v>34</v>
      </c>
      <c r="BR40" s="224"/>
      <c r="BS40" s="1002"/>
      <c r="BT40" s="1003"/>
      <c r="BU40" s="1003"/>
      <c r="BV40" s="1003"/>
      <c r="BW40" s="1003"/>
      <c r="BX40" s="1003"/>
      <c r="BY40" s="1003"/>
      <c r="BZ40" s="1003"/>
      <c r="CA40" s="1003"/>
      <c r="CB40" s="1003"/>
      <c r="CC40" s="1003"/>
      <c r="CD40" s="1003"/>
      <c r="CE40" s="1003"/>
      <c r="CF40" s="1003"/>
      <c r="CG40" s="1024"/>
      <c r="CH40" s="999"/>
      <c r="CI40" s="1000"/>
      <c r="CJ40" s="1000"/>
      <c r="CK40" s="1000"/>
      <c r="CL40" s="1001"/>
      <c r="CM40" s="999"/>
      <c r="CN40" s="1000"/>
      <c r="CO40" s="1000"/>
      <c r="CP40" s="1000"/>
      <c r="CQ40" s="1001"/>
      <c r="CR40" s="999"/>
      <c r="CS40" s="1000"/>
      <c r="CT40" s="1000"/>
      <c r="CU40" s="1000"/>
      <c r="CV40" s="1001"/>
      <c r="CW40" s="999"/>
      <c r="CX40" s="1000"/>
      <c r="CY40" s="1000"/>
      <c r="CZ40" s="1000"/>
      <c r="DA40" s="1001"/>
      <c r="DB40" s="999"/>
      <c r="DC40" s="1000"/>
      <c r="DD40" s="1000"/>
      <c r="DE40" s="1000"/>
      <c r="DF40" s="1001"/>
      <c r="DG40" s="999"/>
      <c r="DH40" s="1000"/>
      <c r="DI40" s="1000"/>
      <c r="DJ40" s="1000"/>
      <c r="DK40" s="1001"/>
      <c r="DL40" s="999"/>
      <c r="DM40" s="1000"/>
      <c r="DN40" s="1000"/>
      <c r="DO40" s="1000"/>
      <c r="DP40" s="1001"/>
      <c r="DQ40" s="999"/>
      <c r="DR40" s="1000"/>
      <c r="DS40" s="1000"/>
      <c r="DT40" s="1000"/>
      <c r="DU40" s="1001"/>
      <c r="DV40" s="1002"/>
      <c r="DW40" s="1003"/>
      <c r="DX40" s="1003"/>
      <c r="DY40" s="1003"/>
      <c r="DZ40" s="1004"/>
      <c r="EA40" s="215"/>
    </row>
    <row r="41" spans="1:131" ht="26.25" customHeight="1" x14ac:dyDescent="0.2">
      <c r="A41" s="223">
        <v>14</v>
      </c>
      <c r="B41" s="1040"/>
      <c r="C41" s="1041"/>
      <c r="D41" s="1041"/>
      <c r="E41" s="1041"/>
      <c r="F41" s="1041"/>
      <c r="G41" s="1041"/>
      <c r="H41" s="1041"/>
      <c r="I41" s="1041"/>
      <c r="J41" s="1041"/>
      <c r="K41" s="1041"/>
      <c r="L41" s="1041"/>
      <c r="M41" s="1041"/>
      <c r="N41" s="1041"/>
      <c r="O41" s="1041"/>
      <c r="P41" s="1042"/>
      <c r="Q41" s="1048"/>
      <c r="R41" s="1049"/>
      <c r="S41" s="1049"/>
      <c r="T41" s="1049"/>
      <c r="U41" s="1049"/>
      <c r="V41" s="1049"/>
      <c r="W41" s="1049"/>
      <c r="X41" s="1049"/>
      <c r="Y41" s="1049"/>
      <c r="Z41" s="1049"/>
      <c r="AA41" s="1049"/>
      <c r="AB41" s="1049"/>
      <c r="AC41" s="1049"/>
      <c r="AD41" s="1049"/>
      <c r="AE41" s="1050"/>
      <c r="AF41" s="1045"/>
      <c r="AG41" s="1046"/>
      <c r="AH41" s="1046"/>
      <c r="AI41" s="1046"/>
      <c r="AJ41" s="1047"/>
      <c r="AK41" s="990"/>
      <c r="AL41" s="981"/>
      <c r="AM41" s="981"/>
      <c r="AN41" s="981"/>
      <c r="AO41" s="981"/>
      <c r="AP41" s="981"/>
      <c r="AQ41" s="981"/>
      <c r="AR41" s="981"/>
      <c r="AS41" s="981"/>
      <c r="AT41" s="981"/>
      <c r="AU41" s="981"/>
      <c r="AV41" s="981"/>
      <c r="AW41" s="981"/>
      <c r="AX41" s="981"/>
      <c r="AY41" s="981"/>
      <c r="AZ41" s="1051"/>
      <c r="BA41" s="1051"/>
      <c r="BB41" s="1051"/>
      <c r="BC41" s="1051"/>
      <c r="BD41" s="1051"/>
      <c r="BE41" s="982"/>
      <c r="BF41" s="982"/>
      <c r="BG41" s="982"/>
      <c r="BH41" s="982"/>
      <c r="BI41" s="983"/>
      <c r="BJ41" s="217"/>
      <c r="BK41" s="217"/>
      <c r="BL41" s="217"/>
      <c r="BM41" s="217"/>
      <c r="BN41" s="217"/>
      <c r="BO41" s="226"/>
      <c r="BP41" s="226"/>
      <c r="BQ41" s="223">
        <v>35</v>
      </c>
      <c r="BR41" s="224"/>
      <c r="BS41" s="1002"/>
      <c r="BT41" s="1003"/>
      <c r="BU41" s="1003"/>
      <c r="BV41" s="1003"/>
      <c r="BW41" s="1003"/>
      <c r="BX41" s="1003"/>
      <c r="BY41" s="1003"/>
      <c r="BZ41" s="1003"/>
      <c r="CA41" s="1003"/>
      <c r="CB41" s="1003"/>
      <c r="CC41" s="1003"/>
      <c r="CD41" s="1003"/>
      <c r="CE41" s="1003"/>
      <c r="CF41" s="1003"/>
      <c r="CG41" s="1024"/>
      <c r="CH41" s="999"/>
      <c r="CI41" s="1000"/>
      <c r="CJ41" s="1000"/>
      <c r="CK41" s="1000"/>
      <c r="CL41" s="1001"/>
      <c r="CM41" s="999"/>
      <c r="CN41" s="1000"/>
      <c r="CO41" s="1000"/>
      <c r="CP41" s="1000"/>
      <c r="CQ41" s="1001"/>
      <c r="CR41" s="999"/>
      <c r="CS41" s="1000"/>
      <c r="CT41" s="1000"/>
      <c r="CU41" s="1000"/>
      <c r="CV41" s="1001"/>
      <c r="CW41" s="999"/>
      <c r="CX41" s="1000"/>
      <c r="CY41" s="1000"/>
      <c r="CZ41" s="1000"/>
      <c r="DA41" s="1001"/>
      <c r="DB41" s="999"/>
      <c r="DC41" s="1000"/>
      <c r="DD41" s="1000"/>
      <c r="DE41" s="1000"/>
      <c r="DF41" s="1001"/>
      <c r="DG41" s="999"/>
      <c r="DH41" s="1000"/>
      <c r="DI41" s="1000"/>
      <c r="DJ41" s="1000"/>
      <c r="DK41" s="1001"/>
      <c r="DL41" s="999"/>
      <c r="DM41" s="1000"/>
      <c r="DN41" s="1000"/>
      <c r="DO41" s="1000"/>
      <c r="DP41" s="1001"/>
      <c r="DQ41" s="999"/>
      <c r="DR41" s="1000"/>
      <c r="DS41" s="1000"/>
      <c r="DT41" s="1000"/>
      <c r="DU41" s="1001"/>
      <c r="DV41" s="1002"/>
      <c r="DW41" s="1003"/>
      <c r="DX41" s="1003"/>
      <c r="DY41" s="1003"/>
      <c r="DZ41" s="1004"/>
      <c r="EA41" s="215"/>
    </row>
    <row r="42" spans="1:131" ht="26.25" customHeight="1" x14ac:dyDescent="0.2">
      <c r="A42" s="223">
        <v>15</v>
      </c>
      <c r="B42" s="1040"/>
      <c r="C42" s="1041"/>
      <c r="D42" s="1041"/>
      <c r="E42" s="1041"/>
      <c r="F42" s="1041"/>
      <c r="G42" s="1041"/>
      <c r="H42" s="1041"/>
      <c r="I42" s="1041"/>
      <c r="J42" s="1041"/>
      <c r="K42" s="1041"/>
      <c r="L42" s="1041"/>
      <c r="M42" s="1041"/>
      <c r="N42" s="1041"/>
      <c r="O42" s="1041"/>
      <c r="P42" s="1042"/>
      <c r="Q42" s="1048"/>
      <c r="R42" s="1049"/>
      <c r="S42" s="1049"/>
      <c r="T42" s="1049"/>
      <c r="U42" s="1049"/>
      <c r="V42" s="1049"/>
      <c r="W42" s="1049"/>
      <c r="X42" s="1049"/>
      <c r="Y42" s="1049"/>
      <c r="Z42" s="1049"/>
      <c r="AA42" s="1049"/>
      <c r="AB42" s="1049"/>
      <c r="AC42" s="1049"/>
      <c r="AD42" s="1049"/>
      <c r="AE42" s="1050"/>
      <c r="AF42" s="1045"/>
      <c r="AG42" s="1046"/>
      <c r="AH42" s="1046"/>
      <c r="AI42" s="1046"/>
      <c r="AJ42" s="1047"/>
      <c r="AK42" s="990"/>
      <c r="AL42" s="981"/>
      <c r="AM42" s="981"/>
      <c r="AN42" s="981"/>
      <c r="AO42" s="981"/>
      <c r="AP42" s="981"/>
      <c r="AQ42" s="981"/>
      <c r="AR42" s="981"/>
      <c r="AS42" s="981"/>
      <c r="AT42" s="981"/>
      <c r="AU42" s="981"/>
      <c r="AV42" s="981"/>
      <c r="AW42" s="981"/>
      <c r="AX42" s="981"/>
      <c r="AY42" s="981"/>
      <c r="AZ42" s="1051"/>
      <c r="BA42" s="1051"/>
      <c r="BB42" s="1051"/>
      <c r="BC42" s="1051"/>
      <c r="BD42" s="1051"/>
      <c r="BE42" s="982"/>
      <c r="BF42" s="982"/>
      <c r="BG42" s="982"/>
      <c r="BH42" s="982"/>
      <c r="BI42" s="983"/>
      <c r="BJ42" s="217"/>
      <c r="BK42" s="217"/>
      <c r="BL42" s="217"/>
      <c r="BM42" s="217"/>
      <c r="BN42" s="217"/>
      <c r="BO42" s="226"/>
      <c r="BP42" s="226"/>
      <c r="BQ42" s="223">
        <v>36</v>
      </c>
      <c r="BR42" s="224"/>
      <c r="BS42" s="1002"/>
      <c r="BT42" s="1003"/>
      <c r="BU42" s="1003"/>
      <c r="BV42" s="1003"/>
      <c r="BW42" s="1003"/>
      <c r="BX42" s="1003"/>
      <c r="BY42" s="1003"/>
      <c r="BZ42" s="1003"/>
      <c r="CA42" s="1003"/>
      <c r="CB42" s="1003"/>
      <c r="CC42" s="1003"/>
      <c r="CD42" s="1003"/>
      <c r="CE42" s="1003"/>
      <c r="CF42" s="1003"/>
      <c r="CG42" s="1024"/>
      <c r="CH42" s="999"/>
      <c r="CI42" s="1000"/>
      <c r="CJ42" s="1000"/>
      <c r="CK42" s="1000"/>
      <c r="CL42" s="1001"/>
      <c r="CM42" s="999"/>
      <c r="CN42" s="1000"/>
      <c r="CO42" s="1000"/>
      <c r="CP42" s="1000"/>
      <c r="CQ42" s="1001"/>
      <c r="CR42" s="999"/>
      <c r="CS42" s="1000"/>
      <c r="CT42" s="1000"/>
      <c r="CU42" s="1000"/>
      <c r="CV42" s="1001"/>
      <c r="CW42" s="999"/>
      <c r="CX42" s="1000"/>
      <c r="CY42" s="1000"/>
      <c r="CZ42" s="1000"/>
      <c r="DA42" s="1001"/>
      <c r="DB42" s="999"/>
      <c r="DC42" s="1000"/>
      <c r="DD42" s="1000"/>
      <c r="DE42" s="1000"/>
      <c r="DF42" s="1001"/>
      <c r="DG42" s="999"/>
      <c r="DH42" s="1000"/>
      <c r="DI42" s="1000"/>
      <c r="DJ42" s="1000"/>
      <c r="DK42" s="1001"/>
      <c r="DL42" s="999"/>
      <c r="DM42" s="1000"/>
      <c r="DN42" s="1000"/>
      <c r="DO42" s="1000"/>
      <c r="DP42" s="1001"/>
      <c r="DQ42" s="999"/>
      <c r="DR42" s="1000"/>
      <c r="DS42" s="1000"/>
      <c r="DT42" s="1000"/>
      <c r="DU42" s="1001"/>
      <c r="DV42" s="1002"/>
      <c r="DW42" s="1003"/>
      <c r="DX42" s="1003"/>
      <c r="DY42" s="1003"/>
      <c r="DZ42" s="1004"/>
      <c r="EA42" s="215"/>
    </row>
    <row r="43" spans="1:131" ht="26.25" customHeight="1" x14ac:dyDescent="0.2">
      <c r="A43" s="223">
        <v>16</v>
      </c>
      <c r="B43" s="1040"/>
      <c r="C43" s="1041"/>
      <c r="D43" s="1041"/>
      <c r="E43" s="1041"/>
      <c r="F43" s="1041"/>
      <c r="G43" s="1041"/>
      <c r="H43" s="1041"/>
      <c r="I43" s="1041"/>
      <c r="J43" s="1041"/>
      <c r="K43" s="1041"/>
      <c r="L43" s="1041"/>
      <c r="M43" s="1041"/>
      <c r="N43" s="1041"/>
      <c r="O43" s="1041"/>
      <c r="P43" s="1042"/>
      <c r="Q43" s="1048"/>
      <c r="R43" s="1049"/>
      <c r="S43" s="1049"/>
      <c r="T43" s="1049"/>
      <c r="U43" s="1049"/>
      <c r="V43" s="1049"/>
      <c r="W43" s="1049"/>
      <c r="X43" s="1049"/>
      <c r="Y43" s="1049"/>
      <c r="Z43" s="1049"/>
      <c r="AA43" s="1049"/>
      <c r="AB43" s="1049"/>
      <c r="AC43" s="1049"/>
      <c r="AD43" s="1049"/>
      <c r="AE43" s="1050"/>
      <c r="AF43" s="1045"/>
      <c r="AG43" s="1046"/>
      <c r="AH43" s="1046"/>
      <c r="AI43" s="1046"/>
      <c r="AJ43" s="1047"/>
      <c r="AK43" s="990"/>
      <c r="AL43" s="981"/>
      <c r="AM43" s="981"/>
      <c r="AN43" s="981"/>
      <c r="AO43" s="981"/>
      <c r="AP43" s="981"/>
      <c r="AQ43" s="981"/>
      <c r="AR43" s="981"/>
      <c r="AS43" s="981"/>
      <c r="AT43" s="981"/>
      <c r="AU43" s="981"/>
      <c r="AV43" s="981"/>
      <c r="AW43" s="981"/>
      <c r="AX43" s="981"/>
      <c r="AY43" s="981"/>
      <c r="AZ43" s="1051"/>
      <c r="BA43" s="1051"/>
      <c r="BB43" s="1051"/>
      <c r="BC43" s="1051"/>
      <c r="BD43" s="1051"/>
      <c r="BE43" s="982"/>
      <c r="BF43" s="982"/>
      <c r="BG43" s="982"/>
      <c r="BH43" s="982"/>
      <c r="BI43" s="983"/>
      <c r="BJ43" s="217"/>
      <c r="BK43" s="217"/>
      <c r="BL43" s="217"/>
      <c r="BM43" s="217"/>
      <c r="BN43" s="217"/>
      <c r="BO43" s="226"/>
      <c r="BP43" s="226"/>
      <c r="BQ43" s="223">
        <v>37</v>
      </c>
      <c r="BR43" s="224"/>
      <c r="BS43" s="1002"/>
      <c r="BT43" s="1003"/>
      <c r="BU43" s="1003"/>
      <c r="BV43" s="1003"/>
      <c r="BW43" s="1003"/>
      <c r="BX43" s="1003"/>
      <c r="BY43" s="1003"/>
      <c r="BZ43" s="1003"/>
      <c r="CA43" s="1003"/>
      <c r="CB43" s="1003"/>
      <c r="CC43" s="1003"/>
      <c r="CD43" s="1003"/>
      <c r="CE43" s="1003"/>
      <c r="CF43" s="1003"/>
      <c r="CG43" s="1024"/>
      <c r="CH43" s="999"/>
      <c r="CI43" s="1000"/>
      <c r="CJ43" s="1000"/>
      <c r="CK43" s="1000"/>
      <c r="CL43" s="1001"/>
      <c r="CM43" s="999"/>
      <c r="CN43" s="1000"/>
      <c r="CO43" s="1000"/>
      <c r="CP43" s="1000"/>
      <c r="CQ43" s="1001"/>
      <c r="CR43" s="999"/>
      <c r="CS43" s="1000"/>
      <c r="CT43" s="1000"/>
      <c r="CU43" s="1000"/>
      <c r="CV43" s="1001"/>
      <c r="CW43" s="999"/>
      <c r="CX43" s="1000"/>
      <c r="CY43" s="1000"/>
      <c r="CZ43" s="1000"/>
      <c r="DA43" s="1001"/>
      <c r="DB43" s="999"/>
      <c r="DC43" s="1000"/>
      <c r="DD43" s="1000"/>
      <c r="DE43" s="1000"/>
      <c r="DF43" s="1001"/>
      <c r="DG43" s="999"/>
      <c r="DH43" s="1000"/>
      <c r="DI43" s="1000"/>
      <c r="DJ43" s="1000"/>
      <c r="DK43" s="1001"/>
      <c r="DL43" s="999"/>
      <c r="DM43" s="1000"/>
      <c r="DN43" s="1000"/>
      <c r="DO43" s="1000"/>
      <c r="DP43" s="1001"/>
      <c r="DQ43" s="999"/>
      <c r="DR43" s="1000"/>
      <c r="DS43" s="1000"/>
      <c r="DT43" s="1000"/>
      <c r="DU43" s="1001"/>
      <c r="DV43" s="1002"/>
      <c r="DW43" s="1003"/>
      <c r="DX43" s="1003"/>
      <c r="DY43" s="1003"/>
      <c r="DZ43" s="1004"/>
      <c r="EA43" s="215"/>
    </row>
    <row r="44" spans="1:131" ht="26.25" customHeight="1" x14ac:dyDescent="0.2">
      <c r="A44" s="223">
        <v>17</v>
      </c>
      <c r="B44" s="1040"/>
      <c r="C44" s="1041"/>
      <c r="D44" s="1041"/>
      <c r="E44" s="1041"/>
      <c r="F44" s="1041"/>
      <c r="G44" s="1041"/>
      <c r="H44" s="1041"/>
      <c r="I44" s="1041"/>
      <c r="J44" s="1041"/>
      <c r="K44" s="1041"/>
      <c r="L44" s="1041"/>
      <c r="M44" s="1041"/>
      <c r="N44" s="1041"/>
      <c r="O44" s="1041"/>
      <c r="P44" s="1042"/>
      <c r="Q44" s="1048"/>
      <c r="R44" s="1049"/>
      <c r="S44" s="1049"/>
      <c r="T44" s="1049"/>
      <c r="U44" s="1049"/>
      <c r="V44" s="1049"/>
      <c r="W44" s="1049"/>
      <c r="X44" s="1049"/>
      <c r="Y44" s="1049"/>
      <c r="Z44" s="1049"/>
      <c r="AA44" s="1049"/>
      <c r="AB44" s="1049"/>
      <c r="AC44" s="1049"/>
      <c r="AD44" s="1049"/>
      <c r="AE44" s="1050"/>
      <c r="AF44" s="1045"/>
      <c r="AG44" s="1046"/>
      <c r="AH44" s="1046"/>
      <c r="AI44" s="1046"/>
      <c r="AJ44" s="1047"/>
      <c r="AK44" s="990"/>
      <c r="AL44" s="981"/>
      <c r="AM44" s="981"/>
      <c r="AN44" s="981"/>
      <c r="AO44" s="981"/>
      <c r="AP44" s="981"/>
      <c r="AQ44" s="981"/>
      <c r="AR44" s="981"/>
      <c r="AS44" s="981"/>
      <c r="AT44" s="981"/>
      <c r="AU44" s="981"/>
      <c r="AV44" s="981"/>
      <c r="AW44" s="981"/>
      <c r="AX44" s="981"/>
      <c r="AY44" s="981"/>
      <c r="AZ44" s="1051"/>
      <c r="BA44" s="1051"/>
      <c r="BB44" s="1051"/>
      <c r="BC44" s="1051"/>
      <c r="BD44" s="1051"/>
      <c r="BE44" s="982"/>
      <c r="BF44" s="982"/>
      <c r="BG44" s="982"/>
      <c r="BH44" s="982"/>
      <c r="BI44" s="983"/>
      <c r="BJ44" s="217"/>
      <c r="BK44" s="217"/>
      <c r="BL44" s="217"/>
      <c r="BM44" s="217"/>
      <c r="BN44" s="217"/>
      <c r="BO44" s="226"/>
      <c r="BP44" s="226"/>
      <c r="BQ44" s="223">
        <v>38</v>
      </c>
      <c r="BR44" s="224"/>
      <c r="BS44" s="1002"/>
      <c r="BT44" s="1003"/>
      <c r="BU44" s="1003"/>
      <c r="BV44" s="1003"/>
      <c r="BW44" s="1003"/>
      <c r="BX44" s="1003"/>
      <c r="BY44" s="1003"/>
      <c r="BZ44" s="1003"/>
      <c r="CA44" s="1003"/>
      <c r="CB44" s="1003"/>
      <c r="CC44" s="1003"/>
      <c r="CD44" s="1003"/>
      <c r="CE44" s="1003"/>
      <c r="CF44" s="1003"/>
      <c r="CG44" s="1024"/>
      <c r="CH44" s="999"/>
      <c r="CI44" s="1000"/>
      <c r="CJ44" s="1000"/>
      <c r="CK44" s="1000"/>
      <c r="CL44" s="1001"/>
      <c r="CM44" s="999"/>
      <c r="CN44" s="1000"/>
      <c r="CO44" s="1000"/>
      <c r="CP44" s="1000"/>
      <c r="CQ44" s="1001"/>
      <c r="CR44" s="999"/>
      <c r="CS44" s="1000"/>
      <c r="CT44" s="1000"/>
      <c r="CU44" s="1000"/>
      <c r="CV44" s="1001"/>
      <c r="CW44" s="999"/>
      <c r="CX44" s="1000"/>
      <c r="CY44" s="1000"/>
      <c r="CZ44" s="1000"/>
      <c r="DA44" s="1001"/>
      <c r="DB44" s="999"/>
      <c r="DC44" s="1000"/>
      <c r="DD44" s="1000"/>
      <c r="DE44" s="1000"/>
      <c r="DF44" s="1001"/>
      <c r="DG44" s="999"/>
      <c r="DH44" s="1000"/>
      <c r="DI44" s="1000"/>
      <c r="DJ44" s="1000"/>
      <c r="DK44" s="1001"/>
      <c r="DL44" s="999"/>
      <c r="DM44" s="1000"/>
      <c r="DN44" s="1000"/>
      <c r="DO44" s="1000"/>
      <c r="DP44" s="1001"/>
      <c r="DQ44" s="999"/>
      <c r="DR44" s="1000"/>
      <c r="DS44" s="1000"/>
      <c r="DT44" s="1000"/>
      <c r="DU44" s="1001"/>
      <c r="DV44" s="1002"/>
      <c r="DW44" s="1003"/>
      <c r="DX44" s="1003"/>
      <c r="DY44" s="1003"/>
      <c r="DZ44" s="1004"/>
      <c r="EA44" s="215"/>
    </row>
    <row r="45" spans="1:131" ht="26.25" customHeight="1" x14ac:dyDescent="0.2">
      <c r="A45" s="223">
        <v>18</v>
      </c>
      <c r="B45" s="1040"/>
      <c r="C45" s="1041"/>
      <c r="D45" s="1041"/>
      <c r="E45" s="1041"/>
      <c r="F45" s="1041"/>
      <c r="G45" s="1041"/>
      <c r="H45" s="1041"/>
      <c r="I45" s="1041"/>
      <c r="J45" s="1041"/>
      <c r="K45" s="1041"/>
      <c r="L45" s="1041"/>
      <c r="M45" s="1041"/>
      <c r="N45" s="1041"/>
      <c r="O45" s="1041"/>
      <c r="P45" s="1042"/>
      <c r="Q45" s="1048"/>
      <c r="R45" s="1049"/>
      <c r="S45" s="1049"/>
      <c r="T45" s="1049"/>
      <c r="U45" s="1049"/>
      <c r="V45" s="1049"/>
      <c r="W45" s="1049"/>
      <c r="X45" s="1049"/>
      <c r="Y45" s="1049"/>
      <c r="Z45" s="1049"/>
      <c r="AA45" s="1049"/>
      <c r="AB45" s="1049"/>
      <c r="AC45" s="1049"/>
      <c r="AD45" s="1049"/>
      <c r="AE45" s="1050"/>
      <c r="AF45" s="1045"/>
      <c r="AG45" s="1046"/>
      <c r="AH45" s="1046"/>
      <c r="AI45" s="1046"/>
      <c r="AJ45" s="1047"/>
      <c r="AK45" s="990"/>
      <c r="AL45" s="981"/>
      <c r="AM45" s="981"/>
      <c r="AN45" s="981"/>
      <c r="AO45" s="981"/>
      <c r="AP45" s="981"/>
      <c r="AQ45" s="981"/>
      <c r="AR45" s="981"/>
      <c r="AS45" s="981"/>
      <c r="AT45" s="981"/>
      <c r="AU45" s="981"/>
      <c r="AV45" s="981"/>
      <c r="AW45" s="981"/>
      <c r="AX45" s="981"/>
      <c r="AY45" s="981"/>
      <c r="AZ45" s="1051"/>
      <c r="BA45" s="1051"/>
      <c r="BB45" s="1051"/>
      <c r="BC45" s="1051"/>
      <c r="BD45" s="1051"/>
      <c r="BE45" s="982"/>
      <c r="BF45" s="982"/>
      <c r="BG45" s="982"/>
      <c r="BH45" s="982"/>
      <c r="BI45" s="983"/>
      <c r="BJ45" s="217"/>
      <c r="BK45" s="217"/>
      <c r="BL45" s="217"/>
      <c r="BM45" s="217"/>
      <c r="BN45" s="217"/>
      <c r="BO45" s="226"/>
      <c r="BP45" s="226"/>
      <c r="BQ45" s="223">
        <v>39</v>
      </c>
      <c r="BR45" s="224"/>
      <c r="BS45" s="1002"/>
      <c r="BT45" s="1003"/>
      <c r="BU45" s="1003"/>
      <c r="BV45" s="1003"/>
      <c r="BW45" s="1003"/>
      <c r="BX45" s="1003"/>
      <c r="BY45" s="1003"/>
      <c r="BZ45" s="1003"/>
      <c r="CA45" s="1003"/>
      <c r="CB45" s="1003"/>
      <c r="CC45" s="1003"/>
      <c r="CD45" s="1003"/>
      <c r="CE45" s="1003"/>
      <c r="CF45" s="1003"/>
      <c r="CG45" s="1024"/>
      <c r="CH45" s="999"/>
      <c r="CI45" s="1000"/>
      <c r="CJ45" s="1000"/>
      <c r="CK45" s="1000"/>
      <c r="CL45" s="1001"/>
      <c r="CM45" s="999"/>
      <c r="CN45" s="1000"/>
      <c r="CO45" s="1000"/>
      <c r="CP45" s="1000"/>
      <c r="CQ45" s="1001"/>
      <c r="CR45" s="999"/>
      <c r="CS45" s="1000"/>
      <c r="CT45" s="1000"/>
      <c r="CU45" s="1000"/>
      <c r="CV45" s="1001"/>
      <c r="CW45" s="999"/>
      <c r="CX45" s="1000"/>
      <c r="CY45" s="1000"/>
      <c r="CZ45" s="1000"/>
      <c r="DA45" s="1001"/>
      <c r="DB45" s="999"/>
      <c r="DC45" s="1000"/>
      <c r="DD45" s="1000"/>
      <c r="DE45" s="1000"/>
      <c r="DF45" s="1001"/>
      <c r="DG45" s="999"/>
      <c r="DH45" s="1000"/>
      <c r="DI45" s="1000"/>
      <c r="DJ45" s="1000"/>
      <c r="DK45" s="1001"/>
      <c r="DL45" s="999"/>
      <c r="DM45" s="1000"/>
      <c r="DN45" s="1000"/>
      <c r="DO45" s="1000"/>
      <c r="DP45" s="1001"/>
      <c r="DQ45" s="999"/>
      <c r="DR45" s="1000"/>
      <c r="DS45" s="1000"/>
      <c r="DT45" s="1000"/>
      <c r="DU45" s="1001"/>
      <c r="DV45" s="1002"/>
      <c r="DW45" s="1003"/>
      <c r="DX45" s="1003"/>
      <c r="DY45" s="1003"/>
      <c r="DZ45" s="1004"/>
      <c r="EA45" s="215"/>
    </row>
    <row r="46" spans="1:131" ht="26.25" customHeight="1" x14ac:dyDescent="0.2">
      <c r="A46" s="223">
        <v>19</v>
      </c>
      <c r="B46" s="1040"/>
      <c r="C46" s="1041"/>
      <c r="D46" s="1041"/>
      <c r="E46" s="1041"/>
      <c r="F46" s="1041"/>
      <c r="G46" s="1041"/>
      <c r="H46" s="1041"/>
      <c r="I46" s="1041"/>
      <c r="J46" s="1041"/>
      <c r="K46" s="1041"/>
      <c r="L46" s="1041"/>
      <c r="M46" s="1041"/>
      <c r="N46" s="1041"/>
      <c r="O46" s="1041"/>
      <c r="P46" s="1042"/>
      <c r="Q46" s="1048"/>
      <c r="R46" s="1049"/>
      <c r="S46" s="1049"/>
      <c r="T46" s="1049"/>
      <c r="U46" s="1049"/>
      <c r="V46" s="1049"/>
      <c r="W46" s="1049"/>
      <c r="X46" s="1049"/>
      <c r="Y46" s="1049"/>
      <c r="Z46" s="1049"/>
      <c r="AA46" s="1049"/>
      <c r="AB46" s="1049"/>
      <c r="AC46" s="1049"/>
      <c r="AD46" s="1049"/>
      <c r="AE46" s="1050"/>
      <c r="AF46" s="1045"/>
      <c r="AG46" s="1046"/>
      <c r="AH46" s="1046"/>
      <c r="AI46" s="1046"/>
      <c r="AJ46" s="1047"/>
      <c r="AK46" s="990"/>
      <c r="AL46" s="981"/>
      <c r="AM46" s="981"/>
      <c r="AN46" s="981"/>
      <c r="AO46" s="981"/>
      <c r="AP46" s="981"/>
      <c r="AQ46" s="981"/>
      <c r="AR46" s="981"/>
      <c r="AS46" s="981"/>
      <c r="AT46" s="981"/>
      <c r="AU46" s="981"/>
      <c r="AV46" s="981"/>
      <c r="AW46" s="981"/>
      <c r="AX46" s="981"/>
      <c r="AY46" s="981"/>
      <c r="AZ46" s="1051"/>
      <c r="BA46" s="1051"/>
      <c r="BB46" s="1051"/>
      <c r="BC46" s="1051"/>
      <c r="BD46" s="1051"/>
      <c r="BE46" s="982"/>
      <c r="BF46" s="982"/>
      <c r="BG46" s="982"/>
      <c r="BH46" s="982"/>
      <c r="BI46" s="983"/>
      <c r="BJ46" s="217"/>
      <c r="BK46" s="217"/>
      <c r="BL46" s="217"/>
      <c r="BM46" s="217"/>
      <c r="BN46" s="217"/>
      <c r="BO46" s="226"/>
      <c r="BP46" s="226"/>
      <c r="BQ46" s="223">
        <v>40</v>
      </c>
      <c r="BR46" s="224"/>
      <c r="BS46" s="1002"/>
      <c r="BT46" s="1003"/>
      <c r="BU46" s="1003"/>
      <c r="BV46" s="1003"/>
      <c r="BW46" s="1003"/>
      <c r="BX46" s="1003"/>
      <c r="BY46" s="1003"/>
      <c r="BZ46" s="1003"/>
      <c r="CA46" s="1003"/>
      <c r="CB46" s="1003"/>
      <c r="CC46" s="1003"/>
      <c r="CD46" s="1003"/>
      <c r="CE46" s="1003"/>
      <c r="CF46" s="1003"/>
      <c r="CG46" s="1024"/>
      <c r="CH46" s="999"/>
      <c r="CI46" s="1000"/>
      <c r="CJ46" s="1000"/>
      <c r="CK46" s="1000"/>
      <c r="CL46" s="1001"/>
      <c r="CM46" s="999"/>
      <c r="CN46" s="1000"/>
      <c r="CO46" s="1000"/>
      <c r="CP46" s="1000"/>
      <c r="CQ46" s="1001"/>
      <c r="CR46" s="999"/>
      <c r="CS46" s="1000"/>
      <c r="CT46" s="1000"/>
      <c r="CU46" s="1000"/>
      <c r="CV46" s="1001"/>
      <c r="CW46" s="999"/>
      <c r="CX46" s="1000"/>
      <c r="CY46" s="1000"/>
      <c r="CZ46" s="1000"/>
      <c r="DA46" s="1001"/>
      <c r="DB46" s="999"/>
      <c r="DC46" s="1000"/>
      <c r="DD46" s="1000"/>
      <c r="DE46" s="1000"/>
      <c r="DF46" s="1001"/>
      <c r="DG46" s="999"/>
      <c r="DH46" s="1000"/>
      <c r="DI46" s="1000"/>
      <c r="DJ46" s="1000"/>
      <c r="DK46" s="1001"/>
      <c r="DL46" s="999"/>
      <c r="DM46" s="1000"/>
      <c r="DN46" s="1000"/>
      <c r="DO46" s="1000"/>
      <c r="DP46" s="1001"/>
      <c r="DQ46" s="999"/>
      <c r="DR46" s="1000"/>
      <c r="DS46" s="1000"/>
      <c r="DT46" s="1000"/>
      <c r="DU46" s="1001"/>
      <c r="DV46" s="1002"/>
      <c r="DW46" s="1003"/>
      <c r="DX46" s="1003"/>
      <c r="DY46" s="1003"/>
      <c r="DZ46" s="1004"/>
      <c r="EA46" s="215"/>
    </row>
    <row r="47" spans="1:131" ht="26.25" customHeight="1" x14ac:dyDescent="0.2">
      <c r="A47" s="223">
        <v>20</v>
      </c>
      <c r="B47" s="1040"/>
      <c r="C47" s="1041"/>
      <c r="D47" s="1041"/>
      <c r="E47" s="1041"/>
      <c r="F47" s="1041"/>
      <c r="G47" s="1041"/>
      <c r="H47" s="1041"/>
      <c r="I47" s="1041"/>
      <c r="J47" s="1041"/>
      <c r="K47" s="1041"/>
      <c r="L47" s="1041"/>
      <c r="M47" s="1041"/>
      <c r="N47" s="1041"/>
      <c r="O47" s="1041"/>
      <c r="P47" s="1042"/>
      <c r="Q47" s="1048"/>
      <c r="R47" s="1049"/>
      <c r="S47" s="1049"/>
      <c r="T47" s="1049"/>
      <c r="U47" s="1049"/>
      <c r="V47" s="1049"/>
      <c r="W47" s="1049"/>
      <c r="X47" s="1049"/>
      <c r="Y47" s="1049"/>
      <c r="Z47" s="1049"/>
      <c r="AA47" s="1049"/>
      <c r="AB47" s="1049"/>
      <c r="AC47" s="1049"/>
      <c r="AD47" s="1049"/>
      <c r="AE47" s="1050"/>
      <c r="AF47" s="1045"/>
      <c r="AG47" s="1046"/>
      <c r="AH47" s="1046"/>
      <c r="AI47" s="1046"/>
      <c r="AJ47" s="1047"/>
      <c r="AK47" s="990"/>
      <c r="AL47" s="981"/>
      <c r="AM47" s="981"/>
      <c r="AN47" s="981"/>
      <c r="AO47" s="981"/>
      <c r="AP47" s="981"/>
      <c r="AQ47" s="981"/>
      <c r="AR47" s="981"/>
      <c r="AS47" s="981"/>
      <c r="AT47" s="981"/>
      <c r="AU47" s="981"/>
      <c r="AV47" s="981"/>
      <c r="AW47" s="981"/>
      <c r="AX47" s="981"/>
      <c r="AY47" s="981"/>
      <c r="AZ47" s="1051"/>
      <c r="BA47" s="1051"/>
      <c r="BB47" s="1051"/>
      <c r="BC47" s="1051"/>
      <c r="BD47" s="1051"/>
      <c r="BE47" s="982"/>
      <c r="BF47" s="982"/>
      <c r="BG47" s="982"/>
      <c r="BH47" s="982"/>
      <c r="BI47" s="983"/>
      <c r="BJ47" s="217"/>
      <c r="BK47" s="217"/>
      <c r="BL47" s="217"/>
      <c r="BM47" s="217"/>
      <c r="BN47" s="217"/>
      <c r="BO47" s="226"/>
      <c r="BP47" s="226"/>
      <c r="BQ47" s="223">
        <v>41</v>
      </c>
      <c r="BR47" s="224"/>
      <c r="BS47" s="1002"/>
      <c r="BT47" s="1003"/>
      <c r="BU47" s="1003"/>
      <c r="BV47" s="1003"/>
      <c r="BW47" s="1003"/>
      <c r="BX47" s="1003"/>
      <c r="BY47" s="1003"/>
      <c r="BZ47" s="1003"/>
      <c r="CA47" s="1003"/>
      <c r="CB47" s="1003"/>
      <c r="CC47" s="1003"/>
      <c r="CD47" s="1003"/>
      <c r="CE47" s="1003"/>
      <c r="CF47" s="1003"/>
      <c r="CG47" s="1024"/>
      <c r="CH47" s="999"/>
      <c r="CI47" s="1000"/>
      <c r="CJ47" s="1000"/>
      <c r="CK47" s="1000"/>
      <c r="CL47" s="1001"/>
      <c r="CM47" s="999"/>
      <c r="CN47" s="1000"/>
      <c r="CO47" s="1000"/>
      <c r="CP47" s="1000"/>
      <c r="CQ47" s="1001"/>
      <c r="CR47" s="999"/>
      <c r="CS47" s="1000"/>
      <c r="CT47" s="1000"/>
      <c r="CU47" s="1000"/>
      <c r="CV47" s="1001"/>
      <c r="CW47" s="999"/>
      <c r="CX47" s="1000"/>
      <c r="CY47" s="1000"/>
      <c r="CZ47" s="1000"/>
      <c r="DA47" s="1001"/>
      <c r="DB47" s="999"/>
      <c r="DC47" s="1000"/>
      <c r="DD47" s="1000"/>
      <c r="DE47" s="1000"/>
      <c r="DF47" s="1001"/>
      <c r="DG47" s="999"/>
      <c r="DH47" s="1000"/>
      <c r="DI47" s="1000"/>
      <c r="DJ47" s="1000"/>
      <c r="DK47" s="1001"/>
      <c r="DL47" s="999"/>
      <c r="DM47" s="1000"/>
      <c r="DN47" s="1000"/>
      <c r="DO47" s="1000"/>
      <c r="DP47" s="1001"/>
      <c r="DQ47" s="999"/>
      <c r="DR47" s="1000"/>
      <c r="DS47" s="1000"/>
      <c r="DT47" s="1000"/>
      <c r="DU47" s="1001"/>
      <c r="DV47" s="1002"/>
      <c r="DW47" s="1003"/>
      <c r="DX47" s="1003"/>
      <c r="DY47" s="1003"/>
      <c r="DZ47" s="1004"/>
      <c r="EA47" s="215"/>
    </row>
    <row r="48" spans="1:131" ht="26.25" customHeight="1" x14ac:dyDescent="0.2">
      <c r="A48" s="223">
        <v>21</v>
      </c>
      <c r="B48" s="1040"/>
      <c r="C48" s="1041"/>
      <c r="D48" s="1041"/>
      <c r="E48" s="1041"/>
      <c r="F48" s="1041"/>
      <c r="G48" s="1041"/>
      <c r="H48" s="1041"/>
      <c r="I48" s="1041"/>
      <c r="J48" s="1041"/>
      <c r="K48" s="1041"/>
      <c r="L48" s="1041"/>
      <c r="M48" s="1041"/>
      <c r="N48" s="1041"/>
      <c r="O48" s="1041"/>
      <c r="P48" s="1042"/>
      <c r="Q48" s="1048"/>
      <c r="R48" s="1049"/>
      <c r="S48" s="1049"/>
      <c r="T48" s="1049"/>
      <c r="U48" s="1049"/>
      <c r="V48" s="1049"/>
      <c r="W48" s="1049"/>
      <c r="X48" s="1049"/>
      <c r="Y48" s="1049"/>
      <c r="Z48" s="1049"/>
      <c r="AA48" s="1049"/>
      <c r="AB48" s="1049"/>
      <c r="AC48" s="1049"/>
      <c r="AD48" s="1049"/>
      <c r="AE48" s="1050"/>
      <c r="AF48" s="1045"/>
      <c r="AG48" s="1046"/>
      <c r="AH48" s="1046"/>
      <c r="AI48" s="1046"/>
      <c r="AJ48" s="1047"/>
      <c r="AK48" s="990"/>
      <c r="AL48" s="981"/>
      <c r="AM48" s="981"/>
      <c r="AN48" s="981"/>
      <c r="AO48" s="981"/>
      <c r="AP48" s="981"/>
      <c r="AQ48" s="981"/>
      <c r="AR48" s="981"/>
      <c r="AS48" s="981"/>
      <c r="AT48" s="981"/>
      <c r="AU48" s="981"/>
      <c r="AV48" s="981"/>
      <c r="AW48" s="981"/>
      <c r="AX48" s="981"/>
      <c r="AY48" s="981"/>
      <c r="AZ48" s="1051"/>
      <c r="BA48" s="1051"/>
      <c r="BB48" s="1051"/>
      <c r="BC48" s="1051"/>
      <c r="BD48" s="1051"/>
      <c r="BE48" s="982"/>
      <c r="BF48" s="982"/>
      <c r="BG48" s="982"/>
      <c r="BH48" s="982"/>
      <c r="BI48" s="983"/>
      <c r="BJ48" s="217"/>
      <c r="BK48" s="217"/>
      <c r="BL48" s="217"/>
      <c r="BM48" s="217"/>
      <c r="BN48" s="217"/>
      <c r="BO48" s="226"/>
      <c r="BP48" s="226"/>
      <c r="BQ48" s="223">
        <v>42</v>
      </c>
      <c r="BR48" s="224"/>
      <c r="BS48" s="1002"/>
      <c r="BT48" s="1003"/>
      <c r="BU48" s="1003"/>
      <c r="BV48" s="1003"/>
      <c r="BW48" s="1003"/>
      <c r="BX48" s="1003"/>
      <c r="BY48" s="1003"/>
      <c r="BZ48" s="1003"/>
      <c r="CA48" s="1003"/>
      <c r="CB48" s="1003"/>
      <c r="CC48" s="1003"/>
      <c r="CD48" s="1003"/>
      <c r="CE48" s="1003"/>
      <c r="CF48" s="1003"/>
      <c r="CG48" s="1024"/>
      <c r="CH48" s="999"/>
      <c r="CI48" s="1000"/>
      <c r="CJ48" s="1000"/>
      <c r="CK48" s="1000"/>
      <c r="CL48" s="1001"/>
      <c r="CM48" s="999"/>
      <c r="CN48" s="1000"/>
      <c r="CO48" s="1000"/>
      <c r="CP48" s="1000"/>
      <c r="CQ48" s="1001"/>
      <c r="CR48" s="999"/>
      <c r="CS48" s="1000"/>
      <c r="CT48" s="1000"/>
      <c r="CU48" s="1000"/>
      <c r="CV48" s="1001"/>
      <c r="CW48" s="999"/>
      <c r="CX48" s="1000"/>
      <c r="CY48" s="1000"/>
      <c r="CZ48" s="1000"/>
      <c r="DA48" s="1001"/>
      <c r="DB48" s="999"/>
      <c r="DC48" s="1000"/>
      <c r="DD48" s="1000"/>
      <c r="DE48" s="1000"/>
      <c r="DF48" s="1001"/>
      <c r="DG48" s="999"/>
      <c r="DH48" s="1000"/>
      <c r="DI48" s="1000"/>
      <c r="DJ48" s="1000"/>
      <c r="DK48" s="1001"/>
      <c r="DL48" s="999"/>
      <c r="DM48" s="1000"/>
      <c r="DN48" s="1000"/>
      <c r="DO48" s="1000"/>
      <c r="DP48" s="1001"/>
      <c r="DQ48" s="999"/>
      <c r="DR48" s="1000"/>
      <c r="DS48" s="1000"/>
      <c r="DT48" s="1000"/>
      <c r="DU48" s="1001"/>
      <c r="DV48" s="1002"/>
      <c r="DW48" s="1003"/>
      <c r="DX48" s="1003"/>
      <c r="DY48" s="1003"/>
      <c r="DZ48" s="1004"/>
      <c r="EA48" s="215"/>
    </row>
    <row r="49" spans="1:131" ht="26.25" customHeight="1" x14ac:dyDescent="0.2">
      <c r="A49" s="223">
        <v>22</v>
      </c>
      <c r="B49" s="1040"/>
      <c r="C49" s="1041"/>
      <c r="D49" s="1041"/>
      <c r="E49" s="1041"/>
      <c r="F49" s="1041"/>
      <c r="G49" s="1041"/>
      <c r="H49" s="1041"/>
      <c r="I49" s="1041"/>
      <c r="J49" s="1041"/>
      <c r="K49" s="1041"/>
      <c r="L49" s="1041"/>
      <c r="M49" s="1041"/>
      <c r="N49" s="1041"/>
      <c r="O49" s="1041"/>
      <c r="P49" s="1042"/>
      <c r="Q49" s="1048"/>
      <c r="R49" s="1049"/>
      <c r="S49" s="1049"/>
      <c r="T49" s="1049"/>
      <c r="U49" s="1049"/>
      <c r="V49" s="1049"/>
      <c r="W49" s="1049"/>
      <c r="X49" s="1049"/>
      <c r="Y49" s="1049"/>
      <c r="Z49" s="1049"/>
      <c r="AA49" s="1049"/>
      <c r="AB49" s="1049"/>
      <c r="AC49" s="1049"/>
      <c r="AD49" s="1049"/>
      <c r="AE49" s="1050"/>
      <c r="AF49" s="1045"/>
      <c r="AG49" s="1046"/>
      <c r="AH49" s="1046"/>
      <c r="AI49" s="1046"/>
      <c r="AJ49" s="1047"/>
      <c r="AK49" s="990"/>
      <c r="AL49" s="981"/>
      <c r="AM49" s="981"/>
      <c r="AN49" s="981"/>
      <c r="AO49" s="981"/>
      <c r="AP49" s="981"/>
      <c r="AQ49" s="981"/>
      <c r="AR49" s="981"/>
      <c r="AS49" s="981"/>
      <c r="AT49" s="981"/>
      <c r="AU49" s="981"/>
      <c r="AV49" s="981"/>
      <c r="AW49" s="981"/>
      <c r="AX49" s="981"/>
      <c r="AY49" s="981"/>
      <c r="AZ49" s="1051"/>
      <c r="BA49" s="1051"/>
      <c r="BB49" s="1051"/>
      <c r="BC49" s="1051"/>
      <c r="BD49" s="1051"/>
      <c r="BE49" s="982"/>
      <c r="BF49" s="982"/>
      <c r="BG49" s="982"/>
      <c r="BH49" s="982"/>
      <c r="BI49" s="983"/>
      <c r="BJ49" s="217"/>
      <c r="BK49" s="217"/>
      <c r="BL49" s="217"/>
      <c r="BM49" s="217"/>
      <c r="BN49" s="217"/>
      <c r="BO49" s="226"/>
      <c r="BP49" s="226"/>
      <c r="BQ49" s="223">
        <v>43</v>
      </c>
      <c r="BR49" s="224"/>
      <c r="BS49" s="1002"/>
      <c r="BT49" s="1003"/>
      <c r="BU49" s="1003"/>
      <c r="BV49" s="1003"/>
      <c r="BW49" s="1003"/>
      <c r="BX49" s="1003"/>
      <c r="BY49" s="1003"/>
      <c r="BZ49" s="1003"/>
      <c r="CA49" s="1003"/>
      <c r="CB49" s="1003"/>
      <c r="CC49" s="1003"/>
      <c r="CD49" s="1003"/>
      <c r="CE49" s="1003"/>
      <c r="CF49" s="1003"/>
      <c r="CG49" s="1024"/>
      <c r="CH49" s="999"/>
      <c r="CI49" s="1000"/>
      <c r="CJ49" s="1000"/>
      <c r="CK49" s="1000"/>
      <c r="CL49" s="1001"/>
      <c r="CM49" s="999"/>
      <c r="CN49" s="1000"/>
      <c r="CO49" s="1000"/>
      <c r="CP49" s="1000"/>
      <c r="CQ49" s="1001"/>
      <c r="CR49" s="999"/>
      <c r="CS49" s="1000"/>
      <c r="CT49" s="1000"/>
      <c r="CU49" s="1000"/>
      <c r="CV49" s="1001"/>
      <c r="CW49" s="999"/>
      <c r="CX49" s="1000"/>
      <c r="CY49" s="1000"/>
      <c r="CZ49" s="1000"/>
      <c r="DA49" s="1001"/>
      <c r="DB49" s="999"/>
      <c r="DC49" s="1000"/>
      <c r="DD49" s="1000"/>
      <c r="DE49" s="1000"/>
      <c r="DF49" s="1001"/>
      <c r="DG49" s="999"/>
      <c r="DH49" s="1000"/>
      <c r="DI49" s="1000"/>
      <c r="DJ49" s="1000"/>
      <c r="DK49" s="1001"/>
      <c r="DL49" s="999"/>
      <c r="DM49" s="1000"/>
      <c r="DN49" s="1000"/>
      <c r="DO49" s="1000"/>
      <c r="DP49" s="1001"/>
      <c r="DQ49" s="999"/>
      <c r="DR49" s="1000"/>
      <c r="DS49" s="1000"/>
      <c r="DT49" s="1000"/>
      <c r="DU49" s="1001"/>
      <c r="DV49" s="1002"/>
      <c r="DW49" s="1003"/>
      <c r="DX49" s="1003"/>
      <c r="DY49" s="1003"/>
      <c r="DZ49" s="1004"/>
      <c r="EA49" s="215"/>
    </row>
    <row r="50" spans="1:131" ht="26.25" customHeight="1" x14ac:dyDescent="0.2">
      <c r="A50" s="223">
        <v>23</v>
      </c>
      <c r="B50" s="1040"/>
      <c r="C50" s="1041"/>
      <c r="D50" s="1041"/>
      <c r="E50" s="1041"/>
      <c r="F50" s="1041"/>
      <c r="G50" s="1041"/>
      <c r="H50" s="1041"/>
      <c r="I50" s="1041"/>
      <c r="J50" s="1041"/>
      <c r="K50" s="1041"/>
      <c r="L50" s="1041"/>
      <c r="M50" s="1041"/>
      <c r="N50" s="1041"/>
      <c r="O50" s="1041"/>
      <c r="P50" s="1042"/>
      <c r="Q50" s="1043"/>
      <c r="R50" s="1035"/>
      <c r="S50" s="1035"/>
      <c r="T50" s="1035"/>
      <c r="U50" s="1035"/>
      <c r="V50" s="1035"/>
      <c r="W50" s="1035"/>
      <c r="X50" s="1035"/>
      <c r="Y50" s="1035"/>
      <c r="Z50" s="1035"/>
      <c r="AA50" s="1035"/>
      <c r="AB50" s="1035"/>
      <c r="AC50" s="1035"/>
      <c r="AD50" s="1035"/>
      <c r="AE50" s="1044"/>
      <c r="AF50" s="1045"/>
      <c r="AG50" s="1046"/>
      <c r="AH50" s="1046"/>
      <c r="AI50" s="1046"/>
      <c r="AJ50" s="1047"/>
      <c r="AK50" s="1034"/>
      <c r="AL50" s="1035"/>
      <c r="AM50" s="1035"/>
      <c r="AN50" s="1035"/>
      <c r="AO50" s="1035"/>
      <c r="AP50" s="1035"/>
      <c r="AQ50" s="1035"/>
      <c r="AR50" s="1035"/>
      <c r="AS50" s="1035"/>
      <c r="AT50" s="1035"/>
      <c r="AU50" s="1035"/>
      <c r="AV50" s="1035"/>
      <c r="AW50" s="1035"/>
      <c r="AX50" s="1035"/>
      <c r="AY50" s="1035"/>
      <c r="AZ50" s="1036"/>
      <c r="BA50" s="1036"/>
      <c r="BB50" s="1036"/>
      <c r="BC50" s="1036"/>
      <c r="BD50" s="1036"/>
      <c r="BE50" s="982"/>
      <c r="BF50" s="982"/>
      <c r="BG50" s="982"/>
      <c r="BH50" s="982"/>
      <c r="BI50" s="983"/>
      <c r="BJ50" s="217"/>
      <c r="BK50" s="217"/>
      <c r="BL50" s="217"/>
      <c r="BM50" s="217"/>
      <c r="BN50" s="217"/>
      <c r="BO50" s="226"/>
      <c r="BP50" s="226"/>
      <c r="BQ50" s="223">
        <v>44</v>
      </c>
      <c r="BR50" s="224"/>
      <c r="BS50" s="1002"/>
      <c r="BT50" s="1003"/>
      <c r="BU50" s="1003"/>
      <c r="BV50" s="1003"/>
      <c r="BW50" s="1003"/>
      <c r="BX50" s="1003"/>
      <c r="BY50" s="1003"/>
      <c r="BZ50" s="1003"/>
      <c r="CA50" s="1003"/>
      <c r="CB50" s="1003"/>
      <c r="CC50" s="1003"/>
      <c r="CD50" s="1003"/>
      <c r="CE50" s="1003"/>
      <c r="CF50" s="1003"/>
      <c r="CG50" s="1024"/>
      <c r="CH50" s="999"/>
      <c r="CI50" s="1000"/>
      <c r="CJ50" s="1000"/>
      <c r="CK50" s="1000"/>
      <c r="CL50" s="1001"/>
      <c r="CM50" s="999"/>
      <c r="CN50" s="1000"/>
      <c r="CO50" s="1000"/>
      <c r="CP50" s="1000"/>
      <c r="CQ50" s="1001"/>
      <c r="CR50" s="999"/>
      <c r="CS50" s="1000"/>
      <c r="CT50" s="1000"/>
      <c r="CU50" s="1000"/>
      <c r="CV50" s="1001"/>
      <c r="CW50" s="999"/>
      <c r="CX50" s="1000"/>
      <c r="CY50" s="1000"/>
      <c r="CZ50" s="1000"/>
      <c r="DA50" s="1001"/>
      <c r="DB50" s="999"/>
      <c r="DC50" s="1000"/>
      <c r="DD50" s="1000"/>
      <c r="DE50" s="1000"/>
      <c r="DF50" s="1001"/>
      <c r="DG50" s="999"/>
      <c r="DH50" s="1000"/>
      <c r="DI50" s="1000"/>
      <c r="DJ50" s="1000"/>
      <c r="DK50" s="1001"/>
      <c r="DL50" s="999"/>
      <c r="DM50" s="1000"/>
      <c r="DN50" s="1000"/>
      <c r="DO50" s="1000"/>
      <c r="DP50" s="1001"/>
      <c r="DQ50" s="999"/>
      <c r="DR50" s="1000"/>
      <c r="DS50" s="1000"/>
      <c r="DT50" s="1000"/>
      <c r="DU50" s="1001"/>
      <c r="DV50" s="1002"/>
      <c r="DW50" s="1003"/>
      <c r="DX50" s="1003"/>
      <c r="DY50" s="1003"/>
      <c r="DZ50" s="1004"/>
      <c r="EA50" s="215"/>
    </row>
    <row r="51" spans="1:131" ht="26.25" customHeight="1" x14ac:dyDescent="0.2">
      <c r="A51" s="223">
        <v>24</v>
      </c>
      <c r="B51" s="1040"/>
      <c r="C51" s="1041"/>
      <c r="D51" s="1041"/>
      <c r="E51" s="1041"/>
      <c r="F51" s="1041"/>
      <c r="G51" s="1041"/>
      <c r="H51" s="1041"/>
      <c r="I51" s="1041"/>
      <c r="J51" s="1041"/>
      <c r="K51" s="1041"/>
      <c r="L51" s="1041"/>
      <c r="M51" s="1041"/>
      <c r="N51" s="1041"/>
      <c r="O51" s="1041"/>
      <c r="P51" s="1042"/>
      <c r="Q51" s="1043"/>
      <c r="R51" s="1035"/>
      <c r="S51" s="1035"/>
      <c r="T51" s="1035"/>
      <c r="U51" s="1035"/>
      <c r="V51" s="1035"/>
      <c r="W51" s="1035"/>
      <c r="X51" s="1035"/>
      <c r="Y51" s="1035"/>
      <c r="Z51" s="1035"/>
      <c r="AA51" s="1035"/>
      <c r="AB51" s="1035"/>
      <c r="AC51" s="1035"/>
      <c r="AD51" s="1035"/>
      <c r="AE51" s="1044"/>
      <c r="AF51" s="1045"/>
      <c r="AG51" s="1046"/>
      <c r="AH51" s="1046"/>
      <c r="AI51" s="1046"/>
      <c r="AJ51" s="1047"/>
      <c r="AK51" s="1034"/>
      <c r="AL51" s="1035"/>
      <c r="AM51" s="1035"/>
      <c r="AN51" s="1035"/>
      <c r="AO51" s="1035"/>
      <c r="AP51" s="1035"/>
      <c r="AQ51" s="1035"/>
      <c r="AR51" s="1035"/>
      <c r="AS51" s="1035"/>
      <c r="AT51" s="1035"/>
      <c r="AU51" s="1035"/>
      <c r="AV51" s="1035"/>
      <c r="AW51" s="1035"/>
      <c r="AX51" s="1035"/>
      <c r="AY51" s="1035"/>
      <c r="AZ51" s="1036"/>
      <c r="BA51" s="1036"/>
      <c r="BB51" s="1036"/>
      <c r="BC51" s="1036"/>
      <c r="BD51" s="1036"/>
      <c r="BE51" s="982"/>
      <c r="BF51" s="982"/>
      <c r="BG51" s="982"/>
      <c r="BH51" s="982"/>
      <c r="BI51" s="983"/>
      <c r="BJ51" s="217"/>
      <c r="BK51" s="217"/>
      <c r="BL51" s="217"/>
      <c r="BM51" s="217"/>
      <c r="BN51" s="217"/>
      <c r="BO51" s="226"/>
      <c r="BP51" s="226"/>
      <c r="BQ51" s="223">
        <v>45</v>
      </c>
      <c r="BR51" s="224"/>
      <c r="BS51" s="1002"/>
      <c r="BT51" s="1003"/>
      <c r="BU51" s="1003"/>
      <c r="BV51" s="1003"/>
      <c r="BW51" s="1003"/>
      <c r="BX51" s="1003"/>
      <c r="BY51" s="1003"/>
      <c r="BZ51" s="1003"/>
      <c r="CA51" s="1003"/>
      <c r="CB51" s="1003"/>
      <c r="CC51" s="1003"/>
      <c r="CD51" s="1003"/>
      <c r="CE51" s="1003"/>
      <c r="CF51" s="1003"/>
      <c r="CG51" s="1024"/>
      <c r="CH51" s="999"/>
      <c r="CI51" s="1000"/>
      <c r="CJ51" s="1000"/>
      <c r="CK51" s="1000"/>
      <c r="CL51" s="1001"/>
      <c r="CM51" s="999"/>
      <c r="CN51" s="1000"/>
      <c r="CO51" s="1000"/>
      <c r="CP51" s="1000"/>
      <c r="CQ51" s="1001"/>
      <c r="CR51" s="999"/>
      <c r="CS51" s="1000"/>
      <c r="CT51" s="1000"/>
      <c r="CU51" s="1000"/>
      <c r="CV51" s="1001"/>
      <c r="CW51" s="999"/>
      <c r="CX51" s="1000"/>
      <c r="CY51" s="1000"/>
      <c r="CZ51" s="1000"/>
      <c r="DA51" s="1001"/>
      <c r="DB51" s="999"/>
      <c r="DC51" s="1000"/>
      <c r="DD51" s="1000"/>
      <c r="DE51" s="1000"/>
      <c r="DF51" s="1001"/>
      <c r="DG51" s="999"/>
      <c r="DH51" s="1000"/>
      <c r="DI51" s="1000"/>
      <c r="DJ51" s="1000"/>
      <c r="DK51" s="1001"/>
      <c r="DL51" s="999"/>
      <c r="DM51" s="1000"/>
      <c r="DN51" s="1000"/>
      <c r="DO51" s="1000"/>
      <c r="DP51" s="1001"/>
      <c r="DQ51" s="999"/>
      <c r="DR51" s="1000"/>
      <c r="DS51" s="1000"/>
      <c r="DT51" s="1000"/>
      <c r="DU51" s="1001"/>
      <c r="DV51" s="1002"/>
      <c r="DW51" s="1003"/>
      <c r="DX51" s="1003"/>
      <c r="DY51" s="1003"/>
      <c r="DZ51" s="1004"/>
      <c r="EA51" s="215"/>
    </row>
    <row r="52" spans="1:131" ht="26.25" customHeight="1" x14ac:dyDescent="0.2">
      <c r="A52" s="223">
        <v>25</v>
      </c>
      <c r="B52" s="1040"/>
      <c r="C52" s="1041"/>
      <c r="D52" s="1041"/>
      <c r="E52" s="1041"/>
      <c r="F52" s="1041"/>
      <c r="G52" s="1041"/>
      <c r="H52" s="1041"/>
      <c r="I52" s="1041"/>
      <c r="J52" s="1041"/>
      <c r="K52" s="1041"/>
      <c r="L52" s="1041"/>
      <c r="M52" s="1041"/>
      <c r="N52" s="1041"/>
      <c r="O52" s="1041"/>
      <c r="P52" s="1042"/>
      <c r="Q52" s="1043"/>
      <c r="R52" s="1035"/>
      <c r="S52" s="1035"/>
      <c r="T52" s="1035"/>
      <c r="U52" s="1035"/>
      <c r="V52" s="1035"/>
      <c r="W52" s="1035"/>
      <c r="X52" s="1035"/>
      <c r="Y52" s="1035"/>
      <c r="Z52" s="1035"/>
      <c r="AA52" s="1035"/>
      <c r="AB52" s="1035"/>
      <c r="AC52" s="1035"/>
      <c r="AD52" s="1035"/>
      <c r="AE52" s="1044"/>
      <c r="AF52" s="1045"/>
      <c r="AG52" s="1046"/>
      <c r="AH52" s="1046"/>
      <c r="AI52" s="1046"/>
      <c r="AJ52" s="1047"/>
      <c r="AK52" s="1034"/>
      <c r="AL52" s="1035"/>
      <c r="AM52" s="1035"/>
      <c r="AN52" s="1035"/>
      <c r="AO52" s="1035"/>
      <c r="AP52" s="1035"/>
      <c r="AQ52" s="1035"/>
      <c r="AR52" s="1035"/>
      <c r="AS52" s="1035"/>
      <c r="AT52" s="1035"/>
      <c r="AU52" s="1035"/>
      <c r="AV52" s="1035"/>
      <c r="AW52" s="1035"/>
      <c r="AX52" s="1035"/>
      <c r="AY52" s="1035"/>
      <c r="AZ52" s="1036"/>
      <c r="BA52" s="1036"/>
      <c r="BB52" s="1036"/>
      <c r="BC52" s="1036"/>
      <c r="BD52" s="1036"/>
      <c r="BE52" s="982"/>
      <c r="BF52" s="982"/>
      <c r="BG52" s="982"/>
      <c r="BH52" s="982"/>
      <c r="BI52" s="983"/>
      <c r="BJ52" s="217"/>
      <c r="BK52" s="217"/>
      <c r="BL52" s="217"/>
      <c r="BM52" s="217"/>
      <c r="BN52" s="217"/>
      <c r="BO52" s="226"/>
      <c r="BP52" s="226"/>
      <c r="BQ52" s="223">
        <v>46</v>
      </c>
      <c r="BR52" s="224"/>
      <c r="BS52" s="1002"/>
      <c r="BT52" s="1003"/>
      <c r="BU52" s="1003"/>
      <c r="BV52" s="1003"/>
      <c r="BW52" s="1003"/>
      <c r="BX52" s="1003"/>
      <c r="BY52" s="1003"/>
      <c r="BZ52" s="1003"/>
      <c r="CA52" s="1003"/>
      <c r="CB52" s="1003"/>
      <c r="CC52" s="1003"/>
      <c r="CD52" s="1003"/>
      <c r="CE52" s="1003"/>
      <c r="CF52" s="1003"/>
      <c r="CG52" s="1024"/>
      <c r="CH52" s="999"/>
      <c r="CI52" s="1000"/>
      <c r="CJ52" s="1000"/>
      <c r="CK52" s="1000"/>
      <c r="CL52" s="1001"/>
      <c r="CM52" s="999"/>
      <c r="CN52" s="1000"/>
      <c r="CO52" s="1000"/>
      <c r="CP52" s="1000"/>
      <c r="CQ52" s="1001"/>
      <c r="CR52" s="999"/>
      <c r="CS52" s="1000"/>
      <c r="CT52" s="1000"/>
      <c r="CU52" s="1000"/>
      <c r="CV52" s="1001"/>
      <c r="CW52" s="999"/>
      <c r="CX52" s="1000"/>
      <c r="CY52" s="1000"/>
      <c r="CZ52" s="1000"/>
      <c r="DA52" s="1001"/>
      <c r="DB52" s="999"/>
      <c r="DC52" s="1000"/>
      <c r="DD52" s="1000"/>
      <c r="DE52" s="1000"/>
      <c r="DF52" s="1001"/>
      <c r="DG52" s="999"/>
      <c r="DH52" s="1000"/>
      <c r="DI52" s="1000"/>
      <c r="DJ52" s="1000"/>
      <c r="DK52" s="1001"/>
      <c r="DL52" s="999"/>
      <c r="DM52" s="1000"/>
      <c r="DN52" s="1000"/>
      <c r="DO52" s="1000"/>
      <c r="DP52" s="1001"/>
      <c r="DQ52" s="999"/>
      <c r="DR52" s="1000"/>
      <c r="DS52" s="1000"/>
      <c r="DT52" s="1000"/>
      <c r="DU52" s="1001"/>
      <c r="DV52" s="1002"/>
      <c r="DW52" s="1003"/>
      <c r="DX52" s="1003"/>
      <c r="DY52" s="1003"/>
      <c r="DZ52" s="1004"/>
      <c r="EA52" s="215"/>
    </row>
    <row r="53" spans="1:131" ht="26.25" customHeight="1" x14ac:dyDescent="0.2">
      <c r="A53" s="223">
        <v>26</v>
      </c>
      <c r="B53" s="1040"/>
      <c r="C53" s="1041"/>
      <c r="D53" s="1041"/>
      <c r="E53" s="1041"/>
      <c r="F53" s="1041"/>
      <c r="G53" s="1041"/>
      <c r="H53" s="1041"/>
      <c r="I53" s="1041"/>
      <c r="J53" s="1041"/>
      <c r="K53" s="1041"/>
      <c r="L53" s="1041"/>
      <c r="M53" s="1041"/>
      <c r="N53" s="1041"/>
      <c r="O53" s="1041"/>
      <c r="P53" s="1042"/>
      <c r="Q53" s="1043"/>
      <c r="R53" s="1035"/>
      <c r="S53" s="1035"/>
      <c r="T53" s="1035"/>
      <c r="U53" s="1035"/>
      <c r="V53" s="1035"/>
      <c r="W53" s="1035"/>
      <c r="X53" s="1035"/>
      <c r="Y53" s="1035"/>
      <c r="Z53" s="1035"/>
      <c r="AA53" s="1035"/>
      <c r="AB53" s="1035"/>
      <c r="AC53" s="1035"/>
      <c r="AD53" s="1035"/>
      <c r="AE53" s="1044"/>
      <c r="AF53" s="1045"/>
      <c r="AG53" s="1046"/>
      <c r="AH53" s="1046"/>
      <c r="AI53" s="1046"/>
      <c r="AJ53" s="1047"/>
      <c r="AK53" s="1034"/>
      <c r="AL53" s="1035"/>
      <c r="AM53" s="1035"/>
      <c r="AN53" s="1035"/>
      <c r="AO53" s="1035"/>
      <c r="AP53" s="1035"/>
      <c r="AQ53" s="1035"/>
      <c r="AR53" s="1035"/>
      <c r="AS53" s="1035"/>
      <c r="AT53" s="1035"/>
      <c r="AU53" s="1035"/>
      <c r="AV53" s="1035"/>
      <c r="AW53" s="1035"/>
      <c r="AX53" s="1035"/>
      <c r="AY53" s="1035"/>
      <c r="AZ53" s="1036"/>
      <c r="BA53" s="1036"/>
      <c r="BB53" s="1036"/>
      <c r="BC53" s="1036"/>
      <c r="BD53" s="1036"/>
      <c r="BE53" s="982"/>
      <c r="BF53" s="982"/>
      <c r="BG53" s="982"/>
      <c r="BH53" s="982"/>
      <c r="BI53" s="983"/>
      <c r="BJ53" s="217"/>
      <c r="BK53" s="217"/>
      <c r="BL53" s="217"/>
      <c r="BM53" s="217"/>
      <c r="BN53" s="217"/>
      <c r="BO53" s="226"/>
      <c r="BP53" s="226"/>
      <c r="BQ53" s="223">
        <v>47</v>
      </c>
      <c r="BR53" s="224"/>
      <c r="BS53" s="1002"/>
      <c r="BT53" s="1003"/>
      <c r="BU53" s="1003"/>
      <c r="BV53" s="1003"/>
      <c r="BW53" s="1003"/>
      <c r="BX53" s="1003"/>
      <c r="BY53" s="1003"/>
      <c r="BZ53" s="1003"/>
      <c r="CA53" s="1003"/>
      <c r="CB53" s="1003"/>
      <c r="CC53" s="1003"/>
      <c r="CD53" s="1003"/>
      <c r="CE53" s="1003"/>
      <c r="CF53" s="1003"/>
      <c r="CG53" s="1024"/>
      <c r="CH53" s="999"/>
      <c r="CI53" s="1000"/>
      <c r="CJ53" s="1000"/>
      <c r="CK53" s="1000"/>
      <c r="CL53" s="1001"/>
      <c r="CM53" s="999"/>
      <c r="CN53" s="1000"/>
      <c r="CO53" s="1000"/>
      <c r="CP53" s="1000"/>
      <c r="CQ53" s="1001"/>
      <c r="CR53" s="999"/>
      <c r="CS53" s="1000"/>
      <c r="CT53" s="1000"/>
      <c r="CU53" s="1000"/>
      <c r="CV53" s="1001"/>
      <c r="CW53" s="999"/>
      <c r="CX53" s="1000"/>
      <c r="CY53" s="1000"/>
      <c r="CZ53" s="1000"/>
      <c r="DA53" s="1001"/>
      <c r="DB53" s="999"/>
      <c r="DC53" s="1000"/>
      <c r="DD53" s="1000"/>
      <c r="DE53" s="1000"/>
      <c r="DF53" s="1001"/>
      <c r="DG53" s="999"/>
      <c r="DH53" s="1000"/>
      <c r="DI53" s="1000"/>
      <c r="DJ53" s="1000"/>
      <c r="DK53" s="1001"/>
      <c r="DL53" s="999"/>
      <c r="DM53" s="1000"/>
      <c r="DN53" s="1000"/>
      <c r="DO53" s="1000"/>
      <c r="DP53" s="1001"/>
      <c r="DQ53" s="999"/>
      <c r="DR53" s="1000"/>
      <c r="DS53" s="1000"/>
      <c r="DT53" s="1000"/>
      <c r="DU53" s="1001"/>
      <c r="DV53" s="1002"/>
      <c r="DW53" s="1003"/>
      <c r="DX53" s="1003"/>
      <c r="DY53" s="1003"/>
      <c r="DZ53" s="1004"/>
      <c r="EA53" s="215"/>
    </row>
    <row r="54" spans="1:131" ht="26.25" customHeight="1" x14ac:dyDescent="0.2">
      <c r="A54" s="223">
        <v>27</v>
      </c>
      <c r="B54" s="1040"/>
      <c r="C54" s="1041"/>
      <c r="D54" s="1041"/>
      <c r="E54" s="1041"/>
      <c r="F54" s="1041"/>
      <c r="G54" s="1041"/>
      <c r="H54" s="1041"/>
      <c r="I54" s="1041"/>
      <c r="J54" s="1041"/>
      <c r="K54" s="1041"/>
      <c r="L54" s="1041"/>
      <c r="M54" s="1041"/>
      <c r="N54" s="1041"/>
      <c r="O54" s="1041"/>
      <c r="P54" s="1042"/>
      <c r="Q54" s="1043"/>
      <c r="R54" s="1035"/>
      <c r="S54" s="1035"/>
      <c r="T54" s="1035"/>
      <c r="U54" s="1035"/>
      <c r="V54" s="1035"/>
      <c r="W54" s="1035"/>
      <c r="X54" s="1035"/>
      <c r="Y54" s="1035"/>
      <c r="Z54" s="1035"/>
      <c r="AA54" s="1035"/>
      <c r="AB54" s="1035"/>
      <c r="AC54" s="1035"/>
      <c r="AD54" s="1035"/>
      <c r="AE54" s="1044"/>
      <c r="AF54" s="1045"/>
      <c r="AG54" s="1046"/>
      <c r="AH54" s="1046"/>
      <c r="AI54" s="1046"/>
      <c r="AJ54" s="1047"/>
      <c r="AK54" s="1034"/>
      <c r="AL54" s="1035"/>
      <c r="AM54" s="1035"/>
      <c r="AN54" s="1035"/>
      <c r="AO54" s="1035"/>
      <c r="AP54" s="1035"/>
      <c r="AQ54" s="1035"/>
      <c r="AR54" s="1035"/>
      <c r="AS54" s="1035"/>
      <c r="AT54" s="1035"/>
      <c r="AU54" s="1035"/>
      <c r="AV54" s="1035"/>
      <c r="AW54" s="1035"/>
      <c r="AX54" s="1035"/>
      <c r="AY54" s="1035"/>
      <c r="AZ54" s="1036"/>
      <c r="BA54" s="1036"/>
      <c r="BB54" s="1036"/>
      <c r="BC54" s="1036"/>
      <c r="BD54" s="1036"/>
      <c r="BE54" s="982"/>
      <c r="BF54" s="982"/>
      <c r="BG54" s="982"/>
      <c r="BH54" s="982"/>
      <c r="BI54" s="983"/>
      <c r="BJ54" s="217"/>
      <c r="BK54" s="217"/>
      <c r="BL54" s="217"/>
      <c r="BM54" s="217"/>
      <c r="BN54" s="217"/>
      <c r="BO54" s="226"/>
      <c r="BP54" s="226"/>
      <c r="BQ54" s="223">
        <v>48</v>
      </c>
      <c r="BR54" s="224"/>
      <c r="BS54" s="1002"/>
      <c r="BT54" s="1003"/>
      <c r="BU54" s="1003"/>
      <c r="BV54" s="1003"/>
      <c r="BW54" s="1003"/>
      <c r="BX54" s="1003"/>
      <c r="BY54" s="1003"/>
      <c r="BZ54" s="1003"/>
      <c r="CA54" s="1003"/>
      <c r="CB54" s="1003"/>
      <c r="CC54" s="1003"/>
      <c r="CD54" s="1003"/>
      <c r="CE54" s="1003"/>
      <c r="CF54" s="1003"/>
      <c r="CG54" s="1024"/>
      <c r="CH54" s="999"/>
      <c r="CI54" s="1000"/>
      <c r="CJ54" s="1000"/>
      <c r="CK54" s="1000"/>
      <c r="CL54" s="1001"/>
      <c r="CM54" s="999"/>
      <c r="CN54" s="1000"/>
      <c r="CO54" s="1000"/>
      <c r="CP54" s="1000"/>
      <c r="CQ54" s="1001"/>
      <c r="CR54" s="999"/>
      <c r="CS54" s="1000"/>
      <c r="CT54" s="1000"/>
      <c r="CU54" s="1000"/>
      <c r="CV54" s="1001"/>
      <c r="CW54" s="999"/>
      <c r="CX54" s="1000"/>
      <c r="CY54" s="1000"/>
      <c r="CZ54" s="1000"/>
      <c r="DA54" s="1001"/>
      <c r="DB54" s="999"/>
      <c r="DC54" s="1000"/>
      <c r="DD54" s="1000"/>
      <c r="DE54" s="1000"/>
      <c r="DF54" s="1001"/>
      <c r="DG54" s="999"/>
      <c r="DH54" s="1000"/>
      <c r="DI54" s="1000"/>
      <c r="DJ54" s="1000"/>
      <c r="DK54" s="1001"/>
      <c r="DL54" s="999"/>
      <c r="DM54" s="1000"/>
      <c r="DN54" s="1000"/>
      <c r="DO54" s="1000"/>
      <c r="DP54" s="1001"/>
      <c r="DQ54" s="999"/>
      <c r="DR54" s="1000"/>
      <c r="DS54" s="1000"/>
      <c r="DT54" s="1000"/>
      <c r="DU54" s="1001"/>
      <c r="DV54" s="1002"/>
      <c r="DW54" s="1003"/>
      <c r="DX54" s="1003"/>
      <c r="DY54" s="1003"/>
      <c r="DZ54" s="1004"/>
      <c r="EA54" s="215"/>
    </row>
    <row r="55" spans="1:131" ht="26.25" customHeight="1" x14ac:dyDescent="0.2">
      <c r="A55" s="223">
        <v>28</v>
      </c>
      <c r="B55" s="1040"/>
      <c r="C55" s="1041"/>
      <c r="D55" s="1041"/>
      <c r="E55" s="1041"/>
      <c r="F55" s="1041"/>
      <c r="G55" s="1041"/>
      <c r="H55" s="1041"/>
      <c r="I55" s="1041"/>
      <c r="J55" s="1041"/>
      <c r="K55" s="1041"/>
      <c r="L55" s="1041"/>
      <c r="M55" s="1041"/>
      <c r="N55" s="1041"/>
      <c r="O55" s="1041"/>
      <c r="P55" s="1042"/>
      <c r="Q55" s="1043"/>
      <c r="R55" s="1035"/>
      <c r="S55" s="1035"/>
      <c r="T55" s="1035"/>
      <c r="U55" s="1035"/>
      <c r="V55" s="1035"/>
      <c r="W55" s="1035"/>
      <c r="X55" s="1035"/>
      <c r="Y55" s="1035"/>
      <c r="Z55" s="1035"/>
      <c r="AA55" s="1035"/>
      <c r="AB55" s="1035"/>
      <c r="AC55" s="1035"/>
      <c r="AD55" s="1035"/>
      <c r="AE55" s="1044"/>
      <c r="AF55" s="1045"/>
      <c r="AG55" s="1046"/>
      <c r="AH55" s="1046"/>
      <c r="AI55" s="1046"/>
      <c r="AJ55" s="1047"/>
      <c r="AK55" s="1034"/>
      <c r="AL55" s="1035"/>
      <c r="AM55" s="1035"/>
      <c r="AN55" s="1035"/>
      <c r="AO55" s="1035"/>
      <c r="AP55" s="1035"/>
      <c r="AQ55" s="1035"/>
      <c r="AR55" s="1035"/>
      <c r="AS55" s="1035"/>
      <c r="AT55" s="1035"/>
      <c r="AU55" s="1035"/>
      <c r="AV55" s="1035"/>
      <c r="AW55" s="1035"/>
      <c r="AX55" s="1035"/>
      <c r="AY55" s="1035"/>
      <c r="AZ55" s="1036"/>
      <c r="BA55" s="1036"/>
      <c r="BB55" s="1036"/>
      <c r="BC55" s="1036"/>
      <c r="BD55" s="1036"/>
      <c r="BE55" s="982"/>
      <c r="BF55" s="982"/>
      <c r="BG55" s="982"/>
      <c r="BH55" s="982"/>
      <c r="BI55" s="983"/>
      <c r="BJ55" s="217"/>
      <c r="BK55" s="217"/>
      <c r="BL55" s="217"/>
      <c r="BM55" s="217"/>
      <c r="BN55" s="217"/>
      <c r="BO55" s="226"/>
      <c r="BP55" s="226"/>
      <c r="BQ55" s="223">
        <v>49</v>
      </c>
      <c r="BR55" s="224"/>
      <c r="BS55" s="1002"/>
      <c r="BT55" s="1003"/>
      <c r="BU55" s="1003"/>
      <c r="BV55" s="1003"/>
      <c r="BW55" s="1003"/>
      <c r="BX55" s="1003"/>
      <c r="BY55" s="1003"/>
      <c r="BZ55" s="1003"/>
      <c r="CA55" s="1003"/>
      <c r="CB55" s="1003"/>
      <c r="CC55" s="1003"/>
      <c r="CD55" s="1003"/>
      <c r="CE55" s="1003"/>
      <c r="CF55" s="1003"/>
      <c r="CG55" s="1024"/>
      <c r="CH55" s="999"/>
      <c r="CI55" s="1000"/>
      <c r="CJ55" s="1000"/>
      <c r="CK55" s="1000"/>
      <c r="CL55" s="1001"/>
      <c r="CM55" s="999"/>
      <c r="CN55" s="1000"/>
      <c r="CO55" s="1000"/>
      <c r="CP55" s="1000"/>
      <c r="CQ55" s="1001"/>
      <c r="CR55" s="999"/>
      <c r="CS55" s="1000"/>
      <c r="CT55" s="1000"/>
      <c r="CU55" s="1000"/>
      <c r="CV55" s="1001"/>
      <c r="CW55" s="999"/>
      <c r="CX55" s="1000"/>
      <c r="CY55" s="1000"/>
      <c r="CZ55" s="1000"/>
      <c r="DA55" s="1001"/>
      <c r="DB55" s="999"/>
      <c r="DC55" s="1000"/>
      <c r="DD55" s="1000"/>
      <c r="DE55" s="1000"/>
      <c r="DF55" s="1001"/>
      <c r="DG55" s="999"/>
      <c r="DH55" s="1000"/>
      <c r="DI55" s="1000"/>
      <c r="DJ55" s="1000"/>
      <c r="DK55" s="1001"/>
      <c r="DL55" s="999"/>
      <c r="DM55" s="1000"/>
      <c r="DN55" s="1000"/>
      <c r="DO55" s="1000"/>
      <c r="DP55" s="1001"/>
      <c r="DQ55" s="999"/>
      <c r="DR55" s="1000"/>
      <c r="DS55" s="1000"/>
      <c r="DT55" s="1000"/>
      <c r="DU55" s="1001"/>
      <c r="DV55" s="1002"/>
      <c r="DW55" s="1003"/>
      <c r="DX55" s="1003"/>
      <c r="DY55" s="1003"/>
      <c r="DZ55" s="1004"/>
      <c r="EA55" s="215"/>
    </row>
    <row r="56" spans="1:131" ht="26.25" customHeight="1" x14ac:dyDescent="0.2">
      <c r="A56" s="223">
        <v>29</v>
      </c>
      <c r="B56" s="1040"/>
      <c r="C56" s="1041"/>
      <c r="D56" s="1041"/>
      <c r="E56" s="1041"/>
      <c r="F56" s="1041"/>
      <c r="G56" s="1041"/>
      <c r="H56" s="1041"/>
      <c r="I56" s="1041"/>
      <c r="J56" s="1041"/>
      <c r="K56" s="1041"/>
      <c r="L56" s="1041"/>
      <c r="M56" s="1041"/>
      <c r="N56" s="1041"/>
      <c r="O56" s="1041"/>
      <c r="P56" s="1042"/>
      <c r="Q56" s="1043"/>
      <c r="R56" s="1035"/>
      <c r="S56" s="1035"/>
      <c r="T56" s="1035"/>
      <c r="U56" s="1035"/>
      <c r="V56" s="1035"/>
      <c r="W56" s="1035"/>
      <c r="X56" s="1035"/>
      <c r="Y56" s="1035"/>
      <c r="Z56" s="1035"/>
      <c r="AA56" s="1035"/>
      <c r="AB56" s="1035"/>
      <c r="AC56" s="1035"/>
      <c r="AD56" s="1035"/>
      <c r="AE56" s="1044"/>
      <c r="AF56" s="1045"/>
      <c r="AG56" s="1046"/>
      <c r="AH56" s="1046"/>
      <c r="AI56" s="1046"/>
      <c r="AJ56" s="1047"/>
      <c r="AK56" s="1034"/>
      <c r="AL56" s="1035"/>
      <c r="AM56" s="1035"/>
      <c r="AN56" s="1035"/>
      <c r="AO56" s="1035"/>
      <c r="AP56" s="1035"/>
      <c r="AQ56" s="1035"/>
      <c r="AR56" s="1035"/>
      <c r="AS56" s="1035"/>
      <c r="AT56" s="1035"/>
      <c r="AU56" s="1035"/>
      <c r="AV56" s="1035"/>
      <c r="AW56" s="1035"/>
      <c r="AX56" s="1035"/>
      <c r="AY56" s="1035"/>
      <c r="AZ56" s="1036"/>
      <c r="BA56" s="1036"/>
      <c r="BB56" s="1036"/>
      <c r="BC56" s="1036"/>
      <c r="BD56" s="1036"/>
      <c r="BE56" s="982"/>
      <c r="BF56" s="982"/>
      <c r="BG56" s="982"/>
      <c r="BH56" s="982"/>
      <c r="BI56" s="983"/>
      <c r="BJ56" s="217"/>
      <c r="BK56" s="217"/>
      <c r="BL56" s="217"/>
      <c r="BM56" s="217"/>
      <c r="BN56" s="217"/>
      <c r="BO56" s="226"/>
      <c r="BP56" s="226"/>
      <c r="BQ56" s="223">
        <v>50</v>
      </c>
      <c r="BR56" s="224"/>
      <c r="BS56" s="1002"/>
      <c r="BT56" s="1003"/>
      <c r="BU56" s="1003"/>
      <c r="BV56" s="1003"/>
      <c r="BW56" s="1003"/>
      <c r="BX56" s="1003"/>
      <c r="BY56" s="1003"/>
      <c r="BZ56" s="1003"/>
      <c r="CA56" s="1003"/>
      <c r="CB56" s="1003"/>
      <c r="CC56" s="1003"/>
      <c r="CD56" s="1003"/>
      <c r="CE56" s="1003"/>
      <c r="CF56" s="1003"/>
      <c r="CG56" s="1024"/>
      <c r="CH56" s="999"/>
      <c r="CI56" s="1000"/>
      <c r="CJ56" s="1000"/>
      <c r="CK56" s="1000"/>
      <c r="CL56" s="1001"/>
      <c r="CM56" s="999"/>
      <c r="CN56" s="1000"/>
      <c r="CO56" s="1000"/>
      <c r="CP56" s="1000"/>
      <c r="CQ56" s="1001"/>
      <c r="CR56" s="999"/>
      <c r="CS56" s="1000"/>
      <c r="CT56" s="1000"/>
      <c r="CU56" s="1000"/>
      <c r="CV56" s="1001"/>
      <c r="CW56" s="999"/>
      <c r="CX56" s="1000"/>
      <c r="CY56" s="1000"/>
      <c r="CZ56" s="1000"/>
      <c r="DA56" s="1001"/>
      <c r="DB56" s="999"/>
      <c r="DC56" s="1000"/>
      <c r="DD56" s="1000"/>
      <c r="DE56" s="1000"/>
      <c r="DF56" s="1001"/>
      <c r="DG56" s="999"/>
      <c r="DH56" s="1000"/>
      <c r="DI56" s="1000"/>
      <c r="DJ56" s="1000"/>
      <c r="DK56" s="1001"/>
      <c r="DL56" s="999"/>
      <c r="DM56" s="1000"/>
      <c r="DN56" s="1000"/>
      <c r="DO56" s="1000"/>
      <c r="DP56" s="1001"/>
      <c r="DQ56" s="999"/>
      <c r="DR56" s="1000"/>
      <c r="DS56" s="1000"/>
      <c r="DT56" s="1000"/>
      <c r="DU56" s="1001"/>
      <c r="DV56" s="1002"/>
      <c r="DW56" s="1003"/>
      <c r="DX56" s="1003"/>
      <c r="DY56" s="1003"/>
      <c r="DZ56" s="1004"/>
      <c r="EA56" s="215"/>
    </row>
    <row r="57" spans="1:131" ht="26.25" customHeight="1" x14ac:dyDescent="0.2">
      <c r="A57" s="223">
        <v>30</v>
      </c>
      <c r="B57" s="1040"/>
      <c r="C57" s="1041"/>
      <c r="D57" s="1041"/>
      <c r="E57" s="1041"/>
      <c r="F57" s="1041"/>
      <c r="G57" s="1041"/>
      <c r="H57" s="1041"/>
      <c r="I57" s="1041"/>
      <c r="J57" s="1041"/>
      <c r="K57" s="1041"/>
      <c r="L57" s="1041"/>
      <c r="M57" s="1041"/>
      <c r="N57" s="1041"/>
      <c r="O57" s="1041"/>
      <c r="P57" s="1042"/>
      <c r="Q57" s="1043"/>
      <c r="R57" s="1035"/>
      <c r="S57" s="1035"/>
      <c r="T57" s="1035"/>
      <c r="U57" s="1035"/>
      <c r="V57" s="1035"/>
      <c r="W57" s="1035"/>
      <c r="X57" s="1035"/>
      <c r="Y57" s="1035"/>
      <c r="Z57" s="1035"/>
      <c r="AA57" s="1035"/>
      <c r="AB57" s="1035"/>
      <c r="AC57" s="1035"/>
      <c r="AD57" s="1035"/>
      <c r="AE57" s="1044"/>
      <c r="AF57" s="1045"/>
      <c r="AG57" s="1046"/>
      <c r="AH57" s="1046"/>
      <c r="AI57" s="1046"/>
      <c r="AJ57" s="1047"/>
      <c r="AK57" s="1034"/>
      <c r="AL57" s="1035"/>
      <c r="AM57" s="1035"/>
      <c r="AN57" s="1035"/>
      <c r="AO57" s="1035"/>
      <c r="AP57" s="1035"/>
      <c r="AQ57" s="1035"/>
      <c r="AR57" s="1035"/>
      <c r="AS57" s="1035"/>
      <c r="AT57" s="1035"/>
      <c r="AU57" s="1035"/>
      <c r="AV57" s="1035"/>
      <c r="AW57" s="1035"/>
      <c r="AX57" s="1035"/>
      <c r="AY57" s="1035"/>
      <c r="AZ57" s="1036"/>
      <c r="BA57" s="1036"/>
      <c r="BB57" s="1036"/>
      <c r="BC57" s="1036"/>
      <c r="BD57" s="1036"/>
      <c r="BE57" s="982"/>
      <c r="BF57" s="982"/>
      <c r="BG57" s="982"/>
      <c r="BH57" s="982"/>
      <c r="BI57" s="983"/>
      <c r="BJ57" s="217"/>
      <c r="BK57" s="217"/>
      <c r="BL57" s="217"/>
      <c r="BM57" s="217"/>
      <c r="BN57" s="217"/>
      <c r="BO57" s="226"/>
      <c r="BP57" s="226"/>
      <c r="BQ57" s="223">
        <v>51</v>
      </c>
      <c r="BR57" s="224"/>
      <c r="BS57" s="1002"/>
      <c r="BT57" s="1003"/>
      <c r="BU57" s="1003"/>
      <c r="BV57" s="1003"/>
      <c r="BW57" s="1003"/>
      <c r="BX57" s="1003"/>
      <c r="BY57" s="1003"/>
      <c r="BZ57" s="1003"/>
      <c r="CA57" s="1003"/>
      <c r="CB57" s="1003"/>
      <c r="CC57" s="1003"/>
      <c r="CD57" s="1003"/>
      <c r="CE57" s="1003"/>
      <c r="CF57" s="1003"/>
      <c r="CG57" s="1024"/>
      <c r="CH57" s="999"/>
      <c r="CI57" s="1000"/>
      <c r="CJ57" s="1000"/>
      <c r="CK57" s="1000"/>
      <c r="CL57" s="1001"/>
      <c r="CM57" s="999"/>
      <c r="CN57" s="1000"/>
      <c r="CO57" s="1000"/>
      <c r="CP57" s="1000"/>
      <c r="CQ57" s="1001"/>
      <c r="CR57" s="999"/>
      <c r="CS57" s="1000"/>
      <c r="CT57" s="1000"/>
      <c r="CU57" s="1000"/>
      <c r="CV57" s="1001"/>
      <c r="CW57" s="999"/>
      <c r="CX57" s="1000"/>
      <c r="CY57" s="1000"/>
      <c r="CZ57" s="1000"/>
      <c r="DA57" s="1001"/>
      <c r="DB57" s="999"/>
      <c r="DC57" s="1000"/>
      <c r="DD57" s="1000"/>
      <c r="DE57" s="1000"/>
      <c r="DF57" s="1001"/>
      <c r="DG57" s="999"/>
      <c r="DH57" s="1000"/>
      <c r="DI57" s="1000"/>
      <c r="DJ57" s="1000"/>
      <c r="DK57" s="1001"/>
      <c r="DL57" s="999"/>
      <c r="DM57" s="1000"/>
      <c r="DN57" s="1000"/>
      <c r="DO57" s="1000"/>
      <c r="DP57" s="1001"/>
      <c r="DQ57" s="999"/>
      <c r="DR57" s="1000"/>
      <c r="DS57" s="1000"/>
      <c r="DT57" s="1000"/>
      <c r="DU57" s="1001"/>
      <c r="DV57" s="1002"/>
      <c r="DW57" s="1003"/>
      <c r="DX57" s="1003"/>
      <c r="DY57" s="1003"/>
      <c r="DZ57" s="1004"/>
      <c r="EA57" s="215"/>
    </row>
    <row r="58" spans="1:131" ht="26.25" customHeight="1" x14ac:dyDescent="0.2">
      <c r="A58" s="223">
        <v>31</v>
      </c>
      <c r="B58" s="1040"/>
      <c r="C58" s="1041"/>
      <c r="D58" s="1041"/>
      <c r="E58" s="1041"/>
      <c r="F58" s="1041"/>
      <c r="G58" s="1041"/>
      <c r="H58" s="1041"/>
      <c r="I58" s="1041"/>
      <c r="J58" s="1041"/>
      <c r="K58" s="1041"/>
      <c r="L58" s="1041"/>
      <c r="M58" s="1041"/>
      <c r="N58" s="1041"/>
      <c r="O58" s="1041"/>
      <c r="P58" s="1042"/>
      <c r="Q58" s="1043"/>
      <c r="R58" s="1035"/>
      <c r="S58" s="1035"/>
      <c r="T58" s="1035"/>
      <c r="U58" s="1035"/>
      <c r="V58" s="1035"/>
      <c r="W58" s="1035"/>
      <c r="X58" s="1035"/>
      <c r="Y58" s="1035"/>
      <c r="Z58" s="1035"/>
      <c r="AA58" s="1035"/>
      <c r="AB58" s="1035"/>
      <c r="AC58" s="1035"/>
      <c r="AD58" s="1035"/>
      <c r="AE58" s="1044"/>
      <c r="AF58" s="1045"/>
      <c r="AG58" s="1046"/>
      <c r="AH58" s="1046"/>
      <c r="AI58" s="1046"/>
      <c r="AJ58" s="1047"/>
      <c r="AK58" s="1034"/>
      <c r="AL58" s="1035"/>
      <c r="AM58" s="1035"/>
      <c r="AN58" s="1035"/>
      <c r="AO58" s="1035"/>
      <c r="AP58" s="1035"/>
      <c r="AQ58" s="1035"/>
      <c r="AR58" s="1035"/>
      <c r="AS58" s="1035"/>
      <c r="AT58" s="1035"/>
      <c r="AU58" s="1035"/>
      <c r="AV58" s="1035"/>
      <c r="AW58" s="1035"/>
      <c r="AX58" s="1035"/>
      <c r="AY58" s="1035"/>
      <c r="AZ58" s="1036"/>
      <c r="BA58" s="1036"/>
      <c r="BB58" s="1036"/>
      <c r="BC58" s="1036"/>
      <c r="BD58" s="1036"/>
      <c r="BE58" s="982"/>
      <c r="BF58" s="982"/>
      <c r="BG58" s="982"/>
      <c r="BH58" s="982"/>
      <c r="BI58" s="983"/>
      <c r="BJ58" s="217"/>
      <c r="BK58" s="217"/>
      <c r="BL58" s="217"/>
      <c r="BM58" s="217"/>
      <c r="BN58" s="217"/>
      <c r="BO58" s="226"/>
      <c r="BP58" s="226"/>
      <c r="BQ58" s="223">
        <v>52</v>
      </c>
      <c r="BR58" s="224"/>
      <c r="BS58" s="1002"/>
      <c r="BT58" s="1003"/>
      <c r="BU58" s="1003"/>
      <c r="BV58" s="1003"/>
      <c r="BW58" s="1003"/>
      <c r="BX58" s="1003"/>
      <c r="BY58" s="1003"/>
      <c r="BZ58" s="1003"/>
      <c r="CA58" s="1003"/>
      <c r="CB58" s="1003"/>
      <c r="CC58" s="1003"/>
      <c r="CD58" s="1003"/>
      <c r="CE58" s="1003"/>
      <c r="CF58" s="1003"/>
      <c r="CG58" s="1024"/>
      <c r="CH58" s="999"/>
      <c r="CI58" s="1000"/>
      <c r="CJ58" s="1000"/>
      <c r="CK58" s="1000"/>
      <c r="CL58" s="1001"/>
      <c r="CM58" s="999"/>
      <c r="CN58" s="1000"/>
      <c r="CO58" s="1000"/>
      <c r="CP58" s="1000"/>
      <c r="CQ58" s="1001"/>
      <c r="CR58" s="999"/>
      <c r="CS58" s="1000"/>
      <c r="CT58" s="1000"/>
      <c r="CU58" s="1000"/>
      <c r="CV58" s="1001"/>
      <c r="CW58" s="999"/>
      <c r="CX58" s="1000"/>
      <c r="CY58" s="1000"/>
      <c r="CZ58" s="1000"/>
      <c r="DA58" s="1001"/>
      <c r="DB58" s="999"/>
      <c r="DC58" s="1000"/>
      <c r="DD58" s="1000"/>
      <c r="DE58" s="1000"/>
      <c r="DF58" s="1001"/>
      <c r="DG58" s="999"/>
      <c r="DH58" s="1000"/>
      <c r="DI58" s="1000"/>
      <c r="DJ58" s="1000"/>
      <c r="DK58" s="1001"/>
      <c r="DL58" s="999"/>
      <c r="DM58" s="1000"/>
      <c r="DN58" s="1000"/>
      <c r="DO58" s="1000"/>
      <c r="DP58" s="1001"/>
      <c r="DQ58" s="999"/>
      <c r="DR58" s="1000"/>
      <c r="DS58" s="1000"/>
      <c r="DT58" s="1000"/>
      <c r="DU58" s="1001"/>
      <c r="DV58" s="1002"/>
      <c r="DW58" s="1003"/>
      <c r="DX58" s="1003"/>
      <c r="DY58" s="1003"/>
      <c r="DZ58" s="1004"/>
      <c r="EA58" s="215"/>
    </row>
    <row r="59" spans="1:131" ht="26.25" customHeight="1" x14ac:dyDescent="0.2">
      <c r="A59" s="223">
        <v>32</v>
      </c>
      <c r="B59" s="1040"/>
      <c r="C59" s="1041"/>
      <c r="D59" s="1041"/>
      <c r="E59" s="1041"/>
      <c r="F59" s="1041"/>
      <c r="G59" s="1041"/>
      <c r="H59" s="1041"/>
      <c r="I59" s="1041"/>
      <c r="J59" s="1041"/>
      <c r="K59" s="1041"/>
      <c r="L59" s="1041"/>
      <c r="M59" s="1041"/>
      <c r="N59" s="1041"/>
      <c r="O59" s="1041"/>
      <c r="P59" s="1042"/>
      <c r="Q59" s="1043"/>
      <c r="R59" s="1035"/>
      <c r="S59" s="1035"/>
      <c r="T59" s="1035"/>
      <c r="U59" s="1035"/>
      <c r="V59" s="1035"/>
      <c r="W59" s="1035"/>
      <c r="X59" s="1035"/>
      <c r="Y59" s="1035"/>
      <c r="Z59" s="1035"/>
      <c r="AA59" s="1035"/>
      <c r="AB59" s="1035"/>
      <c r="AC59" s="1035"/>
      <c r="AD59" s="1035"/>
      <c r="AE59" s="1044"/>
      <c r="AF59" s="1045"/>
      <c r="AG59" s="1046"/>
      <c r="AH59" s="1046"/>
      <c r="AI59" s="1046"/>
      <c r="AJ59" s="1047"/>
      <c r="AK59" s="1034"/>
      <c r="AL59" s="1035"/>
      <c r="AM59" s="1035"/>
      <c r="AN59" s="1035"/>
      <c r="AO59" s="1035"/>
      <c r="AP59" s="1035"/>
      <c r="AQ59" s="1035"/>
      <c r="AR59" s="1035"/>
      <c r="AS59" s="1035"/>
      <c r="AT59" s="1035"/>
      <c r="AU59" s="1035"/>
      <c r="AV59" s="1035"/>
      <c r="AW59" s="1035"/>
      <c r="AX59" s="1035"/>
      <c r="AY59" s="1035"/>
      <c r="AZ59" s="1036"/>
      <c r="BA59" s="1036"/>
      <c r="BB59" s="1036"/>
      <c r="BC59" s="1036"/>
      <c r="BD59" s="1036"/>
      <c r="BE59" s="982"/>
      <c r="BF59" s="982"/>
      <c r="BG59" s="982"/>
      <c r="BH59" s="982"/>
      <c r="BI59" s="983"/>
      <c r="BJ59" s="217"/>
      <c r="BK59" s="217"/>
      <c r="BL59" s="217"/>
      <c r="BM59" s="217"/>
      <c r="BN59" s="217"/>
      <c r="BO59" s="226"/>
      <c r="BP59" s="226"/>
      <c r="BQ59" s="223">
        <v>53</v>
      </c>
      <c r="BR59" s="224"/>
      <c r="BS59" s="1002"/>
      <c r="BT59" s="1003"/>
      <c r="BU59" s="1003"/>
      <c r="BV59" s="1003"/>
      <c r="BW59" s="1003"/>
      <c r="BX59" s="1003"/>
      <c r="BY59" s="1003"/>
      <c r="BZ59" s="1003"/>
      <c r="CA59" s="1003"/>
      <c r="CB59" s="1003"/>
      <c r="CC59" s="1003"/>
      <c r="CD59" s="1003"/>
      <c r="CE59" s="1003"/>
      <c r="CF59" s="1003"/>
      <c r="CG59" s="1024"/>
      <c r="CH59" s="999"/>
      <c r="CI59" s="1000"/>
      <c r="CJ59" s="1000"/>
      <c r="CK59" s="1000"/>
      <c r="CL59" s="1001"/>
      <c r="CM59" s="999"/>
      <c r="CN59" s="1000"/>
      <c r="CO59" s="1000"/>
      <c r="CP59" s="1000"/>
      <c r="CQ59" s="1001"/>
      <c r="CR59" s="999"/>
      <c r="CS59" s="1000"/>
      <c r="CT59" s="1000"/>
      <c r="CU59" s="1000"/>
      <c r="CV59" s="1001"/>
      <c r="CW59" s="999"/>
      <c r="CX59" s="1000"/>
      <c r="CY59" s="1000"/>
      <c r="CZ59" s="1000"/>
      <c r="DA59" s="1001"/>
      <c r="DB59" s="999"/>
      <c r="DC59" s="1000"/>
      <c r="DD59" s="1000"/>
      <c r="DE59" s="1000"/>
      <c r="DF59" s="1001"/>
      <c r="DG59" s="999"/>
      <c r="DH59" s="1000"/>
      <c r="DI59" s="1000"/>
      <c r="DJ59" s="1000"/>
      <c r="DK59" s="1001"/>
      <c r="DL59" s="999"/>
      <c r="DM59" s="1000"/>
      <c r="DN59" s="1000"/>
      <c r="DO59" s="1000"/>
      <c r="DP59" s="1001"/>
      <c r="DQ59" s="999"/>
      <c r="DR59" s="1000"/>
      <c r="DS59" s="1000"/>
      <c r="DT59" s="1000"/>
      <c r="DU59" s="1001"/>
      <c r="DV59" s="1002"/>
      <c r="DW59" s="1003"/>
      <c r="DX59" s="1003"/>
      <c r="DY59" s="1003"/>
      <c r="DZ59" s="1004"/>
      <c r="EA59" s="215"/>
    </row>
    <row r="60" spans="1:131" ht="26.25" customHeight="1" x14ac:dyDescent="0.2">
      <c r="A60" s="223">
        <v>33</v>
      </c>
      <c r="B60" s="1040"/>
      <c r="C60" s="1041"/>
      <c r="D60" s="1041"/>
      <c r="E60" s="1041"/>
      <c r="F60" s="1041"/>
      <c r="G60" s="1041"/>
      <c r="H60" s="1041"/>
      <c r="I60" s="1041"/>
      <c r="J60" s="1041"/>
      <c r="K60" s="1041"/>
      <c r="L60" s="1041"/>
      <c r="M60" s="1041"/>
      <c r="N60" s="1041"/>
      <c r="O60" s="1041"/>
      <c r="P60" s="1042"/>
      <c r="Q60" s="1043"/>
      <c r="R60" s="1035"/>
      <c r="S60" s="1035"/>
      <c r="T60" s="1035"/>
      <c r="U60" s="1035"/>
      <c r="V60" s="1035"/>
      <c r="W60" s="1035"/>
      <c r="X60" s="1035"/>
      <c r="Y60" s="1035"/>
      <c r="Z60" s="1035"/>
      <c r="AA60" s="1035"/>
      <c r="AB60" s="1035"/>
      <c r="AC60" s="1035"/>
      <c r="AD60" s="1035"/>
      <c r="AE60" s="1044"/>
      <c r="AF60" s="1045"/>
      <c r="AG60" s="1046"/>
      <c r="AH60" s="1046"/>
      <c r="AI60" s="1046"/>
      <c r="AJ60" s="1047"/>
      <c r="AK60" s="1034"/>
      <c r="AL60" s="1035"/>
      <c r="AM60" s="1035"/>
      <c r="AN60" s="1035"/>
      <c r="AO60" s="1035"/>
      <c r="AP60" s="1035"/>
      <c r="AQ60" s="1035"/>
      <c r="AR60" s="1035"/>
      <c r="AS60" s="1035"/>
      <c r="AT60" s="1035"/>
      <c r="AU60" s="1035"/>
      <c r="AV60" s="1035"/>
      <c r="AW60" s="1035"/>
      <c r="AX60" s="1035"/>
      <c r="AY60" s="1035"/>
      <c r="AZ60" s="1036"/>
      <c r="BA60" s="1036"/>
      <c r="BB60" s="1036"/>
      <c r="BC60" s="1036"/>
      <c r="BD60" s="1036"/>
      <c r="BE60" s="982"/>
      <c r="BF60" s="982"/>
      <c r="BG60" s="982"/>
      <c r="BH60" s="982"/>
      <c r="BI60" s="983"/>
      <c r="BJ60" s="217"/>
      <c r="BK60" s="217"/>
      <c r="BL60" s="217"/>
      <c r="BM60" s="217"/>
      <c r="BN60" s="217"/>
      <c r="BO60" s="226"/>
      <c r="BP60" s="226"/>
      <c r="BQ60" s="223">
        <v>54</v>
      </c>
      <c r="BR60" s="224"/>
      <c r="BS60" s="1002"/>
      <c r="BT60" s="1003"/>
      <c r="BU60" s="1003"/>
      <c r="BV60" s="1003"/>
      <c r="BW60" s="1003"/>
      <c r="BX60" s="1003"/>
      <c r="BY60" s="1003"/>
      <c r="BZ60" s="1003"/>
      <c r="CA60" s="1003"/>
      <c r="CB60" s="1003"/>
      <c r="CC60" s="1003"/>
      <c r="CD60" s="1003"/>
      <c r="CE60" s="1003"/>
      <c r="CF60" s="1003"/>
      <c r="CG60" s="1024"/>
      <c r="CH60" s="999"/>
      <c r="CI60" s="1000"/>
      <c r="CJ60" s="1000"/>
      <c r="CK60" s="1000"/>
      <c r="CL60" s="1001"/>
      <c r="CM60" s="999"/>
      <c r="CN60" s="1000"/>
      <c r="CO60" s="1000"/>
      <c r="CP60" s="1000"/>
      <c r="CQ60" s="1001"/>
      <c r="CR60" s="999"/>
      <c r="CS60" s="1000"/>
      <c r="CT60" s="1000"/>
      <c r="CU60" s="1000"/>
      <c r="CV60" s="1001"/>
      <c r="CW60" s="999"/>
      <c r="CX60" s="1000"/>
      <c r="CY60" s="1000"/>
      <c r="CZ60" s="1000"/>
      <c r="DA60" s="1001"/>
      <c r="DB60" s="999"/>
      <c r="DC60" s="1000"/>
      <c r="DD60" s="1000"/>
      <c r="DE60" s="1000"/>
      <c r="DF60" s="1001"/>
      <c r="DG60" s="999"/>
      <c r="DH60" s="1000"/>
      <c r="DI60" s="1000"/>
      <c r="DJ60" s="1000"/>
      <c r="DK60" s="1001"/>
      <c r="DL60" s="999"/>
      <c r="DM60" s="1000"/>
      <c r="DN60" s="1000"/>
      <c r="DO60" s="1000"/>
      <c r="DP60" s="1001"/>
      <c r="DQ60" s="999"/>
      <c r="DR60" s="1000"/>
      <c r="DS60" s="1000"/>
      <c r="DT60" s="1000"/>
      <c r="DU60" s="1001"/>
      <c r="DV60" s="1002"/>
      <c r="DW60" s="1003"/>
      <c r="DX60" s="1003"/>
      <c r="DY60" s="1003"/>
      <c r="DZ60" s="1004"/>
      <c r="EA60" s="215"/>
    </row>
    <row r="61" spans="1:131" ht="26.25" customHeight="1" thickBot="1" x14ac:dyDescent="0.25">
      <c r="A61" s="223">
        <v>34</v>
      </c>
      <c r="B61" s="1040"/>
      <c r="C61" s="1041"/>
      <c r="D61" s="1041"/>
      <c r="E61" s="1041"/>
      <c r="F61" s="1041"/>
      <c r="G61" s="1041"/>
      <c r="H61" s="1041"/>
      <c r="I61" s="1041"/>
      <c r="J61" s="1041"/>
      <c r="K61" s="1041"/>
      <c r="L61" s="1041"/>
      <c r="M61" s="1041"/>
      <c r="N61" s="1041"/>
      <c r="O61" s="1041"/>
      <c r="P61" s="1042"/>
      <c r="Q61" s="1043"/>
      <c r="R61" s="1035"/>
      <c r="S61" s="1035"/>
      <c r="T61" s="1035"/>
      <c r="U61" s="1035"/>
      <c r="V61" s="1035"/>
      <c r="W61" s="1035"/>
      <c r="X61" s="1035"/>
      <c r="Y61" s="1035"/>
      <c r="Z61" s="1035"/>
      <c r="AA61" s="1035"/>
      <c r="AB61" s="1035"/>
      <c r="AC61" s="1035"/>
      <c r="AD61" s="1035"/>
      <c r="AE61" s="1044"/>
      <c r="AF61" s="1045"/>
      <c r="AG61" s="1046"/>
      <c r="AH61" s="1046"/>
      <c r="AI61" s="1046"/>
      <c r="AJ61" s="1047"/>
      <c r="AK61" s="1034"/>
      <c r="AL61" s="1035"/>
      <c r="AM61" s="1035"/>
      <c r="AN61" s="1035"/>
      <c r="AO61" s="1035"/>
      <c r="AP61" s="1035"/>
      <c r="AQ61" s="1035"/>
      <c r="AR61" s="1035"/>
      <c r="AS61" s="1035"/>
      <c r="AT61" s="1035"/>
      <c r="AU61" s="1035"/>
      <c r="AV61" s="1035"/>
      <c r="AW61" s="1035"/>
      <c r="AX61" s="1035"/>
      <c r="AY61" s="1035"/>
      <c r="AZ61" s="1036"/>
      <c r="BA61" s="1036"/>
      <c r="BB61" s="1036"/>
      <c r="BC61" s="1036"/>
      <c r="BD61" s="1036"/>
      <c r="BE61" s="982"/>
      <c r="BF61" s="982"/>
      <c r="BG61" s="982"/>
      <c r="BH61" s="982"/>
      <c r="BI61" s="983"/>
      <c r="BJ61" s="217"/>
      <c r="BK61" s="217"/>
      <c r="BL61" s="217"/>
      <c r="BM61" s="217"/>
      <c r="BN61" s="217"/>
      <c r="BO61" s="226"/>
      <c r="BP61" s="226"/>
      <c r="BQ61" s="223">
        <v>55</v>
      </c>
      <c r="BR61" s="224"/>
      <c r="BS61" s="1002"/>
      <c r="BT61" s="1003"/>
      <c r="BU61" s="1003"/>
      <c r="BV61" s="1003"/>
      <c r="BW61" s="1003"/>
      <c r="BX61" s="1003"/>
      <c r="BY61" s="1003"/>
      <c r="BZ61" s="1003"/>
      <c r="CA61" s="1003"/>
      <c r="CB61" s="1003"/>
      <c r="CC61" s="1003"/>
      <c r="CD61" s="1003"/>
      <c r="CE61" s="1003"/>
      <c r="CF61" s="1003"/>
      <c r="CG61" s="1024"/>
      <c r="CH61" s="999"/>
      <c r="CI61" s="1000"/>
      <c r="CJ61" s="1000"/>
      <c r="CK61" s="1000"/>
      <c r="CL61" s="1001"/>
      <c r="CM61" s="999"/>
      <c r="CN61" s="1000"/>
      <c r="CO61" s="1000"/>
      <c r="CP61" s="1000"/>
      <c r="CQ61" s="1001"/>
      <c r="CR61" s="999"/>
      <c r="CS61" s="1000"/>
      <c r="CT61" s="1000"/>
      <c r="CU61" s="1000"/>
      <c r="CV61" s="1001"/>
      <c r="CW61" s="999"/>
      <c r="CX61" s="1000"/>
      <c r="CY61" s="1000"/>
      <c r="CZ61" s="1000"/>
      <c r="DA61" s="1001"/>
      <c r="DB61" s="999"/>
      <c r="DC61" s="1000"/>
      <c r="DD61" s="1000"/>
      <c r="DE61" s="1000"/>
      <c r="DF61" s="1001"/>
      <c r="DG61" s="999"/>
      <c r="DH61" s="1000"/>
      <c r="DI61" s="1000"/>
      <c r="DJ61" s="1000"/>
      <c r="DK61" s="1001"/>
      <c r="DL61" s="999"/>
      <c r="DM61" s="1000"/>
      <c r="DN61" s="1000"/>
      <c r="DO61" s="1000"/>
      <c r="DP61" s="1001"/>
      <c r="DQ61" s="999"/>
      <c r="DR61" s="1000"/>
      <c r="DS61" s="1000"/>
      <c r="DT61" s="1000"/>
      <c r="DU61" s="1001"/>
      <c r="DV61" s="1002"/>
      <c r="DW61" s="1003"/>
      <c r="DX61" s="1003"/>
      <c r="DY61" s="1003"/>
      <c r="DZ61" s="1004"/>
      <c r="EA61" s="215"/>
    </row>
    <row r="62" spans="1:131" ht="26.25" customHeight="1" x14ac:dyDescent="0.2">
      <c r="A62" s="223">
        <v>35</v>
      </c>
      <c r="B62" s="1040"/>
      <c r="C62" s="1041"/>
      <c r="D62" s="1041"/>
      <c r="E62" s="1041"/>
      <c r="F62" s="1041"/>
      <c r="G62" s="1041"/>
      <c r="H62" s="1041"/>
      <c r="I62" s="1041"/>
      <c r="J62" s="1041"/>
      <c r="K62" s="1041"/>
      <c r="L62" s="1041"/>
      <c r="M62" s="1041"/>
      <c r="N62" s="1041"/>
      <c r="O62" s="1041"/>
      <c r="P62" s="1042"/>
      <c r="Q62" s="1043"/>
      <c r="R62" s="1035"/>
      <c r="S62" s="1035"/>
      <c r="T62" s="1035"/>
      <c r="U62" s="1035"/>
      <c r="V62" s="1035"/>
      <c r="W62" s="1035"/>
      <c r="X62" s="1035"/>
      <c r="Y62" s="1035"/>
      <c r="Z62" s="1035"/>
      <c r="AA62" s="1035"/>
      <c r="AB62" s="1035"/>
      <c r="AC62" s="1035"/>
      <c r="AD62" s="1035"/>
      <c r="AE62" s="1044"/>
      <c r="AF62" s="1045"/>
      <c r="AG62" s="1046"/>
      <c r="AH62" s="1046"/>
      <c r="AI62" s="1046"/>
      <c r="AJ62" s="1047"/>
      <c r="AK62" s="1034"/>
      <c r="AL62" s="1035"/>
      <c r="AM62" s="1035"/>
      <c r="AN62" s="1035"/>
      <c r="AO62" s="1035"/>
      <c r="AP62" s="1035"/>
      <c r="AQ62" s="1035"/>
      <c r="AR62" s="1035"/>
      <c r="AS62" s="1035"/>
      <c r="AT62" s="1035"/>
      <c r="AU62" s="1035"/>
      <c r="AV62" s="1035"/>
      <c r="AW62" s="1035"/>
      <c r="AX62" s="1035"/>
      <c r="AY62" s="1035"/>
      <c r="AZ62" s="1036"/>
      <c r="BA62" s="1036"/>
      <c r="BB62" s="1036"/>
      <c r="BC62" s="1036"/>
      <c r="BD62" s="1036"/>
      <c r="BE62" s="982"/>
      <c r="BF62" s="982"/>
      <c r="BG62" s="982"/>
      <c r="BH62" s="982"/>
      <c r="BI62" s="983"/>
      <c r="BJ62" s="1037" t="s">
        <v>409</v>
      </c>
      <c r="BK62" s="1038"/>
      <c r="BL62" s="1038"/>
      <c r="BM62" s="1038"/>
      <c r="BN62" s="1039"/>
      <c r="BO62" s="226"/>
      <c r="BP62" s="226"/>
      <c r="BQ62" s="223">
        <v>56</v>
      </c>
      <c r="BR62" s="224"/>
      <c r="BS62" s="1002"/>
      <c r="BT62" s="1003"/>
      <c r="BU62" s="1003"/>
      <c r="BV62" s="1003"/>
      <c r="BW62" s="1003"/>
      <c r="BX62" s="1003"/>
      <c r="BY62" s="1003"/>
      <c r="BZ62" s="1003"/>
      <c r="CA62" s="1003"/>
      <c r="CB62" s="1003"/>
      <c r="CC62" s="1003"/>
      <c r="CD62" s="1003"/>
      <c r="CE62" s="1003"/>
      <c r="CF62" s="1003"/>
      <c r="CG62" s="1024"/>
      <c r="CH62" s="999"/>
      <c r="CI62" s="1000"/>
      <c r="CJ62" s="1000"/>
      <c r="CK62" s="1000"/>
      <c r="CL62" s="1001"/>
      <c r="CM62" s="999"/>
      <c r="CN62" s="1000"/>
      <c r="CO62" s="1000"/>
      <c r="CP62" s="1000"/>
      <c r="CQ62" s="1001"/>
      <c r="CR62" s="999"/>
      <c r="CS62" s="1000"/>
      <c r="CT62" s="1000"/>
      <c r="CU62" s="1000"/>
      <c r="CV62" s="1001"/>
      <c r="CW62" s="999"/>
      <c r="CX62" s="1000"/>
      <c r="CY62" s="1000"/>
      <c r="CZ62" s="1000"/>
      <c r="DA62" s="1001"/>
      <c r="DB62" s="999"/>
      <c r="DC62" s="1000"/>
      <c r="DD62" s="1000"/>
      <c r="DE62" s="1000"/>
      <c r="DF62" s="1001"/>
      <c r="DG62" s="999"/>
      <c r="DH62" s="1000"/>
      <c r="DI62" s="1000"/>
      <c r="DJ62" s="1000"/>
      <c r="DK62" s="1001"/>
      <c r="DL62" s="999"/>
      <c r="DM62" s="1000"/>
      <c r="DN62" s="1000"/>
      <c r="DO62" s="1000"/>
      <c r="DP62" s="1001"/>
      <c r="DQ62" s="999"/>
      <c r="DR62" s="1000"/>
      <c r="DS62" s="1000"/>
      <c r="DT62" s="1000"/>
      <c r="DU62" s="1001"/>
      <c r="DV62" s="1002"/>
      <c r="DW62" s="1003"/>
      <c r="DX62" s="1003"/>
      <c r="DY62" s="1003"/>
      <c r="DZ62" s="1004"/>
      <c r="EA62" s="215"/>
    </row>
    <row r="63" spans="1:131" ht="26.25" customHeight="1" thickBot="1" x14ac:dyDescent="0.25">
      <c r="A63" s="225" t="s">
        <v>388</v>
      </c>
      <c r="B63" s="947" t="s">
        <v>410</v>
      </c>
      <c r="C63" s="948"/>
      <c r="D63" s="948"/>
      <c r="E63" s="948"/>
      <c r="F63" s="948"/>
      <c r="G63" s="948"/>
      <c r="H63" s="948"/>
      <c r="I63" s="948"/>
      <c r="J63" s="948"/>
      <c r="K63" s="948"/>
      <c r="L63" s="948"/>
      <c r="M63" s="948"/>
      <c r="N63" s="948"/>
      <c r="O63" s="948"/>
      <c r="P63" s="958"/>
      <c r="Q63" s="972"/>
      <c r="R63" s="973"/>
      <c r="S63" s="973"/>
      <c r="T63" s="973"/>
      <c r="U63" s="973"/>
      <c r="V63" s="973"/>
      <c r="W63" s="973"/>
      <c r="X63" s="973"/>
      <c r="Y63" s="973"/>
      <c r="Z63" s="973"/>
      <c r="AA63" s="973"/>
      <c r="AB63" s="973"/>
      <c r="AC63" s="973"/>
      <c r="AD63" s="973"/>
      <c r="AE63" s="1030"/>
      <c r="AF63" s="1031">
        <v>405</v>
      </c>
      <c r="AG63" s="969"/>
      <c r="AH63" s="969"/>
      <c r="AI63" s="969"/>
      <c r="AJ63" s="1032"/>
      <c r="AK63" s="1033"/>
      <c r="AL63" s="973"/>
      <c r="AM63" s="973"/>
      <c r="AN63" s="973"/>
      <c r="AO63" s="973"/>
      <c r="AP63" s="969">
        <v>1286</v>
      </c>
      <c r="AQ63" s="969"/>
      <c r="AR63" s="969"/>
      <c r="AS63" s="969"/>
      <c r="AT63" s="969"/>
      <c r="AU63" s="969">
        <v>263</v>
      </c>
      <c r="AV63" s="969"/>
      <c r="AW63" s="969"/>
      <c r="AX63" s="969"/>
      <c r="AY63" s="969"/>
      <c r="AZ63" s="1027"/>
      <c r="BA63" s="1027"/>
      <c r="BB63" s="1027"/>
      <c r="BC63" s="1027"/>
      <c r="BD63" s="1027"/>
      <c r="BE63" s="970"/>
      <c r="BF63" s="970"/>
      <c r="BG63" s="970"/>
      <c r="BH63" s="970"/>
      <c r="BI63" s="971"/>
      <c r="BJ63" s="1028" t="s">
        <v>403</v>
      </c>
      <c r="BK63" s="963"/>
      <c r="BL63" s="963"/>
      <c r="BM63" s="963"/>
      <c r="BN63" s="1029"/>
      <c r="BO63" s="226"/>
      <c r="BP63" s="226"/>
      <c r="BQ63" s="223">
        <v>57</v>
      </c>
      <c r="BR63" s="224"/>
      <c r="BS63" s="1002"/>
      <c r="BT63" s="1003"/>
      <c r="BU63" s="1003"/>
      <c r="BV63" s="1003"/>
      <c r="BW63" s="1003"/>
      <c r="BX63" s="1003"/>
      <c r="BY63" s="1003"/>
      <c r="BZ63" s="1003"/>
      <c r="CA63" s="1003"/>
      <c r="CB63" s="1003"/>
      <c r="CC63" s="1003"/>
      <c r="CD63" s="1003"/>
      <c r="CE63" s="1003"/>
      <c r="CF63" s="1003"/>
      <c r="CG63" s="1024"/>
      <c r="CH63" s="999"/>
      <c r="CI63" s="1000"/>
      <c r="CJ63" s="1000"/>
      <c r="CK63" s="1000"/>
      <c r="CL63" s="1001"/>
      <c r="CM63" s="999"/>
      <c r="CN63" s="1000"/>
      <c r="CO63" s="1000"/>
      <c r="CP63" s="1000"/>
      <c r="CQ63" s="1001"/>
      <c r="CR63" s="999"/>
      <c r="CS63" s="1000"/>
      <c r="CT63" s="1000"/>
      <c r="CU63" s="1000"/>
      <c r="CV63" s="1001"/>
      <c r="CW63" s="999"/>
      <c r="CX63" s="1000"/>
      <c r="CY63" s="1000"/>
      <c r="CZ63" s="1000"/>
      <c r="DA63" s="1001"/>
      <c r="DB63" s="999"/>
      <c r="DC63" s="1000"/>
      <c r="DD63" s="1000"/>
      <c r="DE63" s="1000"/>
      <c r="DF63" s="1001"/>
      <c r="DG63" s="999"/>
      <c r="DH63" s="1000"/>
      <c r="DI63" s="1000"/>
      <c r="DJ63" s="1000"/>
      <c r="DK63" s="1001"/>
      <c r="DL63" s="999"/>
      <c r="DM63" s="1000"/>
      <c r="DN63" s="1000"/>
      <c r="DO63" s="1000"/>
      <c r="DP63" s="1001"/>
      <c r="DQ63" s="999"/>
      <c r="DR63" s="1000"/>
      <c r="DS63" s="1000"/>
      <c r="DT63" s="1000"/>
      <c r="DU63" s="1001"/>
      <c r="DV63" s="1002"/>
      <c r="DW63" s="1003"/>
      <c r="DX63" s="1003"/>
      <c r="DY63" s="1003"/>
      <c r="DZ63" s="1004"/>
      <c r="EA63" s="215"/>
    </row>
    <row r="64" spans="1:131" ht="26.25" customHeight="1" x14ac:dyDescent="0.2">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1002"/>
      <c r="BT64" s="1003"/>
      <c r="BU64" s="1003"/>
      <c r="BV64" s="1003"/>
      <c r="BW64" s="1003"/>
      <c r="BX64" s="1003"/>
      <c r="BY64" s="1003"/>
      <c r="BZ64" s="1003"/>
      <c r="CA64" s="1003"/>
      <c r="CB64" s="1003"/>
      <c r="CC64" s="1003"/>
      <c r="CD64" s="1003"/>
      <c r="CE64" s="1003"/>
      <c r="CF64" s="1003"/>
      <c r="CG64" s="1024"/>
      <c r="CH64" s="999"/>
      <c r="CI64" s="1000"/>
      <c r="CJ64" s="1000"/>
      <c r="CK64" s="1000"/>
      <c r="CL64" s="1001"/>
      <c r="CM64" s="999"/>
      <c r="CN64" s="1000"/>
      <c r="CO64" s="1000"/>
      <c r="CP64" s="1000"/>
      <c r="CQ64" s="1001"/>
      <c r="CR64" s="999"/>
      <c r="CS64" s="1000"/>
      <c r="CT64" s="1000"/>
      <c r="CU64" s="1000"/>
      <c r="CV64" s="1001"/>
      <c r="CW64" s="999"/>
      <c r="CX64" s="1000"/>
      <c r="CY64" s="1000"/>
      <c r="CZ64" s="1000"/>
      <c r="DA64" s="1001"/>
      <c r="DB64" s="999"/>
      <c r="DC64" s="1000"/>
      <c r="DD64" s="1000"/>
      <c r="DE64" s="1000"/>
      <c r="DF64" s="1001"/>
      <c r="DG64" s="999"/>
      <c r="DH64" s="1000"/>
      <c r="DI64" s="1000"/>
      <c r="DJ64" s="1000"/>
      <c r="DK64" s="1001"/>
      <c r="DL64" s="999"/>
      <c r="DM64" s="1000"/>
      <c r="DN64" s="1000"/>
      <c r="DO64" s="1000"/>
      <c r="DP64" s="1001"/>
      <c r="DQ64" s="999"/>
      <c r="DR64" s="1000"/>
      <c r="DS64" s="1000"/>
      <c r="DT64" s="1000"/>
      <c r="DU64" s="1001"/>
      <c r="DV64" s="1002"/>
      <c r="DW64" s="1003"/>
      <c r="DX64" s="1003"/>
      <c r="DY64" s="1003"/>
      <c r="DZ64" s="1004"/>
      <c r="EA64" s="215"/>
    </row>
    <row r="65" spans="1:131" ht="26.25" customHeight="1" thickBot="1" x14ac:dyDescent="0.25">
      <c r="A65" s="217" t="s">
        <v>411</v>
      </c>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26"/>
      <c r="BF65" s="226"/>
      <c r="BG65" s="226"/>
      <c r="BH65" s="226"/>
      <c r="BI65" s="226"/>
      <c r="BJ65" s="226"/>
      <c r="BK65" s="226"/>
      <c r="BL65" s="226"/>
      <c r="BM65" s="226"/>
      <c r="BN65" s="226"/>
      <c r="BO65" s="226"/>
      <c r="BP65" s="226"/>
      <c r="BQ65" s="223">
        <v>59</v>
      </c>
      <c r="BR65" s="224"/>
      <c r="BS65" s="1002"/>
      <c r="BT65" s="1003"/>
      <c r="BU65" s="1003"/>
      <c r="BV65" s="1003"/>
      <c r="BW65" s="1003"/>
      <c r="BX65" s="1003"/>
      <c r="BY65" s="1003"/>
      <c r="BZ65" s="1003"/>
      <c r="CA65" s="1003"/>
      <c r="CB65" s="1003"/>
      <c r="CC65" s="1003"/>
      <c r="CD65" s="1003"/>
      <c r="CE65" s="1003"/>
      <c r="CF65" s="1003"/>
      <c r="CG65" s="1024"/>
      <c r="CH65" s="999"/>
      <c r="CI65" s="1000"/>
      <c r="CJ65" s="1000"/>
      <c r="CK65" s="1000"/>
      <c r="CL65" s="1001"/>
      <c r="CM65" s="999"/>
      <c r="CN65" s="1000"/>
      <c r="CO65" s="1000"/>
      <c r="CP65" s="1000"/>
      <c r="CQ65" s="1001"/>
      <c r="CR65" s="999"/>
      <c r="CS65" s="1000"/>
      <c r="CT65" s="1000"/>
      <c r="CU65" s="1000"/>
      <c r="CV65" s="1001"/>
      <c r="CW65" s="999"/>
      <c r="CX65" s="1000"/>
      <c r="CY65" s="1000"/>
      <c r="CZ65" s="1000"/>
      <c r="DA65" s="1001"/>
      <c r="DB65" s="999"/>
      <c r="DC65" s="1000"/>
      <c r="DD65" s="1000"/>
      <c r="DE65" s="1000"/>
      <c r="DF65" s="1001"/>
      <c r="DG65" s="999"/>
      <c r="DH65" s="1000"/>
      <c r="DI65" s="1000"/>
      <c r="DJ65" s="1000"/>
      <c r="DK65" s="1001"/>
      <c r="DL65" s="999"/>
      <c r="DM65" s="1000"/>
      <c r="DN65" s="1000"/>
      <c r="DO65" s="1000"/>
      <c r="DP65" s="1001"/>
      <c r="DQ65" s="999"/>
      <c r="DR65" s="1000"/>
      <c r="DS65" s="1000"/>
      <c r="DT65" s="1000"/>
      <c r="DU65" s="1001"/>
      <c r="DV65" s="1002"/>
      <c r="DW65" s="1003"/>
      <c r="DX65" s="1003"/>
      <c r="DY65" s="1003"/>
      <c r="DZ65" s="1004"/>
      <c r="EA65" s="215"/>
    </row>
    <row r="66" spans="1:131" ht="26.25" customHeight="1" x14ac:dyDescent="0.2">
      <c r="A66" s="1005" t="s">
        <v>412</v>
      </c>
      <c r="B66" s="1006"/>
      <c r="C66" s="1006"/>
      <c r="D66" s="1006"/>
      <c r="E66" s="1006"/>
      <c r="F66" s="1006"/>
      <c r="G66" s="1006"/>
      <c r="H66" s="1006"/>
      <c r="I66" s="1006"/>
      <c r="J66" s="1006"/>
      <c r="K66" s="1006"/>
      <c r="L66" s="1006"/>
      <c r="M66" s="1006"/>
      <c r="N66" s="1006"/>
      <c r="O66" s="1006"/>
      <c r="P66" s="1007"/>
      <c r="Q66" s="1011" t="s">
        <v>413</v>
      </c>
      <c r="R66" s="1012"/>
      <c r="S66" s="1012"/>
      <c r="T66" s="1012"/>
      <c r="U66" s="1013"/>
      <c r="V66" s="1011" t="s">
        <v>393</v>
      </c>
      <c r="W66" s="1012"/>
      <c r="X66" s="1012"/>
      <c r="Y66" s="1012"/>
      <c r="Z66" s="1013"/>
      <c r="AA66" s="1011" t="s">
        <v>414</v>
      </c>
      <c r="AB66" s="1012"/>
      <c r="AC66" s="1012"/>
      <c r="AD66" s="1012"/>
      <c r="AE66" s="1013"/>
      <c r="AF66" s="1017" t="s">
        <v>395</v>
      </c>
      <c r="AG66" s="1018"/>
      <c r="AH66" s="1018"/>
      <c r="AI66" s="1018"/>
      <c r="AJ66" s="1019"/>
      <c r="AK66" s="1011" t="s">
        <v>415</v>
      </c>
      <c r="AL66" s="1006"/>
      <c r="AM66" s="1006"/>
      <c r="AN66" s="1006"/>
      <c r="AO66" s="1007"/>
      <c r="AP66" s="1011" t="s">
        <v>416</v>
      </c>
      <c r="AQ66" s="1012"/>
      <c r="AR66" s="1012"/>
      <c r="AS66" s="1012"/>
      <c r="AT66" s="1013"/>
      <c r="AU66" s="1011" t="s">
        <v>417</v>
      </c>
      <c r="AV66" s="1012"/>
      <c r="AW66" s="1012"/>
      <c r="AX66" s="1012"/>
      <c r="AY66" s="1013"/>
      <c r="AZ66" s="1011" t="s">
        <v>375</v>
      </c>
      <c r="BA66" s="1012"/>
      <c r="BB66" s="1012"/>
      <c r="BC66" s="1012"/>
      <c r="BD66" s="1025"/>
      <c r="BE66" s="226"/>
      <c r="BF66" s="226"/>
      <c r="BG66" s="226"/>
      <c r="BH66" s="226"/>
      <c r="BI66" s="226"/>
      <c r="BJ66" s="226"/>
      <c r="BK66" s="226"/>
      <c r="BL66" s="226"/>
      <c r="BM66" s="226"/>
      <c r="BN66" s="226"/>
      <c r="BO66" s="226"/>
      <c r="BP66" s="226"/>
      <c r="BQ66" s="223">
        <v>60</v>
      </c>
      <c r="BR66" s="228"/>
      <c r="BS66" s="955"/>
      <c r="BT66" s="956"/>
      <c r="BU66" s="956"/>
      <c r="BV66" s="956"/>
      <c r="BW66" s="956"/>
      <c r="BX66" s="956"/>
      <c r="BY66" s="956"/>
      <c r="BZ66" s="956"/>
      <c r="CA66" s="956"/>
      <c r="CB66" s="956"/>
      <c r="CC66" s="956"/>
      <c r="CD66" s="956"/>
      <c r="CE66" s="956"/>
      <c r="CF66" s="956"/>
      <c r="CG66" s="965"/>
      <c r="CH66" s="966"/>
      <c r="CI66" s="967"/>
      <c r="CJ66" s="967"/>
      <c r="CK66" s="967"/>
      <c r="CL66" s="968"/>
      <c r="CM66" s="966"/>
      <c r="CN66" s="967"/>
      <c r="CO66" s="967"/>
      <c r="CP66" s="967"/>
      <c r="CQ66" s="968"/>
      <c r="CR66" s="966"/>
      <c r="CS66" s="967"/>
      <c r="CT66" s="967"/>
      <c r="CU66" s="967"/>
      <c r="CV66" s="968"/>
      <c r="CW66" s="966"/>
      <c r="CX66" s="967"/>
      <c r="CY66" s="967"/>
      <c r="CZ66" s="967"/>
      <c r="DA66" s="968"/>
      <c r="DB66" s="966"/>
      <c r="DC66" s="967"/>
      <c r="DD66" s="967"/>
      <c r="DE66" s="967"/>
      <c r="DF66" s="968"/>
      <c r="DG66" s="966"/>
      <c r="DH66" s="967"/>
      <c r="DI66" s="967"/>
      <c r="DJ66" s="967"/>
      <c r="DK66" s="968"/>
      <c r="DL66" s="966"/>
      <c r="DM66" s="967"/>
      <c r="DN66" s="967"/>
      <c r="DO66" s="967"/>
      <c r="DP66" s="968"/>
      <c r="DQ66" s="966"/>
      <c r="DR66" s="967"/>
      <c r="DS66" s="967"/>
      <c r="DT66" s="967"/>
      <c r="DU66" s="968"/>
      <c r="DV66" s="955"/>
      <c r="DW66" s="956"/>
      <c r="DX66" s="956"/>
      <c r="DY66" s="956"/>
      <c r="DZ66" s="957"/>
      <c r="EA66" s="215"/>
    </row>
    <row r="67" spans="1:131" ht="26.25" customHeight="1" thickBot="1" x14ac:dyDescent="0.25">
      <c r="A67" s="1008"/>
      <c r="B67" s="1009"/>
      <c r="C67" s="1009"/>
      <c r="D67" s="1009"/>
      <c r="E67" s="1009"/>
      <c r="F67" s="1009"/>
      <c r="G67" s="1009"/>
      <c r="H67" s="1009"/>
      <c r="I67" s="1009"/>
      <c r="J67" s="1009"/>
      <c r="K67" s="1009"/>
      <c r="L67" s="1009"/>
      <c r="M67" s="1009"/>
      <c r="N67" s="1009"/>
      <c r="O67" s="1009"/>
      <c r="P67" s="1010"/>
      <c r="Q67" s="1014"/>
      <c r="R67" s="1015"/>
      <c r="S67" s="1015"/>
      <c r="T67" s="1015"/>
      <c r="U67" s="1016"/>
      <c r="V67" s="1014"/>
      <c r="W67" s="1015"/>
      <c r="X67" s="1015"/>
      <c r="Y67" s="1015"/>
      <c r="Z67" s="1016"/>
      <c r="AA67" s="1014"/>
      <c r="AB67" s="1015"/>
      <c r="AC67" s="1015"/>
      <c r="AD67" s="1015"/>
      <c r="AE67" s="1016"/>
      <c r="AF67" s="1020"/>
      <c r="AG67" s="1021"/>
      <c r="AH67" s="1021"/>
      <c r="AI67" s="1021"/>
      <c r="AJ67" s="1022"/>
      <c r="AK67" s="1023"/>
      <c r="AL67" s="1009"/>
      <c r="AM67" s="1009"/>
      <c r="AN67" s="1009"/>
      <c r="AO67" s="1010"/>
      <c r="AP67" s="1014"/>
      <c r="AQ67" s="1015"/>
      <c r="AR67" s="1015"/>
      <c r="AS67" s="1015"/>
      <c r="AT67" s="1016"/>
      <c r="AU67" s="1014"/>
      <c r="AV67" s="1015"/>
      <c r="AW67" s="1015"/>
      <c r="AX67" s="1015"/>
      <c r="AY67" s="1016"/>
      <c r="AZ67" s="1014"/>
      <c r="BA67" s="1015"/>
      <c r="BB67" s="1015"/>
      <c r="BC67" s="1015"/>
      <c r="BD67" s="1026"/>
      <c r="BE67" s="226"/>
      <c r="BF67" s="226"/>
      <c r="BG67" s="226"/>
      <c r="BH67" s="226"/>
      <c r="BI67" s="226"/>
      <c r="BJ67" s="226"/>
      <c r="BK67" s="226"/>
      <c r="BL67" s="226"/>
      <c r="BM67" s="226"/>
      <c r="BN67" s="226"/>
      <c r="BO67" s="226"/>
      <c r="BP67" s="226"/>
      <c r="BQ67" s="223">
        <v>61</v>
      </c>
      <c r="BR67" s="228"/>
      <c r="BS67" s="955"/>
      <c r="BT67" s="956"/>
      <c r="BU67" s="956"/>
      <c r="BV67" s="956"/>
      <c r="BW67" s="956"/>
      <c r="BX67" s="956"/>
      <c r="BY67" s="956"/>
      <c r="BZ67" s="956"/>
      <c r="CA67" s="956"/>
      <c r="CB67" s="956"/>
      <c r="CC67" s="956"/>
      <c r="CD67" s="956"/>
      <c r="CE67" s="956"/>
      <c r="CF67" s="956"/>
      <c r="CG67" s="965"/>
      <c r="CH67" s="966"/>
      <c r="CI67" s="967"/>
      <c r="CJ67" s="967"/>
      <c r="CK67" s="967"/>
      <c r="CL67" s="968"/>
      <c r="CM67" s="966"/>
      <c r="CN67" s="967"/>
      <c r="CO67" s="967"/>
      <c r="CP67" s="967"/>
      <c r="CQ67" s="968"/>
      <c r="CR67" s="966"/>
      <c r="CS67" s="967"/>
      <c r="CT67" s="967"/>
      <c r="CU67" s="967"/>
      <c r="CV67" s="968"/>
      <c r="CW67" s="966"/>
      <c r="CX67" s="967"/>
      <c r="CY67" s="967"/>
      <c r="CZ67" s="967"/>
      <c r="DA67" s="968"/>
      <c r="DB67" s="966"/>
      <c r="DC67" s="967"/>
      <c r="DD67" s="967"/>
      <c r="DE67" s="967"/>
      <c r="DF67" s="968"/>
      <c r="DG67" s="966"/>
      <c r="DH67" s="967"/>
      <c r="DI67" s="967"/>
      <c r="DJ67" s="967"/>
      <c r="DK67" s="968"/>
      <c r="DL67" s="966"/>
      <c r="DM67" s="967"/>
      <c r="DN67" s="967"/>
      <c r="DO67" s="967"/>
      <c r="DP67" s="968"/>
      <c r="DQ67" s="966"/>
      <c r="DR67" s="967"/>
      <c r="DS67" s="967"/>
      <c r="DT67" s="967"/>
      <c r="DU67" s="968"/>
      <c r="DV67" s="955"/>
      <c r="DW67" s="956"/>
      <c r="DX67" s="956"/>
      <c r="DY67" s="956"/>
      <c r="DZ67" s="957"/>
      <c r="EA67" s="215"/>
    </row>
    <row r="68" spans="1:131" ht="26.25" customHeight="1" thickTop="1" x14ac:dyDescent="0.2">
      <c r="A68" s="221">
        <v>1</v>
      </c>
      <c r="B68" s="995" t="s">
        <v>574</v>
      </c>
      <c r="C68" s="996"/>
      <c r="D68" s="996"/>
      <c r="E68" s="996"/>
      <c r="F68" s="996"/>
      <c r="G68" s="996"/>
      <c r="H68" s="996"/>
      <c r="I68" s="996"/>
      <c r="J68" s="996"/>
      <c r="K68" s="996"/>
      <c r="L68" s="996"/>
      <c r="M68" s="996"/>
      <c r="N68" s="996"/>
      <c r="O68" s="996"/>
      <c r="P68" s="997"/>
      <c r="Q68" s="998">
        <v>7501</v>
      </c>
      <c r="R68" s="992"/>
      <c r="S68" s="992"/>
      <c r="T68" s="992"/>
      <c r="U68" s="992"/>
      <c r="V68" s="992">
        <v>7270</v>
      </c>
      <c r="W68" s="992"/>
      <c r="X68" s="992"/>
      <c r="Y68" s="992"/>
      <c r="Z68" s="992"/>
      <c r="AA68" s="992">
        <v>231</v>
      </c>
      <c r="AB68" s="992"/>
      <c r="AC68" s="992"/>
      <c r="AD68" s="992"/>
      <c r="AE68" s="992"/>
      <c r="AF68" s="992">
        <v>188</v>
      </c>
      <c r="AG68" s="992"/>
      <c r="AH68" s="992"/>
      <c r="AI68" s="992"/>
      <c r="AJ68" s="992"/>
      <c r="AK68" s="992">
        <v>107</v>
      </c>
      <c r="AL68" s="992"/>
      <c r="AM68" s="992"/>
      <c r="AN68" s="992"/>
      <c r="AO68" s="992"/>
      <c r="AP68" s="992">
        <v>886</v>
      </c>
      <c r="AQ68" s="992"/>
      <c r="AR68" s="992"/>
      <c r="AS68" s="992"/>
      <c r="AT68" s="992"/>
      <c r="AU68" s="992">
        <v>15</v>
      </c>
      <c r="AV68" s="992"/>
      <c r="AW68" s="992"/>
      <c r="AX68" s="992"/>
      <c r="AY68" s="992"/>
      <c r="AZ68" s="993"/>
      <c r="BA68" s="993"/>
      <c r="BB68" s="993"/>
      <c r="BC68" s="993"/>
      <c r="BD68" s="994"/>
      <c r="BE68" s="226"/>
      <c r="BF68" s="226"/>
      <c r="BG68" s="226"/>
      <c r="BH68" s="226"/>
      <c r="BI68" s="226"/>
      <c r="BJ68" s="226"/>
      <c r="BK68" s="226"/>
      <c r="BL68" s="226"/>
      <c r="BM68" s="226"/>
      <c r="BN68" s="226"/>
      <c r="BO68" s="226"/>
      <c r="BP68" s="226"/>
      <c r="BQ68" s="223">
        <v>62</v>
      </c>
      <c r="BR68" s="228"/>
      <c r="BS68" s="955"/>
      <c r="BT68" s="956"/>
      <c r="BU68" s="956"/>
      <c r="BV68" s="956"/>
      <c r="BW68" s="956"/>
      <c r="BX68" s="956"/>
      <c r="BY68" s="956"/>
      <c r="BZ68" s="956"/>
      <c r="CA68" s="956"/>
      <c r="CB68" s="956"/>
      <c r="CC68" s="956"/>
      <c r="CD68" s="956"/>
      <c r="CE68" s="956"/>
      <c r="CF68" s="956"/>
      <c r="CG68" s="965"/>
      <c r="CH68" s="966"/>
      <c r="CI68" s="967"/>
      <c r="CJ68" s="967"/>
      <c r="CK68" s="967"/>
      <c r="CL68" s="968"/>
      <c r="CM68" s="966"/>
      <c r="CN68" s="967"/>
      <c r="CO68" s="967"/>
      <c r="CP68" s="967"/>
      <c r="CQ68" s="968"/>
      <c r="CR68" s="966"/>
      <c r="CS68" s="967"/>
      <c r="CT68" s="967"/>
      <c r="CU68" s="967"/>
      <c r="CV68" s="968"/>
      <c r="CW68" s="966"/>
      <c r="CX68" s="967"/>
      <c r="CY68" s="967"/>
      <c r="CZ68" s="967"/>
      <c r="DA68" s="968"/>
      <c r="DB68" s="966"/>
      <c r="DC68" s="967"/>
      <c r="DD68" s="967"/>
      <c r="DE68" s="967"/>
      <c r="DF68" s="968"/>
      <c r="DG68" s="966"/>
      <c r="DH68" s="967"/>
      <c r="DI68" s="967"/>
      <c r="DJ68" s="967"/>
      <c r="DK68" s="968"/>
      <c r="DL68" s="966"/>
      <c r="DM68" s="967"/>
      <c r="DN68" s="967"/>
      <c r="DO68" s="967"/>
      <c r="DP68" s="968"/>
      <c r="DQ68" s="966"/>
      <c r="DR68" s="967"/>
      <c r="DS68" s="967"/>
      <c r="DT68" s="967"/>
      <c r="DU68" s="968"/>
      <c r="DV68" s="955"/>
      <c r="DW68" s="956"/>
      <c r="DX68" s="956"/>
      <c r="DY68" s="956"/>
      <c r="DZ68" s="957"/>
      <c r="EA68" s="215"/>
    </row>
    <row r="69" spans="1:131" ht="26.25" customHeight="1" x14ac:dyDescent="0.2">
      <c r="A69" s="223">
        <v>2</v>
      </c>
      <c r="B69" s="984" t="s">
        <v>575</v>
      </c>
      <c r="C69" s="985"/>
      <c r="D69" s="985"/>
      <c r="E69" s="985"/>
      <c r="F69" s="985"/>
      <c r="G69" s="985"/>
      <c r="H69" s="985"/>
      <c r="I69" s="985"/>
      <c r="J69" s="985"/>
      <c r="K69" s="985"/>
      <c r="L69" s="985"/>
      <c r="M69" s="985"/>
      <c r="N69" s="985"/>
      <c r="O69" s="985"/>
      <c r="P69" s="986"/>
      <c r="Q69" s="987">
        <v>3</v>
      </c>
      <c r="R69" s="981"/>
      <c r="S69" s="981"/>
      <c r="T69" s="981"/>
      <c r="U69" s="981"/>
      <c r="V69" s="981">
        <v>3</v>
      </c>
      <c r="W69" s="981"/>
      <c r="X69" s="981"/>
      <c r="Y69" s="981"/>
      <c r="Z69" s="981"/>
      <c r="AA69" s="981">
        <v>0</v>
      </c>
      <c r="AB69" s="981"/>
      <c r="AC69" s="981"/>
      <c r="AD69" s="981"/>
      <c r="AE69" s="981"/>
      <c r="AF69" s="981">
        <v>0</v>
      </c>
      <c r="AG69" s="981"/>
      <c r="AH69" s="981"/>
      <c r="AI69" s="981"/>
      <c r="AJ69" s="981"/>
      <c r="AK69" s="981">
        <v>0</v>
      </c>
      <c r="AL69" s="981"/>
      <c r="AM69" s="981"/>
      <c r="AN69" s="981"/>
      <c r="AO69" s="981"/>
      <c r="AP69" s="981">
        <v>0</v>
      </c>
      <c r="AQ69" s="981"/>
      <c r="AR69" s="981"/>
      <c r="AS69" s="981"/>
      <c r="AT69" s="981"/>
      <c r="AU69" s="981" t="s">
        <v>585</v>
      </c>
      <c r="AV69" s="981"/>
      <c r="AW69" s="981"/>
      <c r="AX69" s="981"/>
      <c r="AY69" s="981"/>
      <c r="AZ69" s="982"/>
      <c r="BA69" s="982"/>
      <c r="BB69" s="982"/>
      <c r="BC69" s="982"/>
      <c r="BD69" s="983"/>
      <c r="BE69" s="226"/>
      <c r="BF69" s="226"/>
      <c r="BG69" s="226"/>
      <c r="BH69" s="226"/>
      <c r="BI69" s="226"/>
      <c r="BJ69" s="226"/>
      <c r="BK69" s="226"/>
      <c r="BL69" s="226"/>
      <c r="BM69" s="226"/>
      <c r="BN69" s="226"/>
      <c r="BO69" s="226"/>
      <c r="BP69" s="226"/>
      <c r="BQ69" s="223">
        <v>63</v>
      </c>
      <c r="BR69" s="228"/>
      <c r="BS69" s="955"/>
      <c r="BT69" s="956"/>
      <c r="BU69" s="956"/>
      <c r="BV69" s="956"/>
      <c r="BW69" s="956"/>
      <c r="BX69" s="956"/>
      <c r="BY69" s="956"/>
      <c r="BZ69" s="956"/>
      <c r="CA69" s="956"/>
      <c r="CB69" s="956"/>
      <c r="CC69" s="956"/>
      <c r="CD69" s="956"/>
      <c r="CE69" s="956"/>
      <c r="CF69" s="956"/>
      <c r="CG69" s="965"/>
      <c r="CH69" s="966"/>
      <c r="CI69" s="967"/>
      <c r="CJ69" s="967"/>
      <c r="CK69" s="967"/>
      <c r="CL69" s="968"/>
      <c r="CM69" s="966"/>
      <c r="CN69" s="967"/>
      <c r="CO69" s="967"/>
      <c r="CP69" s="967"/>
      <c r="CQ69" s="968"/>
      <c r="CR69" s="966"/>
      <c r="CS69" s="967"/>
      <c r="CT69" s="967"/>
      <c r="CU69" s="967"/>
      <c r="CV69" s="968"/>
      <c r="CW69" s="966"/>
      <c r="CX69" s="967"/>
      <c r="CY69" s="967"/>
      <c r="CZ69" s="967"/>
      <c r="DA69" s="968"/>
      <c r="DB69" s="966"/>
      <c r="DC69" s="967"/>
      <c r="DD69" s="967"/>
      <c r="DE69" s="967"/>
      <c r="DF69" s="968"/>
      <c r="DG69" s="966"/>
      <c r="DH69" s="967"/>
      <c r="DI69" s="967"/>
      <c r="DJ69" s="967"/>
      <c r="DK69" s="968"/>
      <c r="DL69" s="966"/>
      <c r="DM69" s="967"/>
      <c r="DN69" s="967"/>
      <c r="DO69" s="967"/>
      <c r="DP69" s="968"/>
      <c r="DQ69" s="966"/>
      <c r="DR69" s="967"/>
      <c r="DS69" s="967"/>
      <c r="DT69" s="967"/>
      <c r="DU69" s="968"/>
      <c r="DV69" s="955"/>
      <c r="DW69" s="956"/>
      <c r="DX69" s="956"/>
      <c r="DY69" s="956"/>
      <c r="DZ69" s="957"/>
      <c r="EA69" s="215"/>
    </row>
    <row r="70" spans="1:131" ht="26.25" customHeight="1" x14ac:dyDescent="0.2">
      <c r="A70" s="223">
        <v>3</v>
      </c>
      <c r="B70" s="984" t="s">
        <v>576</v>
      </c>
      <c r="C70" s="985"/>
      <c r="D70" s="985"/>
      <c r="E70" s="985"/>
      <c r="F70" s="985"/>
      <c r="G70" s="985"/>
      <c r="H70" s="985"/>
      <c r="I70" s="985"/>
      <c r="J70" s="985"/>
      <c r="K70" s="985"/>
      <c r="L70" s="985"/>
      <c r="M70" s="985"/>
      <c r="N70" s="985"/>
      <c r="O70" s="985"/>
      <c r="P70" s="986"/>
      <c r="Q70" s="987">
        <v>8056</v>
      </c>
      <c r="R70" s="981"/>
      <c r="S70" s="981"/>
      <c r="T70" s="981"/>
      <c r="U70" s="981"/>
      <c r="V70" s="981">
        <v>6911</v>
      </c>
      <c r="W70" s="981"/>
      <c r="X70" s="981"/>
      <c r="Y70" s="981"/>
      <c r="Z70" s="981"/>
      <c r="AA70" s="981">
        <v>1145</v>
      </c>
      <c r="AB70" s="981"/>
      <c r="AC70" s="981"/>
      <c r="AD70" s="981"/>
      <c r="AE70" s="981"/>
      <c r="AF70" s="981" t="s">
        <v>592</v>
      </c>
      <c r="AG70" s="981"/>
      <c r="AH70" s="981"/>
      <c r="AI70" s="981"/>
      <c r="AJ70" s="981"/>
      <c r="AK70" s="981">
        <v>14</v>
      </c>
      <c r="AL70" s="981"/>
      <c r="AM70" s="981"/>
      <c r="AN70" s="981"/>
      <c r="AO70" s="981"/>
      <c r="AP70" s="981" t="s">
        <v>592</v>
      </c>
      <c r="AQ70" s="981"/>
      <c r="AR70" s="981"/>
      <c r="AS70" s="981"/>
      <c r="AT70" s="981"/>
      <c r="AU70" s="981" t="s">
        <v>592</v>
      </c>
      <c r="AV70" s="981"/>
      <c r="AW70" s="981"/>
      <c r="AX70" s="981"/>
      <c r="AY70" s="981"/>
      <c r="AZ70" s="982"/>
      <c r="BA70" s="982"/>
      <c r="BB70" s="982"/>
      <c r="BC70" s="982"/>
      <c r="BD70" s="983"/>
      <c r="BE70" s="226"/>
      <c r="BF70" s="226"/>
      <c r="BG70" s="226"/>
      <c r="BH70" s="226"/>
      <c r="BI70" s="226"/>
      <c r="BJ70" s="226"/>
      <c r="BK70" s="226"/>
      <c r="BL70" s="226"/>
      <c r="BM70" s="226"/>
      <c r="BN70" s="226"/>
      <c r="BO70" s="226"/>
      <c r="BP70" s="226"/>
      <c r="BQ70" s="223">
        <v>64</v>
      </c>
      <c r="BR70" s="228"/>
      <c r="BS70" s="955"/>
      <c r="BT70" s="956"/>
      <c r="BU70" s="956"/>
      <c r="BV70" s="956"/>
      <c r="BW70" s="956"/>
      <c r="BX70" s="956"/>
      <c r="BY70" s="956"/>
      <c r="BZ70" s="956"/>
      <c r="CA70" s="956"/>
      <c r="CB70" s="956"/>
      <c r="CC70" s="956"/>
      <c r="CD70" s="956"/>
      <c r="CE70" s="956"/>
      <c r="CF70" s="956"/>
      <c r="CG70" s="965"/>
      <c r="CH70" s="966"/>
      <c r="CI70" s="967"/>
      <c r="CJ70" s="967"/>
      <c r="CK70" s="967"/>
      <c r="CL70" s="968"/>
      <c r="CM70" s="966"/>
      <c r="CN70" s="967"/>
      <c r="CO70" s="967"/>
      <c r="CP70" s="967"/>
      <c r="CQ70" s="968"/>
      <c r="CR70" s="966"/>
      <c r="CS70" s="967"/>
      <c r="CT70" s="967"/>
      <c r="CU70" s="967"/>
      <c r="CV70" s="968"/>
      <c r="CW70" s="966"/>
      <c r="CX70" s="967"/>
      <c r="CY70" s="967"/>
      <c r="CZ70" s="967"/>
      <c r="DA70" s="968"/>
      <c r="DB70" s="966"/>
      <c r="DC70" s="967"/>
      <c r="DD70" s="967"/>
      <c r="DE70" s="967"/>
      <c r="DF70" s="968"/>
      <c r="DG70" s="966"/>
      <c r="DH70" s="967"/>
      <c r="DI70" s="967"/>
      <c r="DJ70" s="967"/>
      <c r="DK70" s="968"/>
      <c r="DL70" s="966"/>
      <c r="DM70" s="967"/>
      <c r="DN70" s="967"/>
      <c r="DO70" s="967"/>
      <c r="DP70" s="968"/>
      <c r="DQ70" s="966"/>
      <c r="DR70" s="967"/>
      <c r="DS70" s="967"/>
      <c r="DT70" s="967"/>
      <c r="DU70" s="968"/>
      <c r="DV70" s="955"/>
      <c r="DW70" s="956"/>
      <c r="DX70" s="956"/>
      <c r="DY70" s="956"/>
      <c r="DZ70" s="957"/>
      <c r="EA70" s="215"/>
    </row>
    <row r="71" spans="1:131" ht="26.25" customHeight="1" x14ac:dyDescent="0.2">
      <c r="A71" s="223">
        <v>4</v>
      </c>
      <c r="B71" s="984" t="s">
        <v>577</v>
      </c>
      <c r="C71" s="985"/>
      <c r="D71" s="985"/>
      <c r="E71" s="985"/>
      <c r="F71" s="985"/>
      <c r="G71" s="985"/>
      <c r="H71" s="985"/>
      <c r="I71" s="985"/>
      <c r="J71" s="985"/>
      <c r="K71" s="985"/>
      <c r="L71" s="985"/>
      <c r="M71" s="985"/>
      <c r="N71" s="985"/>
      <c r="O71" s="985"/>
      <c r="P71" s="986"/>
      <c r="Q71" s="987">
        <v>1445</v>
      </c>
      <c r="R71" s="981"/>
      <c r="S71" s="981"/>
      <c r="T71" s="981"/>
      <c r="U71" s="981"/>
      <c r="V71" s="981">
        <v>1444</v>
      </c>
      <c r="W71" s="981"/>
      <c r="X71" s="981"/>
      <c r="Y71" s="981"/>
      <c r="Z71" s="981"/>
      <c r="AA71" s="981">
        <v>1</v>
      </c>
      <c r="AB71" s="981"/>
      <c r="AC71" s="981"/>
      <c r="AD71" s="981"/>
      <c r="AE71" s="981"/>
      <c r="AF71" s="981" t="s">
        <v>592</v>
      </c>
      <c r="AG71" s="981"/>
      <c r="AH71" s="981"/>
      <c r="AI71" s="981"/>
      <c r="AJ71" s="981"/>
      <c r="AK71" s="981" t="s">
        <v>592</v>
      </c>
      <c r="AL71" s="981"/>
      <c r="AM71" s="981"/>
      <c r="AN71" s="981"/>
      <c r="AO71" s="981"/>
      <c r="AP71" s="981" t="s">
        <v>592</v>
      </c>
      <c r="AQ71" s="981"/>
      <c r="AR71" s="981"/>
      <c r="AS71" s="981"/>
      <c r="AT71" s="981"/>
      <c r="AU71" s="981" t="s">
        <v>592</v>
      </c>
      <c r="AV71" s="981"/>
      <c r="AW71" s="981"/>
      <c r="AX71" s="981"/>
      <c r="AY71" s="981"/>
      <c r="AZ71" s="982"/>
      <c r="BA71" s="982"/>
      <c r="BB71" s="982"/>
      <c r="BC71" s="982"/>
      <c r="BD71" s="983"/>
      <c r="BE71" s="226"/>
      <c r="BF71" s="226"/>
      <c r="BG71" s="226"/>
      <c r="BH71" s="226"/>
      <c r="BI71" s="226"/>
      <c r="BJ71" s="226"/>
      <c r="BK71" s="226"/>
      <c r="BL71" s="226"/>
      <c r="BM71" s="226"/>
      <c r="BN71" s="226"/>
      <c r="BO71" s="226"/>
      <c r="BP71" s="226"/>
      <c r="BQ71" s="223">
        <v>65</v>
      </c>
      <c r="BR71" s="228"/>
      <c r="BS71" s="955"/>
      <c r="BT71" s="956"/>
      <c r="BU71" s="956"/>
      <c r="BV71" s="956"/>
      <c r="BW71" s="956"/>
      <c r="BX71" s="956"/>
      <c r="BY71" s="956"/>
      <c r="BZ71" s="956"/>
      <c r="CA71" s="956"/>
      <c r="CB71" s="956"/>
      <c r="CC71" s="956"/>
      <c r="CD71" s="956"/>
      <c r="CE71" s="956"/>
      <c r="CF71" s="956"/>
      <c r="CG71" s="965"/>
      <c r="CH71" s="966"/>
      <c r="CI71" s="967"/>
      <c r="CJ71" s="967"/>
      <c r="CK71" s="967"/>
      <c r="CL71" s="968"/>
      <c r="CM71" s="966"/>
      <c r="CN71" s="967"/>
      <c r="CO71" s="967"/>
      <c r="CP71" s="967"/>
      <c r="CQ71" s="968"/>
      <c r="CR71" s="966"/>
      <c r="CS71" s="967"/>
      <c r="CT71" s="967"/>
      <c r="CU71" s="967"/>
      <c r="CV71" s="968"/>
      <c r="CW71" s="966"/>
      <c r="CX71" s="967"/>
      <c r="CY71" s="967"/>
      <c r="CZ71" s="967"/>
      <c r="DA71" s="968"/>
      <c r="DB71" s="966"/>
      <c r="DC71" s="967"/>
      <c r="DD71" s="967"/>
      <c r="DE71" s="967"/>
      <c r="DF71" s="968"/>
      <c r="DG71" s="966"/>
      <c r="DH71" s="967"/>
      <c r="DI71" s="967"/>
      <c r="DJ71" s="967"/>
      <c r="DK71" s="968"/>
      <c r="DL71" s="966"/>
      <c r="DM71" s="967"/>
      <c r="DN71" s="967"/>
      <c r="DO71" s="967"/>
      <c r="DP71" s="968"/>
      <c r="DQ71" s="966"/>
      <c r="DR71" s="967"/>
      <c r="DS71" s="967"/>
      <c r="DT71" s="967"/>
      <c r="DU71" s="968"/>
      <c r="DV71" s="955"/>
      <c r="DW71" s="956"/>
      <c r="DX71" s="956"/>
      <c r="DY71" s="956"/>
      <c r="DZ71" s="957"/>
      <c r="EA71" s="215"/>
    </row>
    <row r="72" spans="1:131" ht="26.25" customHeight="1" x14ac:dyDescent="0.2">
      <c r="A72" s="223">
        <v>5</v>
      </c>
      <c r="B72" s="984" t="s">
        <v>578</v>
      </c>
      <c r="C72" s="985"/>
      <c r="D72" s="985"/>
      <c r="E72" s="985"/>
      <c r="F72" s="985"/>
      <c r="G72" s="985"/>
      <c r="H72" s="985"/>
      <c r="I72" s="985"/>
      <c r="J72" s="985"/>
      <c r="K72" s="985"/>
      <c r="L72" s="985"/>
      <c r="M72" s="985"/>
      <c r="N72" s="985"/>
      <c r="O72" s="985"/>
      <c r="P72" s="986"/>
      <c r="Q72" s="987">
        <v>1</v>
      </c>
      <c r="R72" s="981"/>
      <c r="S72" s="981"/>
      <c r="T72" s="981"/>
      <c r="U72" s="981"/>
      <c r="V72" s="981">
        <v>0</v>
      </c>
      <c r="W72" s="981"/>
      <c r="X72" s="981"/>
      <c r="Y72" s="981"/>
      <c r="Z72" s="981"/>
      <c r="AA72" s="981">
        <v>1</v>
      </c>
      <c r="AB72" s="981"/>
      <c r="AC72" s="981"/>
      <c r="AD72" s="981"/>
      <c r="AE72" s="981"/>
      <c r="AF72" s="981" t="s">
        <v>592</v>
      </c>
      <c r="AG72" s="981"/>
      <c r="AH72" s="981"/>
      <c r="AI72" s="981"/>
      <c r="AJ72" s="981"/>
      <c r="AK72" s="981" t="s">
        <v>592</v>
      </c>
      <c r="AL72" s="981"/>
      <c r="AM72" s="981"/>
      <c r="AN72" s="981"/>
      <c r="AO72" s="981"/>
      <c r="AP72" s="981" t="s">
        <v>592</v>
      </c>
      <c r="AQ72" s="981"/>
      <c r="AR72" s="981"/>
      <c r="AS72" s="981"/>
      <c r="AT72" s="981"/>
      <c r="AU72" s="981" t="s">
        <v>592</v>
      </c>
      <c r="AV72" s="981"/>
      <c r="AW72" s="981"/>
      <c r="AX72" s="981"/>
      <c r="AY72" s="981"/>
      <c r="AZ72" s="982"/>
      <c r="BA72" s="982"/>
      <c r="BB72" s="982"/>
      <c r="BC72" s="982"/>
      <c r="BD72" s="983"/>
      <c r="BE72" s="226"/>
      <c r="BF72" s="226"/>
      <c r="BG72" s="226"/>
      <c r="BH72" s="226"/>
      <c r="BI72" s="226"/>
      <c r="BJ72" s="226"/>
      <c r="BK72" s="226"/>
      <c r="BL72" s="226"/>
      <c r="BM72" s="226"/>
      <c r="BN72" s="226"/>
      <c r="BO72" s="226"/>
      <c r="BP72" s="226"/>
      <c r="BQ72" s="223">
        <v>66</v>
      </c>
      <c r="BR72" s="228"/>
      <c r="BS72" s="955"/>
      <c r="BT72" s="956"/>
      <c r="BU72" s="956"/>
      <c r="BV72" s="956"/>
      <c r="BW72" s="956"/>
      <c r="BX72" s="956"/>
      <c r="BY72" s="956"/>
      <c r="BZ72" s="956"/>
      <c r="CA72" s="956"/>
      <c r="CB72" s="956"/>
      <c r="CC72" s="956"/>
      <c r="CD72" s="956"/>
      <c r="CE72" s="956"/>
      <c r="CF72" s="956"/>
      <c r="CG72" s="965"/>
      <c r="CH72" s="966"/>
      <c r="CI72" s="967"/>
      <c r="CJ72" s="967"/>
      <c r="CK72" s="967"/>
      <c r="CL72" s="968"/>
      <c r="CM72" s="966"/>
      <c r="CN72" s="967"/>
      <c r="CO72" s="967"/>
      <c r="CP72" s="967"/>
      <c r="CQ72" s="968"/>
      <c r="CR72" s="966"/>
      <c r="CS72" s="967"/>
      <c r="CT72" s="967"/>
      <c r="CU72" s="967"/>
      <c r="CV72" s="968"/>
      <c r="CW72" s="966"/>
      <c r="CX72" s="967"/>
      <c r="CY72" s="967"/>
      <c r="CZ72" s="967"/>
      <c r="DA72" s="968"/>
      <c r="DB72" s="966"/>
      <c r="DC72" s="967"/>
      <c r="DD72" s="967"/>
      <c r="DE72" s="967"/>
      <c r="DF72" s="968"/>
      <c r="DG72" s="966"/>
      <c r="DH72" s="967"/>
      <c r="DI72" s="967"/>
      <c r="DJ72" s="967"/>
      <c r="DK72" s="968"/>
      <c r="DL72" s="966"/>
      <c r="DM72" s="967"/>
      <c r="DN72" s="967"/>
      <c r="DO72" s="967"/>
      <c r="DP72" s="968"/>
      <c r="DQ72" s="966"/>
      <c r="DR72" s="967"/>
      <c r="DS72" s="967"/>
      <c r="DT72" s="967"/>
      <c r="DU72" s="968"/>
      <c r="DV72" s="955"/>
      <c r="DW72" s="956"/>
      <c r="DX72" s="956"/>
      <c r="DY72" s="956"/>
      <c r="DZ72" s="957"/>
      <c r="EA72" s="215"/>
    </row>
    <row r="73" spans="1:131" ht="26.25" customHeight="1" x14ac:dyDescent="0.2">
      <c r="A73" s="223">
        <v>6</v>
      </c>
      <c r="B73" s="984" t="s">
        <v>579</v>
      </c>
      <c r="C73" s="985"/>
      <c r="D73" s="985"/>
      <c r="E73" s="985"/>
      <c r="F73" s="985"/>
      <c r="G73" s="985"/>
      <c r="H73" s="985"/>
      <c r="I73" s="985"/>
      <c r="J73" s="985"/>
      <c r="K73" s="985"/>
      <c r="L73" s="985"/>
      <c r="M73" s="985"/>
      <c r="N73" s="985"/>
      <c r="O73" s="985"/>
      <c r="P73" s="986"/>
      <c r="Q73" s="987">
        <v>59</v>
      </c>
      <c r="R73" s="981"/>
      <c r="S73" s="981"/>
      <c r="T73" s="981"/>
      <c r="U73" s="981"/>
      <c r="V73" s="981">
        <v>33</v>
      </c>
      <c r="W73" s="981"/>
      <c r="X73" s="981"/>
      <c r="Y73" s="981"/>
      <c r="Z73" s="981"/>
      <c r="AA73" s="981">
        <v>26</v>
      </c>
      <c r="AB73" s="981"/>
      <c r="AC73" s="981"/>
      <c r="AD73" s="981"/>
      <c r="AE73" s="981"/>
      <c r="AF73" s="981" t="s">
        <v>592</v>
      </c>
      <c r="AG73" s="981"/>
      <c r="AH73" s="981"/>
      <c r="AI73" s="981"/>
      <c r="AJ73" s="981"/>
      <c r="AK73" s="981" t="s">
        <v>592</v>
      </c>
      <c r="AL73" s="981"/>
      <c r="AM73" s="981"/>
      <c r="AN73" s="981"/>
      <c r="AO73" s="981"/>
      <c r="AP73" s="981" t="s">
        <v>592</v>
      </c>
      <c r="AQ73" s="981"/>
      <c r="AR73" s="981"/>
      <c r="AS73" s="981"/>
      <c r="AT73" s="981"/>
      <c r="AU73" s="981" t="s">
        <v>592</v>
      </c>
      <c r="AV73" s="981"/>
      <c r="AW73" s="981"/>
      <c r="AX73" s="981"/>
      <c r="AY73" s="981"/>
      <c r="AZ73" s="982"/>
      <c r="BA73" s="982"/>
      <c r="BB73" s="982"/>
      <c r="BC73" s="982"/>
      <c r="BD73" s="983"/>
      <c r="BE73" s="226"/>
      <c r="BF73" s="226"/>
      <c r="BG73" s="226"/>
      <c r="BH73" s="226"/>
      <c r="BI73" s="226"/>
      <c r="BJ73" s="226"/>
      <c r="BK73" s="226"/>
      <c r="BL73" s="226"/>
      <c r="BM73" s="226"/>
      <c r="BN73" s="226"/>
      <c r="BO73" s="226"/>
      <c r="BP73" s="226"/>
      <c r="BQ73" s="223">
        <v>67</v>
      </c>
      <c r="BR73" s="228"/>
      <c r="BS73" s="955"/>
      <c r="BT73" s="956"/>
      <c r="BU73" s="956"/>
      <c r="BV73" s="956"/>
      <c r="BW73" s="956"/>
      <c r="BX73" s="956"/>
      <c r="BY73" s="956"/>
      <c r="BZ73" s="956"/>
      <c r="CA73" s="956"/>
      <c r="CB73" s="956"/>
      <c r="CC73" s="956"/>
      <c r="CD73" s="956"/>
      <c r="CE73" s="956"/>
      <c r="CF73" s="956"/>
      <c r="CG73" s="965"/>
      <c r="CH73" s="966"/>
      <c r="CI73" s="967"/>
      <c r="CJ73" s="967"/>
      <c r="CK73" s="967"/>
      <c r="CL73" s="968"/>
      <c r="CM73" s="966"/>
      <c r="CN73" s="967"/>
      <c r="CO73" s="967"/>
      <c r="CP73" s="967"/>
      <c r="CQ73" s="968"/>
      <c r="CR73" s="966"/>
      <c r="CS73" s="967"/>
      <c r="CT73" s="967"/>
      <c r="CU73" s="967"/>
      <c r="CV73" s="968"/>
      <c r="CW73" s="966"/>
      <c r="CX73" s="967"/>
      <c r="CY73" s="967"/>
      <c r="CZ73" s="967"/>
      <c r="DA73" s="968"/>
      <c r="DB73" s="966"/>
      <c r="DC73" s="967"/>
      <c r="DD73" s="967"/>
      <c r="DE73" s="967"/>
      <c r="DF73" s="968"/>
      <c r="DG73" s="966"/>
      <c r="DH73" s="967"/>
      <c r="DI73" s="967"/>
      <c r="DJ73" s="967"/>
      <c r="DK73" s="968"/>
      <c r="DL73" s="966"/>
      <c r="DM73" s="967"/>
      <c r="DN73" s="967"/>
      <c r="DO73" s="967"/>
      <c r="DP73" s="968"/>
      <c r="DQ73" s="966"/>
      <c r="DR73" s="967"/>
      <c r="DS73" s="967"/>
      <c r="DT73" s="967"/>
      <c r="DU73" s="968"/>
      <c r="DV73" s="955"/>
      <c r="DW73" s="956"/>
      <c r="DX73" s="956"/>
      <c r="DY73" s="956"/>
      <c r="DZ73" s="957"/>
      <c r="EA73" s="215"/>
    </row>
    <row r="74" spans="1:131" ht="26.25" customHeight="1" x14ac:dyDescent="0.2">
      <c r="A74" s="223">
        <v>7</v>
      </c>
      <c r="B74" s="984" t="s">
        <v>580</v>
      </c>
      <c r="C74" s="985"/>
      <c r="D74" s="985"/>
      <c r="E74" s="985"/>
      <c r="F74" s="985"/>
      <c r="G74" s="985"/>
      <c r="H74" s="985"/>
      <c r="I74" s="985"/>
      <c r="J74" s="985"/>
      <c r="K74" s="985"/>
      <c r="L74" s="985"/>
      <c r="M74" s="985"/>
      <c r="N74" s="985"/>
      <c r="O74" s="985"/>
      <c r="P74" s="986"/>
      <c r="Q74" s="987">
        <v>42</v>
      </c>
      <c r="R74" s="981"/>
      <c r="S74" s="981"/>
      <c r="T74" s="981"/>
      <c r="U74" s="981"/>
      <c r="V74" s="981">
        <v>41</v>
      </c>
      <c r="W74" s="981"/>
      <c r="X74" s="981"/>
      <c r="Y74" s="981"/>
      <c r="Z74" s="981"/>
      <c r="AA74" s="981">
        <v>1</v>
      </c>
      <c r="AB74" s="981"/>
      <c r="AC74" s="981"/>
      <c r="AD74" s="981"/>
      <c r="AE74" s="981"/>
      <c r="AF74" s="981" t="s">
        <v>592</v>
      </c>
      <c r="AG74" s="981"/>
      <c r="AH74" s="981"/>
      <c r="AI74" s="981"/>
      <c r="AJ74" s="981"/>
      <c r="AK74" s="981" t="s">
        <v>592</v>
      </c>
      <c r="AL74" s="981"/>
      <c r="AM74" s="981"/>
      <c r="AN74" s="981"/>
      <c r="AO74" s="981"/>
      <c r="AP74" s="981" t="s">
        <v>592</v>
      </c>
      <c r="AQ74" s="981"/>
      <c r="AR74" s="981"/>
      <c r="AS74" s="981"/>
      <c r="AT74" s="981"/>
      <c r="AU74" s="981" t="s">
        <v>592</v>
      </c>
      <c r="AV74" s="981"/>
      <c r="AW74" s="981"/>
      <c r="AX74" s="981"/>
      <c r="AY74" s="981"/>
      <c r="AZ74" s="982"/>
      <c r="BA74" s="982"/>
      <c r="BB74" s="982"/>
      <c r="BC74" s="982"/>
      <c r="BD74" s="983"/>
      <c r="BE74" s="226"/>
      <c r="BF74" s="226"/>
      <c r="BG74" s="226"/>
      <c r="BH74" s="226"/>
      <c r="BI74" s="226"/>
      <c r="BJ74" s="226"/>
      <c r="BK74" s="226"/>
      <c r="BL74" s="226"/>
      <c r="BM74" s="226"/>
      <c r="BN74" s="226"/>
      <c r="BO74" s="226"/>
      <c r="BP74" s="226"/>
      <c r="BQ74" s="223">
        <v>68</v>
      </c>
      <c r="BR74" s="228"/>
      <c r="BS74" s="955"/>
      <c r="BT74" s="956"/>
      <c r="BU74" s="956"/>
      <c r="BV74" s="956"/>
      <c r="BW74" s="956"/>
      <c r="BX74" s="956"/>
      <c r="BY74" s="956"/>
      <c r="BZ74" s="956"/>
      <c r="CA74" s="956"/>
      <c r="CB74" s="956"/>
      <c r="CC74" s="956"/>
      <c r="CD74" s="956"/>
      <c r="CE74" s="956"/>
      <c r="CF74" s="956"/>
      <c r="CG74" s="965"/>
      <c r="CH74" s="966"/>
      <c r="CI74" s="967"/>
      <c r="CJ74" s="967"/>
      <c r="CK74" s="967"/>
      <c r="CL74" s="968"/>
      <c r="CM74" s="966"/>
      <c r="CN74" s="967"/>
      <c r="CO74" s="967"/>
      <c r="CP74" s="967"/>
      <c r="CQ74" s="968"/>
      <c r="CR74" s="966"/>
      <c r="CS74" s="967"/>
      <c r="CT74" s="967"/>
      <c r="CU74" s="967"/>
      <c r="CV74" s="968"/>
      <c r="CW74" s="966"/>
      <c r="CX74" s="967"/>
      <c r="CY74" s="967"/>
      <c r="CZ74" s="967"/>
      <c r="DA74" s="968"/>
      <c r="DB74" s="966"/>
      <c r="DC74" s="967"/>
      <c r="DD74" s="967"/>
      <c r="DE74" s="967"/>
      <c r="DF74" s="968"/>
      <c r="DG74" s="966"/>
      <c r="DH74" s="967"/>
      <c r="DI74" s="967"/>
      <c r="DJ74" s="967"/>
      <c r="DK74" s="968"/>
      <c r="DL74" s="966"/>
      <c r="DM74" s="967"/>
      <c r="DN74" s="967"/>
      <c r="DO74" s="967"/>
      <c r="DP74" s="968"/>
      <c r="DQ74" s="966"/>
      <c r="DR74" s="967"/>
      <c r="DS74" s="967"/>
      <c r="DT74" s="967"/>
      <c r="DU74" s="968"/>
      <c r="DV74" s="955"/>
      <c r="DW74" s="956"/>
      <c r="DX74" s="956"/>
      <c r="DY74" s="956"/>
      <c r="DZ74" s="957"/>
      <c r="EA74" s="215"/>
    </row>
    <row r="75" spans="1:131" ht="26.25" customHeight="1" x14ac:dyDescent="0.2">
      <c r="A75" s="223">
        <v>8</v>
      </c>
      <c r="B75" s="984" t="s">
        <v>581</v>
      </c>
      <c r="C75" s="985"/>
      <c r="D75" s="985"/>
      <c r="E75" s="985"/>
      <c r="F75" s="985"/>
      <c r="G75" s="985"/>
      <c r="H75" s="985"/>
      <c r="I75" s="985"/>
      <c r="J75" s="985"/>
      <c r="K75" s="985"/>
      <c r="L75" s="985"/>
      <c r="M75" s="985"/>
      <c r="N75" s="985"/>
      <c r="O75" s="985"/>
      <c r="P75" s="986"/>
      <c r="Q75" s="988">
        <v>798</v>
      </c>
      <c r="R75" s="989"/>
      <c r="S75" s="989"/>
      <c r="T75" s="989"/>
      <c r="U75" s="990"/>
      <c r="V75" s="991">
        <v>745</v>
      </c>
      <c r="W75" s="989"/>
      <c r="X75" s="989"/>
      <c r="Y75" s="989"/>
      <c r="Z75" s="990"/>
      <c r="AA75" s="991">
        <v>53</v>
      </c>
      <c r="AB75" s="989"/>
      <c r="AC75" s="989"/>
      <c r="AD75" s="989"/>
      <c r="AE75" s="990"/>
      <c r="AF75" s="991">
        <v>53</v>
      </c>
      <c r="AG75" s="989"/>
      <c r="AH75" s="989"/>
      <c r="AI75" s="989"/>
      <c r="AJ75" s="990"/>
      <c r="AK75" s="991">
        <v>0</v>
      </c>
      <c r="AL75" s="989"/>
      <c r="AM75" s="989"/>
      <c r="AN75" s="989"/>
      <c r="AO75" s="990"/>
      <c r="AP75" s="991" t="s">
        <v>592</v>
      </c>
      <c r="AQ75" s="989"/>
      <c r="AR75" s="989"/>
      <c r="AS75" s="989"/>
      <c r="AT75" s="990"/>
      <c r="AU75" s="991" t="s">
        <v>592</v>
      </c>
      <c r="AV75" s="989"/>
      <c r="AW75" s="989"/>
      <c r="AX75" s="989"/>
      <c r="AY75" s="990"/>
      <c r="AZ75" s="982"/>
      <c r="BA75" s="982"/>
      <c r="BB75" s="982"/>
      <c r="BC75" s="982"/>
      <c r="BD75" s="983"/>
      <c r="BE75" s="226"/>
      <c r="BF75" s="226"/>
      <c r="BG75" s="226"/>
      <c r="BH75" s="226"/>
      <c r="BI75" s="226"/>
      <c r="BJ75" s="226"/>
      <c r="BK75" s="226"/>
      <c r="BL75" s="226"/>
      <c r="BM75" s="226"/>
      <c r="BN75" s="226"/>
      <c r="BO75" s="226"/>
      <c r="BP75" s="226"/>
      <c r="BQ75" s="223">
        <v>69</v>
      </c>
      <c r="BR75" s="228"/>
      <c r="BS75" s="955"/>
      <c r="BT75" s="956"/>
      <c r="BU75" s="956"/>
      <c r="BV75" s="956"/>
      <c r="BW75" s="956"/>
      <c r="BX75" s="956"/>
      <c r="BY75" s="956"/>
      <c r="BZ75" s="956"/>
      <c r="CA75" s="956"/>
      <c r="CB75" s="956"/>
      <c r="CC75" s="956"/>
      <c r="CD75" s="956"/>
      <c r="CE75" s="956"/>
      <c r="CF75" s="956"/>
      <c r="CG75" s="965"/>
      <c r="CH75" s="966"/>
      <c r="CI75" s="967"/>
      <c r="CJ75" s="967"/>
      <c r="CK75" s="967"/>
      <c r="CL75" s="968"/>
      <c r="CM75" s="966"/>
      <c r="CN75" s="967"/>
      <c r="CO75" s="967"/>
      <c r="CP75" s="967"/>
      <c r="CQ75" s="968"/>
      <c r="CR75" s="966"/>
      <c r="CS75" s="967"/>
      <c r="CT75" s="967"/>
      <c r="CU75" s="967"/>
      <c r="CV75" s="968"/>
      <c r="CW75" s="966"/>
      <c r="CX75" s="967"/>
      <c r="CY75" s="967"/>
      <c r="CZ75" s="967"/>
      <c r="DA75" s="968"/>
      <c r="DB75" s="966"/>
      <c r="DC75" s="967"/>
      <c r="DD75" s="967"/>
      <c r="DE75" s="967"/>
      <c r="DF75" s="968"/>
      <c r="DG75" s="966"/>
      <c r="DH75" s="967"/>
      <c r="DI75" s="967"/>
      <c r="DJ75" s="967"/>
      <c r="DK75" s="968"/>
      <c r="DL75" s="966"/>
      <c r="DM75" s="967"/>
      <c r="DN75" s="967"/>
      <c r="DO75" s="967"/>
      <c r="DP75" s="968"/>
      <c r="DQ75" s="966"/>
      <c r="DR75" s="967"/>
      <c r="DS75" s="967"/>
      <c r="DT75" s="967"/>
      <c r="DU75" s="968"/>
      <c r="DV75" s="955"/>
      <c r="DW75" s="956"/>
      <c r="DX75" s="956"/>
      <c r="DY75" s="956"/>
      <c r="DZ75" s="957"/>
      <c r="EA75" s="215"/>
    </row>
    <row r="76" spans="1:131" ht="26.25" customHeight="1" x14ac:dyDescent="0.2">
      <c r="A76" s="223">
        <v>9</v>
      </c>
      <c r="B76" s="984" t="s">
        <v>582</v>
      </c>
      <c r="C76" s="985"/>
      <c r="D76" s="985"/>
      <c r="E76" s="985"/>
      <c r="F76" s="985"/>
      <c r="G76" s="985"/>
      <c r="H76" s="985"/>
      <c r="I76" s="985"/>
      <c r="J76" s="985"/>
      <c r="K76" s="985"/>
      <c r="L76" s="985"/>
      <c r="M76" s="985"/>
      <c r="N76" s="985"/>
      <c r="O76" s="985"/>
      <c r="P76" s="986"/>
      <c r="Q76" s="988">
        <v>254237</v>
      </c>
      <c r="R76" s="989"/>
      <c r="S76" s="989"/>
      <c r="T76" s="989"/>
      <c r="U76" s="990"/>
      <c r="V76" s="991">
        <v>237960</v>
      </c>
      <c r="W76" s="989"/>
      <c r="X76" s="989"/>
      <c r="Y76" s="989"/>
      <c r="Z76" s="990"/>
      <c r="AA76" s="991">
        <v>16277</v>
      </c>
      <c r="AB76" s="989"/>
      <c r="AC76" s="989"/>
      <c r="AD76" s="989"/>
      <c r="AE76" s="990"/>
      <c r="AF76" s="991">
        <v>16277</v>
      </c>
      <c r="AG76" s="989"/>
      <c r="AH76" s="989"/>
      <c r="AI76" s="989"/>
      <c r="AJ76" s="990"/>
      <c r="AK76" s="991">
        <v>534</v>
      </c>
      <c r="AL76" s="989"/>
      <c r="AM76" s="989"/>
      <c r="AN76" s="989"/>
      <c r="AO76" s="990"/>
      <c r="AP76" s="991" t="s">
        <v>592</v>
      </c>
      <c r="AQ76" s="989"/>
      <c r="AR76" s="989"/>
      <c r="AS76" s="989"/>
      <c r="AT76" s="990"/>
      <c r="AU76" s="991" t="s">
        <v>592</v>
      </c>
      <c r="AV76" s="989"/>
      <c r="AW76" s="989"/>
      <c r="AX76" s="989"/>
      <c r="AY76" s="990"/>
      <c r="AZ76" s="982"/>
      <c r="BA76" s="982"/>
      <c r="BB76" s="982"/>
      <c r="BC76" s="982"/>
      <c r="BD76" s="983"/>
      <c r="BE76" s="226"/>
      <c r="BF76" s="226"/>
      <c r="BG76" s="226"/>
      <c r="BH76" s="226"/>
      <c r="BI76" s="226"/>
      <c r="BJ76" s="226"/>
      <c r="BK76" s="226"/>
      <c r="BL76" s="226"/>
      <c r="BM76" s="226"/>
      <c r="BN76" s="226"/>
      <c r="BO76" s="226"/>
      <c r="BP76" s="226"/>
      <c r="BQ76" s="223">
        <v>70</v>
      </c>
      <c r="BR76" s="228"/>
      <c r="BS76" s="955"/>
      <c r="BT76" s="956"/>
      <c r="BU76" s="956"/>
      <c r="BV76" s="956"/>
      <c r="BW76" s="956"/>
      <c r="BX76" s="956"/>
      <c r="BY76" s="956"/>
      <c r="BZ76" s="956"/>
      <c r="CA76" s="956"/>
      <c r="CB76" s="956"/>
      <c r="CC76" s="956"/>
      <c r="CD76" s="956"/>
      <c r="CE76" s="956"/>
      <c r="CF76" s="956"/>
      <c r="CG76" s="965"/>
      <c r="CH76" s="966"/>
      <c r="CI76" s="967"/>
      <c r="CJ76" s="967"/>
      <c r="CK76" s="967"/>
      <c r="CL76" s="968"/>
      <c r="CM76" s="966"/>
      <c r="CN76" s="967"/>
      <c r="CO76" s="967"/>
      <c r="CP76" s="967"/>
      <c r="CQ76" s="968"/>
      <c r="CR76" s="966"/>
      <c r="CS76" s="967"/>
      <c r="CT76" s="967"/>
      <c r="CU76" s="967"/>
      <c r="CV76" s="968"/>
      <c r="CW76" s="966"/>
      <c r="CX76" s="967"/>
      <c r="CY76" s="967"/>
      <c r="CZ76" s="967"/>
      <c r="DA76" s="968"/>
      <c r="DB76" s="966"/>
      <c r="DC76" s="967"/>
      <c r="DD76" s="967"/>
      <c r="DE76" s="967"/>
      <c r="DF76" s="968"/>
      <c r="DG76" s="966"/>
      <c r="DH76" s="967"/>
      <c r="DI76" s="967"/>
      <c r="DJ76" s="967"/>
      <c r="DK76" s="968"/>
      <c r="DL76" s="966"/>
      <c r="DM76" s="967"/>
      <c r="DN76" s="967"/>
      <c r="DO76" s="967"/>
      <c r="DP76" s="968"/>
      <c r="DQ76" s="966"/>
      <c r="DR76" s="967"/>
      <c r="DS76" s="967"/>
      <c r="DT76" s="967"/>
      <c r="DU76" s="968"/>
      <c r="DV76" s="955"/>
      <c r="DW76" s="956"/>
      <c r="DX76" s="956"/>
      <c r="DY76" s="956"/>
      <c r="DZ76" s="957"/>
      <c r="EA76" s="215"/>
    </row>
    <row r="77" spans="1:131" ht="26.25" customHeight="1" x14ac:dyDescent="0.2">
      <c r="A77" s="223">
        <v>10</v>
      </c>
      <c r="B77" s="984"/>
      <c r="C77" s="985"/>
      <c r="D77" s="985"/>
      <c r="E77" s="985"/>
      <c r="F77" s="985"/>
      <c r="G77" s="985"/>
      <c r="H77" s="985"/>
      <c r="I77" s="985"/>
      <c r="J77" s="985"/>
      <c r="K77" s="985"/>
      <c r="L77" s="985"/>
      <c r="M77" s="985"/>
      <c r="N77" s="985"/>
      <c r="O77" s="985"/>
      <c r="P77" s="986"/>
      <c r="Q77" s="988"/>
      <c r="R77" s="989"/>
      <c r="S77" s="989"/>
      <c r="T77" s="989"/>
      <c r="U77" s="990"/>
      <c r="V77" s="991"/>
      <c r="W77" s="989"/>
      <c r="X77" s="989"/>
      <c r="Y77" s="989"/>
      <c r="Z77" s="990"/>
      <c r="AA77" s="991"/>
      <c r="AB77" s="989"/>
      <c r="AC77" s="989"/>
      <c r="AD77" s="989"/>
      <c r="AE77" s="990"/>
      <c r="AF77" s="991"/>
      <c r="AG77" s="989"/>
      <c r="AH77" s="989"/>
      <c r="AI77" s="989"/>
      <c r="AJ77" s="990"/>
      <c r="AK77" s="991"/>
      <c r="AL77" s="989"/>
      <c r="AM77" s="989"/>
      <c r="AN77" s="989"/>
      <c r="AO77" s="990"/>
      <c r="AP77" s="991"/>
      <c r="AQ77" s="989"/>
      <c r="AR77" s="989"/>
      <c r="AS77" s="989"/>
      <c r="AT77" s="990"/>
      <c r="AU77" s="991"/>
      <c r="AV77" s="989"/>
      <c r="AW77" s="989"/>
      <c r="AX77" s="989"/>
      <c r="AY77" s="990"/>
      <c r="AZ77" s="982"/>
      <c r="BA77" s="982"/>
      <c r="BB77" s="982"/>
      <c r="BC77" s="982"/>
      <c r="BD77" s="983"/>
      <c r="BE77" s="226"/>
      <c r="BF77" s="226"/>
      <c r="BG77" s="226"/>
      <c r="BH77" s="226"/>
      <c r="BI77" s="226"/>
      <c r="BJ77" s="226"/>
      <c r="BK77" s="226"/>
      <c r="BL77" s="226"/>
      <c r="BM77" s="226"/>
      <c r="BN77" s="226"/>
      <c r="BO77" s="226"/>
      <c r="BP77" s="226"/>
      <c r="BQ77" s="223">
        <v>71</v>
      </c>
      <c r="BR77" s="228"/>
      <c r="BS77" s="955"/>
      <c r="BT77" s="956"/>
      <c r="BU77" s="956"/>
      <c r="BV77" s="956"/>
      <c r="BW77" s="956"/>
      <c r="BX77" s="956"/>
      <c r="BY77" s="956"/>
      <c r="BZ77" s="956"/>
      <c r="CA77" s="956"/>
      <c r="CB77" s="956"/>
      <c r="CC77" s="956"/>
      <c r="CD77" s="956"/>
      <c r="CE77" s="956"/>
      <c r="CF77" s="956"/>
      <c r="CG77" s="965"/>
      <c r="CH77" s="966"/>
      <c r="CI77" s="967"/>
      <c r="CJ77" s="967"/>
      <c r="CK77" s="967"/>
      <c r="CL77" s="968"/>
      <c r="CM77" s="966"/>
      <c r="CN77" s="967"/>
      <c r="CO77" s="967"/>
      <c r="CP77" s="967"/>
      <c r="CQ77" s="968"/>
      <c r="CR77" s="966"/>
      <c r="CS77" s="967"/>
      <c r="CT77" s="967"/>
      <c r="CU77" s="967"/>
      <c r="CV77" s="968"/>
      <c r="CW77" s="966"/>
      <c r="CX77" s="967"/>
      <c r="CY77" s="967"/>
      <c r="CZ77" s="967"/>
      <c r="DA77" s="968"/>
      <c r="DB77" s="966"/>
      <c r="DC77" s="967"/>
      <c r="DD77" s="967"/>
      <c r="DE77" s="967"/>
      <c r="DF77" s="968"/>
      <c r="DG77" s="966"/>
      <c r="DH77" s="967"/>
      <c r="DI77" s="967"/>
      <c r="DJ77" s="967"/>
      <c r="DK77" s="968"/>
      <c r="DL77" s="966"/>
      <c r="DM77" s="967"/>
      <c r="DN77" s="967"/>
      <c r="DO77" s="967"/>
      <c r="DP77" s="968"/>
      <c r="DQ77" s="966"/>
      <c r="DR77" s="967"/>
      <c r="DS77" s="967"/>
      <c r="DT77" s="967"/>
      <c r="DU77" s="968"/>
      <c r="DV77" s="955"/>
      <c r="DW77" s="956"/>
      <c r="DX77" s="956"/>
      <c r="DY77" s="956"/>
      <c r="DZ77" s="957"/>
      <c r="EA77" s="215"/>
    </row>
    <row r="78" spans="1:131" ht="26.25" customHeight="1" x14ac:dyDescent="0.2">
      <c r="A78" s="223">
        <v>11</v>
      </c>
      <c r="B78" s="984"/>
      <c r="C78" s="985"/>
      <c r="D78" s="985"/>
      <c r="E78" s="985"/>
      <c r="F78" s="985"/>
      <c r="G78" s="985"/>
      <c r="H78" s="985"/>
      <c r="I78" s="985"/>
      <c r="J78" s="985"/>
      <c r="K78" s="985"/>
      <c r="L78" s="985"/>
      <c r="M78" s="985"/>
      <c r="N78" s="985"/>
      <c r="O78" s="985"/>
      <c r="P78" s="986"/>
      <c r="Q78" s="987"/>
      <c r="R78" s="981"/>
      <c r="S78" s="981"/>
      <c r="T78" s="981"/>
      <c r="U78" s="981"/>
      <c r="V78" s="981"/>
      <c r="W78" s="981"/>
      <c r="X78" s="981"/>
      <c r="Y78" s="981"/>
      <c r="Z78" s="981"/>
      <c r="AA78" s="981"/>
      <c r="AB78" s="981"/>
      <c r="AC78" s="981"/>
      <c r="AD78" s="981"/>
      <c r="AE78" s="981"/>
      <c r="AF78" s="981"/>
      <c r="AG78" s="981"/>
      <c r="AH78" s="981"/>
      <c r="AI78" s="981"/>
      <c r="AJ78" s="981"/>
      <c r="AK78" s="981"/>
      <c r="AL78" s="981"/>
      <c r="AM78" s="981"/>
      <c r="AN78" s="981"/>
      <c r="AO78" s="981"/>
      <c r="AP78" s="981"/>
      <c r="AQ78" s="981"/>
      <c r="AR78" s="981"/>
      <c r="AS78" s="981"/>
      <c r="AT78" s="981"/>
      <c r="AU78" s="981"/>
      <c r="AV78" s="981"/>
      <c r="AW78" s="981"/>
      <c r="AX78" s="981"/>
      <c r="AY78" s="981"/>
      <c r="AZ78" s="982"/>
      <c r="BA78" s="982"/>
      <c r="BB78" s="982"/>
      <c r="BC78" s="982"/>
      <c r="BD78" s="983"/>
      <c r="BE78" s="226"/>
      <c r="BF78" s="226"/>
      <c r="BG78" s="226"/>
      <c r="BH78" s="226"/>
      <c r="BI78" s="226"/>
      <c r="BJ78" s="215"/>
      <c r="BK78" s="215"/>
      <c r="BL78" s="215"/>
      <c r="BM78" s="215"/>
      <c r="BN78" s="215"/>
      <c r="BO78" s="226"/>
      <c r="BP78" s="226"/>
      <c r="BQ78" s="223">
        <v>72</v>
      </c>
      <c r="BR78" s="228"/>
      <c r="BS78" s="955"/>
      <c r="BT78" s="956"/>
      <c r="BU78" s="956"/>
      <c r="BV78" s="956"/>
      <c r="BW78" s="956"/>
      <c r="BX78" s="956"/>
      <c r="BY78" s="956"/>
      <c r="BZ78" s="956"/>
      <c r="CA78" s="956"/>
      <c r="CB78" s="956"/>
      <c r="CC78" s="956"/>
      <c r="CD78" s="956"/>
      <c r="CE78" s="956"/>
      <c r="CF78" s="956"/>
      <c r="CG78" s="965"/>
      <c r="CH78" s="966"/>
      <c r="CI78" s="967"/>
      <c r="CJ78" s="967"/>
      <c r="CK78" s="967"/>
      <c r="CL78" s="968"/>
      <c r="CM78" s="966"/>
      <c r="CN78" s="967"/>
      <c r="CO78" s="967"/>
      <c r="CP78" s="967"/>
      <c r="CQ78" s="968"/>
      <c r="CR78" s="966"/>
      <c r="CS78" s="967"/>
      <c r="CT78" s="967"/>
      <c r="CU78" s="967"/>
      <c r="CV78" s="968"/>
      <c r="CW78" s="966"/>
      <c r="CX78" s="967"/>
      <c r="CY78" s="967"/>
      <c r="CZ78" s="967"/>
      <c r="DA78" s="968"/>
      <c r="DB78" s="966"/>
      <c r="DC78" s="967"/>
      <c r="DD78" s="967"/>
      <c r="DE78" s="967"/>
      <c r="DF78" s="968"/>
      <c r="DG78" s="966"/>
      <c r="DH78" s="967"/>
      <c r="DI78" s="967"/>
      <c r="DJ78" s="967"/>
      <c r="DK78" s="968"/>
      <c r="DL78" s="966"/>
      <c r="DM78" s="967"/>
      <c r="DN78" s="967"/>
      <c r="DO78" s="967"/>
      <c r="DP78" s="968"/>
      <c r="DQ78" s="966"/>
      <c r="DR78" s="967"/>
      <c r="DS78" s="967"/>
      <c r="DT78" s="967"/>
      <c r="DU78" s="968"/>
      <c r="DV78" s="955"/>
      <c r="DW78" s="956"/>
      <c r="DX78" s="956"/>
      <c r="DY78" s="956"/>
      <c r="DZ78" s="957"/>
      <c r="EA78" s="215"/>
    </row>
    <row r="79" spans="1:131" ht="26.25" customHeight="1" x14ac:dyDescent="0.2">
      <c r="A79" s="223">
        <v>12</v>
      </c>
      <c r="B79" s="984"/>
      <c r="C79" s="985"/>
      <c r="D79" s="985"/>
      <c r="E79" s="985"/>
      <c r="F79" s="985"/>
      <c r="G79" s="985"/>
      <c r="H79" s="985"/>
      <c r="I79" s="985"/>
      <c r="J79" s="985"/>
      <c r="K79" s="985"/>
      <c r="L79" s="985"/>
      <c r="M79" s="985"/>
      <c r="N79" s="985"/>
      <c r="O79" s="985"/>
      <c r="P79" s="986"/>
      <c r="Q79" s="987"/>
      <c r="R79" s="981"/>
      <c r="S79" s="981"/>
      <c r="T79" s="981"/>
      <c r="U79" s="981"/>
      <c r="V79" s="981"/>
      <c r="W79" s="981"/>
      <c r="X79" s="981"/>
      <c r="Y79" s="981"/>
      <c r="Z79" s="981"/>
      <c r="AA79" s="981"/>
      <c r="AB79" s="981"/>
      <c r="AC79" s="981"/>
      <c r="AD79" s="981"/>
      <c r="AE79" s="981"/>
      <c r="AF79" s="981"/>
      <c r="AG79" s="981"/>
      <c r="AH79" s="981"/>
      <c r="AI79" s="981"/>
      <c r="AJ79" s="981"/>
      <c r="AK79" s="981"/>
      <c r="AL79" s="981"/>
      <c r="AM79" s="981"/>
      <c r="AN79" s="981"/>
      <c r="AO79" s="981"/>
      <c r="AP79" s="981"/>
      <c r="AQ79" s="981"/>
      <c r="AR79" s="981"/>
      <c r="AS79" s="981"/>
      <c r="AT79" s="981"/>
      <c r="AU79" s="981"/>
      <c r="AV79" s="981"/>
      <c r="AW79" s="981"/>
      <c r="AX79" s="981"/>
      <c r="AY79" s="981"/>
      <c r="AZ79" s="982"/>
      <c r="BA79" s="982"/>
      <c r="BB79" s="982"/>
      <c r="BC79" s="982"/>
      <c r="BD79" s="983"/>
      <c r="BE79" s="226"/>
      <c r="BF79" s="226"/>
      <c r="BG79" s="226"/>
      <c r="BH79" s="226"/>
      <c r="BI79" s="226"/>
      <c r="BJ79" s="215"/>
      <c r="BK79" s="215"/>
      <c r="BL79" s="215"/>
      <c r="BM79" s="215"/>
      <c r="BN79" s="215"/>
      <c r="BO79" s="226"/>
      <c r="BP79" s="226"/>
      <c r="BQ79" s="223">
        <v>73</v>
      </c>
      <c r="BR79" s="228"/>
      <c r="BS79" s="955"/>
      <c r="BT79" s="956"/>
      <c r="BU79" s="956"/>
      <c r="BV79" s="956"/>
      <c r="BW79" s="956"/>
      <c r="BX79" s="956"/>
      <c r="BY79" s="956"/>
      <c r="BZ79" s="956"/>
      <c r="CA79" s="956"/>
      <c r="CB79" s="956"/>
      <c r="CC79" s="956"/>
      <c r="CD79" s="956"/>
      <c r="CE79" s="956"/>
      <c r="CF79" s="956"/>
      <c r="CG79" s="965"/>
      <c r="CH79" s="966"/>
      <c r="CI79" s="967"/>
      <c r="CJ79" s="967"/>
      <c r="CK79" s="967"/>
      <c r="CL79" s="968"/>
      <c r="CM79" s="966"/>
      <c r="CN79" s="967"/>
      <c r="CO79" s="967"/>
      <c r="CP79" s="967"/>
      <c r="CQ79" s="968"/>
      <c r="CR79" s="966"/>
      <c r="CS79" s="967"/>
      <c r="CT79" s="967"/>
      <c r="CU79" s="967"/>
      <c r="CV79" s="968"/>
      <c r="CW79" s="966"/>
      <c r="CX79" s="967"/>
      <c r="CY79" s="967"/>
      <c r="CZ79" s="967"/>
      <c r="DA79" s="968"/>
      <c r="DB79" s="966"/>
      <c r="DC79" s="967"/>
      <c r="DD79" s="967"/>
      <c r="DE79" s="967"/>
      <c r="DF79" s="968"/>
      <c r="DG79" s="966"/>
      <c r="DH79" s="967"/>
      <c r="DI79" s="967"/>
      <c r="DJ79" s="967"/>
      <c r="DK79" s="968"/>
      <c r="DL79" s="966"/>
      <c r="DM79" s="967"/>
      <c r="DN79" s="967"/>
      <c r="DO79" s="967"/>
      <c r="DP79" s="968"/>
      <c r="DQ79" s="966"/>
      <c r="DR79" s="967"/>
      <c r="DS79" s="967"/>
      <c r="DT79" s="967"/>
      <c r="DU79" s="968"/>
      <c r="DV79" s="955"/>
      <c r="DW79" s="956"/>
      <c r="DX79" s="956"/>
      <c r="DY79" s="956"/>
      <c r="DZ79" s="957"/>
      <c r="EA79" s="215"/>
    </row>
    <row r="80" spans="1:131" ht="26.25" customHeight="1" x14ac:dyDescent="0.2">
      <c r="A80" s="223">
        <v>13</v>
      </c>
      <c r="B80" s="984"/>
      <c r="C80" s="985"/>
      <c r="D80" s="985"/>
      <c r="E80" s="985"/>
      <c r="F80" s="985"/>
      <c r="G80" s="985"/>
      <c r="H80" s="985"/>
      <c r="I80" s="985"/>
      <c r="J80" s="985"/>
      <c r="K80" s="985"/>
      <c r="L80" s="985"/>
      <c r="M80" s="985"/>
      <c r="N80" s="985"/>
      <c r="O80" s="985"/>
      <c r="P80" s="986"/>
      <c r="Q80" s="987"/>
      <c r="R80" s="981"/>
      <c r="S80" s="981"/>
      <c r="T80" s="981"/>
      <c r="U80" s="981"/>
      <c r="V80" s="981"/>
      <c r="W80" s="981"/>
      <c r="X80" s="981"/>
      <c r="Y80" s="981"/>
      <c r="Z80" s="981"/>
      <c r="AA80" s="981"/>
      <c r="AB80" s="981"/>
      <c r="AC80" s="981"/>
      <c r="AD80" s="981"/>
      <c r="AE80" s="981"/>
      <c r="AF80" s="981"/>
      <c r="AG80" s="981"/>
      <c r="AH80" s="981"/>
      <c r="AI80" s="981"/>
      <c r="AJ80" s="981"/>
      <c r="AK80" s="981"/>
      <c r="AL80" s="981"/>
      <c r="AM80" s="981"/>
      <c r="AN80" s="981"/>
      <c r="AO80" s="981"/>
      <c r="AP80" s="981"/>
      <c r="AQ80" s="981"/>
      <c r="AR80" s="981"/>
      <c r="AS80" s="981"/>
      <c r="AT80" s="981"/>
      <c r="AU80" s="981"/>
      <c r="AV80" s="981"/>
      <c r="AW80" s="981"/>
      <c r="AX80" s="981"/>
      <c r="AY80" s="981"/>
      <c r="AZ80" s="982"/>
      <c r="BA80" s="982"/>
      <c r="BB80" s="982"/>
      <c r="BC80" s="982"/>
      <c r="BD80" s="983"/>
      <c r="BE80" s="226"/>
      <c r="BF80" s="226"/>
      <c r="BG80" s="226"/>
      <c r="BH80" s="226"/>
      <c r="BI80" s="226"/>
      <c r="BJ80" s="226"/>
      <c r="BK80" s="226"/>
      <c r="BL80" s="226"/>
      <c r="BM80" s="226"/>
      <c r="BN80" s="226"/>
      <c r="BO80" s="226"/>
      <c r="BP80" s="226"/>
      <c r="BQ80" s="223">
        <v>74</v>
      </c>
      <c r="BR80" s="228"/>
      <c r="BS80" s="955"/>
      <c r="BT80" s="956"/>
      <c r="BU80" s="956"/>
      <c r="BV80" s="956"/>
      <c r="BW80" s="956"/>
      <c r="BX80" s="956"/>
      <c r="BY80" s="956"/>
      <c r="BZ80" s="956"/>
      <c r="CA80" s="956"/>
      <c r="CB80" s="956"/>
      <c r="CC80" s="956"/>
      <c r="CD80" s="956"/>
      <c r="CE80" s="956"/>
      <c r="CF80" s="956"/>
      <c r="CG80" s="965"/>
      <c r="CH80" s="966"/>
      <c r="CI80" s="967"/>
      <c r="CJ80" s="967"/>
      <c r="CK80" s="967"/>
      <c r="CL80" s="968"/>
      <c r="CM80" s="966"/>
      <c r="CN80" s="967"/>
      <c r="CO80" s="967"/>
      <c r="CP80" s="967"/>
      <c r="CQ80" s="968"/>
      <c r="CR80" s="966"/>
      <c r="CS80" s="967"/>
      <c r="CT80" s="967"/>
      <c r="CU80" s="967"/>
      <c r="CV80" s="968"/>
      <c r="CW80" s="966"/>
      <c r="CX80" s="967"/>
      <c r="CY80" s="967"/>
      <c r="CZ80" s="967"/>
      <c r="DA80" s="968"/>
      <c r="DB80" s="966"/>
      <c r="DC80" s="967"/>
      <c r="DD80" s="967"/>
      <c r="DE80" s="967"/>
      <c r="DF80" s="968"/>
      <c r="DG80" s="966"/>
      <c r="DH80" s="967"/>
      <c r="DI80" s="967"/>
      <c r="DJ80" s="967"/>
      <c r="DK80" s="968"/>
      <c r="DL80" s="966"/>
      <c r="DM80" s="967"/>
      <c r="DN80" s="967"/>
      <c r="DO80" s="967"/>
      <c r="DP80" s="968"/>
      <c r="DQ80" s="966"/>
      <c r="DR80" s="967"/>
      <c r="DS80" s="967"/>
      <c r="DT80" s="967"/>
      <c r="DU80" s="968"/>
      <c r="DV80" s="955"/>
      <c r="DW80" s="956"/>
      <c r="DX80" s="956"/>
      <c r="DY80" s="956"/>
      <c r="DZ80" s="957"/>
      <c r="EA80" s="215"/>
    </row>
    <row r="81" spans="1:131" ht="26.25" customHeight="1" x14ac:dyDescent="0.2">
      <c r="A81" s="223">
        <v>14</v>
      </c>
      <c r="B81" s="984"/>
      <c r="C81" s="985"/>
      <c r="D81" s="985"/>
      <c r="E81" s="985"/>
      <c r="F81" s="985"/>
      <c r="G81" s="985"/>
      <c r="H81" s="985"/>
      <c r="I81" s="985"/>
      <c r="J81" s="985"/>
      <c r="K81" s="985"/>
      <c r="L81" s="985"/>
      <c r="M81" s="985"/>
      <c r="N81" s="985"/>
      <c r="O81" s="985"/>
      <c r="P81" s="986"/>
      <c r="Q81" s="987"/>
      <c r="R81" s="981"/>
      <c r="S81" s="981"/>
      <c r="T81" s="981"/>
      <c r="U81" s="981"/>
      <c r="V81" s="981"/>
      <c r="W81" s="981"/>
      <c r="X81" s="981"/>
      <c r="Y81" s="981"/>
      <c r="Z81" s="981"/>
      <c r="AA81" s="981"/>
      <c r="AB81" s="981"/>
      <c r="AC81" s="981"/>
      <c r="AD81" s="981"/>
      <c r="AE81" s="981"/>
      <c r="AF81" s="981"/>
      <c r="AG81" s="981"/>
      <c r="AH81" s="981"/>
      <c r="AI81" s="981"/>
      <c r="AJ81" s="981"/>
      <c r="AK81" s="981"/>
      <c r="AL81" s="981"/>
      <c r="AM81" s="981"/>
      <c r="AN81" s="981"/>
      <c r="AO81" s="981"/>
      <c r="AP81" s="981"/>
      <c r="AQ81" s="981"/>
      <c r="AR81" s="981"/>
      <c r="AS81" s="981"/>
      <c r="AT81" s="981"/>
      <c r="AU81" s="981"/>
      <c r="AV81" s="981"/>
      <c r="AW81" s="981"/>
      <c r="AX81" s="981"/>
      <c r="AY81" s="981"/>
      <c r="AZ81" s="982"/>
      <c r="BA81" s="982"/>
      <c r="BB81" s="982"/>
      <c r="BC81" s="982"/>
      <c r="BD81" s="983"/>
      <c r="BE81" s="226"/>
      <c r="BF81" s="226"/>
      <c r="BG81" s="226"/>
      <c r="BH81" s="226"/>
      <c r="BI81" s="226"/>
      <c r="BJ81" s="226"/>
      <c r="BK81" s="226"/>
      <c r="BL81" s="226"/>
      <c r="BM81" s="226"/>
      <c r="BN81" s="226"/>
      <c r="BO81" s="226"/>
      <c r="BP81" s="226"/>
      <c r="BQ81" s="223">
        <v>75</v>
      </c>
      <c r="BR81" s="228"/>
      <c r="BS81" s="955"/>
      <c r="BT81" s="956"/>
      <c r="BU81" s="956"/>
      <c r="BV81" s="956"/>
      <c r="BW81" s="956"/>
      <c r="BX81" s="956"/>
      <c r="BY81" s="956"/>
      <c r="BZ81" s="956"/>
      <c r="CA81" s="956"/>
      <c r="CB81" s="956"/>
      <c r="CC81" s="956"/>
      <c r="CD81" s="956"/>
      <c r="CE81" s="956"/>
      <c r="CF81" s="956"/>
      <c r="CG81" s="965"/>
      <c r="CH81" s="966"/>
      <c r="CI81" s="967"/>
      <c r="CJ81" s="967"/>
      <c r="CK81" s="967"/>
      <c r="CL81" s="968"/>
      <c r="CM81" s="966"/>
      <c r="CN81" s="967"/>
      <c r="CO81" s="967"/>
      <c r="CP81" s="967"/>
      <c r="CQ81" s="968"/>
      <c r="CR81" s="966"/>
      <c r="CS81" s="967"/>
      <c r="CT81" s="967"/>
      <c r="CU81" s="967"/>
      <c r="CV81" s="968"/>
      <c r="CW81" s="966"/>
      <c r="CX81" s="967"/>
      <c r="CY81" s="967"/>
      <c r="CZ81" s="967"/>
      <c r="DA81" s="968"/>
      <c r="DB81" s="966"/>
      <c r="DC81" s="967"/>
      <c r="DD81" s="967"/>
      <c r="DE81" s="967"/>
      <c r="DF81" s="968"/>
      <c r="DG81" s="966"/>
      <c r="DH81" s="967"/>
      <c r="DI81" s="967"/>
      <c r="DJ81" s="967"/>
      <c r="DK81" s="968"/>
      <c r="DL81" s="966"/>
      <c r="DM81" s="967"/>
      <c r="DN81" s="967"/>
      <c r="DO81" s="967"/>
      <c r="DP81" s="968"/>
      <c r="DQ81" s="966"/>
      <c r="DR81" s="967"/>
      <c r="DS81" s="967"/>
      <c r="DT81" s="967"/>
      <c r="DU81" s="968"/>
      <c r="DV81" s="955"/>
      <c r="DW81" s="956"/>
      <c r="DX81" s="956"/>
      <c r="DY81" s="956"/>
      <c r="DZ81" s="957"/>
      <c r="EA81" s="215"/>
    </row>
    <row r="82" spans="1:131" ht="26.25" customHeight="1" x14ac:dyDescent="0.2">
      <c r="A82" s="223">
        <v>15</v>
      </c>
      <c r="B82" s="984"/>
      <c r="C82" s="985"/>
      <c r="D82" s="985"/>
      <c r="E82" s="985"/>
      <c r="F82" s="985"/>
      <c r="G82" s="985"/>
      <c r="H82" s="985"/>
      <c r="I82" s="985"/>
      <c r="J82" s="985"/>
      <c r="K82" s="985"/>
      <c r="L82" s="985"/>
      <c r="M82" s="985"/>
      <c r="N82" s="985"/>
      <c r="O82" s="985"/>
      <c r="P82" s="986"/>
      <c r="Q82" s="987"/>
      <c r="R82" s="981"/>
      <c r="S82" s="981"/>
      <c r="T82" s="981"/>
      <c r="U82" s="981"/>
      <c r="V82" s="981"/>
      <c r="W82" s="981"/>
      <c r="X82" s="981"/>
      <c r="Y82" s="981"/>
      <c r="Z82" s="981"/>
      <c r="AA82" s="981"/>
      <c r="AB82" s="981"/>
      <c r="AC82" s="981"/>
      <c r="AD82" s="981"/>
      <c r="AE82" s="981"/>
      <c r="AF82" s="981"/>
      <c r="AG82" s="981"/>
      <c r="AH82" s="981"/>
      <c r="AI82" s="981"/>
      <c r="AJ82" s="981"/>
      <c r="AK82" s="981"/>
      <c r="AL82" s="981"/>
      <c r="AM82" s="981"/>
      <c r="AN82" s="981"/>
      <c r="AO82" s="981"/>
      <c r="AP82" s="981"/>
      <c r="AQ82" s="981"/>
      <c r="AR82" s="981"/>
      <c r="AS82" s="981"/>
      <c r="AT82" s="981"/>
      <c r="AU82" s="981"/>
      <c r="AV82" s="981"/>
      <c r="AW82" s="981"/>
      <c r="AX82" s="981"/>
      <c r="AY82" s="981"/>
      <c r="AZ82" s="982"/>
      <c r="BA82" s="982"/>
      <c r="BB82" s="982"/>
      <c r="BC82" s="982"/>
      <c r="BD82" s="983"/>
      <c r="BE82" s="226"/>
      <c r="BF82" s="226"/>
      <c r="BG82" s="226"/>
      <c r="BH82" s="226"/>
      <c r="BI82" s="226"/>
      <c r="BJ82" s="226"/>
      <c r="BK82" s="226"/>
      <c r="BL82" s="226"/>
      <c r="BM82" s="226"/>
      <c r="BN82" s="226"/>
      <c r="BO82" s="226"/>
      <c r="BP82" s="226"/>
      <c r="BQ82" s="223">
        <v>76</v>
      </c>
      <c r="BR82" s="228"/>
      <c r="BS82" s="955"/>
      <c r="BT82" s="956"/>
      <c r="BU82" s="956"/>
      <c r="BV82" s="956"/>
      <c r="BW82" s="956"/>
      <c r="BX82" s="956"/>
      <c r="BY82" s="956"/>
      <c r="BZ82" s="956"/>
      <c r="CA82" s="956"/>
      <c r="CB82" s="956"/>
      <c r="CC82" s="956"/>
      <c r="CD82" s="956"/>
      <c r="CE82" s="956"/>
      <c r="CF82" s="956"/>
      <c r="CG82" s="965"/>
      <c r="CH82" s="966"/>
      <c r="CI82" s="967"/>
      <c r="CJ82" s="967"/>
      <c r="CK82" s="967"/>
      <c r="CL82" s="968"/>
      <c r="CM82" s="966"/>
      <c r="CN82" s="967"/>
      <c r="CO82" s="967"/>
      <c r="CP82" s="967"/>
      <c r="CQ82" s="968"/>
      <c r="CR82" s="966"/>
      <c r="CS82" s="967"/>
      <c r="CT82" s="967"/>
      <c r="CU82" s="967"/>
      <c r="CV82" s="968"/>
      <c r="CW82" s="966"/>
      <c r="CX82" s="967"/>
      <c r="CY82" s="967"/>
      <c r="CZ82" s="967"/>
      <c r="DA82" s="968"/>
      <c r="DB82" s="966"/>
      <c r="DC82" s="967"/>
      <c r="DD82" s="967"/>
      <c r="DE82" s="967"/>
      <c r="DF82" s="968"/>
      <c r="DG82" s="966"/>
      <c r="DH82" s="967"/>
      <c r="DI82" s="967"/>
      <c r="DJ82" s="967"/>
      <c r="DK82" s="968"/>
      <c r="DL82" s="966"/>
      <c r="DM82" s="967"/>
      <c r="DN82" s="967"/>
      <c r="DO82" s="967"/>
      <c r="DP82" s="968"/>
      <c r="DQ82" s="966"/>
      <c r="DR82" s="967"/>
      <c r="DS82" s="967"/>
      <c r="DT82" s="967"/>
      <c r="DU82" s="968"/>
      <c r="DV82" s="955"/>
      <c r="DW82" s="956"/>
      <c r="DX82" s="956"/>
      <c r="DY82" s="956"/>
      <c r="DZ82" s="957"/>
      <c r="EA82" s="215"/>
    </row>
    <row r="83" spans="1:131" ht="26.25" customHeight="1" x14ac:dyDescent="0.2">
      <c r="A83" s="223">
        <v>16</v>
      </c>
      <c r="B83" s="984"/>
      <c r="C83" s="985"/>
      <c r="D83" s="985"/>
      <c r="E83" s="985"/>
      <c r="F83" s="985"/>
      <c r="G83" s="985"/>
      <c r="H83" s="985"/>
      <c r="I83" s="985"/>
      <c r="J83" s="985"/>
      <c r="K83" s="985"/>
      <c r="L83" s="985"/>
      <c r="M83" s="985"/>
      <c r="N83" s="985"/>
      <c r="O83" s="985"/>
      <c r="P83" s="986"/>
      <c r="Q83" s="987"/>
      <c r="R83" s="981"/>
      <c r="S83" s="981"/>
      <c r="T83" s="981"/>
      <c r="U83" s="981"/>
      <c r="V83" s="981"/>
      <c r="W83" s="981"/>
      <c r="X83" s="981"/>
      <c r="Y83" s="981"/>
      <c r="Z83" s="981"/>
      <c r="AA83" s="981"/>
      <c r="AB83" s="981"/>
      <c r="AC83" s="981"/>
      <c r="AD83" s="981"/>
      <c r="AE83" s="981"/>
      <c r="AF83" s="981"/>
      <c r="AG83" s="981"/>
      <c r="AH83" s="981"/>
      <c r="AI83" s="981"/>
      <c r="AJ83" s="981"/>
      <c r="AK83" s="981"/>
      <c r="AL83" s="981"/>
      <c r="AM83" s="981"/>
      <c r="AN83" s="981"/>
      <c r="AO83" s="981"/>
      <c r="AP83" s="981"/>
      <c r="AQ83" s="981"/>
      <c r="AR83" s="981"/>
      <c r="AS83" s="981"/>
      <c r="AT83" s="981"/>
      <c r="AU83" s="981"/>
      <c r="AV83" s="981"/>
      <c r="AW83" s="981"/>
      <c r="AX83" s="981"/>
      <c r="AY83" s="981"/>
      <c r="AZ83" s="982"/>
      <c r="BA83" s="982"/>
      <c r="BB83" s="982"/>
      <c r="BC83" s="982"/>
      <c r="BD83" s="983"/>
      <c r="BE83" s="226"/>
      <c r="BF83" s="226"/>
      <c r="BG83" s="226"/>
      <c r="BH83" s="226"/>
      <c r="BI83" s="226"/>
      <c r="BJ83" s="226"/>
      <c r="BK83" s="226"/>
      <c r="BL83" s="226"/>
      <c r="BM83" s="226"/>
      <c r="BN83" s="226"/>
      <c r="BO83" s="226"/>
      <c r="BP83" s="226"/>
      <c r="BQ83" s="223">
        <v>77</v>
      </c>
      <c r="BR83" s="228"/>
      <c r="BS83" s="955"/>
      <c r="BT83" s="956"/>
      <c r="BU83" s="956"/>
      <c r="BV83" s="956"/>
      <c r="BW83" s="956"/>
      <c r="BX83" s="956"/>
      <c r="BY83" s="956"/>
      <c r="BZ83" s="956"/>
      <c r="CA83" s="956"/>
      <c r="CB83" s="956"/>
      <c r="CC83" s="956"/>
      <c r="CD83" s="956"/>
      <c r="CE83" s="956"/>
      <c r="CF83" s="956"/>
      <c r="CG83" s="965"/>
      <c r="CH83" s="966"/>
      <c r="CI83" s="967"/>
      <c r="CJ83" s="967"/>
      <c r="CK83" s="967"/>
      <c r="CL83" s="968"/>
      <c r="CM83" s="966"/>
      <c r="CN83" s="967"/>
      <c r="CO83" s="967"/>
      <c r="CP83" s="967"/>
      <c r="CQ83" s="968"/>
      <c r="CR83" s="966"/>
      <c r="CS83" s="967"/>
      <c r="CT83" s="967"/>
      <c r="CU83" s="967"/>
      <c r="CV83" s="968"/>
      <c r="CW83" s="966"/>
      <c r="CX83" s="967"/>
      <c r="CY83" s="967"/>
      <c r="CZ83" s="967"/>
      <c r="DA83" s="968"/>
      <c r="DB83" s="966"/>
      <c r="DC83" s="967"/>
      <c r="DD83" s="967"/>
      <c r="DE83" s="967"/>
      <c r="DF83" s="968"/>
      <c r="DG83" s="966"/>
      <c r="DH83" s="967"/>
      <c r="DI83" s="967"/>
      <c r="DJ83" s="967"/>
      <c r="DK83" s="968"/>
      <c r="DL83" s="966"/>
      <c r="DM83" s="967"/>
      <c r="DN83" s="967"/>
      <c r="DO83" s="967"/>
      <c r="DP83" s="968"/>
      <c r="DQ83" s="966"/>
      <c r="DR83" s="967"/>
      <c r="DS83" s="967"/>
      <c r="DT83" s="967"/>
      <c r="DU83" s="968"/>
      <c r="DV83" s="955"/>
      <c r="DW83" s="956"/>
      <c r="DX83" s="956"/>
      <c r="DY83" s="956"/>
      <c r="DZ83" s="957"/>
      <c r="EA83" s="215"/>
    </row>
    <row r="84" spans="1:131" ht="26.25" customHeight="1" x14ac:dyDescent="0.2">
      <c r="A84" s="223">
        <v>17</v>
      </c>
      <c r="B84" s="984"/>
      <c r="C84" s="985"/>
      <c r="D84" s="985"/>
      <c r="E84" s="985"/>
      <c r="F84" s="985"/>
      <c r="G84" s="985"/>
      <c r="H84" s="985"/>
      <c r="I84" s="985"/>
      <c r="J84" s="985"/>
      <c r="K84" s="985"/>
      <c r="L84" s="985"/>
      <c r="M84" s="985"/>
      <c r="N84" s="985"/>
      <c r="O84" s="985"/>
      <c r="P84" s="986"/>
      <c r="Q84" s="987"/>
      <c r="R84" s="981"/>
      <c r="S84" s="981"/>
      <c r="T84" s="981"/>
      <c r="U84" s="981"/>
      <c r="V84" s="981"/>
      <c r="W84" s="981"/>
      <c r="X84" s="981"/>
      <c r="Y84" s="981"/>
      <c r="Z84" s="981"/>
      <c r="AA84" s="981"/>
      <c r="AB84" s="981"/>
      <c r="AC84" s="981"/>
      <c r="AD84" s="981"/>
      <c r="AE84" s="981"/>
      <c r="AF84" s="981"/>
      <c r="AG84" s="981"/>
      <c r="AH84" s="981"/>
      <c r="AI84" s="981"/>
      <c r="AJ84" s="981"/>
      <c r="AK84" s="981"/>
      <c r="AL84" s="981"/>
      <c r="AM84" s="981"/>
      <c r="AN84" s="981"/>
      <c r="AO84" s="981"/>
      <c r="AP84" s="981"/>
      <c r="AQ84" s="981"/>
      <c r="AR84" s="981"/>
      <c r="AS84" s="981"/>
      <c r="AT84" s="981"/>
      <c r="AU84" s="981"/>
      <c r="AV84" s="981"/>
      <c r="AW84" s="981"/>
      <c r="AX84" s="981"/>
      <c r="AY84" s="981"/>
      <c r="AZ84" s="982"/>
      <c r="BA84" s="982"/>
      <c r="BB84" s="982"/>
      <c r="BC84" s="982"/>
      <c r="BD84" s="983"/>
      <c r="BE84" s="226"/>
      <c r="BF84" s="226"/>
      <c r="BG84" s="226"/>
      <c r="BH84" s="226"/>
      <c r="BI84" s="226"/>
      <c r="BJ84" s="226"/>
      <c r="BK84" s="226"/>
      <c r="BL84" s="226"/>
      <c r="BM84" s="226"/>
      <c r="BN84" s="226"/>
      <c r="BO84" s="226"/>
      <c r="BP84" s="226"/>
      <c r="BQ84" s="223">
        <v>78</v>
      </c>
      <c r="BR84" s="228"/>
      <c r="BS84" s="955"/>
      <c r="BT84" s="956"/>
      <c r="BU84" s="956"/>
      <c r="BV84" s="956"/>
      <c r="BW84" s="956"/>
      <c r="BX84" s="956"/>
      <c r="BY84" s="956"/>
      <c r="BZ84" s="956"/>
      <c r="CA84" s="956"/>
      <c r="CB84" s="956"/>
      <c r="CC84" s="956"/>
      <c r="CD84" s="956"/>
      <c r="CE84" s="956"/>
      <c r="CF84" s="956"/>
      <c r="CG84" s="965"/>
      <c r="CH84" s="966"/>
      <c r="CI84" s="967"/>
      <c r="CJ84" s="967"/>
      <c r="CK84" s="967"/>
      <c r="CL84" s="968"/>
      <c r="CM84" s="966"/>
      <c r="CN84" s="967"/>
      <c r="CO84" s="967"/>
      <c r="CP84" s="967"/>
      <c r="CQ84" s="968"/>
      <c r="CR84" s="966"/>
      <c r="CS84" s="967"/>
      <c r="CT84" s="967"/>
      <c r="CU84" s="967"/>
      <c r="CV84" s="968"/>
      <c r="CW84" s="966"/>
      <c r="CX84" s="967"/>
      <c r="CY84" s="967"/>
      <c r="CZ84" s="967"/>
      <c r="DA84" s="968"/>
      <c r="DB84" s="966"/>
      <c r="DC84" s="967"/>
      <c r="DD84" s="967"/>
      <c r="DE84" s="967"/>
      <c r="DF84" s="968"/>
      <c r="DG84" s="966"/>
      <c r="DH84" s="967"/>
      <c r="DI84" s="967"/>
      <c r="DJ84" s="967"/>
      <c r="DK84" s="968"/>
      <c r="DL84" s="966"/>
      <c r="DM84" s="967"/>
      <c r="DN84" s="967"/>
      <c r="DO84" s="967"/>
      <c r="DP84" s="968"/>
      <c r="DQ84" s="966"/>
      <c r="DR84" s="967"/>
      <c r="DS84" s="967"/>
      <c r="DT84" s="967"/>
      <c r="DU84" s="968"/>
      <c r="DV84" s="955"/>
      <c r="DW84" s="956"/>
      <c r="DX84" s="956"/>
      <c r="DY84" s="956"/>
      <c r="DZ84" s="957"/>
      <c r="EA84" s="215"/>
    </row>
    <row r="85" spans="1:131" ht="26.25" customHeight="1" x14ac:dyDescent="0.2">
      <c r="A85" s="223">
        <v>18</v>
      </c>
      <c r="B85" s="984"/>
      <c r="C85" s="985"/>
      <c r="D85" s="985"/>
      <c r="E85" s="985"/>
      <c r="F85" s="985"/>
      <c r="G85" s="985"/>
      <c r="H85" s="985"/>
      <c r="I85" s="985"/>
      <c r="J85" s="985"/>
      <c r="K85" s="985"/>
      <c r="L85" s="985"/>
      <c r="M85" s="985"/>
      <c r="N85" s="985"/>
      <c r="O85" s="985"/>
      <c r="P85" s="986"/>
      <c r="Q85" s="987"/>
      <c r="R85" s="981"/>
      <c r="S85" s="981"/>
      <c r="T85" s="981"/>
      <c r="U85" s="981"/>
      <c r="V85" s="981"/>
      <c r="W85" s="981"/>
      <c r="X85" s="981"/>
      <c r="Y85" s="981"/>
      <c r="Z85" s="981"/>
      <c r="AA85" s="981"/>
      <c r="AB85" s="981"/>
      <c r="AC85" s="981"/>
      <c r="AD85" s="981"/>
      <c r="AE85" s="981"/>
      <c r="AF85" s="981"/>
      <c r="AG85" s="981"/>
      <c r="AH85" s="981"/>
      <c r="AI85" s="981"/>
      <c r="AJ85" s="981"/>
      <c r="AK85" s="981"/>
      <c r="AL85" s="981"/>
      <c r="AM85" s="981"/>
      <c r="AN85" s="981"/>
      <c r="AO85" s="981"/>
      <c r="AP85" s="981"/>
      <c r="AQ85" s="981"/>
      <c r="AR85" s="981"/>
      <c r="AS85" s="981"/>
      <c r="AT85" s="981"/>
      <c r="AU85" s="981"/>
      <c r="AV85" s="981"/>
      <c r="AW85" s="981"/>
      <c r="AX85" s="981"/>
      <c r="AY85" s="981"/>
      <c r="AZ85" s="982"/>
      <c r="BA85" s="982"/>
      <c r="BB85" s="982"/>
      <c r="BC85" s="982"/>
      <c r="BD85" s="983"/>
      <c r="BE85" s="226"/>
      <c r="BF85" s="226"/>
      <c r="BG85" s="226"/>
      <c r="BH85" s="226"/>
      <c r="BI85" s="226"/>
      <c r="BJ85" s="226"/>
      <c r="BK85" s="226"/>
      <c r="BL85" s="226"/>
      <c r="BM85" s="226"/>
      <c r="BN85" s="226"/>
      <c r="BO85" s="226"/>
      <c r="BP85" s="226"/>
      <c r="BQ85" s="223">
        <v>79</v>
      </c>
      <c r="BR85" s="228"/>
      <c r="BS85" s="955"/>
      <c r="BT85" s="956"/>
      <c r="BU85" s="956"/>
      <c r="BV85" s="956"/>
      <c r="BW85" s="956"/>
      <c r="BX85" s="956"/>
      <c r="BY85" s="956"/>
      <c r="BZ85" s="956"/>
      <c r="CA85" s="956"/>
      <c r="CB85" s="956"/>
      <c r="CC85" s="956"/>
      <c r="CD85" s="956"/>
      <c r="CE85" s="956"/>
      <c r="CF85" s="956"/>
      <c r="CG85" s="965"/>
      <c r="CH85" s="966"/>
      <c r="CI85" s="967"/>
      <c r="CJ85" s="967"/>
      <c r="CK85" s="967"/>
      <c r="CL85" s="968"/>
      <c r="CM85" s="966"/>
      <c r="CN85" s="967"/>
      <c r="CO85" s="967"/>
      <c r="CP85" s="967"/>
      <c r="CQ85" s="968"/>
      <c r="CR85" s="966"/>
      <c r="CS85" s="967"/>
      <c r="CT85" s="967"/>
      <c r="CU85" s="967"/>
      <c r="CV85" s="968"/>
      <c r="CW85" s="966"/>
      <c r="CX85" s="967"/>
      <c r="CY85" s="967"/>
      <c r="CZ85" s="967"/>
      <c r="DA85" s="968"/>
      <c r="DB85" s="966"/>
      <c r="DC85" s="967"/>
      <c r="DD85" s="967"/>
      <c r="DE85" s="967"/>
      <c r="DF85" s="968"/>
      <c r="DG85" s="966"/>
      <c r="DH85" s="967"/>
      <c r="DI85" s="967"/>
      <c r="DJ85" s="967"/>
      <c r="DK85" s="968"/>
      <c r="DL85" s="966"/>
      <c r="DM85" s="967"/>
      <c r="DN85" s="967"/>
      <c r="DO85" s="967"/>
      <c r="DP85" s="968"/>
      <c r="DQ85" s="966"/>
      <c r="DR85" s="967"/>
      <c r="DS85" s="967"/>
      <c r="DT85" s="967"/>
      <c r="DU85" s="968"/>
      <c r="DV85" s="955"/>
      <c r="DW85" s="956"/>
      <c r="DX85" s="956"/>
      <c r="DY85" s="956"/>
      <c r="DZ85" s="957"/>
      <c r="EA85" s="215"/>
    </row>
    <row r="86" spans="1:131" ht="26.25" customHeight="1" x14ac:dyDescent="0.2">
      <c r="A86" s="223">
        <v>19</v>
      </c>
      <c r="B86" s="984"/>
      <c r="C86" s="985"/>
      <c r="D86" s="985"/>
      <c r="E86" s="985"/>
      <c r="F86" s="985"/>
      <c r="G86" s="985"/>
      <c r="H86" s="985"/>
      <c r="I86" s="985"/>
      <c r="J86" s="985"/>
      <c r="K86" s="985"/>
      <c r="L86" s="985"/>
      <c r="M86" s="985"/>
      <c r="N86" s="985"/>
      <c r="O86" s="985"/>
      <c r="P86" s="986"/>
      <c r="Q86" s="987"/>
      <c r="R86" s="981"/>
      <c r="S86" s="981"/>
      <c r="T86" s="981"/>
      <c r="U86" s="981"/>
      <c r="V86" s="981"/>
      <c r="W86" s="981"/>
      <c r="X86" s="981"/>
      <c r="Y86" s="981"/>
      <c r="Z86" s="981"/>
      <c r="AA86" s="981"/>
      <c r="AB86" s="981"/>
      <c r="AC86" s="981"/>
      <c r="AD86" s="981"/>
      <c r="AE86" s="981"/>
      <c r="AF86" s="981"/>
      <c r="AG86" s="981"/>
      <c r="AH86" s="981"/>
      <c r="AI86" s="981"/>
      <c r="AJ86" s="981"/>
      <c r="AK86" s="981"/>
      <c r="AL86" s="981"/>
      <c r="AM86" s="981"/>
      <c r="AN86" s="981"/>
      <c r="AO86" s="981"/>
      <c r="AP86" s="981"/>
      <c r="AQ86" s="981"/>
      <c r="AR86" s="981"/>
      <c r="AS86" s="981"/>
      <c r="AT86" s="981"/>
      <c r="AU86" s="981"/>
      <c r="AV86" s="981"/>
      <c r="AW86" s="981"/>
      <c r="AX86" s="981"/>
      <c r="AY86" s="981"/>
      <c r="AZ86" s="982"/>
      <c r="BA86" s="982"/>
      <c r="BB86" s="982"/>
      <c r="BC86" s="982"/>
      <c r="BD86" s="983"/>
      <c r="BE86" s="226"/>
      <c r="BF86" s="226"/>
      <c r="BG86" s="226"/>
      <c r="BH86" s="226"/>
      <c r="BI86" s="226"/>
      <c r="BJ86" s="226"/>
      <c r="BK86" s="226"/>
      <c r="BL86" s="226"/>
      <c r="BM86" s="226"/>
      <c r="BN86" s="226"/>
      <c r="BO86" s="226"/>
      <c r="BP86" s="226"/>
      <c r="BQ86" s="223">
        <v>80</v>
      </c>
      <c r="BR86" s="228"/>
      <c r="BS86" s="955"/>
      <c r="BT86" s="956"/>
      <c r="BU86" s="956"/>
      <c r="BV86" s="956"/>
      <c r="BW86" s="956"/>
      <c r="BX86" s="956"/>
      <c r="BY86" s="956"/>
      <c r="BZ86" s="956"/>
      <c r="CA86" s="956"/>
      <c r="CB86" s="956"/>
      <c r="CC86" s="956"/>
      <c r="CD86" s="956"/>
      <c r="CE86" s="956"/>
      <c r="CF86" s="956"/>
      <c r="CG86" s="965"/>
      <c r="CH86" s="966"/>
      <c r="CI86" s="967"/>
      <c r="CJ86" s="967"/>
      <c r="CK86" s="967"/>
      <c r="CL86" s="968"/>
      <c r="CM86" s="966"/>
      <c r="CN86" s="967"/>
      <c r="CO86" s="967"/>
      <c r="CP86" s="967"/>
      <c r="CQ86" s="968"/>
      <c r="CR86" s="966"/>
      <c r="CS86" s="967"/>
      <c r="CT86" s="967"/>
      <c r="CU86" s="967"/>
      <c r="CV86" s="968"/>
      <c r="CW86" s="966"/>
      <c r="CX86" s="967"/>
      <c r="CY86" s="967"/>
      <c r="CZ86" s="967"/>
      <c r="DA86" s="968"/>
      <c r="DB86" s="966"/>
      <c r="DC86" s="967"/>
      <c r="DD86" s="967"/>
      <c r="DE86" s="967"/>
      <c r="DF86" s="968"/>
      <c r="DG86" s="966"/>
      <c r="DH86" s="967"/>
      <c r="DI86" s="967"/>
      <c r="DJ86" s="967"/>
      <c r="DK86" s="968"/>
      <c r="DL86" s="966"/>
      <c r="DM86" s="967"/>
      <c r="DN86" s="967"/>
      <c r="DO86" s="967"/>
      <c r="DP86" s="968"/>
      <c r="DQ86" s="966"/>
      <c r="DR86" s="967"/>
      <c r="DS86" s="967"/>
      <c r="DT86" s="967"/>
      <c r="DU86" s="968"/>
      <c r="DV86" s="955"/>
      <c r="DW86" s="956"/>
      <c r="DX86" s="956"/>
      <c r="DY86" s="956"/>
      <c r="DZ86" s="957"/>
      <c r="EA86" s="215"/>
    </row>
    <row r="87" spans="1:131" ht="26.25" customHeight="1" x14ac:dyDescent="0.2">
      <c r="A87" s="229">
        <v>20</v>
      </c>
      <c r="B87" s="974"/>
      <c r="C87" s="975"/>
      <c r="D87" s="975"/>
      <c r="E87" s="975"/>
      <c r="F87" s="975"/>
      <c r="G87" s="975"/>
      <c r="H87" s="975"/>
      <c r="I87" s="975"/>
      <c r="J87" s="975"/>
      <c r="K87" s="975"/>
      <c r="L87" s="975"/>
      <c r="M87" s="975"/>
      <c r="N87" s="975"/>
      <c r="O87" s="975"/>
      <c r="P87" s="976"/>
      <c r="Q87" s="977"/>
      <c r="R87" s="978"/>
      <c r="S87" s="978"/>
      <c r="T87" s="978"/>
      <c r="U87" s="978"/>
      <c r="V87" s="978"/>
      <c r="W87" s="978"/>
      <c r="X87" s="978"/>
      <c r="Y87" s="978"/>
      <c r="Z87" s="978"/>
      <c r="AA87" s="978"/>
      <c r="AB87" s="978"/>
      <c r="AC87" s="978"/>
      <c r="AD87" s="978"/>
      <c r="AE87" s="978"/>
      <c r="AF87" s="978"/>
      <c r="AG87" s="978"/>
      <c r="AH87" s="978"/>
      <c r="AI87" s="978"/>
      <c r="AJ87" s="978"/>
      <c r="AK87" s="978"/>
      <c r="AL87" s="978"/>
      <c r="AM87" s="978"/>
      <c r="AN87" s="978"/>
      <c r="AO87" s="978"/>
      <c r="AP87" s="978"/>
      <c r="AQ87" s="978"/>
      <c r="AR87" s="978"/>
      <c r="AS87" s="978"/>
      <c r="AT87" s="978"/>
      <c r="AU87" s="978"/>
      <c r="AV87" s="978"/>
      <c r="AW87" s="978"/>
      <c r="AX87" s="978"/>
      <c r="AY87" s="978"/>
      <c r="AZ87" s="979"/>
      <c r="BA87" s="979"/>
      <c r="BB87" s="979"/>
      <c r="BC87" s="979"/>
      <c r="BD87" s="980"/>
      <c r="BE87" s="226"/>
      <c r="BF87" s="226"/>
      <c r="BG87" s="226"/>
      <c r="BH87" s="226"/>
      <c r="BI87" s="226"/>
      <c r="BJ87" s="226"/>
      <c r="BK87" s="226"/>
      <c r="BL87" s="226"/>
      <c r="BM87" s="226"/>
      <c r="BN87" s="226"/>
      <c r="BO87" s="226"/>
      <c r="BP87" s="226"/>
      <c r="BQ87" s="223">
        <v>81</v>
      </c>
      <c r="BR87" s="228"/>
      <c r="BS87" s="955"/>
      <c r="BT87" s="956"/>
      <c r="BU87" s="956"/>
      <c r="BV87" s="956"/>
      <c r="BW87" s="956"/>
      <c r="BX87" s="956"/>
      <c r="BY87" s="956"/>
      <c r="BZ87" s="956"/>
      <c r="CA87" s="956"/>
      <c r="CB87" s="956"/>
      <c r="CC87" s="956"/>
      <c r="CD87" s="956"/>
      <c r="CE87" s="956"/>
      <c r="CF87" s="956"/>
      <c r="CG87" s="965"/>
      <c r="CH87" s="966"/>
      <c r="CI87" s="967"/>
      <c r="CJ87" s="967"/>
      <c r="CK87" s="967"/>
      <c r="CL87" s="968"/>
      <c r="CM87" s="966"/>
      <c r="CN87" s="967"/>
      <c r="CO87" s="967"/>
      <c r="CP87" s="967"/>
      <c r="CQ87" s="968"/>
      <c r="CR87" s="966"/>
      <c r="CS87" s="967"/>
      <c r="CT87" s="967"/>
      <c r="CU87" s="967"/>
      <c r="CV87" s="968"/>
      <c r="CW87" s="966"/>
      <c r="CX87" s="967"/>
      <c r="CY87" s="967"/>
      <c r="CZ87" s="967"/>
      <c r="DA87" s="968"/>
      <c r="DB87" s="966"/>
      <c r="DC87" s="967"/>
      <c r="DD87" s="967"/>
      <c r="DE87" s="967"/>
      <c r="DF87" s="968"/>
      <c r="DG87" s="966"/>
      <c r="DH87" s="967"/>
      <c r="DI87" s="967"/>
      <c r="DJ87" s="967"/>
      <c r="DK87" s="968"/>
      <c r="DL87" s="966"/>
      <c r="DM87" s="967"/>
      <c r="DN87" s="967"/>
      <c r="DO87" s="967"/>
      <c r="DP87" s="968"/>
      <c r="DQ87" s="966"/>
      <c r="DR87" s="967"/>
      <c r="DS87" s="967"/>
      <c r="DT87" s="967"/>
      <c r="DU87" s="968"/>
      <c r="DV87" s="955"/>
      <c r="DW87" s="956"/>
      <c r="DX87" s="956"/>
      <c r="DY87" s="956"/>
      <c r="DZ87" s="957"/>
      <c r="EA87" s="215"/>
    </row>
    <row r="88" spans="1:131" ht="26.25" customHeight="1" thickBot="1" x14ac:dyDescent="0.25">
      <c r="A88" s="225" t="s">
        <v>388</v>
      </c>
      <c r="B88" s="947" t="s">
        <v>418</v>
      </c>
      <c r="C88" s="948"/>
      <c r="D88" s="948"/>
      <c r="E88" s="948"/>
      <c r="F88" s="948"/>
      <c r="G88" s="948"/>
      <c r="H88" s="948"/>
      <c r="I88" s="948"/>
      <c r="J88" s="948"/>
      <c r="K88" s="948"/>
      <c r="L88" s="948"/>
      <c r="M88" s="948"/>
      <c r="N88" s="948"/>
      <c r="O88" s="948"/>
      <c r="P88" s="958"/>
      <c r="Q88" s="972"/>
      <c r="R88" s="973"/>
      <c r="S88" s="973"/>
      <c r="T88" s="973"/>
      <c r="U88" s="973"/>
      <c r="V88" s="973"/>
      <c r="W88" s="973"/>
      <c r="X88" s="973"/>
      <c r="Y88" s="973"/>
      <c r="Z88" s="973"/>
      <c r="AA88" s="973"/>
      <c r="AB88" s="973"/>
      <c r="AC88" s="973"/>
      <c r="AD88" s="973"/>
      <c r="AE88" s="973"/>
      <c r="AF88" s="969">
        <v>16518</v>
      </c>
      <c r="AG88" s="969"/>
      <c r="AH88" s="969"/>
      <c r="AI88" s="969"/>
      <c r="AJ88" s="969"/>
      <c r="AK88" s="973"/>
      <c r="AL88" s="973"/>
      <c r="AM88" s="973"/>
      <c r="AN88" s="973"/>
      <c r="AO88" s="973"/>
      <c r="AP88" s="969">
        <v>886</v>
      </c>
      <c r="AQ88" s="969"/>
      <c r="AR88" s="969"/>
      <c r="AS88" s="969"/>
      <c r="AT88" s="969"/>
      <c r="AU88" s="969">
        <v>15</v>
      </c>
      <c r="AV88" s="969"/>
      <c r="AW88" s="969"/>
      <c r="AX88" s="969"/>
      <c r="AY88" s="969"/>
      <c r="AZ88" s="970"/>
      <c r="BA88" s="970"/>
      <c r="BB88" s="970"/>
      <c r="BC88" s="970"/>
      <c r="BD88" s="971"/>
      <c r="BE88" s="226"/>
      <c r="BF88" s="226"/>
      <c r="BG88" s="226"/>
      <c r="BH88" s="226"/>
      <c r="BI88" s="226"/>
      <c r="BJ88" s="226"/>
      <c r="BK88" s="226"/>
      <c r="BL88" s="226"/>
      <c r="BM88" s="226"/>
      <c r="BN88" s="226"/>
      <c r="BO88" s="226"/>
      <c r="BP88" s="226"/>
      <c r="BQ88" s="223">
        <v>82</v>
      </c>
      <c r="BR88" s="228"/>
      <c r="BS88" s="955"/>
      <c r="BT88" s="956"/>
      <c r="BU88" s="956"/>
      <c r="BV88" s="956"/>
      <c r="BW88" s="956"/>
      <c r="BX88" s="956"/>
      <c r="BY88" s="956"/>
      <c r="BZ88" s="956"/>
      <c r="CA88" s="956"/>
      <c r="CB88" s="956"/>
      <c r="CC88" s="956"/>
      <c r="CD88" s="956"/>
      <c r="CE88" s="956"/>
      <c r="CF88" s="956"/>
      <c r="CG88" s="965"/>
      <c r="CH88" s="966"/>
      <c r="CI88" s="967"/>
      <c r="CJ88" s="967"/>
      <c r="CK88" s="967"/>
      <c r="CL88" s="968"/>
      <c r="CM88" s="966"/>
      <c r="CN88" s="967"/>
      <c r="CO88" s="967"/>
      <c r="CP88" s="967"/>
      <c r="CQ88" s="968"/>
      <c r="CR88" s="966"/>
      <c r="CS88" s="967"/>
      <c r="CT88" s="967"/>
      <c r="CU88" s="967"/>
      <c r="CV88" s="968"/>
      <c r="CW88" s="966"/>
      <c r="CX88" s="967"/>
      <c r="CY88" s="967"/>
      <c r="CZ88" s="967"/>
      <c r="DA88" s="968"/>
      <c r="DB88" s="966"/>
      <c r="DC88" s="967"/>
      <c r="DD88" s="967"/>
      <c r="DE88" s="967"/>
      <c r="DF88" s="968"/>
      <c r="DG88" s="966"/>
      <c r="DH88" s="967"/>
      <c r="DI88" s="967"/>
      <c r="DJ88" s="967"/>
      <c r="DK88" s="968"/>
      <c r="DL88" s="966"/>
      <c r="DM88" s="967"/>
      <c r="DN88" s="967"/>
      <c r="DO88" s="967"/>
      <c r="DP88" s="968"/>
      <c r="DQ88" s="966"/>
      <c r="DR88" s="967"/>
      <c r="DS88" s="967"/>
      <c r="DT88" s="967"/>
      <c r="DU88" s="968"/>
      <c r="DV88" s="955"/>
      <c r="DW88" s="956"/>
      <c r="DX88" s="956"/>
      <c r="DY88" s="956"/>
      <c r="DZ88" s="957"/>
      <c r="EA88" s="215"/>
    </row>
    <row r="89" spans="1:131" ht="26.25" hidden="1" customHeight="1" x14ac:dyDescent="0.2">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955"/>
      <c r="BT89" s="956"/>
      <c r="BU89" s="956"/>
      <c r="BV89" s="956"/>
      <c r="BW89" s="956"/>
      <c r="BX89" s="956"/>
      <c r="BY89" s="956"/>
      <c r="BZ89" s="956"/>
      <c r="CA89" s="956"/>
      <c r="CB89" s="956"/>
      <c r="CC89" s="956"/>
      <c r="CD89" s="956"/>
      <c r="CE89" s="956"/>
      <c r="CF89" s="956"/>
      <c r="CG89" s="965"/>
      <c r="CH89" s="966"/>
      <c r="CI89" s="967"/>
      <c r="CJ89" s="967"/>
      <c r="CK89" s="967"/>
      <c r="CL89" s="968"/>
      <c r="CM89" s="966"/>
      <c r="CN89" s="967"/>
      <c r="CO89" s="967"/>
      <c r="CP89" s="967"/>
      <c r="CQ89" s="968"/>
      <c r="CR89" s="966"/>
      <c r="CS89" s="967"/>
      <c r="CT89" s="967"/>
      <c r="CU89" s="967"/>
      <c r="CV89" s="968"/>
      <c r="CW89" s="966"/>
      <c r="CX89" s="967"/>
      <c r="CY89" s="967"/>
      <c r="CZ89" s="967"/>
      <c r="DA89" s="968"/>
      <c r="DB89" s="966"/>
      <c r="DC89" s="967"/>
      <c r="DD89" s="967"/>
      <c r="DE89" s="967"/>
      <c r="DF89" s="968"/>
      <c r="DG89" s="966"/>
      <c r="DH89" s="967"/>
      <c r="DI89" s="967"/>
      <c r="DJ89" s="967"/>
      <c r="DK89" s="968"/>
      <c r="DL89" s="966"/>
      <c r="DM89" s="967"/>
      <c r="DN89" s="967"/>
      <c r="DO89" s="967"/>
      <c r="DP89" s="968"/>
      <c r="DQ89" s="966"/>
      <c r="DR89" s="967"/>
      <c r="DS89" s="967"/>
      <c r="DT89" s="967"/>
      <c r="DU89" s="968"/>
      <c r="DV89" s="955"/>
      <c r="DW89" s="956"/>
      <c r="DX89" s="956"/>
      <c r="DY89" s="956"/>
      <c r="DZ89" s="957"/>
      <c r="EA89" s="215"/>
    </row>
    <row r="90" spans="1:131" ht="26.25" hidden="1" customHeight="1" x14ac:dyDescent="0.2">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955"/>
      <c r="BT90" s="956"/>
      <c r="BU90" s="956"/>
      <c r="BV90" s="956"/>
      <c r="BW90" s="956"/>
      <c r="BX90" s="956"/>
      <c r="BY90" s="956"/>
      <c r="BZ90" s="956"/>
      <c r="CA90" s="956"/>
      <c r="CB90" s="956"/>
      <c r="CC90" s="956"/>
      <c r="CD90" s="956"/>
      <c r="CE90" s="956"/>
      <c r="CF90" s="956"/>
      <c r="CG90" s="965"/>
      <c r="CH90" s="966"/>
      <c r="CI90" s="967"/>
      <c r="CJ90" s="967"/>
      <c r="CK90" s="967"/>
      <c r="CL90" s="968"/>
      <c r="CM90" s="966"/>
      <c r="CN90" s="967"/>
      <c r="CO90" s="967"/>
      <c r="CP90" s="967"/>
      <c r="CQ90" s="968"/>
      <c r="CR90" s="966"/>
      <c r="CS90" s="967"/>
      <c r="CT90" s="967"/>
      <c r="CU90" s="967"/>
      <c r="CV90" s="968"/>
      <c r="CW90" s="966"/>
      <c r="CX90" s="967"/>
      <c r="CY90" s="967"/>
      <c r="CZ90" s="967"/>
      <c r="DA90" s="968"/>
      <c r="DB90" s="966"/>
      <c r="DC90" s="967"/>
      <c r="DD90" s="967"/>
      <c r="DE90" s="967"/>
      <c r="DF90" s="968"/>
      <c r="DG90" s="966"/>
      <c r="DH90" s="967"/>
      <c r="DI90" s="967"/>
      <c r="DJ90" s="967"/>
      <c r="DK90" s="968"/>
      <c r="DL90" s="966"/>
      <c r="DM90" s="967"/>
      <c r="DN90" s="967"/>
      <c r="DO90" s="967"/>
      <c r="DP90" s="968"/>
      <c r="DQ90" s="966"/>
      <c r="DR90" s="967"/>
      <c r="DS90" s="967"/>
      <c r="DT90" s="967"/>
      <c r="DU90" s="968"/>
      <c r="DV90" s="955"/>
      <c r="DW90" s="956"/>
      <c r="DX90" s="956"/>
      <c r="DY90" s="956"/>
      <c r="DZ90" s="957"/>
      <c r="EA90" s="215"/>
    </row>
    <row r="91" spans="1:131" ht="26.25" hidden="1" customHeight="1" x14ac:dyDescent="0.2">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955"/>
      <c r="BT91" s="956"/>
      <c r="BU91" s="956"/>
      <c r="BV91" s="956"/>
      <c r="BW91" s="956"/>
      <c r="BX91" s="956"/>
      <c r="BY91" s="956"/>
      <c r="BZ91" s="956"/>
      <c r="CA91" s="956"/>
      <c r="CB91" s="956"/>
      <c r="CC91" s="956"/>
      <c r="CD91" s="956"/>
      <c r="CE91" s="956"/>
      <c r="CF91" s="956"/>
      <c r="CG91" s="965"/>
      <c r="CH91" s="966"/>
      <c r="CI91" s="967"/>
      <c r="CJ91" s="967"/>
      <c r="CK91" s="967"/>
      <c r="CL91" s="968"/>
      <c r="CM91" s="966"/>
      <c r="CN91" s="967"/>
      <c r="CO91" s="967"/>
      <c r="CP91" s="967"/>
      <c r="CQ91" s="968"/>
      <c r="CR91" s="966"/>
      <c r="CS91" s="967"/>
      <c r="CT91" s="967"/>
      <c r="CU91" s="967"/>
      <c r="CV91" s="968"/>
      <c r="CW91" s="966"/>
      <c r="CX91" s="967"/>
      <c r="CY91" s="967"/>
      <c r="CZ91" s="967"/>
      <c r="DA91" s="968"/>
      <c r="DB91" s="966"/>
      <c r="DC91" s="967"/>
      <c r="DD91" s="967"/>
      <c r="DE91" s="967"/>
      <c r="DF91" s="968"/>
      <c r="DG91" s="966"/>
      <c r="DH91" s="967"/>
      <c r="DI91" s="967"/>
      <c r="DJ91" s="967"/>
      <c r="DK91" s="968"/>
      <c r="DL91" s="966"/>
      <c r="DM91" s="967"/>
      <c r="DN91" s="967"/>
      <c r="DO91" s="967"/>
      <c r="DP91" s="968"/>
      <c r="DQ91" s="966"/>
      <c r="DR91" s="967"/>
      <c r="DS91" s="967"/>
      <c r="DT91" s="967"/>
      <c r="DU91" s="968"/>
      <c r="DV91" s="955"/>
      <c r="DW91" s="956"/>
      <c r="DX91" s="956"/>
      <c r="DY91" s="956"/>
      <c r="DZ91" s="957"/>
      <c r="EA91" s="215"/>
    </row>
    <row r="92" spans="1:131" ht="26.25" hidden="1" customHeight="1" x14ac:dyDescent="0.2">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955"/>
      <c r="BT92" s="956"/>
      <c r="BU92" s="956"/>
      <c r="BV92" s="956"/>
      <c r="BW92" s="956"/>
      <c r="BX92" s="956"/>
      <c r="BY92" s="956"/>
      <c r="BZ92" s="956"/>
      <c r="CA92" s="956"/>
      <c r="CB92" s="956"/>
      <c r="CC92" s="956"/>
      <c r="CD92" s="956"/>
      <c r="CE92" s="956"/>
      <c r="CF92" s="956"/>
      <c r="CG92" s="965"/>
      <c r="CH92" s="966"/>
      <c r="CI92" s="967"/>
      <c r="CJ92" s="967"/>
      <c r="CK92" s="967"/>
      <c r="CL92" s="968"/>
      <c r="CM92" s="966"/>
      <c r="CN92" s="967"/>
      <c r="CO92" s="967"/>
      <c r="CP92" s="967"/>
      <c r="CQ92" s="968"/>
      <c r="CR92" s="966"/>
      <c r="CS92" s="967"/>
      <c r="CT92" s="967"/>
      <c r="CU92" s="967"/>
      <c r="CV92" s="968"/>
      <c r="CW92" s="966"/>
      <c r="CX92" s="967"/>
      <c r="CY92" s="967"/>
      <c r="CZ92" s="967"/>
      <c r="DA92" s="968"/>
      <c r="DB92" s="966"/>
      <c r="DC92" s="967"/>
      <c r="DD92" s="967"/>
      <c r="DE92" s="967"/>
      <c r="DF92" s="968"/>
      <c r="DG92" s="966"/>
      <c r="DH92" s="967"/>
      <c r="DI92" s="967"/>
      <c r="DJ92" s="967"/>
      <c r="DK92" s="968"/>
      <c r="DL92" s="966"/>
      <c r="DM92" s="967"/>
      <c r="DN92" s="967"/>
      <c r="DO92" s="967"/>
      <c r="DP92" s="968"/>
      <c r="DQ92" s="966"/>
      <c r="DR92" s="967"/>
      <c r="DS92" s="967"/>
      <c r="DT92" s="967"/>
      <c r="DU92" s="968"/>
      <c r="DV92" s="955"/>
      <c r="DW92" s="956"/>
      <c r="DX92" s="956"/>
      <c r="DY92" s="956"/>
      <c r="DZ92" s="957"/>
      <c r="EA92" s="215"/>
    </row>
    <row r="93" spans="1:131" ht="26.25" hidden="1" customHeight="1" x14ac:dyDescent="0.2">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955"/>
      <c r="BT93" s="956"/>
      <c r="BU93" s="956"/>
      <c r="BV93" s="956"/>
      <c r="BW93" s="956"/>
      <c r="BX93" s="956"/>
      <c r="BY93" s="956"/>
      <c r="BZ93" s="956"/>
      <c r="CA93" s="956"/>
      <c r="CB93" s="956"/>
      <c r="CC93" s="956"/>
      <c r="CD93" s="956"/>
      <c r="CE93" s="956"/>
      <c r="CF93" s="956"/>
      <c r="CG93" s="965"/>
      <c r="CH93" s="966"/>
      <c r="CI93" s="967"/>
      <c r="CJ93" s="967"/>
      <c r="CK93" s="967"/>
      <c r="CL93" s="968"/>
      <c r="CM93" s="966"/>
      <c r="CN93" s="967"/>
      <c r="CO93" s="967"/>
      <c r="CP93" s="967"/>
      <c r="CQ93" s="968"/>
      <c r="CR93" s="966"/>
      <c r="CS93" s="967"/>
      <c r="CT93" s="967"/>
      <c r="CU93" s="967"/>
      <c r="CV93" s="968"/>
      <c r="CW93" s="966"/>
      <c r="CX93" s="967"/>
      <c r="CY93" s="967"/>
      <c r="CZ93" s="967"/>
      <c r="DA93" s="968"/>
      <c r="DB93" s="966"/>
      <c r="DC93" s="967"/>
      <c r="DD93" s="967"/>
      <c r="DE93" s="967"/>
      <c r="DF93" s="968"/>
      <c r="DG93" s="966"/>
      <c r="DH93" s="967"/>
      <c r="DI93" s="967"/>
      <c r="DJ93" s="967"/>
      <c r="DK93" s="968"/>
      <c r="DL93" s="966"/>
      <c r="DM93" s="967"/>
      <c r="DN93" s="967"/>
      <c r="DO93" s="967"/>
      <c r="DP93" s="968"/>
      <c r="DQ93" s="966"/>
      <c r="DR93" s="967"/>
      <c r="DS93" s="967"/>
      <c r="DT93" s="967"/>
      <c r="DU93" s="968"/>
      <c r="DV93" s="955"/>
      <c r="DW93" s="956"/>
      <c r="DX93" s="956"/>
      <c r="DY93" s="956"/>
      <c r="DZ93" s="957"/>
      <c r="EA93" s="215"/>
    </row>
    <row r="94" spans="1:131" ht="26.25" hidden="1" customHeight="1" x14ac:dyDescent="0.2">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955"/>
      <c r="BT94" s="956"/>
      <c r="BU94" s="956"/>
      <c r="BV94" s="956"/>
      <c r="BW94" s="956"/>
      <c r="BX94" s="956"/>
      <c r="BY94" s="956"/>
      <c r="BZ94" s="956"/>
      <c r="CA94" s="956"/>
      <c r="CB94" s="956"/>
      <c r="CC94" s="956"/>
      <c r="CD94" s="956"/>
      <c r="CE94" s="956"/>
      <c r="CF94" s="956"/>
      <c r="CG94" s="965"/>
      <c r="CH94" s="966"/>
      <c r="CI94" s="967"/>
      <c r="CJ94" s="967"/>
      <c r="CK94" s="967"/>
      <c r="CL94" s="968"/>
      <c r="CM94" s="966"/>
      <c r="CN94" s="967"/>
      <c r="CO94" s="967"/>
      <c r="CP94" s="967"/>
      <c r="CQ94" s="968"/>
      <c r="CR94" s="966"/>
      <c r="CS94" s="967"/>
      <c r="CT94" s="967"/>
      <c r="CU94" s="967"/>
      <c r="CV94" s="968"/>
      <c r="CW94" s="966"/>
      <c r="CX94" s="967"/>
      <c r="CY94" s="967"/>
      <c r="CZ94" s="967"/>
      <c r="DA94" s="968"/>
      <c r="DB94" s="966"/>
      <c r="DC94" s="967"/>
      <c r="DD94" s="967"/>
      <c r="DE94" s="967"/>
      <c r="DF94" s="968"/>
      <c r="DG94" s="966"/>
      <c r="DH94" s="967"/>
      <c r="DI94" s="967"/>
      <c r="DJ94" s="967"/>
      <c r="DK94" s="968"/>
      <c r="DL94" s="966"/>
      <c r="DM94" s="967"/>
      <c r="DN94" s="967"/>
      <c r="DO94" s="967"/>
      <c r="DP94" s="968"/>
      <c r="DQ94" s="966"/>
      <c r="DR94" s="967"/>
      <c r="DS94" s="967"/>
      <c r="DT94" s="967"/>
      <c r="DU94" s="968"/>
      <c r="DV94" s="955"/>
      <c r="DW94" s="956"/>
      <c r="DX94" s="956"/>
      <c r="DY94" s="956"/>
      <c r="DZ94" s="957"/>
      <c r="EA94" s="215"/>
    </row>
    <row r="95" spans="1:131" ht="26.25" hidden="1" customHeight="1" x14ac:dyDescent="0.2">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955"/>
      <c r="BT95" s="956"/>
      <c r="BU95" s="956"/>
      <c r="BV95" s="956"/>
      <c r="BW95" s="956"/>
      <c r="BX95" s="956"/>
      <c r="BY95" s="956"/>
      <c r="BZ95" s="956"/>
      <c r="CA95" s="956"/>
      <c r="CB95" s="956"/>
      <c r="CC95" s="956"/>
      <c r="CD95" s="956"/>
      <c r="CE95" s="956"/>
      <c r="CF95" s="956"/>
      <c r="CG95" s="965"/>
      <c r="CH95" s="966"/>
      <c r="CI95" s="967"/>
      <c r="CJ95" s="967"/>
      <c r="CK95" s="967"/>
      <c r="CL95" s="968"/>
      <c r="CM95" s="966"/>
      <c r="CN95" s="967"/>
      <c r="CO95" s="967"/>
      <c r="CP95" s="967"/>
      <c r="CQ95" s="968"/>
      <c r="CR95" s="966"/>
      <c r="CS95" s="967"/>
      <c r="CT95" s="967"/>
      <c r="CU95" s="967"/>
      <c r="CV95" s="968"/>
      <c r="CW95" s="966"/>
      <c r="CX95" s="967"/>
      <c r="CY95" s="967"/>
      <c r="CZ95" s="967"/>
      <c r="DA95" s="968"/>
      <c r="DB95" s="966"/>
      <c r="DC95" s="967"/>
      <c r="DD95" s="967"/>
      <c r="DE95" s="967"/>
      <c r="DF95" s="968"/>
      <c r="DG95" s="966"/>
      <c r="DH95" s="967"/>
      <c r="DI95" s="967"/>
      <c r="DJ95" s="967"/>
      <c r="DK95" s="968"/>
      <c r="DL95" s="966"/>
      <c r="DM95" s="967"/>
      <c r="DN95" s="967"/>
      <c r="DO95" s="967"/>
      <c r="DP95" s="968"/>
      <c r="DQ95" s="966"/>
      <c r="DR95" s="967"/>
      <c r="DS95" s="967"/>
      <c r="DT95" s="967"/>
      <c r="DU95" s="968"/>
      <c r="DV95" s="955"/>
      <c r="DW95" s="956"/>
      <c r="DX95" s="956"/>
      <c r="DY95" s="956"/>
      <c r="DZ95" s="957"/>
      <c r="EA95" s="215"/>
    </row>
    <row r="96" spans="1:131" ht="26.25" hidden="1" customHeight="1" x14ac:dyDescent="0.2">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955"/>
      <c r="BT96" s="956"/>
      <c r="BU96" s="956"/>
      <c r="BV96" s="956"/>
      <c r="BW96" s="956"/>
      <c r="BX96" s="956"/>
      <c r="BY96" s="956"/>
      <c r="BZ96" s="956"/>
      <c r="CA96" s="956"/>
      <c r="CB96" s="956"/>
      <c r="CC96" s="956"/>
      <c r="CD96" s="956"/>
      <c r="CE96" s="956"/>
      <c r="CF96" s="956"/>
      <c r="CG96" s="965"/>
      <c r="CH96" s="966"/>
      <c r="CI96" s="967"/>
      <c r="CJ96" s="967"/>
      <c r="CK96" s="967"/>
      <c r="CL96" s="968"/>
      <c r="CM96" s="966"/>
      <c r="CN96" s="967"/>
      <c r="CO96" s="967"/>
      <c r="CP96" s="967"/>
      <c r="CQ96" s="968"/>
      <c r="CR96" s="966"/>
      <c r="CS96" s="967"/>
      <c r="CT96" s="967"/>
      <c r="CU96" s="967"/>
      <c r="CV96" s="968"/>
      <c r="CW96" s="966"/>
      <c r="CX96" s="967"/>
      <c r="CY96" s="967"/>
      <c r="CZ96" s="967"/>
      <c r="DA96" s="968"/>
      <c r="DB96" s="966"/>
      <c r="DC96" s="967"/>
      <c r="DD96" s="967"/>
      <c r="DE96" s="967"/>
      <c r="DF96" s="968"/>
      <c r="DG96" s="966"/>
      <c r="DH96" s="967"/>
      <c r="DI96" s="967"/>
      <c r="DJ96" s="967"/>
      <c r="DK96" s="968"/>
      <c r="DL96" s="966"/>
      <c r="DM96" s="967"/>
      <c r="DN96" s="967"/>
      <c r="DO96" s="967"/>
      <c r="DP96" s="968"/>
      <c r="DQ96" s="966"/>
      <c r="DR96" s="967"/>
      <c r="DS96" s="967"/>
      <c r="DT96" s="967"/>
      <c r="DU96" s="968"/>
      <c r="DV96" s="955"/>
      <c r="DW96" s="956"/>
      <c r="DX96" s="956"/>
      <c r="DY96" s="956"/>
      <c r="DZ96" s="957"/>
      <c r="EA96" s="215"/>
    </row>
    <row r="97" spans="1:131" ht="26.25" hidden="1" customHeight="1" x14ac:dyDescent="0.2">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955"/>
      <c r="BT97" s="956"/>
      <c r="BU97" s="956"/>
      <c r="BV97" s="956"/>
      <c r="BW97" s="956"/>
      <c r="BX97" s="956"/>
      <c r="BY97" s="956"/>
      <c r="BZ97" s="956"/>
      <c r="CA97" s="956"/>
      <c r="CB97" s="956"/>
      <c r="CC97" s="956"/>
      <c r="CD97" s="956"/>
      <c r="CE97" s="956"/>
      <c r="CF97" s="956"/>
      <c r="CG97" s="965"/>
      <c r="CH97" s="966"/>
      <c r="CI97" s="967"/>
      <c r="CJ97" s="967"/>
      <c r="CK97" s="967"/>
      <c r="CL97" s="968"/>
      <c r="CM97" s="966"/>
      <c r="CN97" s="967"/>
      <c r="CO97" s="967"/>
      <c r="CP97" s="967"/>
      <c r="CQ97" s="968"/>
      <c r="CR97" s="966"/>
      <c r="CS97" s="967"/>
      <c r="CT97" s="967"/>
      <c r="CU97" s="967"/>
      <c r="CV97" s="968"/>
      <c r="CW97" s="966"/>
      <c r="CX97" s="967"/>
      <c r="CY97" s="967"/>
      <c r="CZ97" s="967"/>
      <c r="DA97" s="968"/>
      <c r="DB97" s="966"/>
      <c r="DC97" s="967"/>
      <c r="DD97" s="967"/>
      <c r="DE97" s="967"/>
      <c r="DF97" s="968"/>
      <c r="DG97" s="966"/>
      <c r="DH97" s="967"/>
      <c r="DI97" s="967"/>
      <c r="DJ97" s="967"/>
      <c r="DK97" s="968"/>
      <c r="DL97" s="966"/>
      <c r="DM97" s="967"/>
      <c r="DN97" s="967"/>
      <c r="DO97" s="967"/>
      <c r="DP97" s="968"/>
      <c r="DQ97" s="966"/>
      <c r="DR97" s="967"/>
      <c r="DS97" s="967"/>
      <c r="DT97" s="967"/>
      <c r="DU97" s="968"/>
      <c r="DV97" s="955"/>
      <c r="DW97" s="956"/>
      <c r="DX97" s="956"/>
      <c r="DY97" s="956"/>
      <c r="DZ97" s="957"/>
      <c r="EA97" s="215"/>
    </row>
    <row r="98" spans="1:131" ht="26.25" hidden="1" customHeight="1" x14ac:dyDescent="0.2">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955"/>
      <c r="BT98" s="956"/>
      <c r="BU98" s="956"/>
      <c r="BV98" s="956"/>
      <c r="BW98" s="956"/>
      <c r="BX98" s="956"/>
      <c r="BY98" s="956"/>
      <c r="BZ98" s="956"/>
      <c r="CA98" s="956"/>
      <c r="CB98" s="956"/>
      <c r="CC98" s="956"/>
      <c r="CD98" s="956"/>
      <c r="CE98" s="956"/>
      <c r="CF98" s="956"/>
      <c r="CG98" s="965"/>
      <c r="CH98" s="966"/>
      <c r="CI98" s="967"/>
      <c r="CJ98" s="967"/>
      <c r="CK98" s="967"/>
      <c r="CL98" s="968"/>
      <c r="CM98" s="966"/>
      <c r="CN98" s="967"/>
      <c r="CO98" s="967"/>
      <c r="CP98" s="967"/>
      <c r="CQ98" s="968"/>
      <c r="CR98" s="966"/>
      <c r="CS98" s="967"/>
      <c r="CT98" s="967"/>
      <c r="CU98" s="967"/>
      <c r="CV98" s="968"/>
      <c r="CW98" s="966"/>
      <c r="CX98" s="967"/>
      <c r="CY98" s="967"/>
      <c r="CZ98" s="967"/>
      <c r="DA98" s="968"/>
      <c r="DB98" s="966"/>
      <c r="DC98" s="967"/>
      <c r="DD98" s="967"/>
      <c r="DE98" s="967"/>
      <c r="DF98" s="968"/>
      <c r="DG98" s="966"/>
      <c r="DH98" s="967"/>
      <c r="DI98" s="967"/>
      <c r="DJ98" s="967"/>
      <c r="DK98" s="968"/>
      <c r="DL98" s="966"/>
      <c r="DM98" s="967"/>
      <c r="DN98" s="967"/>
      <c r="DO98" s="967"/>
      <c r="DP98" s="968"/>
      <c r="DQ98" s="966"/>
      <c r="DR98" s="967"/>
      <c r="DS98" s="967"/>
      <c r="DT98" s="967"/>
      <c r="DU98" s="968"/>
      <c r="DV98" s="955"/>
      <c r="DW98" s="956"/>
      <c r="DX98" s="956"/>
      <c r="DY98" s="956"/>
      <c r="DZ98" s="957"/>
      <c r="EA98" s="215"/>
    </row>
    <row r="99" spans="1:131" ht="26.25" hidden="1" customHeight="1" x14ac:dyDescent="0.2">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955"/>
      <c r="BT99" s="956"/>
      <c r="BU99" s="956"/>
      <c r="BV99" s="956"/>
      <c r="BW99" s="956"/>
      <c r="BX99" s="956"/>
      <c r="BY99" s="956"/>
      <c r="BZ99" s="956"/>
      <c r="CA99" s="956"/>
      <c r="CB99" s="956"/>
      <c r="CC99" s="956"/>
      <c r="CD99" s="956"/>
      <c r="CE99" s="956"/>
      <c r="CF99" s="956"/>
      <c r="CG99" s="965"/>
      <c r="CH99" s="966"/>
      <c r="CI99" s="967"/>
      <c r="CJ99" s="967"/>
      <c r="CK99" s="967"/>
      <c r="CL99" s="968"/>
      <c r="CM99" s="966"/>
      <c r="CN99" s="967"/>
      <c r="CO99" s="967"/>
      <c r="CP99" s="967"/>
      <c r="CQ99" s="968"/>
      <c r="CR99" s="966"/>
      <c r="CS99" s="967"/>
      <c r="CT99" s="967"/>
      <c r="CU99" s="967"/>
      <c r="CV99" s="968"/>
      <c r="CW99" s="966"/>
      <c r="CX99" s="967"/>
      <c r="CY99" s="967"/>
      <c r="CZ99" s="967"/>
      <c r="DA99" s="968"/>
      <c r="DB99" s="966"/>
      <c r="DC99" s="967"/>
      <c r="DD99" s="967"/>
      <c r="DE99" s="967"/>
      <c r="DF99" s="968"/>
      <c r="DG99" s="966"/>
      <c r="DH99" s="967"/>
      <c r="DI99" s="967"/>
      <c r="DJ99" s="967"/>
      <c r="DK99" s="968"/>
      <c r="DL99" s="966"/>
      <c r="DM99" s="967"/>
      <c r="DN99" s="967"/>
      <c r="DO99" s="967"/>
      <c r="DP99" s="968"/>
      <c r="DQ99" s="966"/>
      <c r="DR99" s="967"/>
      <c r="DS99" s="967"/>
      <c r="DT99" s="967"/>
      <c r="DU99" s="968"/>
      <c r="DV99" s="955"/>
      <c r="DW99" s="956"/>
      <c r="DX99" s="956"/>
      <c r="DY99" s="956"/>
      <c r="DZ99" s="957"/>
      <c r="EA99" s="215"/>
    </row>
    <row r="100" spans="1:131" ht="26.25" hidden="1" customHeight="1" x14ac:dyDescent="0.2">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955"/>
      <c r="BT100" s="956"/>
      <c r="BU100" s="956"/>
      <c r="BV100" s="956"/>
      <c r="BW100" s="956"/>
      <c r="BX100" s="956"/>
      <c r="BY100" s="956"/>
      <c r="BZ100" s="956"/>
      <c r="CA100" s="956"/>
      <c r="CB100" s="956"/>
      <c r="CC100" s="956"/>
      <c r="CD100" s="956"/>
      <c r="CE100" s="956"/>
      <c r="CF100" s="956"/>
      <c r="CG100" s="965"/>
      <c r="CH100" s="966"/>
      <c r="CI100" s="967"/>
      <c r="CJ100" s="967"/>
      <c r="CK100" s="967"/>
      <c r="CL100" s="968"/>
      <c r="CM100" s="966"/>
      <c r="CN100" s="967"/>
      <c r="CO100" s="967"/>
      <c r="CP100" s="967"/>
      <c r="CQ100" s="968"/>
      <c r="CR100" s="966"/>
      <c r="CS100" s="967"/>
      <c r="CT100" s="967"/>
      <c r="CU100" s="967"/>
      <c r="CV100" s="968"/>
      <c r="CW100" s="966"/>
      <c r="CX100" s="967"/>
      <c r="CY100" s="967"/>
      <c r="CZ100" s="967"/>
      <c r="DA100" s="968"/>
      <c r="DB100" s="966"/>
      <c r="DC100" s="967"/>
      <c r="DD100" s="967"/>
      <c r="DE100" s="967"/>
      <c r="DF100" s="968"/>
      <c r="DG100" s="966"/>
      <c r="DH100" s="967"/>
      <c r="DI100" s="967"/>
      <c r="DJ100" s="967"/>
      <c r="DK100" s="968"/>
      <c r="DL100" s="966"/>
      <c r="DM100" s="967"/>
      <c r="DN100" s="967"/>
      <c r="DO100" s="967"/>
      <c r="DP100" s="968"/>
      <c r="DQ100" s="966"/>
      <c r="DR100" s="967"/>
      <c r="DS100" s="967"/>
      <c r="DT100" s="967"/>
      <c r="DU100" s="968"/>
      <c r="DV100" s="955"/>
      <c r="DW100" s="956"/>
      <c r="DX100" s="956"/>
      <c r="DY100" s="956"/>
      <c r="DZ100" s="957"/>
      <c r="EA100" s="215"/>
    </row>
    <row r="101" spans="1:131" ht="26.25" hidden="1" customHeight="1" x14ac:dyDescent="0.2">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955"/>
      <c r="BT101" s="956"/>
      <c r="BU101" s="956"/>
      <c r="BV101" s="956"/>
      <c r="BW101" s="956"/>
      <c r="BX101" s="956"/>
      <c r="BY101" s="956"/>
      <c r="BZ101" s="956"/>
      <c r="CA101" s="956"/>
      <c r="CB101" s="956"/>
      <c r="CC101" s="956"/>
      <c r="CD101" s="956"/>
      <c r="CE101" s="956"/>
      <c r="CF101" s="956"/>
      <c r="CG101" s="965"/>
      <c r="CH101" s="966"/>
      <c r="CI101" s="967"/>
      <c r="CJ101" s="967"/>
      <c r="CK101" s="967"/>
      <c r="CL101" s="968"/>
      <c r="CM101" s="966"/>
      <c r="CN101" s="967"/>
      <c r="CO101" s="967"/>
      <c r="CP101" s="967"/>
      <c r="CQ101" s="968"/>
      <c r="CR101" s="966"/>
      <c r="CS101" s="967"/>
      <c r="CT101" s="967"/>
      <c r="CU101" s="967"/>
      <c r="CV101" s="968"/>
      <c r="CW101" s="966"/>
      <c r="CX101" s="967"/>
      <c r="CY101" s="967"/>
      <c r="CZ101" s="967"/>
      <c r="DA101" s="968"/>
      <c r="DB101" s="966"/>
      <c r="DC101" s="967"/>
      <c r="DD101" s="967"/>
      <c r="DE101" s="967"/>
      <c r="DF101" s="968"/>
      <c r="DG101" s="966"/>
      <c r="DH101" s="967"/>
      <c r="DI101" s="967"/>
      <c r="DJ101" s="967"/>
      <c r="DK101" s="968"/>
      <c r="DL101" s="966"/>
      <c r="DM101" s="967"/>
      <c r="DN101" s="967"/>
      <c r="DO101" s="967"/>
      <c r="DP101" s="968"/>
      <c r="DQ101" s="966"/>
      <c r="DR101" s="967"/>
      <c r="DS101" s="967"/>
      <c r="DT101" s="967"/>
      <c r="DU101" s="968"/>
      <c r="DV101" s="955"/>
      <c r="DW101" s="956"/>
      <c r="DX101" s="956"/>
      <c r="DY101" s="956"/>
      <c r="DZ101" s="957"/>
      <c r="EA101" s="215"/>
    </row>
    <row r="102" spans="1:131" ht="26.25" customHeight="1" thickBot="1" x14ac:dyDescent="0.25">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388</v>
      </c>
      <c r="BR102" s="947" t="s">
        <v>419</v>
      </c>
      <c r="BS102" s="948"/>
      <c r="BT102" s="948"/>
      <c r="BU102" s="948"/>
      <c r="BV102" s="948"/>
      <c r="BW102" s="948"/>
      <c r="BX102" s="948"/>
      <c r="BY102" s="948"/>
      <c r="BZ102" s="948"/>
      <c r="CA102" s="948"/>
      <c r="CB102" s="948"/>
      <c r="CC102" s="948"/>
      <c r="CD102" s="948"/>
      <c r="CE102" s="948"/>
      <c r="CF102" s="948"/>
      <c r="CG102" s="958"/>
      <c r="CH102" s="959"/>
      <c r="CI102" s="960"/>
      <c r="CJ102" s="960"/>
      <c r="CK102" s="960"/>
      <c r="CL102" s="961"/>
      <c r="CM102" s="959"/>
      <c r="CN102" s="960"/>
      <c r="CO102" s="960"/>
      <c r="CP102" s="960"/>
      <c r="CQ102" s="961"/>
      <c r="CR102" s="962"/>
      <c r="CS102" s="963"/>
      <c r="CT102" s="963"/>
      <c r="CU102" s="963"/>
      <c r="CV102" s="964"/>
      <c r="CW102" s="962"/>
      <c r="CX102" s="963"/>
      <c r="CY102" s="963"/>
      <c r="CZ102" s="963"/>
      <c r="DA102" s="964"/>
      <c r="DB102" s="962"/>
      <c r="DC102" s="963"/>
      <c r="DD102" s="963"/>
      <c r="DE102" s="963"/>
      <c r="DF102" s="964"/>
      <c r="DG102" s="962"/>
      <c r="DH102" s="963"/>
      <c r="DI102" s="963"/>
      <c r="DJ102" s="963"/>
      <c r="DK102" s="964"/>
      <c r="DL102" s="962"/>
      <c r="DM102" s="963"/>
      <c r="DN102" s="963"/>
      <c r="DO102" s="963"/>
      <c r="DP102" s="964"/>
      <c r="DQ102" s="962"/>
      <c r="DR102" s="963"/>
      <c r="DS102" s="963"/>
      <c r="DT102" s="963"/>
      <c r="DU102" s="964"/>
      <c r="DV102" s="947"/>
      <c r="DW102" s="948"/>
      <c r="DX102" s="948"/>
      <c r="DY102" s="948"/>
      <c r="DZ102" s="949"/>
      <c r="EA102" s="215"/>
    </row>
    <row r="103" spans="1:131" ht="26.25" customHeight="1" x14ac:dyDescent="0.2">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50" t="s">
        <v>420</v>
      </c>
      <c r="BR103" s="950"/>
      <c r="BS103" s="950"/>
      <c r="BT103" s="950"/>
      <c r="BU103" s="950"/>
      <c r="BV103" s="950"/>
      <c r="BW103" s="950"/>
      <c r="BX103" s="950"/>
      <c r="BY103" s="950"/>
      <c r="BZ103" s="950"/>
      <c r="CA103" s="950"/>
      <c r="CB103" s="950"/>
      <c r="CC103" s="950"/>
      <c r="CD103" s="950"/>
      <c r="CE103" s="950"/>
      <c r="CF103" s="950"/>
      <c r="CG103" s="950"/>
      <c r="CH103" s="950"/>
      <c r="CI103" s="950"/>
      <c r="CJ103" s="950"/>
      <c r="CK103" s="950"/>
      <c r="CL103" s="950"/>
      <c r="CM103" s="950"/>
      <c r="CN103" s="950"/>
      <c r="CO103" s="950"/>
      <c r="CP103" s="950"/>
      <c r="CQ103" s="950"/>
      <c r="CR103" s="950"/>
      <c r="CS103" s="950"/>
      <c r="CT103" s="950"/>
      <c r="CU103" s="950"/>
      <c r="CV103" s="950"/>
      <c r="CW103" s="950"/>
      <c r="CX103" s="950"/>
      <c r="CY103" s="950"/>
      <c r="CZ103" s="950"/>
      <c r="DA103" s="950"/>
      <c r="DB103" s="950"/>
      <c r="DC103" s="950"/>
      <c r="DD103" s="950"/>
      <c r="DE103" s="950"/>
      <c r="DF103" s="950"/>
      <c r="DG103" s="950"/>
      <c r="DH103" s="950"/>
      <c r="DI103" s="950"/>
      <c r="DJ103" s="950"/>
      <c r="DK103" s="950"/>
      <c r="DL103" s="950"/>
      <c r="DM103" s="950"/>
      <c r="DN103" s="950"/>
      <c r="DO103" s="950"/>
      <c r="DP103" s="950"/>
      <c r="DQ103" s="950"/>
      <c r="DR103" s="950"/>
      <c r="DS103" s="950"/>
      <c r="DT103" s="950"/>
      <c r="DU103" s="950"/>
      <c r="DV103" s="950"/>
      <c r="DW103" s="950"/>
      <c r="DX103" s="950"/>
      <c r="DY103" s="950"/>
      <c r="DZ103" s="950"/>
      <c r="EA103" s="215"/>
    </row>
    <row r="104" spans="1:131" ht="26.25" customHeight="1" x14ac:dyDescent="0.2">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51" t="s">
        <v>421</v>
      </c>
      <c r="BR104" s="951"/>
      <c r="BS104" s="951"/>
      <c r="BT104" s="951"/>
      <c r="BU104" s="951"/>
      <c r="BV104" s="951"/>
      <c r="BW104" s="951"/>
      <c r="BX104" s="951"/>
      <c r="BY104" s="951"/>
      <c r="BZ104" s="951"/>
      <c r="CA104" s="951"/>
      <c r="CB104" s="951"/>
      <c r="CC104" s="951"/>
      <c r="CD104" s="951"/>
      <c r="CE104" s="951"/>
      <c r="CF104" s="951"/>
      <c r="CG104" s="951"/>
      <c r="CH104" s="951"/>
      <c r="CI104" s="951"/>
      <c r="CJ104" s="951"/>
      <c r="CK104" s="951"/>
      <c r="CL104" s="951"/>
      <c r="CM104" s="951"/>
      <c r="CN104" s="951"/>
      <c r="CO104" s="951"/>
      <c r="CP104" s="951"/>
      <c r="CQ104" s="951"/>
      <c r="CR104" s="951"/>
      <c r="CS104" s="951"/>
      <c r="CT104" s="951"/>
      <c r="CU104" s="951"/>
      <c r="CV104" s="951"/>
      <c r="CW104" s="951"/>
      <c r="CX104" s="951"/>
      <c r="CY104" s="951"/>
      <c r="CZ104" s="951"/>
      <c r="DA104" s="951"/>
      <c r="DB104" s="951"/>
      <c r="DC104" s="951"/>
      <c r="DD104" s="951"/>
      <c r="DE104" s="951"/>
      <c r="DF104" s="951"/>
      <c r="DG104" s="951"/>
      <c r="DH104" s="951"/>
      <c r="DI104" s="951"/>
      <c r="DJ104" s="951"/>
      <c r="DK104" s="951"/>
      <c r="DL104" s="951"/>
      <c r="DM104" s="951"/>
      <c r="DN104" s="951"/>
      <c r="DO104" s="951"/>
      <c r="DP104" s="951"/>
      <c r="DQ104" s="951"/>
      <c r="DR104" s="951"/>
      <c r="DS104" s="951"/>
      <c r="DT104" s="951"/>
      <c r="DU104" s="951"/>
      <c r="DV104" s="951"/>
      <c r="DW104" s="951"/>
      <c r="DX104" s="951"/>
      <c r="DY104" s="951"/>
      <c r="DZ104" s="951"/>
      <c r="EA104" s="215"/>
    </row>
    <row r="105" spans="1:131" ht="11.25" customHeight="1" x14ac:dyDescent="0.2">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5"/>
      <c r="BR105" s="215"/>
      <c r="BS105" s="215"/>
      <c r="BT105" s="215"/>
      <c r="BU105" s="215"/>
      <c r="BV105" s="215"/>
      <c r="BW105" s="215"/>
      <c r="BX105" s="215"/>
      <c r="BY105" s="215"/>
      <c r="BZ105" s="215"/>
      <c r="CA105" s="215"/>
      <c r="CB105" s="215"/>
      <c r="CC105" s="215"/>
      <c r="CD105" s="215"/>
      <c r="CE105" s="215"/>
      <c r="CF105" s="215"/>
      <c r="CG105" s="215"/>
      <c r="CH105" s="215"/>
      <c r="CI105" s="215"/>
      <c r="CJ105" s="215"/>
      <c r="CK105" s="215"/>
      <c r="CL105" s="215"/>
      <c r="CM105" s="215"/>
      <c r="CN105" s="215"/>
      <c r="CO105" s="215"/>
      <c r="CP105" s="215"/>
      <c r="CQ105" s="215"/>
      <c r="CR105" s="215"/>
      <c r="CS105" s="215"/>
      <c r="CT105" s="215"/>
      <c r="CU105" s="215"/>
      <c r="CV105" s="215"/>
      <c r="CW105" s="215"/>
      <c r="CX105" s="215"/>
      <c r="CY105" s="215"/>
      <c r="CZ105" s="215"/>
      <c r="DA105" s="215"/>
      <c r="DB105" s="215"/>
      <c r="DC105" s="215"/>
      <c r="DD105" s="215"/>
      <c r="DE105" s="215"/>
      <c r="DF105" s="215"/>
      <c r="DG105" s="215"/>
      <c r="DH105" s="215"/>
      <c r="DI105" s="215"/>
      <c r="DJ105" s="215"/>
      <c r="DK105" s="215"/>
      <c r="DL105" s="215"/>
      <c r="DM105" s="215"/>
      <c r="DN105" s="215"/>
      <c r="DO105" s="215"/>
      <c r="DP105" s="215"/>
      <c r="DQ105" s="215"/>
      <c r="DR105" s="215"/>
      <c r="DS105" s="215"/>
      <c r="DT105" s="215"/>
      <c r="DU105" s="215"/>
      <c r="DV105" s="215"/>
      <c r="DW105" s="215"/>
      <c r="DX105" s="215"/>
      <c r="DY105" s="215"/>
      <c r="DZ105" s="215"/>
      <c r="EA105" s="215"/>
    </row>
    <row r="106" spans="1:131" ht="11.25" customHeight="1" x14ac:dyDescent="0.2">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5"/>
      <c r="BR106" s="215"/>
      <c r="BS106" s="215"/>
      <c r="BT106" s="215"/>
      <c r="BU106" s="215"/>
      <c r="BV106" s="215"/>
      <c r="BW106" s="215"/>
      <c r="BX106" s="215"/>
      <c r="BY106" s="215"/>
      <c r="BZ106" s="215"/>
      <c r="CA106" s="215"/>
      <c r="CB106" s="215"/>
      <c r="CC106" s="215"/>
      <c r="CD106" s="215"/>
      <c r="CE106" s="215"/>
      <c r="CF106" s="215"/>
      <c r="CG106" s="215"/>
      <c r="CH106" s="215"/>
      <c r="CI106" s="215"/>
      <c r="CJ106" s="215"/>
      <c r="CK106" s="215"/>
      <c r="CL106" s="215"/>
      <c r="CM106" s="215"/>
      <c r="CN106" s="215"/>
      <c r="CO106" s="215"/>
      <c r="CP106" s="215"/>
      <c r="CQ106" s="215"/>
      <c r="CR106" s="215"/>
      <c r="CS106" s="215"/>
      <c r="CT106" s="215"/>
      <c r="CU106" s="215"/>
      <c r="CV106" s="215"/>
      <c r="CW106" s="215"/>
      <c r="CX106" s="215"/>
      <c r="CY106" s="215"/>
      <c r="CZ106" s="215"/>
      <c r="DA106" s="215"/>
      <c r="DB106" s="215"/>
      <c r="DC106" s="215"/>
      <c r="DD106" s="215"/>
      <c r="DE106" s="215"/>
      <c r="DF106" s="215"/>
      <c r="DG106" s="215"/>
      <c r="DH106" s="215"/>
      <c r="DI106" s="215"/>
      <c r="DJ106" s="215"/>
      <c r="DK106" s="215"/>
      <c r="DL106" s="215"/>
      <c r="DM106" s="215"/>
      <c r="DN106" s="215"/>
      <c r="DO106" s="215"/>
      <c r="DP106" s="215"/>
      <c r="DQ106" s="215"/>
      <c r="DR106" s="215"/>
      <c r="DS106" s="215"/>
      <c r="DT106" s="215"/>
      <c r="DU106" s="215"/>
      <c r="DV106" s="215"/>
      <c r="DW106" s="215"/>
      <c r="DX106" s="215"/>
      <c r="DY106" s="215"/>
      <c r="DZ106" s="215"/>
      <c r="EA106" s="215"/>
    </row>
    <row r="107" spans="1:131" s="215" customFormat="1" ht="26.25" customHeight="1" thickBot="1" x14ac:dyDescent="0.25">
      <c r="A107" s="234" t="s">
        <v>422</v>
      </c>
      <c r="B107" s="235"/>
      <c r="C107" s="235"/>
      <c r="D107" s="235"/>
      <c r="E107" s="235"/>
      <c r="F107" s="235"/>
      <c r="G107" s="235"/>
      <c r="H107" s="235"/>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5"/>
      <c r="AP107" s="235"/>
      <c r="AQ107" s="235"/>
      <c r="AR107" s="235"/>
      <c r="AS107" s="235"/>
      <c r="AT107" s="235"/>
      <c r="AU107" s="234" t="s">
        <v>423</v>
      </c>
      <c r="AV107" s="235"/>
      <c r="AW107" s="235"/>
      <c r="AX107" s="235"/>
      <c r="AY107" s="235"/>
      <c r="AZ107" s="235"/>
      <c r="BA107" s="235"/>
      <c r="BB107" s="235"/>
      <c r="BC107" s="235"/>
      <c r="BD107" s="235"/>
      <c r="BE107" s="235"/>
      <c r="BF107" s="235"/>
      <c r="BG107" s="235"/>
      <c r="BH107" s="235"/>
      <c r="BI107" s="235"/>
      <c r="BJ107" s="235"/>
      <c r="BK107" s="235"/>
      <c r="BL107" s="235"/>
      <c r="BM107" s="235"/>
      <c r="BN107" s="235"/>
      <c r="BO107" s="235"/>
      <c r="BP107" s="235"/>
      <c r="BQ107" s="235"/>
      <c r="BR107" s="235"/>
      <c r="BS107" s="235"/>
      <c r="BT107" s="235"/>
      <c r="BU107" s="235"/>
      <c r="BV107" s="235"/>
      <c r="BW107" s="235"/>
      <c r="BX107" s="235"/>
      <c r="BY107" s="235"/>
      <c r="BZ107" s="235"/>
      <c r="CA107" s="235"/>
      <c r="CB107" s="235"/>
      <c r="CC107" s="235"/>
      <c r="CD107" s="235"/>
      <c r="CE107" s="235"/>
      <c r="CF107" s="235"/>
      <c r="CG107" s="235"/>
      <c r="CH107" s="235"/>
      <c r="CI107" s="235"/>
      <c r="CJ107" s="235"/>
      <c r="CK107" s="235"/>
      <c r="CL107" s="235"/>
      <c r="CM107" s="235"/>
      <c r="CN107" s="235"/>
      <c r="CO107" s="235"/>
      <c r="CP107" s="235"/>
      <c r="CQ107" s="235"/>
      <c r="CR107" s="235"/>
      <c r="CS107" s="235"/>
      <c r="CT107" s="235"/>
      <c r="CU107" s="235"/>
      <c r="CV107" s="235"/>
      <c r="CW107" s="235"/>
      <c r="CX107" s="235"/>
      <c r="CY107" s="235"/>
      <c r="CZ107" s="235"/>
      <c r="DA107" s="235"/>
      <c r="DB107" s="235"/>
      <c r="DC107" s="235"/>
      <c r="DD107" s="235"/>
      <c r="DE107" s="235"/>
      <c r="DF107" s="235"/>
      <c r="DG107" s="235"/>
      <c r="DH107" s="235"/>
      <c r="DI107" s="235"/>
      <c r="DJ107" s="235"/>
      <c r="DK107" s="235"/>
      <c r="DL107" s="235"/>
      <c r="DM107" s="235"/>
      <c r="DN107" s="235"/>
      <c r="DO107" s="235"/>
      <c r="DP107" s="235"/>
      <c r="DQ107" s="235"/>
      <c r="DR107" s="235"/>
      <c r="DS107" s="235"/>
      <c r="DT107" s="235"/>
      <c r="DU107" s="235"/>
      <c r="DV107" s="235"/>
      <c r="DW107" s="235"/>
      <c r="DX107" s="235"/>
      <c r="DY107" s="235"/>
      <c r="DZ107" s="235"/>
    </row>
    <row r="108" spans="1:131" s="215" customFormat="1" ht="26.25" customHeight="1" x14ac:dyDescent="0.2">
      <c r="A108" s="952" t="s">
        <v>424</v>
      </c>
      <c r="B108" s="953"/>
      <c r="C108" s="953"/>
      <c r="D108" s="953"/>
      <c r="E108" s="953"/>
      <c r="F108" s="953"/>
      <c r="G108" s="953"/>
      <c r="H108" s="953"/>
      <c r="I108" s="953"/>
      <c r="J108" s="953"/>
      <c r="K108" s="953"/>
      <c r="L108" s="953"/>
      <c r="M108" s="953"/>
      <c r="N108" s="953"/>
      <c r="O108" s="953"/>
      <c r="P108" s="953"/>
      <c r="Q108" s="953"/>
      <c r="R108" s="953"/>
      <c r="S108" s="953"/>
      <c r="T108" s="953"/>
      <c r="U108" s="953"/>
      <c r="V108" s="953"/>
      <c r="W108" s="953"/>
      <c r="X108" s="953"/>
      <c r="Y108" s="953"/>
      <c r="Z108" s="953"/>
      <c r="AA108" s="953"/>
      <c r="AB108" s="953"/>
      <c r="AC108" s="953"/>
      <c r="AD108" s="953"/>
      <c r="AE108" s="953"/>
      <c r="AF108" s="953"/>
      <c r="AG108" s="953"/>
      <c r="AH108" s="953"/>
      <c r="AI108" s="953"/>
      <c r="AJ108" s="953"/>
      <c r="AK108" s="953"/>
      <c r="AL108" s="953"/>
      <c r="AM108" s="953"/>
      <c r="AN108" s="953"/>
      <c r="AO108" s="953"/>
      <c r="AP108" s="953"/>
      <c r="AQ108" s="953"/>
      <c r="AR108" s="953"/>
      <c r="AS108" s="953"/>
      <c r="AT108" s="954"/>
      <c r="AU108" s="952" t="s">
        <v>425</v>
      </c>
      <c r="AV108" s="953"/>
      <c r="AW108" s="953"/>
      <c r="AX108" s="953"/>
      <c r="AY108" s="953"/>
      <c r="AZ108" s="953"/>
      <c r="BA108" s="953"/>
      <c r="BB108" s="953"/>
      <c r="BC108" s="953"/>
      <c r="BD108" s="953"/>
      <c r="BE108" s="953"/>
      <c r="BF108" s="953"/>
      <c r="BG108" s="953"/>
      <c r="BH108" s="953"/>
      <c r="BI108" s="953"/>
      <c r="BJ108" s="953"/>
      <c r="BK108" s="953"/>
      <c r="BL108" s="953"/>
      <c r="BM108" s="953"/>
      <c r="BN108" s="953"/>
      <c r="BO108" s="953"/>
      <c r="BP108" s="953"/>
      <c r="BQ108" s="953"/>
      <c r="BR108" s="953"/>
      <c r="BS108" s="953"/>
      <c r="BT108" s="953"/>
      <c r="BU108" s="953"/>
      <c r="BV108" s="953"/>
      <c r="BW108" s="953"/>
      <c r="BX108" s="953"/>
      <c r="BY108" s="953"/>
      <c r="BZ108" s="953"/>
      <c r="CA108" s="953"/>
      <c r="CB108" s="953"/>
      <c r="CC108" s="953"/>
      <c r="CD108" s="953"/>
      <c r="CE108" s="953"/>
      <c r="CF108" s="953"/>
      <c r="CG108" s="953"/>
      <c r="CH108" s="953"/>
      <c r="CI108" s="953"/>
      <c r="CJ108" s="953"/>
      <c r="CK108" s="953"/>
      <c r="CL108" s="953"/>
      <c r="CM108" s="953"/>
      <c r="CN108" s="953"/>
      <c r="CO108" s="953"/>
      <c r="CP108" s="953"/>
      <c r="CQ108" s="953"/>
      <c r="CR108" s="953"/>
      <c r="CS108" s="953"/>
      <c r="CT108" s="953"/>
      <c r="CU108" s="953"/>
      <c r="CV108" s="953"/>
      <c r="CW108" s="953"/>
      <c r="CX108" s="953"/>
      <c r="CY108" s="953"/>
      <c r="CZ108" s="953"/>
      <c r="DA108" s="953"/>
      <c r="DB108" s="953"/>
      <c r="DC108" s="953"/>
      <c r="DD108" s="953"/>
      <c r="DE108" s="953"/>
      <c r="DF108" s="953"/>
      <c r="DG108" s="953"/>
      <c r="DH108" s="953"/>
      <c r="DI108" s="953"/>
      <c r="DJ108" s="953"/>
      <c r="DK108" s="953"/>
      <c r="DL108" s="953"/>
      <c r="DM108" s="953"/>
      <c r="DN108" s="953"/>
      <c r="DO108" s="953"/>
      <c r="DP108" s="953"/>
      <c r="DQ108" s="953"/>
      <c r="DR108" s="953"/>
      <c r="DS108" s="953"/>
      <c r="DT108" s="953"/>
      <c r="DU108" s="953"/>
      <c r="DV108" s="953"/>
      <c r="DW108" s="953"/>
      <c r="DX108" s="953"/>
      <c r="DY108" s="953"/>
      <c r="DZ108" s="954"/>
    </row>
    <row r="109" spans="1:131" s="215" customFormat="1" ht="26.25" customHeight="1" x14ac:dyDescent="0.2">
      <c r="A109" s="905" t="s">
        <v>426</v>
      </c>
      <c r="B109" s="906"/>
      <c r="C109" s="906"/>
      <c r="D109" s="906"/>
      <c r="E109" s="906"/>
      <c r="F109" s="906"/>
      <c r="G109" s="906"/>
      <c r="H109" s="906"/>
      <c r="I109" s="906"/>
      <c r="J109" s="906"/>
      <c r="K109" s="906"/>
      <c r="L109" s="906"/>
      <c r="M109" s="906"/>
      <c r="N109" s="906"/>
      <c r="O109" s="906"/>
      <c r="P109" s="906"/>
      <c r="Q109" s="906"/>
      <c r="R109" s="906"/>
      <c r="S109" s="906"/>
      <c r="T109" s="906"/>
      <c r="U109" s="906"/>
      <c r="V109" s="906"/>
      <c r="W109" s="906"/>
      <c r="X109" s="906"/>
      <c r="Y109" s="906"/>
      <c r="Z109" s="907"/>
      <c r="AA109" s="908" t="s">
        <v>427</v>
      </c>
      <c r="AB109" s="906"/>
      <c r="AC109" s="906"/>
      <c r="AD109" s="906"/>
      <c r="AE109" s="907"/>
      <c r="AF109" s="908" t="s">
        <v>428</v>
      </c>
      <c r="AG109" s="906"/>
      <c r="AH109" s="906"/>
      <c r="AI109" s="906"/>
      <c r="AJ109" s="907"/>
      <c r="AK109" s="908" t="s">
        <v>302</v>
      </c>
      <c r="AL109" s="906"/>
      <c r="AM109" s="906"/>
      <c r="AN109" s="906"/>
      <c r="AO109" s="907"/>
      <c r="AP109" s="908" t="s">
        <v>429</v>
      </c>
      <c r="AQ109" s="906"/>
      <c r="AR109" s="906"/>
      <c r="AS109" s="906"/>
      <c r="AT109" s="939"/>
      <c r="AU109" s="905" t="s">
        <v>426</v>
      </c>
      <c r="AV109" s="906"/>
      <c r="AW109" s="906"/>
      <c r="AX109" s="906"/>
      <c r="AY109" s="906"/>
      <c r="AZ109" s="906"/>
      <c r="BA109" s="906"/>
      <c r="BB109" s="906"/>
      <c r="BC109" s="906"/>
      <c r="BD109" s="906"/>
      <c r="BE109" s="906"/>
      <c r="BF109" s="906"/>
      <c r="BG109" s="906"/>
      <c r="BH109" s="906"/>
      <c r="BI109" s="906"/>
      <c r="BJ109" s="906"/>
      <c r="BK109" s="906"/>
      <c r="BL109" s="906"/>
      <c r="BM109" s="906"/>
      <c r="BN109" s="906"/>
      <c r="BO109" s="906"/>
      <c r="BP109" s="907"/>
      <c r="BQ109" s="908" t="s">
        <v>427</v>
      </c>
      <c r="BR109" s="906"/>
      <c r="BS109" s="906"/>
      <c r="BT109" s="906"/>
      <c r="BU109" s="907"/>
      <c r="BV109" s="908" t="s">
        <v>428</v>
      </c>
      <c r="BW109" s="906"/>
      <c r="BX109" s="906"/>
      <c r="BY109" s="906"/>
      <c r="BZ109" s="907"/>
      <c r="CA109" s="908" t="s">
        <v>302</v>
      </c>
      <c r="CB109" s="906"/>
      <c r="CC109" s="906"/>
      <c r="CD109" s="906"/>
      <c r="CE109" s="907"/>
      <c r="CF109" s="946" t="s">
        <v>429</v>
      </c>
      <c r="CG109" s="946"/>
      <c r="CH109" s="946"/>
      <c r="CI109" s="946"/>
      <c r="CJ109" s="946"/>
      <c r="CK109" s="908" t="s">
        <v>430</v>
      </c>
      <c r="CL109" s="906"/>
      <c r="CM109" s="906"/>
      <c r="CN109" s="906"/>
      <c r="CO109" s="906"/>
      <c r="CP109" s="906"/>
      <c r="CQ109" s="906"/>
      <c r="CR109" s="906"/>
      <c r="CS109" s="906"/>
      <c r="CT109" s="906"/>
      <c r="CU109" s="906"/>
      <c r="CV109" s="906"/>
      <c r="CW109" s="906"/>
      <c r="CX109" s="906"/>
      <c r="CY109" s="906"/>
      <c r="CZ109" s="906"/>
      <c r="DA109" s="906"/>
      <c r="DB109" s="906"/>
      <c r="DC109" s="906"/>
      <c r="DD109" s="906"/>
      <c r="DE109" s="906"/>
      <c r="DF109" s="907"/>
      <c r="DG109" s="908" t="s">
        <v>427</v>
      </c>
      <c r="DH109" s="906"/>
      <c r="DI109" s="906"/>
      <c r="DJ109" s="906"/>
      <c r="DK109" s="907"/>
      <c r="DL109" s="908" t="s">
        <v>428</v>
      </c>
      <c r="DM109" s="906"/>
      <c r="DN109" s="906"/>
      <c r="DO109" s="906"/>
      <c r="DP109" s="907"/>
      <c r="DQ109" s="908" t="s">
        <v>302</v>
      </c>
      <c r="DR109" s="906"/>
      <c r="DS109" s="906"/>
      <c r="DT109" s="906"/>
      <c r="DU109" s="907"/>
      <c r="DV109" s="908" t="s">
        <v>429</v>
      </c>
      <c r="DW109" s="906"/>
      <c r="DX109" s="906"/>
      <c r="DY109" s="906"/>
      <c r="DZ109" s="939"/>
    </row>
    <row r="110" spans="1:131" s="215" customFormat="1" ht="26.25" customHeight="1" x14ac:dyDescent="0.2">
      <c r="A110" s="817" t="s">
        <v>431</v>
      </c>
      <c r="B110" s="818"/>
      <c r="C110" s="818"/>
      <c r="D110" s="818"/>
      <c r="E110" s="818"/>
      <c r="F110" s="818"/>
      <c r="G110" s="818"/>
      <c r="H110" s="818"/>
      <c r="I110" s="818"/>
      <c r="J110" s="818"/>
      <c r="K110" s="818"/>
      <c r="L110" s="818"/>
      <c r="M110" s="818"/>
      <c r="N110" s="818"/>
      <c r="O110" s="818"/>
      <c r="P110" s="818"/>
      <c r="Q110" s="818"/>
      <c r="R110" s="818"/>
      <c r="S110" s="818"/>
      <c r="T110" s="818"/>
      <c r="U110" s="818"/>
      <c r="V110" s="818"/>
      <c r="W110" s="818"/>
      <c r="X110" s="818"/>
      <c r="Y110" s="818"/>
      <c r="Z110" s="819"/>
      <c r="AA110" s="898">
        <v>424405</v>
      </c>
      <c r="AB110" s="899"/>
      <c r="AC110" s="899"/>
      <c r="AD110" s="899"/>
      <c r="AE110" s="900"/>
      <c r="AF110" s="901">
        <v>442479</v>
      </c>
      <c r="AG110" s="899"/>
      <c r="AH110" s="899"/>
      <c r="AI110" s="899"/>
      <c r="AJ110" s="900"/>
      <c r="AK110" s="901">
        <v>456581</v>
      </c>
      <c r="AL110" s="899"/>
      <c r="AM110" s="899"/>
      <c r="AN110" s="899"/>
      <c r="AO110" s="900"/>
      <c r="AP110" s="902">
        <v>15.4</v>
      </c>
      <c r="AQ110" s="903"/>
      <c r="AR110" s="903"/>
      <c r="AS110" s="903"/>
      <c r="AT110" s="904"/>
      <c r="AU110" s="940" t="s">
        <v>72</v>
      </c>
      <c r="AV110" s="941"/>
      <c r="AW110" s="941"/>
      <c r="AX110" s="941"/>
      <c r="AY110" s="941"/>
      <c r="AZ110" s="870" t="s">
        <v>432</v>
      </c>
      <c r="BA110" s="818"/>
      <c r="BB110" s="818"/>
      <c r="BC110" s="818"/>
      <c r="BD110" s="818"/>
      <c r="BE110" s="818"/>
      <c r="BF110" s="818"/>
      <c r="BG110" s="818"/>
      <c r="BH110" s="818"/>
      <c r="BI110" s="818"/>
      <c r="BJ110" s="818"/>
      <c r="BK110" s="818"/>
      <c r="BL110" s="818"/>
      <c r="BM110" s="818"/>
      <c r="BN110" s="818"/>
      <c r="BO110" s="818"/>
      <c r="BP110" s="819"/>
      <c r="BQ110" s="871">
        <v>4397936</v>
      </c>
      <c r="BR110" s="852"/>
      <c r="BS110" s="852"/>
      <c r="BT110" s="852"/>
      <c r="BU110" s="852"/>
      <c r="BV110" s="852">
        <v>4218048</v>
      </c>
      <c r="BW110" s="852"/>
      <c r="BX110" s="852"/>
      <c r="BY110" s="852"/>
      <c r="BZ110" s="852"/>
      <c r="CA110" s="852">
        <v>4023896</v>
      </c>
      <c r="CB110" s="852"/>
      <c r="CC110" s="852"/>
      <c r="CD110" s="852"/>
      <c r="CE110" s="852"/>
      <c r="CF110" s="876">
        <v>136</v>
      </c>
      <c r="CG110" s="877"/>
      <c r="CH110" s="877"/>
      <c r="CI110" s="877"/>
      <c r="CJ110" s="877"/>
      <c r="CK110" s="936" t="s">
        <v>433</v>
      </c>
      <c r="CL110" s="829"/>
      <c r="CM110" s="870" t="s">
        <v>434</v>
      </c>
      <c r="CN110" s="818"/>
      <c r="CO110" s="818"/>
      <c r="CP110" s="818"/>
      <c r="CQ110" s="818"/>
      <c r="CR110" s="818"/>
      <c r="CS110" s="818"/>
      <c r="CT110" s="818"/>
      <c r="CU110" s="818"/>
      <c r="CV110" s="818"/>
      <c r="CW110" s="818"/>
      <c r="CX110" s="818"/>
      <c r="CY110" s="818"/>
      <c r="CZ110" s="818"/>
      <c r="DA110" s="818"/>
      <c r="DB110" s="818"/>
      <c r="DC110" s="818"/>
      <c r="DD110" s="818"/>
      <c r="DE110" s="818"/>
      <c r="DF110" s="819"/>
      <c r="DG110" s="871" t="s">
        <v>403</v>
      </c>
      <c r="DH110" s="852"/>
      <c r="DI110" s="852"/>
      <c r="DJ110" s="852"/>
      <c r="DK110" s="852"/>
      <c r="DL110" s="852" t="s">
        <v>435</v>
      </c>
      <c r="DM110" s="852"/>
      <c r="DN110" s="852"/>
      <c r="DO110" s="852"/>
      <c r="DP110" s="852"/>
      <c r="DQ110" s="852" t="s">
        <v>435</v>
      </c>
      <c r="DR110" s="852"/>
      <c r="DS110" s="852"/>
      <c r="DT110" s="852"/>
      <c r="DU110" s="852"/>
      <c r="DV110" s="853" t="s">
        <v>403</v>
      </c>
      <c r="DW110" s="853"/>
      <c r="DX110" s="853"/>
      <c r="DY110" s="853"/>
      <c r="DZ110" s="854"/>
    </row>
    <row r="111" spans="1:131" s="215" customFormat="1" ht="26.25" customHeight="1" x14ac:dyDescent="0.2">
      <c r="A111" s="784" t="s">
        <v>436</v>
      </c>
      <c r="B111" s="785"/>
      <c r="C111" s="785"/>
      <c r="D111" s="785"/>
      <c r="E111" s="785"/>
      <c r="F111" s="785"/>
      <c r="G111" s="785"/>
      <c r="H111" s="785"/>
      <c r="I111" s="785"/>
      <c r="J111" s="785"/>
      <c r="K111" s="785"/>
      <c r="L111" s="785"/>
      <c r="M111" s="785"/>
      <c r="N111" s="785"/>
      <c r="O111" s="785"/>
      <c r="P111" s="785"/>
      <c r="Q111" s="785"/>
      <c r="R111" s="785"/>
      <c r="S111" s="785"/>
      <c r="T111" s="785"/>
      <c r="U111" s="785"/>
      <c r="V111" s="785"/>
      <c r="W111" s="785"/>
      <c r="X111" s="785"/>
      <c r="Y111" s="785"/>
      <c r="Z111" s="935"/>
      <c r="AA111" s="928" t="s">
        <v>403</v>
      </c>
      <c r="AB111" s="929"/>
      <c r="AC111" s="929"/>
      <c r="AD111" s="929"/>
      <c r="AE111" s="930"/>
      <c r="AF111" s="931" t="s">
        <v>125</v>
      </c>
      <c r="AG111" s="929"/>
      <c r="AH111" s="929"/>
      <c r="AI111" s="929"/>
      <c r="AJ111" s="930"/>
      <c r="AK111" s="931" t="s">
        <v>125</v>
      </c>
      <c r="AL111" s="929"/>
      <c r="AM111" s="929"/>
      <c r="AN111" s="929"/>
      <c r="AO111" s="930"/>
      <c r="AP111" s="932" t="s">
        <v>437</v>
      </c>
      <c r="AQ111" s="933"/>
      <c r="AR111" s="933"/>
      <c r="AS111" s="933"/>
      <c r="AT111" s="934"/>
      <c r="AU111" s="942"/>
      <c r="AV111" s="943"/>
      <c r="AW111" s="943"/>
      <c r="AX111" s="943"/>
      <c r="AY111" s="943"/>
      <c r="AZ111" s="825" t="s">
        <v>438</v>
      </c>
      <c r="BA111" s="762"/>
      <c r="BB111" s="762"/>
      <c r="BC111" s="762"/>
      <c r="BD111" s="762"/>
      <c r="BE111" s="762"/>
      <c r="BF111" s="762"/>
      <c r="BG111" s="762"/>
      <c r="BH111" s="762"/>
      <c r="BI111" s="762"/>
      <c r="BJ111" s="762"/>
      <c r="BK111" s="762"/>
      <c r="BL111" s="762"/>
      <c r="BM111" s="762"/>
      <c r="BN111" s="762"/>
      <c r="BO111" s="762"/>
      <c r="BP111" s="763"/>
      <c r="BQ111" s="826">
        <v>3487</v>
      </c>
      <c r="BR111" s="827"/>
      <c r="BS111" s="827"/>
      <c r="BT111" s="827"/>
      <c r="BU111" s="827"/>
      <c r="BV111" s="827" t="s">
        <v>437</v>
      </c>
      <c r="BW111" s="827"/>
      <c r="BX111" s="827"/>
      <c r="BY111" s="827"/>
      <c r="BZ111" s="827"/>
      <c r="CA111" s="827">
        <v>18891</v>
      </c>
      <c r="CB111" s="827"/>
      <c r="CC111" s="827"/>
      <c r="CD111" s="827"/>
      <c r="CE111" s="827"/>
      <c r="CF111" s="885">
        <v>0.6</v>
      </c>
      <c r="CG111" s="886"/>
      <c r="CH111" s="886"/>
      <c r="CI111" s="886"/>
      <c r="CJ111" s="886"/>
      <c r="CK111" s="937"/>
      <c r="CL111" s="831"/>
      <c r="CM111" s="825" t="s">
        <v>439</v>
      </c>
      <c r="CN111" s="762"/>
      <c r="CO111" s="762"/>
      <c r="CP111" s="762"/>
      <c r="CQ111" s="762"/>
      <c r="CR111" s="762"/>
      <c r="CS111" s="762"/>
      <c r="CT111" s="762"/>
      <c r="CU111" s="762"/>
      <c r="CV111" s="762"/>
      <c r="CW111" s="762"/>
      <c r="CX111" s="762"/>
      <c r="CY111" s="762"/>
      <c r="CZ111" s="762"/>
      <c r="DA111" s="762"/>
      <c r="DB111" s="762"/>
      <c r="DC111" s="762"/>
      <c r="DD111" s="762"/>
      <c r="DE111" s="762"/>
      <c r="DF111" s="763"/>
      <c r="DG111" s="826" t="s">
        <v>125</v>
      </c>
      <c r="DH111" s="827"/>
      <c r="DI111" s="827"/>
      <c r="DJ111" s="827"/>
      <c r="DK111" s="827"/>
      <c r="DL111" s="827" t="s">
        <v>403</v>
      </c>
      <c r="DM111" s="827"/>
      <c r="DN111" s="827"/>
      <c r="DO111" s="827"/>
      <c r="DP111" s="827"/>
      <c r="DQ111" s="827" t="s">
        <v>403</v>
      </c>
      <c r="DR111" s="827"/>
      <c r="DS111" s="827"/>
      <c r="DT111" s="827"/>
      <c r="DU111" s="827"/>
      <c r="DV111" s="804" t="s">
        <v>125</v>
      </c>
      <c r="DW111" s="804"/>
      <c r="DX111" s="804"/>
      <c r="DY111" s="804"/>
      <c r="DZ111" s="805"/>
    </row>
    <row r="112" spans="1:131" s="215" customFormat="1" ht="26.25" customHeight="1" x14ac:dyDescent="0.2">
      <c r="A112" s="922" t="s">
        <v>440</v>
      </c>
      <c r="B112" s="923"/>
      <c r="C112" s="762" t="s">
        <v>441</v>
      </c>
      <c r="D112" s="762"/>
      <c r="E112" s="762"/>
      <c r="F112" s="762"/>
      <c r="G112" s="762"/>
      <c r="H112" s="762"/>
      <c r="I112" s="762"/>
      <c r="J112" s="762"/>
      <c r="K112" s="762"/>
      <c r="L112" s="762"/>
      <c r="M112" s="762"/>
      <c r="N112" s="762"/>
      <c r="O112" s="762"/>
      <c r="P112" s="762"/>
      <c r="Q112" s="762"/>
      <c r="R112" s="762"/>
      <c r="S112" s="762"/>
      <c r="T112" s="762"/>
      <c r="U112" s="762"/>
      <c r="V112" s="762"/>
      <c r="W112" s="762"/>
      <c r="X112" s="762"/>
      <c r="Y112" s="762"/>
      <c r="Z112" s="763"/>
      <c r="AA112" s="789" t="s">
        <v>435</v>
      </c>
      <c r="AB112" s="790"/>
      <c r="AC112" s="790"/>
      <c r="AD112" s="790"/>
      <c r="AE112" s="791"/>
      <c r="AF112" s="792" t="s">
        <v>435</v>
      </c>
      <c r="AG112" s="790"/>
      <c r="AH112" s="790"/>
      <c r="AI112" s="790"/>
      <c r="AJ112" s="791"/>
      <c r="AK112" s="792" t="s">
        <v>403</v>
      </c>
      <c r="AL112" s="790"/>
      <c r="AM112" s="790"/>
      <c r="AN112" s="790"/>
      <c r="AO112" s="791"/>
      <c r="AP112" s="834" t="s">
        <v>435</v>
      </c>
      <c r="AQ112" s="835"/>
      <c r="AR112" s="835"/>
      <c r="AS112" s="835"/>
      <c r="AT112" s="836"/>
      <c r="AU112" s="942"/>
      <c r="AV112" s="943"/>
      <c r="AW112" s="943"/>
      <c r="AX112" s="943"/>
      <c r="AY112" s="943"/>
      <c r="AZ112" s="825" t="s">
        <v>442</v>
      </c>
      <c r="BA112" s="762"/>
      <c r="BB112" s="762"/>
      <c r="BC112" s="762"/>
      <c r="BD112" s="762"/>
      <c r="BE112" s="762"/>
      <c r="BF112" s="762"/>
      <c r="BG112" s="762"/>
      <c r="BH112" s="762"/>
      <c r="BI112" s="762"/>
      <c r="BJ112" s="762"/>
      <c r="BK112" s="762"/>
      <c r="BL112" s="762"/>
      <c r="BM112" s="762"/>
      <c r="BN112" s="762"/>
      <c r="BO112" s="762"/>
      <c r="BP112" s="763"/>
      <c r="BQ112" s="826">
        <v>399088</v>
      </c>
      <c r="BR112" s="827"/>
      <c r="BS112" s="827"/>
      <c r="BT112" s="827"/>
      <c r="BU112" s="827"/>
      <c r="BV112" s="827">
        <v>340980</v>
      </c>
      <c r="BW112" s="827"/>
      <c r="BX112" s="827"/>
      <c r="BY112" s="827"/>
      <c r="BZ112" s="827"/>
      <c r="CA112" s="827">
        <v>262727</v>
      </c>
      <c r="CB112" s="827"/>
      <c r="CC112" s="827"/>
      <c r="CD112" s="827"/>
      <c r="CE112" s="827"/>
      <c r="CF112" s="885">
        <v>8.9</v>
      </c>
      <c r="CG112" s="886"/>
      <c r="CH112" s="886"/>
      <c r="CI112" s="886"/>
      <c r="CJ112" s="886"/>
      <c r="CK112" s="937"/>
      <c r="CL112" s="831"/>
      <c r="CM112" s="825" t="s">
        <v>443</v>
      </c>
      <c r="CN112" s="762"/>
      <c r="CO112" s="762"/>
      <c r="CP112" s="762"/>
      <c r="CQ112" s="762"/>
      <c r="CR112" s="762"/>
      <c r="CS112" s="762"/>
      <c r="CT112" s="762"/>
      <c r="CU112" s="762"/>
      <c r="CV112" s="762"/>
      <c r="CW112" s="762"/>
      <c r="CX112" s="762"/>
      <c r="CY112" s="762"/>
      <c r="CZ112" s="762"/>
      <c r="DA112" s="762"/>
      <c r="DB112" s="762"/>
      <c r="DC112" s="762"/>
      <c r="DD112" s="762"/>
      <c r="DE112" s="762"/>
      <c r="DF112" s="763"/>
      <c r="DG112" s="826" t="s">
        <v>435</v>
      </c>
      <c r="DH112" s="827"/>
      <c r="DI112" s="827"/>
      <c r="DJ112" s="827"/>
      <c r="DK112" s="827"/>
      <c r="DL112" s="827" t="s">
        <v>437</v>
      </c>
      <c r="DM112" s="827"/>
      <c r="DN112" s="827"/>
      <c r="DO112" s="827"/>
      <c r="DP112" s="827"/>
      <c r="DQ112" s="827" t="s">
        <v>435</v>
      </c>
      <c r="DR112" s="827"/>
      <c r="DS112" s="827"/>
      <c r="DT112" s="827"/>
      <c r="DU112" s="827"/>
      <c r="DV112" s="804" t="s">
        <v>435</v>
      </c>
      <c r="DW112" s="804"/>
      <c r="DX112" s="804"/>
      <c r="DY112" s="804"/>
      <c r="DZ112" s="805"/>
    </row>
    <row r="113" spans="1:130" s="215" customFormat="1" ht="26.25" customHeight="1" x14ac:dyDescent="0.2">
      <c r="A113" s="924"/>
      <c r="B113" s="925"/>
      <c r="C113" s="762" t="s">
        <v>444</v>
      </c>
      <c r="D113" s="762"/>
      <c r="E113" s="762"/>
      <c r="F113" s="762"/>
      <c r="G113" s="762"/>
      <c r="H113" s="762"/>
      <c r="I113" s="762"/>
      <c r="J113" s="762"/>
      <c r="K113" s="762"/>
      <c r="L113" s="762"/>
      <c r="M113" s="762"/>
      <c r="N113" s="762"/>
      <c r="O113" s="762"/>
      <c r="P113" s="762"/>
      <c r="Q113" s="762"/>
      <c r="R113" s="762"/>
      <c r="S113" s="762"/>
      <c r="T113" s="762"/>
      <c r="U113" s="762"/>
      <c r="V113" s="762"/>
      <c r="W113" s="762"/>
      <c r="X113" s="762"/>
      <c r="Y113" s="762"/>
      <c r="Z113" s="763"/>
      <c r="AA113" s="928">
        <v>54006</v>
      </c>
      <c r="AB113" s="929"/>
      <c r="AC113" s="929"/>
      <c r="AD113" s="929"/>
      <c r="AE113" s="930"/>
      <c r="AF113" s="931">
        <v>55744</v>
      </c>
      <c r="AG113" s="929"/>
      <c r="AH113" s="929"/>
      <c r="AI113" s="929"/>
      <c r="AJ113" s="930"/>
      <c r="AK113" s="931">
        <v>54267</v>
      </c>
      <c r="AL113" s="929"/>
      <c r="AM113" s="929"/>
      <c r="AN113" s="929"/>
      <c r="AO113" s="930"/>
      <c r="AP113" s="932">
        <v>1.8</v>
      </c>
      <c r="AQ113" s="933"/>
      <c r="AR113" s="933"/>
      <c r="AS113" s="933"/>
      <c r="AT113" s="934"/>
      <c r="AU113" s="942"/>
      <c r="AV113" s="943"/>
      <c r="AW113" s="943"/>
      <c r="AX113" s="943"/>
      <c r="AY113" s="943"/>
      <c r="AZ113" s="825" t="s">
        <v>445</v>
      </c>
      <c r="BA113" s="762"/>
      <c r="BB113" s="762"/>
      <c r="BC113" s="762"/>
      <c r="BD113" s="762"/>
      <c r="BE113" s="762"/>
      <c r="BF113" s="762"/>
      <c r="BG113" s="762"/>
      <c r="BH113" s="762"/>
      <c r="BI113" s="762"/>
      <c r="BJ113" s="762"/>
      <c r="BK113" s="762"/>
      <c r="BL113" s="762"/>
      <c r="BM113" s="762"/>
      <c r="BN113" s="762"/>
      <c r="BO113" s="762"/>
      <c r="BP113" s="763"/>
      <c r="BQ113" s="826">
        <v>13531</v>
      </c>
      <c r="BR113" s="827"/>
      <c r="BS113" s="827"/>
      <c r="BT113" s="827"/>
      <c r="BU113" s="827"/>
      <c r="BV113" s="827">
        <v>17295</v>
      </c>
      <c r="BW113" s="827"/>
      <c r="BX113" s="827"/>
      <c r="BY113" s="827"/>
      <c r="BZ113" s="827"/>
      <c r="CA113" s="827">
        <v>14555</v>
      </c>
      <c r="CB113" s="827"/>
      <c r="CC113" s="827"/>
      <c r="CD113" s="827"/>
      <c r="CE113" s="827"/>
      <c r="CF113" s="885">
        <v>0.5</v>
      </c>
      <c r="CG113" s="886"/>
      <c r="CH113" s="886"/>
      <c r="CI113" s="886"/>
      <c r="CJ113" s="886"/>
      <c r="CK113" s="937"/>
      <c r="CL113" s="831"/>
      <c r="CM113" s="825" t="s">
        <v>446</v>
      </c>
      <c r="CN113" s="762"/>
      <c r="CO113" s="762"/>
      <c r="CP113" s="762"/>
      <c r="CQ113" s="762"/>
      <c r="CR113" s="762"/>
      <c r="CS113" s="762"/>
      <c r="CT113" s="762"/>
      <c r="CU113" s="762"/>
      <c r="CV113" s="762"/>
      <c r="CW113" s="762"/>
      <c r="CX113" s="762"/>
      <c r="CY113" s="762"/>
      <c r="CZ113" s="762"/>
      <c r="DA113" s="762"/>
      <c r="DB113" s="762"/>
      <c r="DC113" s="762"/>
      <c r="DD113" s="762"/>
      <c r="DE113" s="762"/>
      <c r="DF113" s="763"/>
      <c r="DG113" s="789" t="s">
        <v>403</v>
      </c>
      <c r="DH113" s="790"/>
      <c r="DI113" s="790"/>
      <c r="DJ113" s="790"/>
      <c r="DK113" s="791"/>
      <c r="DL113" s="792" t="s">
        <v>435</v>
      </c>
      <c r="DM113" s="790"/>
      <c r="DN113" s="790"/>
      <c r="DO113" s="790"/>
      <c r="DP113" s="791"/>
      <c r="DQ113" s="792" t="s">
        <v>447</v>
      </c>
      <c r="DR113" s="790"/>
      <c r="DS113" s="790"/>
      <c r="DT113" s="790"/>
      <c r="DU113" s="791"/>
      <c r="DV113" s="834" t="s">
        <v>435</v>
      </c>
      <c r="DW113" s="835"/>
      <c r="DX113" s="835"/>
      <c r="DY113" s="835"/>
      <c r="DZ113" s="836"/>
    </row>
    <row r="114" spans="1:130" s="215" customFormat="1" ht="26.25" customHeight="1" x14ac:dyDescent="0.2">
      <c r="A114" s="924"/>
      <c r="B114" s="925"/>
      <c r="C114" s="762" t="s">
        <v>448</v>
      </c>
      <c r="D114" s="762"/>
      <c r="E114" s="762"/>
      <c r="F114" s="762"/>
      <c r="G114" s="762"/>
      <c r="H114" s="762"/>
      <c r="I114" s="762"/>
      <c r="J114" s="762"/>
      <c r="K114" s="762"/>
      <c r="L114" s="762"/>
      <c r="M114" s="762"/>
      <c r="N114" s="762"/>
      <c r="O114" s="762"/>
      <c r="P114" s="762"/>
      <c r="Q114" s="762"/>
      <c r="R114" s="762"/>
      <c r="S114" s="762"/>
      <c r="T114" s="762"/>
      <c r="U114" s="762"/>
      <c r="V114" s="762"/>
      <c r="W114" s="762"/>
      <c r="X114" s="762"/>
      <c r="Y114" s="762"/>
      <c r="Z114" s="763"/>
      <c r="AA114" s="789">
        <v>12833</v>
      </c>
      <c r="AB114" s="790"/>
      <c r="AC114" s="790"/>
      <c r="AD114" s="790"/>
      <c r="AE114" s="791"/>
      <c r="AF114" s="792">
        <v>3083</v>
      </c>
      <c r="AG114" s="790"/>
      <c r="AH114" s="790"/>
      <c r="AI114" s="790"/>
      <c r="AJ114" s="791"/>
      <c r="AK114" s="792">
        <v>3757</v>
      </c>
      <c r="AL114" s="790"/>
      <c r="AM114" s="790"/>
      <c r="AN114" s="790"/>
      <c r="AO114" s="791"/>
      <c r="AP114" s="834">
        <v>0.1</v>
      </c>
      <c r="AQ114" s="835"/>
      <c r="AR114" s="835"/>
      <c r="AS114" s="835"/>
      <c r="AT114" s="836"/>
      <c r="AU114" s="942"/>
      <c r="AV114" s="943"/>
      <c r="AW114" s="943"/>
      <c r="AX114" s="943"/>
      <c r="AY114" s="943"/>
      <c r="AZ114" s="825" t="s">
        <v>449</v>
      </c>
      <c r="BA114" s="762"/>
      <c r="BB114" s="762"/>
      <c r="BC114" s="762"/>
      <c r="BD114" s="762"/>
      <c r="BE114" s="762"/>
      <c r="BF114" s="762"/>
      <c r="BG114" s="762"/>
      <c r="BH114" s="762"/>
      <c r="BI114" s="762"/>
      <c r="BJ114" s="762"/>
      <c r="BK114" s="762"/>
      <c r="BL114" s="762"/>
      <c r="BM114" s="762"/>
      <c r="BN114" s="762"/>
      <c r="BO114" s="762"/>
      <c r="BP114" s="763"/>
      <c r="BQ114" s="826">
        <v>33324</v>
      </c>
      <c r="BR114" s="827"/>
      <c r="BS114" s="827"/>
      <c r="BT114" s="827"/>
      <c r="BU114" s="827"/>
      <c r="BV114" s="827">
        <v>17580</v>
      </c>
      <c r="BW114" s="827"/>
      <c r="BX114" s="827"/>
      <c r="BY114" s="827"/>
      <c r="BZ114" s="827"/>
      <c r="CA114" s="827">
        <v>37834</v>
      </c>
      <c r="CB114" s="827"/>
      <c r="CC114" s="827"/>
      <c r="CD114" s="827"/>
      <c r="CE114" s="827"/>
      <c r="CF114" s="885">
        <v>1.3</v>
      </c>
      <c r="CG114" s="886"/>
      <c r="CH114" s="886"/>
      <c r="CI114" s="886"/>
      <c r="CJ114" s="886"/>
      <c r="CK114" s="937"/>
      <c r="CL114" s="831"/>
      <c r="CM114" s="825" t="s">
        <v>450</v>
      </c>
      <c r="CN114" s="762"/>
      <c r="CO114" s="762"/>
      <c r="CP114" s="762"/>
      <c r="CQ114" s="762"/>
      <c r="CR114" s="762"/>
      <c r="CS114" s="762"/>
      <c r="CT114" s="762"/>
      <c r="CU114" s="762"/>
      <c r="CV114" s="762"/>
      <c r="CW114" s="762"/>
      <c r="CX114" s="762"/>
      <c r="CY114" s="762"/>
      <c r="CZ114" s="762"/>
      <c r="DA114" s="762"/>
      <c r="DB114" s="762"/>
      <c r="DC114" s="762"/>
      <c r="DD114" s="762"/>
      <c r="DE114" s="762"/>
      <c r="DF114" s="763"/>
      <c r="DG114" s="789" t="s">
        <v>437</v>
      </c>
      <c r="DH114" s="790"/>
      <c r="DI114" s="790"/>
      <c r="DJ114" s="790"/>
      <c r="DK114" s="791"/>
      <c r="DL114" s="792" t="s">
        <v>403</v>
      </c>
      <c r="DM114" s="790"/>
      <c r="DN114" s="790"/>
      <c r="DO114" s="790"/>
      <c r="DP114" s="791"/>
      <c r="DQ114" s="792" t="s">
        <v>125</v>
      </c>
      <c r="DR114" s="790"/>
      <c r="DS114" s="790"/>
      <c r="DT114" s="790"/>
      <c r="DU114" s="791"/>
      <c r="DV114" s="834" t="s">
        <v>125</v>
      </c>
      <c r="DW114" s="835"/>
      <c r="DX114" s="835"/>
      <c r="DY114" s="835"/>
      <c r="DZ114" s="836"/>
    </row>
    <row r="115" spans="1:130" s="215" customFormat="1" ht="26.25" customHeight="1" x14ac:dyDescent="0.2">
      <c r="A115" s="924"/>
      <c r="B115" s="925"/>
      <c r="C115" s="762" t="s">
        <v>451</v>
      </c>
      <c r="D115" s="762"/>
      <c r="E115" s="762"/>
      <c r="F115" s="762"/>
      <c r="G115" s="762"/>
      <c r="H115" s="762"/>
      <c r="I115" s="762"/>
      <c r="J115" s="762"/>
      <c r="K115" s="762"/>
      <c r="L115" s="762"/>
      <c r="M115" s="762"/>
      <c r="N115" s="762"/>
      <c r="O115" s="762"/>
      <c r="P115" s="762"/>
      <c r="Q115" s="762"/>
      <c r="R115" s="762"/>
      <c r="S115" s="762"/>
      <c r="T115" s="762"/>
      <c r="U115" s="762"/>
      <c r="V115" s="762"/>
      <c r="W115" s="762"/>
      <c r="X115" s="762"/>
      <c r="Y115" s="762"/>
      <c r="Z115" s="763"/>
      <c r="AA115" s="928">
        <v>3704</v>
      </c>
      <c r="AB115" s="929"/>
      <c r="AC115" s="929"/>
      <c r="AD115" s="929"/>
      <c r="AE115" s="930"/>
      <c r="AF115" s="931">
        <v>2200</v>
      </c>
      <c r="AG115" s="929"/>
      <c r="AH115" s="929"/>
      <c r="AI115" s="929"/>
      <c r="AJ115" s="930"/>
      <c r="AK115" s="931">
        <v>3882</v>
      </c>
      <c r="AL115" s="929"/>
      <c r="AM115" s="929"/>
      <c r="AN115" s="929"/>
      <c r="AO115" s="930"/>
      <c r="AP115" s="932">
        <v>0.1</v>
      </c>
      <c r="AQ115" s="933"/>
      <c r="AR115" s="933"/>
      <c r="AS115" s="933"/>
      <c r="AT115" s="934"/>
      <c r="AU115" s="942"/>
      <c r="AV115" s="943"/>
      <c r="AW115" s="943"/>
      <c r="AX115" s="943"/>
      <c r="AY115" s="943"/>
      <c r="AZ115" s="825" t="s">
        <v>452</v>
      </c>
      <c r="BA115" s="762"/>
      <c r="BB115" s="762"/>
      <c r="BC115" s="762"/>
      <c r="BD115" s="762"/>
      <c r="BE115" s="762"/>
      <c r="BF115" s="762"/>
      <c r="BG115" s="762"/>
      <c r="BH115" s="762"/>
      <c r="BI115" s="762"/>
      <c r="BJ115" s="762"/>
      <c r="BK115" s="762"/>
      <c r="BL115" s="762"/>
      <c r="BM115" s="762"/>
      <c r="BN115" s="762"/>
      <c r="BO115" s="762"/>
      <c r="BP115" s="763"/>
      <c r="BQ115" s="826" t="s">
        <v>403</v>
      </c>
      <c r="BR115" s="827"/>
      <c r="BS115" s="827"/>
      <c r="BT115" s="827"/>
      <c r="BU115" s="827"/>
      <c r="BV115" s="827" t="s">
        <v>437</v>
      </c>
      <c r="BW115" s="827"/>
      <c r="BX115" s="827"/>
      <c r="BY115" s="827"/>
      <c r="BZ115" s="827"/>
      <c r="CA115" s="827" t="s">
        <v>435</v>
      </c>
      <c r="CB115" s="827"/>
      <c r="CC115" s="827"/>
      <c r="CD115" s="827"/>
      <c r="CE115" s="827"/>
      <c r="CF115" s="885" t="s">
        <v>125</v>
      </c>
      <c r="CG115" s="886"/>
      <c r="CH115" s="886"/>
      <c r="CI115" s="886"/>
      <c r="CJ115" s="886"/>
      <c r="CK115" s="937"/>
      <c r="CL115" s="831"/>
      <c r="CM115" s="825" t="s">
        <v>453</v>
      </c>
      <c r="CN115" s="762"/>
      <c r="CO115" s="762"/>
      <c r="CP115" s="762"/>
      <c r="CQ115" s="762"/>
      <c r="CR115" s="762"/>
      <c r="CS115" s="762"/>
      <c r="CT115" s="762"/>
      <c r="CU115" s="762"/>
      <c r="CV115" s="762"/>
      <c r="CW115" s="762"/>
      <c r="CX115" s="762"/>
      <c r="CY115" s="762"/>
      <c r="CZ115" s="762"/>
      <c r="DA115" s="762"/>
      <c r="DB115" s="762"/>
      <c r="DC115" s="762"/>
      <c r="DD115" s="762"/>
      <c r="DE115" s="762"/>
      <c r="DF115" s="763"/>
      <c r="DG115" s="789" t="s">
        <v>125</v>
      </c>
      <c r="DH115" s="790"/>
      <c r="DI115" s="790"/>
      <c r="DJ115" s="790"/>
      <c r="DK115" s="791"/>
      <c r="DL115" s="792" t="s">
        <v>125</v>
      </c>
      <c r="DM115" s="790"/>
      <c r="DN115" s="790"/>
      <c r="DO115" s="790"/>
      <c r="DP115" s="791"/>
      <c r="DQ115" s="792" t="s">
        <v>435</v>
      </c>
      <c r="DR115" s="790"/>
      <c r="DS115" s="790"/>
      <c r="DT115" s="790"/>
      <c r="DU115" s="791"/>
      <c r="DV115" s="834" t="s">
        <v>435</v>
      </c>
      <c r="DW115" s="835"/>
      <c r="DX115" s="835"/>
      <c r="DY115" s="835"/>
      <c r="DZ115" s="836"/>
    </row>
    <row r="116" spans="1:130" s="215" customFormat="1" ht="26.25" customHeight="1" x14ac:dyDescent="0.2">
      <c r="A116" s="926"/>
      <c r="B116" s="927"/>
      <c r="C116" s="849" t="s">
        <v>454</v>
      </c>
      <c r="D116" s="849"/>
      <c r="E116" s="849"/>
      <c r="F116" s="849"/>
      <c r="G116" s="849"/>
      <c r="H116" s="849"/>
      <c r="I116" s="849"/>
      <c r="J116" s="849"/>
      <c r="K116" s="849"/>
      <c r="L116" s="849"/>
      <c r="M116" s="849"/>
      <c r="N116" s="849"/>
      <c r="O116" s="849"/>
      <c r="P116" s="849"/>
      <c r="Q116" s="849"/>
      <c r="R116" s="849"/>
      <c r="S116" s="849"/>
      <c r="T116" s="849"/>
      <c r="U116" s="849"/>
      <c r="V116" s="849"/>
      <c r="W116" s="849"/>
      <c r="X116" s="849"/>
      <c r="Y116" s="849"/>
      <c r="Z116" s="850"/>
      <c r="AA116" s="789">
        <v>34</v>
      </c>
      <c r="AB116" s="790"/>
      <c r="AC116" s="790"/>
      <c r="AD116" s="790"/>
      <c r="AE116" s="791"/>
      <c r="AF116" s="792">
        <v>33</v>
      </c>
      <c r="AG116" s="790"/>
      <c r="AH116" s="790"/>
      <c r="AI116" s="790"/>
      <c r="AJ116" s="791"/>
      <c r="AK116" s="792" t="s">
        <v>403</v>
      </c>
      <c r="AL116" s="790"/>
      <c r="AM116" s="790"/>
      <c r="AN116" s="790"/>
      <c r="AO116" s="791"/>
      <c r="AP116" s="834" t="s">
        <v>435</v>
      </c>
      <c r="AQ116" s="835"/>
      <c r="AR116" s="835"/>
      <c r="AS116" s="835"/>
      <c r="AT116" s="836"/>
      <c r="AU116" s="942"/>
      <c r="AV116" s="943"/>
      <c r="AW116" s="943"/>
      <c r="AX116" s="943"/>
      <c r="AY116" s="943"/>
      <c r="AZ116" s="919" t="s">
        <v>455</v>
      </c>
      <c r="BA116" s="920"/>
      <c r="BB116" s="920"/>
      <c r="BC116" s="920"/>
      <c r="BD116" s="920"/>
      <c r="BE116" s="920"/>
      <c r="BF116" s="920"/>
      <c r="BG116" s="920"/>
      <c r="BH116" s="920"/>
      <c r="BI116" s="920"/>
      <c r="BJ116" s="920"/>
      <c r="BK116" s="920"/>
      <c r="BL116" s="920"/>
      <c r="BM116" s="920"/>
      <c r="BN116" s="920"/>
      <c r="BO116" s="920"/>
      <c r="BP116" s="921"/>
      <c r="BQ116" s="826" t="s">
        <v>403</v>
      </c>
      <c r="BR116" s="827"/>
      <c r="BS116" s="827"/>
      <c r="BT116" s="827"/>
      <c r="BU116" s="827"/>
      <c r="BV116" s="827" t="s">
        <v>125</v>
      </c>
      <c r="BW116" s="827"/>
      <c r="BX116" s="827"/>
      <c r="BY116" s="827"/>
      <c r="BZ116" s="827"/>
      <c r="CA116" s="827" t="s">
        <v>435</v>
      </c>
      <c r="CB116" s="827"/>
      <c r="CC116" s="827"/>
      <c r="CD116" s="827"/>
      <c r="CE116" s="827"/>
      <c r="CF116" s="885" t="s">
        <v>125</v>
      </c>
      <c r="CG116" s="886"/>
      <c r="CH116" s="886"/>
      <c r="CI116" s="886"/>
      <c r="CJ116" s="886"/>
      <c r="CK116" s="937"/>
      <c r="CL116" s="831"/>
      <c r="CM116" s="825" t="s">
        <v>456</v>
      </c>
      <c r="CN116" s="762"/>
      <c r="CO116" s="762"/>
      <c r="CP116" s="762"/>
      <c r="CQ116" s="762"/>
      <c r="CR116" s="762"/>
      <c r="CS116" s="762"/>
      <c r="CT116" s="762"/>
      <c r="CU116" s="762"/>
      <c r="CV116" s="762"/>
      <c r="CW116" s="762"/>
      <c r="CX116" s="762"/>
      <c r="CY116" s="762"/>
      <c r="CZ116" s="762"/>
      <c r="DA116" s="762"/>
      <c r="DB116" s="762"/>
      <c r="DC116" s="762"/>
      <c r="DD116" s="762"/>
      <c r="DE116" s="762"/>
      <c r="DF116" s="763"/>
      <c r="DG116" s="789">
        <v>3487</v>
      </c>
      <c r="DH116" s="790"/>
      <c r="DI116" s="790"/>
      <c r="DJ116" s="790"/>
      <c r="DK116" s="791"/>
      <c r="DL116" s="792" t="s">
        <v>403</v>
      </c>
      <c r="DM116" s="790"/>
      <c r="DN116" s="790"/>
      <c r="DO116" s="790"/>
      <c r="DP116" s="791"/>
      <c r="DQ116" s="792" t="s">
        <v>435</v>
      </c>
      <c r="DR116" s="790"/>
      <c r="DS116" s="790"/>
      <c r="DT116" s="790"/>
      <c r="DU116" s="791"/>
      <c r="DV116" s="834" t="s">
        <v>125</v>
      </c>
      <c r="DW116" s="835"/>
      <c r="DX116" s="835"/>
      <c r="DY116" s="835"/>
      <c r="DZ116" s="836"/>
    </row>
    <row r="117" spans="1:130" s="215" customFormat="1" ht="26.25" customHeight="1" x14ac:dyDescent="0.2">
      <c r="A117" s="905" t="s">
        <v>184</v>
      </c>
      <c r="B117" s="906"/>
      <c r="C117" s="906"/>
      <c r="D117" s="906"/>
      <c r="E117" s="906"/>
      <c r="F117" s="906"/>
      <c r="G117" s="906"/>
      <c r="H117" s="906"/>
      <c r="I117" s="906"/>
      <c r="J117" s="906"/>
      <c r="K117" s="906"/>
      <c r="L117" s="906"/>
      <c r="M117" s="906"/>
      <c r="N117" s="906"/>
      <c r="O117" s="906"/>
      <c r="P117" s="906"/>
      <c r="Q117" s="906"/>
      <c r="R117" s="906"/>
      <c r="S117" s="906"/>
      <c r="T117" s="906"/>
      <c r="U117" s="906"/>
      <c r="V117" s="906"/>
      <c r="W117" s="906"/>
      <c r="X117" s="906"/>
      <c r="Y117" s="887" t="s">
        <v>457</v>
      </c>
      <c r="Z117" s="907"/>
      <c r="AA117" s="912">
        <v>494982</v>
      </c>
      <c r="AB117" s="913"/>
      <c r="AC117" s="913"/>
      <c r="AD117" s="913"/>
      <c r="AE117" s="914"/>
      <c r="AF117" s="915">
        <v>503539</v>
      </c>
      <c r="AG117" s="913"/>
      <c r="AH117" s="913"/>
      <c r="AI117" s="913"/>
      <c r="AJ117" s="914"/>
      <c r="AK117" s="915">
        <v>518487</v>
      </c>
      <c r="AL117" s="913"/>
      <c r="AM117" s="913"/>
      <c r="AN117" s="913"/>
      <c r="AO117" s="914"/>
      <c r="AP117" s="916"/>
      <c r="AQ117" s="917"/>
      <c r="AR117" s="917"/>
      <c r="AS117" s="917"/>
      <c r="AT117" s="918"/>
      <c r="AU117" s="942"/>
      <c r="AV117" s="943"/>
      <c r="AW117" s="943"/>
      <c r="AX117" s="943"/>
      <c r="AY117" s="943"/>
      <c r="AZ117" s="873" t="s">
        <v>458</v>
      </c>
      <c r="BA117" s="874"/>
      <c r="BB117" s="874"/>
      <c r="BC117" s="874"/>
      <c r="BD117" s="874"/>
      <c r="BE117" s="874"/>
      <c r="BF117" s="874"/>
      <c r="BG117" s="874"/>
      <c r="BH117" s="874"/>
      <c r="BI117" s="874"/>
      <c r="BJ117" s="874"/>
      <c r="BK117" s="874"/>
      <c r="BL117" s="874"/>
      <c r="BM117" s="874"/>
      <c r="BN117" s="874"/>
      <c r="BO117" s="874"/>
      <c r="BP117" s="875"/>
      <c r="BQ117" s="826" t="s">
        <v>435</v>
      </c>
      <c r="BR117" s="827"/>
      <c r="BS117" s="827"/>
      <c r="BT117" s="827"/>
      <c r="BU117" s="827"/>
      <c r="BV117" s="827" t="s">
        <v>403</v>
      </c>
      <c r="BW117" s="827"/>
      <c r="BX117" s="827"/>
      <c r="BY117" s="827"/>
      <c r="BZ117" s="827"/>
      <c r="CA117" s="827" t="s">
        <v>125</v>
      </c>
      <c r="CB117" s="827"/>
      <c r="CC117" s="827"/>
      <c r="CD117" s="827"/>
      <c r="CE117" s="827"/>
      <c r="CF117" s="885" t="s">
        <v>403</v>
      </c>
      <c r="CG117" s="886"/>
      <c r="CH117" s="886"/>
      <c r="CI117" s="886"/>
      <c r="CJ117" s="886"/>
      <c r="CK117" s="937"/>
      <c r="CL117" s="831"/>
      <c r="CM117" s="825" t="s">
        <v>459</v>
      </c>
      <c r="CN117" s="762"/>
      <c r="CO117" s="762"/>
      <c r="CP117" s="762"/>
      <c r="CQ117" s="762"/>
      <c r="CR117" s="762"/>
      <c r="CS117" s="762"/>
      <c r="CT117" s="762"/>
      <c r="CU117" s="762"/>
      <c r="CV117" s="762"/>
      <c r="CW117" s="762"/>
      <c r="CX117" s="762"/>
      <c r="CY117" s="762"/>
      <c r="CZ117" s="762"/>
      <c r="DA117" s="762"/>
      <c r="DB117" s="762"/>
      <c r="DC117" s="762"/>
      <c r="DD117" s="762"/>
      <c r="DE117" s="762"/>
      <c r="DF117" s="763"/>
      <c r="DG117" s="789" t="s">
        <v>403</v>
      </c>
      <c r="DH117" s="790"/>
      <c r="DI117" s="790"/>
      <c r="DJ117" s="790"/>
      <c r="DK117" s="791"/>
      <c r="DL117" s="792" t="s">
        <v>403</v>
      </c>
      <c r="DM117" s="790"/>
      <c r="DN117" s="790"/>
      <c r="DO117" s="790"/>
      <c r="DP117" s="791"/>
      <c r="DQ117" s="792" t="s">
        <v>435</v>
      </c>
      <c r="DR117" s="790"/>
      <c r="DS117" s="790"/>
      <c r="DT117" s="790"/>
      <c r="DU117" s="791"/>
      <c r="DV117" s="834" t="s">
        <v>403</v>
      </c>
      <c r="DW117" s="835"/>
      <c r="DX117" s="835"/>
      <c r="DY117" s="835"/>
      <c r="DZ117" s="836"/>
    </row>
    <row r="118" spans="1:130" s="215" customFormat="1" ht="26.25" customHeight="1" x14ac:dyDescent="0.2">
      <c r="A118" s="905" t="s">
        <v>430</v>
      </c>
      <c r="B118" s="906"/>
      <c r="C118" s="906"/>
      <c r="D118" s="906"/>
      <c r="E118" s="906"/>
      <c r="F118" s="906"/>
      <c r="G118" s="906"/>
      <c r="H118" s="906"/>
      <c r="I118" s="906"/>
      <c r="J118" s="906"/>
      <c r="K118" s="906"/>
      <c r="L118" s="906"/>
      <c r="M118" s="906"/>
      <c r="N118" s="906"/>
      <c r="O118" s="906"/>
      <c r="P118" s="906"/>
      <c r="Q118" s="906"/>
      <c r="R118" s="906"/>
      <c r="S118" s="906"/>
      <c r="T118" s="906"/>
      <c r="U118" s="906"/>
      <c r="V118" s="906"/>
      <c r="W118" s="906"/>
      <c r="X118" s="906"/>
      <c r="Y118" s="906"/>
      <c r="Z118" s="907"/>
      <c r="AA118" s="908" t="s">
        <v>427</v>
      </c>
      <c r="AB118" s="906"/>
      <c r="AC118" s="906"/>
      <c r="AD118" s="906"/>
      <c r="AE118" s="907"/>
      <c r="AF118" s="908" t="s">
        <v>428</v>
      </c>
      <c r="AG118" s="906"/>
      <c r="AH118" s="906"/>
      <c r="AI118" s="906"/>
      <c r="AJ118" s="907"/>
      <c r="AK118" s="908" t="s">
        <v>302</v>
      </c>
      <c r="AL118" s="906"/>
      <c r="AM118" s="906"/>
      <c r="AN118" s="906"/>
      <c r="AO118" s="907"/>
      <c r="AP118" s="909" t="s">
        <v>429</v>
      </c>
      <c r="AQ118" s="910"/>
      <c r="AR118" s="910"/>
      <c r="AS118" s="910"/>
      <c r="AT118" s="911"/>
      <c r="AU118" s="942"/>
      <c r="AV118" s="943"/>
      <c r="AW118" s="943"/>
      <c r="AX118" s="943"/>
      <c r="AY118" s="943"/>
      <c r="AZ118" s="848" t="s">
        <v>460</v>
      </c>
      <c r="BA118" s="849"/>
      <c r="BB118" s="849"/>
      <c r="BC118" s="849"/>
      <c r="BD118" s="849"/>
      <c r="BE118" s="849"/>
      <c r="BF118" s="849"/>
      <c r="BG118" s="849"/>
      <c r="BH118" s="849"/>
      <c r="BI118" s="849"/>
      <c r="BJ118" s="849"/>
      <c r="BK118" s="849"/>
      <c r="BL118" s="849"/>
      <c r="BM118" s="849"/>
      <c r="BN118" s="849"/>
      <c r="BO118" s="849"/>
      <c r="BP118" s="850"/>
      <c r="BQ118" s="889" t="s">
        <v>447</v>
      </c>
      <c r="BR118" s="855"/>
      <c r="BS118" s="855"/>
      <c r="BT118" s="855"/>
      <c r="BU118" s="855"/>
      <c r="BV118" s="855" t="s">
        <v>125</v>
      </c>
      <c r="BW118" s="855"/>
      <c r="BX118" s="855"/>
      <c r="BY118" s="855"/>
      <c r="BZ118" s="855"/>
      <c r="CA118" s="855" t="s">
        <v>447</v>
      </c>
      <c r="CB118" s="855"/>
      <c r="CC118" s="855"/>
      <c r="CD118" s="855"/>
      <c r="CE118" s="855"/>
      <c r="CF118" s="885" t="s">
        <v>447</v>
      </c>
      <c r="CG118" s="886"/>
      <c r="CH118" s="886"/>
      <c r="CI118" s="886"/>
      <c r="CJ118" s="886"/>
      <c r="CK118" s="937"/>
      <c r="CL118" s="831"/>
      <c r="CM118" s="825" t="s">
        <v>461</v>
      </c>
      <c r="CN118" s="762"/>
      <c r="CO118" s="762"/>
      <c r="CP118" s="762"/>
      <c r="CQ118" s="762"/>
      <c r="CR118" s="762"/>
      <c r="CS118" s="762"/>
      <c r="CT118" s="762"/>
      <c r="CU118" s="762"/>
      <c r="CV118" s="762"/>
      <c r="CW118" s="762"/>
      <c r="CX118" s="762"/>
      <c r="CY118" s="762"/>
      <c r="CZ118" s="762"/>
      <c r="DA118" s="762"/>
      <c r="DB118" s="762"/>
      <c r="DC118" s="762"/>
      <c r="DD118" s="762"/>
      <c r="DE118" s="762"/>
      <c r="DF118" s="763"/>
      <c r="DG118" s="789" t="s">
        <v>403</v>
      </c>
      <c r="DH118" s="790"/>
      <c r="DI118" s="790"/>
      <c r="DJ118" s="790"/>
      <c r="DK118" s="791"/>
      <c r="DL118" s="792" t="s">
        <v>447</v>
      </c>
      <c r="DM118" s="790"/>
      <c r="DN118" s="790"/>
      <c r="DO118" s="790"/>
      <c r="DP118" s="791"/>
      <c r="DQ118" s="792" t="s">
        <v>125</v>
      </c>
      <c r="DR118" s="790"/>
      <c r="DS118" s="790"/>
      <c r="DT118" s="790"/>
      <c r="DU118" s="791"/>
      <c r="DV118" s="834" t="s">
        <v>447</v>
      </c>
      <c r="DW118" s="835"/>
      <c r="DX118" s="835"/>
      <c r="DY118" s="835"/>
      <c r="DZ118" s="836"/>
    </row>
    <row r="119" spans="1:130" s="215" customFormat="1" ht="26.25" customHeight="1" x14ac:dyDescent="0.2">
      <c r="A119" s="828" t="s">
        <v>433</v>
      </c>
      <c r="B119" s="829"/>
      <c r="C119" s="870" t="s">
        <v>434</v>
      </c>
      <c r="D119" s="818"/>
      <c r="E119" s="818"/>
      <c r="F119" s="818"/>
      <c r="G119" s="818"/>
      <c r="H119" s="818"/>
      <c r="I119" s="818"/>
      <c r="J119" s="818"/>
      <c r="K119" s="818"/>
      <c r="L119" s="818"/>
      <c r="M119" s="818"/>
      <c r="N119" s="818"/>
      <c r="O119" s="818"/>
      <c r="P119" s="818"/>
      <c r="Q119" s="818"/>
      <c r="R119" s="818"/>
      <c r="S119" s="818"/>
      <c r="T119" s="818"/>
      <c r="U119" s="818"/>
      <c r="V119" s="818"/>
      <c r="W119" s="818"/>
      <c r="X119" s="818"/>
      <c r="Y119" s="818"/>
      <c r="Z119" s="819"/>
      <c r="AA119" s="898" t="s">
        <v>403</v>
      </c>
      <c r="AB119" s="899"/>
      <c r="AC119" s="899"/>
      <c r="AD119" s="899"/>
      <c r="AE119" s="900"/>
      <c r="AF119" s="901" t="s">
        <v>403</v>
      </c>
      <c r="AG119" s="899"/>
      <c r="AH119" s="899"/>
      <c r="AI119" s="899"/>
      <c r="AJ119" s="900"/>
      <c r="AK119" s="901" t="s">
        <v>447</v>
      </c>
      <c r="AL119" s="899"/>
      <c r="AM119" s="899"/>
      <c r="AN119" s="899"/>
      <c r="AO119" s="900"/>
      <c r="AP119" s="902" t="s">
        <v>435</v>
      </c>
      <c r="AQ119" s="903"/>
      <c r="AR119" s="903"/>
      <c r="AS119" s="903"/>
      <c r="AT119" s="904"/>
      <c r="AU119" s="944"/>
      <c r="AV119" s="945"/>
      <c r="AW119" s="945"/>
      <c r="AX119" s="945"/>
      <c r="AY119" s="945"/>
      <c r="AZ119" s="236" t="s">
        <v>184</v>
      </c>
      <c r="BA119" s="236"/>
      <c r="BB119" s="236"/>
      <c r="BC119" s="236"/>
      <c r="BD119" s="236"/>
      <c r="BE119" s="236"/>
      <c r="BF119" s="236"/>
      <c r="BG119" s="236"/>
      <c r="BH119" s="236"/>
      <c r="BI119" s="236"/>
      <c r="BJ119" s="236"/>
      <c r="BK119" s="236"/>
      <c r="BL119" s="236"/>
      <c r="BM119" s="236"/>
      <c r="BN119" s="236"/>
      <c r="BO119" s="887" t="s">
        <v>462</v>
      </c>
      <c r="BP119" s="888"/>
      <c r="BQ119" s="889">
        <v>4847366</v>
      </c>
      <c r="BR119" s="855"/>
      <c r="BS119" s="855"/>
      <c r="BT119" s="855"/>
      <c r="BU119" s="855"/>
      <c r="BV119" s="855">
        <v>4593903</v>
      </c>
      <c r="BW119" s="855"/>
      <c r="BX119" s="855"/>
      <c r="BY119" s="855"/>
      <c r="BZ119" s="855"/>
      <c r="CA119" s="855">
        <v>4357903</v>
      </c>
      <c r="CB119" s="855"/>
      <c r="CC119" s="855"/>
      <c r="CD119" s="855"/>
      <c r="CE119" s="855"/>
      <c r="CF119" s="758"/>
      <c r="CG119" s="759"/>
      <c r="CH119" s="759"/>
      <c r="CI119" s="759"/>
      <c r="CJ119" s="844"/>
      <c r="CK119" s="938"/>
      <c r="CL119" s="833"/>
      <c r="CM119" s="848" t="s">
        <v>463</v>
      </c>
      <c r="CN119" s="849"/>
      <c r="CO119" s="849"/>
      <c r="CP119" s="849"/>
      <c r="CQ119" s="849"/>
      <c r="CR119" s="849"/>
      <c r="CS119" s="849"/>
      <c r="CT119" s="849"/>
      <c r="CU119" s="849"/>
      <c r="CV119" s="849"/>
      <c r="CW119" s="849"/>
      <c r="CX119" s="849"/>
      <c r="CY119" s="849"/>
      <c r="CZ119" s="849"/>
      <c r="DA119" s="849"/>
      <c r="DB119" s="849"/>
      <c r="DC119" s="849"/>
      <c r="DD119" s="849"/>
      <c r="DE119" s="849"/>
      <c r="DF119" s="850"/>
      <c r="DG119" s="773" t="s">
        <v>125</v>
      </c>
      <c r="DH119" s="774"/>
      <c r="DI119" s="774"/>
      <c r="DJ119" s="774"/>
      <c r="DK119" s="775"/>
      <c r="DL119" s="776" t="s">
        <v>403</v>
      </c>
      <c r="DM119" s="774"/>
      <c r="DN119" s="774"/>
      <c r="DO119" s="774"/>
      <c r="DP119" s="775"/>
      <c r="DQ119" s="776">
        <v>18891</v>
      </c>
      <c r="DR119" s="774"/>
      <c r="DS119" s="774"/>
      <c r="DT119" s="774"/>
      <c r="DU119" s="775"/>
      <c r="DV119" s="858">
        <v>0.6</v>
      </c>
      <c r="DW119" s="859"/>
      <c r="DX119" s="859"/>
      <c r="DY119" s="859"/>
      <c r="DZ119" s="860"/>
    </row>
    <row r="120" spans="1:130" s="215" customFormat="1" ht="26.25" customHeight="1" x14ac:dyDescent="0.2">
      <c r="A120" s="830"/>
      <c r="B120" s="831"/>
      <c r="C120" s="825" t="s">
        <v>439</v>
      </c>
      <c r="D120" s="762"/>
      <c r="E120" s="762"/>
      <c r="F120" s="762"/>
      <c r="G120" s="762"/>
      <c r="H120" s="762"/>
      <c r="I120" s="762"/>
      <c r="J120" s="762"/>
      <c r="K120" s="762"/>
      <c r="L120" s="762"/>
      <c r="M120" s="762"/>
      <c r="N120" s="762"/>
      <c r="O120" s="762"/>
      <c r="P120" s="762"/>
      <c r="Q120" s="762"/>
      <c r="R120" s="762"/>
      <c r="S120" s="762"/>
      <c r="T120" s="762"/>
      <c r="U120" s="762"/>
      <c r="V120" s="762"/>
      <c r="W120" s="762"/>
      <c r="X120" s="762"/>
      <c r="Y120" s="762"/>
      <c r="Z120" s="763"/>
      <c r="AA120" s="789" t="s">
        <v>403</v>
      </c>
      <c r="AB120" s="790"/>
      <c r="AC120" s="790"/>
      <c r="AD120" s="790"/>
      <c r="AE120" s="791"/>
      <c r="AF120" s="792" t="s">
        <v>125</v>
      </c>
      <c r="AG120" s="790"/>
      <c r="AH120" s="790"/>
      <c r="AI120" s="790"/>
      <c r="AJ120" s="791"/>
      <c r="AK120" s="792" t="s">
        <v>403</v>
      </c>
      <c r="AL120" s="790"/>
      <c r="AM120" s="790"/>
      <c r="AN120" s="790"/>
      <c r="AO120" s="791"/>
      <c r="AP120" s="834" t="s">
        <v>435</v>
      </c>
      <c r="AQ120" s="835"/>
      <c r="AR120" s="835"/>
      <c r="AS120" s="835"/>
      <c r="AT120" s="836"/>
      <c r="AU120" s="890" t="s">
        <v>464</v>
      </c>
      <c r="AV120" s="891"/>
      <c r="AW120" s="891"/>
      <c r="AX120" s="891"/>
      <c r="AY120" s="892"/>
      <c r="AZ120" s="870" t="s">
        <v>465</v>
      </c>
      <c r="BA120" s="818"/>
      <c r="BB120" s="818"/>
      <c r="BC120" s="818"/>
      <c r="BD120" s="818"/>
      <c r="BE120" s="818"/>
      <c r="BF120" s="818"/>
      <c r="BG120" s="818"/>
      <c r="BH120" s="818"/>
      <c r="BI120" s="818"/>
      <c r="BJ120" s="818"/>
      <c r="BK120" s="818"/>
      <c r="BL120" s="818"/>
      <c r="BM120" s="818"/>
      <c r="BN120" s="818"/>
      <c r="BO120" s="818"/>
      <c r="BP120" s="819"/>
      <c r="BQ120" s="871">
        <v>1815698</v>
      </c>
      <c r="BR120" s="852"/>
      <c r="BS120" s="852"/>
      <c r="BT120" s="852"/>
      <c r="BU120" s="852"/>
      <c r="BV120" s="852">
        <v>2080524</v>
      </c>
      <c r="BW120" s="852"/>
      <c r="BX120" s="852"/>
      <c r="BY120" s="852"/>
      <c r="BZ120" s="852"/>
      <c r="CA120" s="852">
        <v>2316770</v>
      </c>
      <c r="CB120" s="852"/>
      <c r="CC120" s="852"/>
      <c r="CD120" s="852"/>
      <c r="CE120" s="852"/>
      <c r="CF120" s="876">
        <v>78.3</v>
      </c>
      <c r="CG120" s="877"/>
      <c r="CH120" s="877"/>
      <c r="CI120" s="877"/>
      <c r="CJ120" s="877"/>
      <c r="CK120" s="878" t="s">
        <v>466</v>
      </c>
      <c r="CL120" s="862"/>
      <c r="CM120" s="862"/>
      <c r="CN120" s="862"/>
      <c r="CO120" s="863"/>
      <c r="CP120" s="882" t="s">
        <v>467</v>
      </c>
      <c r="CQ120" s="883"/>
      <c r="CR120" s="883"/>
      <c r="CS120" s="883"/>
      <c r="CT120" s="883"/>
      <c r="CU120" s="883"/>
      <c r="CV120" s="883"/>
      <c r="CW120" s="883"/>
      <c r="CX120" s="883"/>
      <c r="CY120" s="883"/>
      <c r="CZ120" s="883"/>
      <c r="DA120" s="883"/>
      <c r="DB120" s="883"/>
      <c r="DC120" s="883"/>
      <c r="DD120" s="883"/>
      <c r="DE120" s="883"/>
      <c r="DF120" s="884"/>
      <c r="DG120" s="871">
        <v>386189</v>
      </c>
      <c r="DH120" s="852"/>
      <c r="DI120" s="852"/>
      <c r="DJ120" s="852"/>
      <c r="DK120" s="852"/>
      <c r="DL120" s="852">
        <v>328284</v>
      </c>
      <c r="DM120" s="852"/>
      <c r="DN120" s="852"/>
      <c r="DO120" s="852"/>
      <c r="DP120" s="852"/>
      <c r="DQ120" s="852">
        <v>261818</v>
      </c>
      <c r="DR120" s="852"/>
      <c r="DS120" s="852"/>
      <c r="DT120" s="852"/>
      <c r="DU120" s="852"/>
      <c r="DV120" s="853">
        <v>8.8000000000000007</v>
      </c>
      <c r="DW120" s="853"/>
      <c r="DX120" s="853"/>
      <c r="DY120" s="853"/>
      <c r="DZ120" s="854"/>
    </row>
    <row r="121" spans="1:130" s="215" customFormat="1" ht="26.25" customHeight="1" x14ac:dyDescent="0.2">
      <c r="A121" s="830"/>
      <c r="B121" s="831"/>
      <c r="C121" s="873" t="s">
        <v>468</v>
      </c>
      <c r="D121" s="874"/>
      <c r="E121" s="874"/>
      <c r="F121" s="874"/>
      <c r="G121" s="874"/>
      <c r="H121" s="874"/>
      <c r="I121" s="874"/>
      <c r="J121" s="874"/>
      <c r="K121" s="874"/>
      <c r="L121" s="874"/>
      <c r="M121" s="874"/>
      <c r="N121" s="874"/>
      <c r="O121" s="874"/>
      <c r="P121" s="874"/>
      <c r="Q121" s="874"/>
      <c r="R121" s="874"/>
      <c r="S121" s="874"/>
      <c r="T121" s="874"/>
      <c r="U121" s="874"/>
      <c r="V121" s="874"/>
      <c r="W121" s="874"/>
      <c r="X121" s="874"/>
      <c r="Y121" s="874"/>
      <c r="Z121" s="875"/>
      <c r="AA121" s="789" t="s">
        <v>125</v>
      </c>
      <c r="AB121" s="790"/>
      <c r="AC121" s="790"/>
      <c r="AD121" s="790"/>
      <c r="AE121" s="791"/>
      <c r="AF121" s="792" t="s">
        <v>125</v>
      </c>
      <c r="AG121" s="790"/>
      <c r="AH121" s="790"/>
      <c r="AI121" s="790"/>
      <c r="AJ121" s="791"/>
      <c r="AK121" s="792" t="s">
        <v>447</v>
      </c>
      <c r="AL121" s="790"/>
      <c r="AM121" s="790"/>
      <c r="AN121" s="790"/>
      <c r="AO121" s="791"/>
      <c r="AP121" s="834" t="s">
        <v>435</v>
      </c>
      <c r="AQ121" s="835"/>
      <c r="AR121" s="835"/>
      <c r="AS121" s="835"/>
      <c r="AT121" s="836"/>
      <c r="AU121" s="893"/>
      <c r="AV121" s="894"/>
      <c r="AW121" s="894"/>
      <c r="AX121" s="894"/>
      <c r="AY121" s="895"/>
      <c r="AZ121" s="825" t="s">
        <v>469</v>
      </c>
      <c r="BA121" s="762"/>
      <c r="BB121" s="762"/>
      <c r="BC121" s="762"/>
      <c r="BD121" s="762"/>
      <c r="BE121" s="762"/>
      <c r="BF121" s="762"/>
      <c r="BG121" s="762"/>
      <c r="BH121" s="762"/>
      <c r="BI121" s="762"/>
      <c r="BJ121" s="762"/>
      <c r="BK121" s="762"/>
      <c r="BL121" s="762"/>
      <c r="BM121" s="762"/>
      <c r="BN121" s="762"/>
      <c r="BO121" s="762"/>
      <c r="BP121" s="763"/>
      <c r="BQ121" s="826">
        <v>1923</v>
      </c>
      <c r="BR121" s="827"/>
      <c r="BS121" s="827"/>
      <c r="BT121" s="827"/>
      <c r="BU121" s="827"/>
      <c r="BV121" s="827">
        <v>1731</v>
      </c>
      <c r="BW121" s="827"/>
      <c r="BX121" s="827"/>
      <c r="BY121" s="827"/>
      <c r="BZ121" s="827"/>
      <c r="CA121" s="827">
        <v>51889</v>
      </c>
      <c r="CB121" s="827"/>
      <c r="CC121" s="827"/>
      <c r="CD121" s="827"/>
      <c r="CE121" s="827"/>
      <c r="CF121" s="885">
        <v>1.8</v>
      </c>
      <c r="CG121" s="886"/>
      <c r="CH121" s="886"/>
      <c r="CI121" s="886"/>
      <c r="CJ121" s="886"/>
      <c r="CK121" s="879"/>
      <c r="CL121" s="865"/>
      <c r="CM121" s="865"/>
      <c r="CN121" s="865"/>
      <c r="CO121" s="866"/>
      <c r="CP121" s="845" t="s">
        <v>405</v>
      </c>
      <c r="CQ121" s="846"/>
      <c r="CR121" s="846"/>
      <c r="CS121" s="846"/>
      <c r="CT121" s="846"/>
      <c r="CU121" s="846"/>
      <c r="CV121" s="846"/>
      <c r="CW121" s="846"/>
      <c r="CX121" s="846"/>
      <c r="CY121" s="846"/>
      <c r="CZ121" s="846"/>
      <c r="DA121" s="846"/>
      <c r="DB121" s="846"/>
      <c r="DC121" s="846"/>
      <c r="DD121" s="846"/>
      <c r="DE121" s="846"/>
      <c r="DF121" s="847"/>
      <c r="DG121" s="826">
        <v>12899</v>
      </c>
      <c r="DH121" s="827"/>
      <c r="DI121" s="827"/>
      <c r="DJ121" s="827"/>
      <c r="DK121" s="827"/>
      <c r="DL121" s="827">
        <v>12696</v>
      </c>
      <c r="DM121" s="827"/>
      <c r="DN121" s="827"/>
      <c r="DO121" s="827"/>
      <c r="DP121" s="827"/>
      <c r="DQ121" s="827">
        <v>909</v>
      </c>
      <c r="DR121" s="827"/>
      <c r="DS121" s="827"/>
      <c r="DT121" s="827"/>
      <c r="DU121" s="827"/>
      <c r="DV121" s="804">
        <v>0</v>
      </c>
      <c r="DW121" s="804"/>
      <c r="DX121" s="804"/>
      <c r="DY121" s="804"/>
      <c r="DZ121" s="805"/>
    </row>
    <row r="122" spans="1:130" s="215" customFormat="1" ht="26.25" customHeight="1" x14ac:dyDescent="0.2">
      <c r="A122" s="830"/>
      <c r="B122" s="831"/>
      <c r="C122" s="825" t="s">
        <v>450</v>
      </c>
      <c r="D122" s="762"/>
      <c r="E122" s="762"/>
      <c r="F122" s="762"/>
      <c r="G122" s="762"/>
      <c r="H122" s="762"/>
      <c r="I122" s="762"/>
      <c r="J122" s="762"/>
      <c r="K122" s="762"/>
      <c r="L122" s="762"/>
      <c r="M122" s="762"/>
      <c r="N122" s="762"/>
      <c r="O122" s="762"/>
      <c r="P122" s="762"/>
      <c r="Q122" s="762"/>
      <c r="R122" s="762"/>
      <c r="S122" s="762"/>
      <c r="T122" s="762"/>
      <c r="U122" s="762"/>
      <c r="V122" s="762"/>
      <c r="W122" s="762"/>
      <c r="X122" s="762"/>
      <c r="Y122" s="762"/>
      <c r="Z122" s="763"/>
      <c r="AA122" s="789" t="s">
        <v>403</v>
      </c>
      <c r="AB122" s="790"/>
      <c r="AC122" s="790"/>
      <c r="AD122" s="790"/>
      <c r="AE122" s="791"/>
      <c r="AF122" s="792" t="s">
        <v>125</v>
      </c>
      <c r="AG122" s="790"/>
      <c r="AH122" s="790"/>
      <c r="AI122" s="790"/>
      <c r="AJ122" s="791"/>
      <c r="AK122" s="792" t="s">
        <v>403</v>
      </c>
      <c r="AL122" s="790"/>
      <c r="AM122" s="790"/>
      <c r="AN122" s="790"/>
      <c r="AO122" s="791"/>
      <c r="AP122" s="834" t="s">
        <v>125</v>
      </c>
      <c r="AQ122" s="835"/>
      <c r="AR122" s="835"/>
      <c r="AS122" s="835"/>
      <c r="AT122" s="836"/>
      <c r="AU122" s="893"/>
      <c r="AV122" s="894"/>
      <c r="AW122" s="894"/>
      <c r="AX122" s="894"/>
      <c r="AY122" s="895"/>
      <c r="AZ122" s="848" t="s">
        <v>470</v>
      </c>
      <c r="BA122" s="849"/>
      <c r="BB122" s="849"/>
      <c r="BC122" s="849"/>
      <c r="BD122" s="849"/>
      <c r="BE122" s="849"/>
      <c r="BF122" s="849"/>
      <c r="BG122" s="849"/>
      <c r="BH122" s="849"/>
      <c r="BI122" s="849"/>
      <c r="BJ122" s="849"/>
      <c r="BK122" s="849"/>
      <c r="BL122" s="849"/>
      <c r="BM122" s="849"/>
      <c r="BN122" s="849"/>
      <c r="BO122" s="849"/>
      <c r="BP122" s="850"/>
      <c r="BQ122" s="889">
        <v>2964779</v>
      </c>
      <c r="BR122" s="855"/>
      <c r="BS122" s="855"/>
      <c r="BT122" s="855"/>
      <c r="BU122" s="855"/>
      <c r="BV122" s="855">
        <v>2861655</v>
      </c>
      <c r="BW122" s="855"/>
      <c r="BX122" s="855"/>
      <c r="BY122" s="855"/>
      <c r="BZ122" s="855"/>
      <c r="CA122" s="855">
        <v>2680708</v>
      </c>
      <c r="CB122" s="855"/>
      <c r="CC122" s="855"/>
      <c r="CD122" s="855"/>
      <c r="CE122" s="855"/>
      <c r="CF122" s="856">
        <v>90.6</v>
      </c>
      <c r="CG122" s="857"/>
      <c r="CH122" s="857"/>
      <c r="CI122" s="857"/>
      <c r="CJ122" s="857"/>
      <c r="CK122" s="879"/>
      <c r="CL122" s="865"/>
      <c r="CM122" s="865"/>
      <c r="CN122" s="865"/>
      <c r="CO122" s="866"/>
      <c r="CP122" s="845" t="s">
        <v>471</v>
      </c>
      <c r="CQ122" s="846"/>
      <c r="CR122" s="846"/>
      <c r="CS122" s="846"/>
      <c r="CT122" s="846"/>
      <c r="CU122" s="846"/>
      <c r="CV122" s="846"/>
      <c r="CW122" s="846"/>
      <c r="CX122" s="846"/>
      <c r="CY122" s="846"/>
      <c r="CZ122" s="846"/>
      <c r="DA122" s="846"/>
      <c r="DB122" s="846"/>
      <c r="DC122" s="846"/>
      <c r="DD122" s="846"/>
      <c r="DE122" s="846"/>
      <c r="DF122" s="847"/>
      <c r="DG122" s="826" t="s">
        <v>403</v>
      </c>
      <c r="DH122" s="827"/>
      <c r="DI122" s="827"/>
      <c r="DJ122" s="827"/>
      <c r="DK122" s="827"/>
      <c r="DL122" s="827" t="s">
        <v>447</v>
      </c>
      <c r="DM122" s="827"/>
      <c r="DN122" s="827"/>
      <c r="DO122" s="827"/>
      <c r="DP122" s="827"/>
      <c r="DQ122" s="827" t="s">
        <v>403</v>
      </c>
      <c r="DR122" s="827"/>
      <c r="DS122" s="827"/>
      <c r="DT122" s="827"/>
      <c r="DU122" s="827"/>
      <c r="DV122" s="804" t="s">
        <v>403</v>
      </c>
      <c r="DW122" s="804"/>
      <c r="DX122" s="804"/>
      <c r="DY122" s="804"/>
      <c r="DZ122" s="805"/>
    </row>
    <row r="123" spans="1:130" s="215" customFormat="1" ht="26.25" customHeight="1" x14ac:dyDescent="0.2">
      <c r="A123" s="830"/>
      <c r="B123" s="831"/>
      <c r="C123" s="825" t="s">
        <v>456</v>
      </c>
      <c r="D123" s="762"/>
      <c r="E123" s="762"/>
      <c r="F123" s="762"/>
      <c r="G123" s="762"/>
      <c r="H123" s="762"/>
      <c r="I123" s="762"/>
      <c r="J123" s="762"/>
      <c r="K123" s="762"/>
      <c r="L123" s="762"/>
      <c r="M123" s="762"/>
      <c r="N123" s="762"/>
      <c r="O123" s="762"/>
      <c r="P123" s="762"/>
      <c r="Q123" s="762"/>
      <c r="R123" s="762"/>
      <c r="S123" s="762"/>
      <c r="T123" s="762"/>
      <c r="U123" s="762"/>
      <c r="V123" s="762"/>
      <c r="W123" s="762"/>
      <c r="X123" s="762"/>
      <c r="Y123" s="762"/>
      <c r="Z123" s="763"/>
      <c r="AA123" s="789">
        <v>3704</v>
      </c>
      <c r="AB123" s="790"/>
      <c r="AC123" s="790"/>
      <c r="AD123" s="790"/>
      <c r="AE123" s="791"/>
      <c r="AF123" s="792">
        <v>2200</v>
      </c>
      <c r="AG123" s="790"/>
      <c r="AH123" s="790"/>
      <c r="AI123" s="790"/>
      <c r="AJ123" s="791"/>
      <c r="AK123" s="792" t="s">
        <v>125</v>
      </c>
      <c r="AL123" s="790"/>
      <c r="AM123" s="790"/>
      <c r="AN123" s="790"/>
      <c r="AO123" s="791"/>
      <c r="AP123" s="834" t="s">
        <v>403</v>
      </c>
      <c r="AQ123" s="835"/>
      <c r="AR123" s="835"/>
      <c r="AS123" s="835"/>
      <c r="AT123" s="836"/>
      <c r="AU123" s="896"/>
      <c r="AV123" s="897"/>
      <c r="AW123" s="897"/>
      <c r="AX123" s="897"/>
      <c r="AY123" s="897"/>
      <c r="AZ123" s="236" t="s">
        <v>184</v>
      </c>
      <c r="BA123" s="236"/>
      <c r="BB123" s="236"/>
      <c r="BC123" s="236"/>
      <c r="BD123" s="236"/>
      <c r="BE123" s="236"/>
      <c r="BF123" s="236"/>
      <c r="BG123" s="236"/>
      <c r="BH123" s="236"/>
      <c r="BI123" s="236"/>
      <c r="BJ123" s="236"/>
      <c r="BK123" s="236"/>
      <c r="BL123" s="236"/>
      <c r="BM123" s="236"/>
      <c r="BN123" s="236"/>
      <c r="BO123" s="887" t="s">
        <v>472</v>
      </c>
      <c r="BP123" s="888"/>
      <c r="BQ123" s="842">
        <v>4782400</v>
      </c>
      <c r="BR123" s="843"/>
      <c r="BS123" s="843"/>
      <c r="BT123" s="843"/>
      <c r="BU123" s="843"/>
      <c r="BV123" s="843">
        <v>4943910</v>
      </c>
      <c r="BW123" s="843"/>
      <c r="BX123" s="843"/>
      <c r="BY123" s="843"/>
      <c r="BZ123" s="843"/>
      <c r="CA123" s="843">
        <v>5049367</v>
      </c>
      <c r="CB123" s="843"/>
      <c r="CC123" s="843"/>
      <c r="CD123" s="843"/>
      <c r="CE123" s="843"/>
      <c r="CF123" s="758"/>
      <c r="CG123" s="759"/>
      <c r="CH123" s="759"/>
      <c r="CI123" s="759"/>
      <c r="CJ123" s="844"/>
      <c r="CK123" s="879"/>
      <c r="CL123" s="865"/>
      <c r="CM123" s="865"/>
      <c r="CN123" s="865"/>
      <c r="CO123" s="866"/>
      <c r="CP123" s="845" t="s">
        <v>473</v>
      </c>
      <c r="CQ123" s="846"/>
      <c r="CR123" s="846"/>
      <c r="CS123" s="846"/>
      <c r="CT123" s="846"/>
      <c r="CU123" s="846"/>
      <c r="CV123" s="846"/>
      <c r="CW123" s="846"/>
      <c r="CX123" s="846"/>
      <c r="CY123" s="846"/>
      <c r="CZ123" s="846"/>
      <c r="DA123" s="846"/>
      <c r="DB123" s="846"/>
      <c r="DC123" s="846"/>
      <c r="DD123" s="846"/>
      <c r="DE123" s="846"/>
      <c r="DF123" s="847"/>
      <c r="DG123" s="789" t="s">
        <v>435</v>
      </c>
      <c r="DH123" s="790"/>
      <c r="DI123" s="790"/>
      <c r="DJ123" s="790"/>
      <c r="DK123" s="791"/>
      <c r="DL123" s="792" t="s">
        <v>435</v>
      </c>
      <c r="DM123" s="790"/>
      <c r="DN123" s="790"/>
      <c r="DO123" s="790"/>
      <c r="DP123" s="791"/>
      <c r="DQ123" s="792" t="s">
        <v>435</v>
      </c>
      <c r="DR123" s="790"/>
      <c r="DS123" s="790"/>
      <c r="DT123" s="790"/>
      <c r="DU123" s="791"/>
      <c r="DV123" s="834" t="s">
        <v>435</v>
      </c>
      <c r="DW123" s="835"/>
      <c r="DX123" s="835"/>
      <c r="DY123" s="835"/>
      <c r="DZ123" s="836"/>
    </row>
    <row r="124" spans="1:130" s="215" customFormat="1" ht="26.25" customHeight="1" thickBot="1" x14ac:dyDescent="0.25">
      <c r="A124" s="830"/>
      <c r="B124" s="831"/>
      <c r="C124" s="825" t="s">
        <v>459</v>
      </c>
      <c r="D124" s="762"/>
      <c r="E124" s="762"/>
      <c r="F124" s="762"/>
      <c r="G124" s="762"/>
      <c r="H124" s="762"/>
      <c r="I124" s="762"/>
      <c r="J124" s="762"/>
      <c r="K124" s="762"/>
      <c r="L124" s="762"/>
      <c r="M124" s="762"/>
      <c r="N124" s="762"/>
      <c r="O124" s="762"/>
      <c r="P124" s="762"/>
      <c r="Q124" s="762"/>
      <c r="R124" s="762"/>
      <c r="S124" s="762"/>
      <c r="T124" s="762"/>
      <c r="U124" s="762"/>
      <c r="V124" s="762"/>
      <c r="W124" s="762"/>
      <c r="X124" s="762"/>
      <c r="Y124" s="762"/>
      <c r="Z124" s="763"/>
      <c r="AA124" s="789" t="s">
        <v>435</v>
      </c>
      <c r="AB124" s="790"/>
      <c r="AC124" s="790"/>
      <c r="AD124" s="790"/>
      <c r="AE124" s="791"/>
      <c r="AF124" s="792" t="s">
        <v>435</v>
      </c>
      <c r="AG124" s="790"/>
      <c r="AH124" s="790"/>
      <c r="AI124" s="790"/>
      <c r="AJ124" s="791"/>
      <c r="AK124" s="792" t="s">
        <v>435</v>
      </c>
      <c r="AL124" s="790"/>
      <c r="AM124" s="790"/>
      <c r="AN124" s="790"/>
      <c r="AO124" s="791"/>
      <c r="AP124" s="834" t="s">
        <v>435</v>
      </c>
      <c r="AQ124" s="835"/>
      <c r="AR124" s="835"/>
      <c r="AS124" s="835"/>
      <c r="AT124" s="836"/>
      <c r="AU124" s="837" t="s">
        <v>474</v>
      </c>
      <c r="AV124" s="838"/>
      <c r="AW124" s="838"/>
      <c r="AX124" s="838"/>
      <c r="AY124" s="838"/>
      <c r="AZ124" s="838"/>
      <c r="BA124" s="838"/>
      <c r="BB124" s="838"/>
      <c r="BC124" s="838"/>
      <c r="BD124" s="838"/>
      <c r="BE124" s="838"/>
      <c r="BF124" s="838"/>
      <c r="BG124" s="838"/>
      <c r="BH124" s="838"/>
      <c r="BI124" s="838"/>
      <c r="BJ124" s="838"/>
      <c r="BK124" s="838"/>
      <c r="BL124" s="838"/>
      <c r="BM124" s="838"/>
      <c r="BN124" s="838"/>
      <c r="BO124" s="838"/>
      <c r="BP124" s="839"/>
      <c r="BQ124" s="840">
        <v>2.5</v>
      </c>
      <c r="BR124" s="841"/>
      <c r="BS124" s="841"/>
      <c r="BT124" s="841"/>
      <c r="BU124" s="841"/>
      <c r="BV124" s="841" t="s">
        <v>435</v>
      </c>
      <c r="BW124" s="841"/>
      <c r="BX124" s="841"/>
      <c r="BY124" s="841"/>
      <c r="BZ124" s="841"/>
      <c r="CA124" s="841" t="s">
        <v>435</v>
      </c>
      <c r="CB124" s="841"/>
      <c r="CC124" s="841"/>
      <c r="CD124" s="841"/>
      <c r="CE124" s="841"/>
      <c r="CF124" s="736"/>
      <c r="CG124" s="737"/>
      <c r="CH124" s="737"/>
      <c r="CI124" s="737"/>
      <c r="CJ124" s="872"/>
      <c r="CK124" s="880"/>
      <c r="CL124" s="880"/>
      <c r="CM124" s="880"/>
      <c r="CN124" s="880"/>
      <c r="CO124" s="881"/>
      <c r="CP124" s="845" t="s">
        <v>475</v>
      </c>
      <c r="CQ124" s="846"/>
      <c r="CR124" s="846"/>
      <c r="CS124" s="846"/>
      <c r="CT124" s="846"/>
      <c r="CU124" s="846"/>
      <c r="CV124" s="846"/>
      <c r="CW124" s="846"/>
      <c r="CX124" s="846"/>
      <c r="CY124" s="846"/>
      <c r="CZ124" s="846"/>
      <c r="DA124" s="846"/>
      <c r="DB124" s="846"/>
      <c r="DC124" s="846"/>
      <c r="DD124" s="846"/>
      <c r="DE124" s="846"/>
      <c r="DF124" s="847"/>
      <c r="DG124" s="773" t="s">
        <v>435</v>
      </c>
      <c r="DH124" s="774"/>
      <c r="DI124" s="774"/>
      <c r="DJ124" s="774"/>
      <c r="DK124" s="775"/>
      <c r="DL124" s="776" t="s">
        <v>435</v>
      </c>
      <c r="DM124" s="774"/>
      <c r="DN124" s="774"/>
      <c r="DO124" s="774"/>
      <c r="DP124" s="775"/>
      <c r="DQ124" s="776" t="s">
        <v>435</v>
      </c>
      <c r="DR124" s="774"/>
      <c r="DS124" s="774"/>
      <c r="DT124" s="774"/>
      <c r="DU124" s="775"/>
      <c r="DV124" s="858" t="s">
        <v>435</v>
      </c>
      <c r="DW124" s="859"/>
      <c r="DX124" s="859"/>
      <c r="DY124" s="859"/>
      <c r="DZ124" s="860"/>
    </row>
    <row r="125" spans="1:130" s="215" customFormat="1" ht="26.25" customHeight="1" x14ac:dyDescent="0.2">
      <c r="A125" s="830"/>
      <c r="B125" s="831"/>
      <c r="C125" s="825" t="s">
        <v>461</v>
      </c>
      <c r="D125" s="762"/>
      <c r="E125" s="762"/>
      <c r="F125" s="762"/>
      <c r="G125" s="762"/>
      <c r="H125" s="762"/>
      <c r="I125" s="762"/>
      <c r="J125" s="762"/>
      <c r="K125" s="762"/>
      <c r="L125" s="762"/>
      <c r="M125" s="762"/>
      <c r="N125" s="762"/>
      <c r="O125" s="762"/>
      <c r="P125" s="762"/>
      <c r="Q125" s="762"/>
      <c r="R125" s="762"/>
      <c r="S125" s="762"/>
      <c r="T125" s="762"/>
      <c r="U125" s="762"/>
      <c r="V125" s="762"/>
      <c r="W125" s="762"/>
      <c r="X125" s="762"/>
      <c r="Y125" s="762"/>
      <c r="Z125" s="763"/>
      <c r="AA125" s="789" t="s">
        <v>435</v>
      </c>
      <c r="AB125" s="790"/>
      <c r="AC125" s="790"/>
      <c r="AD125" s="790"/>
      <c r="AE125" s="791"/>
      <c r="AF125" s="792" t="s">
        <v>435</v>
      </c>
      <c r="AG125" s="790"/>
      <c r="AH125" s="790"/>
      <c r="AI125" s="790"/>
      <c r="AJ125" s="791"/>
      <c r="AK125" s="792" t="s">
        <v>435</v>
      </c>
      <c r="AL125" s="790"/>
      <c r="AM125" s="790"/>
      <c r="AN125" s="790"/>
      <c r="AO125" s="791"/>
      <c r="AP125" s="834" t="s">
        <v>435</v>
      </c>
      <c r="AQ125" s="835"/>
      <c r="AR125" s="835"/>
      <c r="AS125" s="835"/>
      <c r="AT125" s="836"/>
      <c r="AU125" s="237"/>
      <c r="AV125" s="238"/>
      <c r="AW125" s="238"/>
      <c r="AX125" s="238"/>
      <c r="AY125" s="238"/>
      <c r="AZ125" s="238"/>
      <c r="BA125" s="238"/>
      <c r="BB125" s="238"/>
      <c r="BC125" s="238"/>
      <c r="BD125" s="238"/>
      <c r="BE125" s="238"/>
      <c r="BF125" s="238"/>
      <c r="BG125" s="238"/>
      <c r="BH125" s="238"/>
      <c r="BI125" s="238"/>
      <c r="BJ125" s="238"/>
      <c r="BK125" s="238"/>
      <c r="BL125" s="238"/>
      <c r="BM125" s="238"/>
      <c r="BN125" s="238"/>
      <c r="BO125" s="238"/>
      <c r="BP125" s="238"/>
      <c r="BQ125" s="217"/>
      <c r="BR125" s="217"/>
      <c r="BS125" s="217"/>
      <c r="BT125" s="217"/>
      <c r="BU125" s="217"/>
      <c r="BV125" s="217"/>
      <c r="BW125" s="217"/>
      <c r="BX125" s="217"/>
      <c r="BY125" s="217"/>
      <c r="BZ125" s="217"/>
      <c r="CA125" s="217"/>
      <c r="CB125" s="217"/>
      <c r="CC125" s="217"/>
      <c r="CD125" s="217"/>
      <c r="CE125" s="217"/>
      <c r="CF125" s="217"/>
      <c r="CG125" s="217"/>
      <c r="CH125" s="217"/>
      <c r="CI125" s="217"/>
      <c r="CJ125" s="239"/>
      <c r="CK125" s="861" t="s">
        <v>476</v>
      </c>
      <c r="CL125" s="862"/>
      <c r="CM125" s="862"/>
      <c r="CN125" s="862"/>
      <c r="CO125" s="863"/>
      <c r="CP125" s="870" t="s">
        <v>477</v>
      </c>
      <c r="CQ125" s="818"/>
      <c r="CR125" s="818"/>
      <c r="CS125" s="818"/>
      <c r="CT125" s="818"/>
      <c r="CU125" s="818"/>
      <c r="CV125" s="818"/>
      <c r="CW125" s="818"/>
      <c r="CX125" s="818"/>
      <c r="CY125" s="818"/>
      <c r="CZ125" s="818"/>
      <c r="DA125" s="818"/>
      <c r="DB125" s="818"/>
      <c r="DC125" s="818"/>
      <c r="DD125" s="818"/>
      <c r="DE125" s="818"/>
      <c r="DF125" s="819"/>
      <c r="DG125" s="871" t="s">
        <v>435</v>
      </c>
      <c r="DH125" s="852"/>
      <c r="DI125" s="852"/>
      <c r="DJ125" s="852"/>
      <c r="DK125" s="852"/>
      <c r="DL125" s="852" t="s">
        <v>435</v>
      </c>
      <c r="DM125" s="852"/>
      <c r="DN125" s="852"/>
      <c r="DO125" s="852"/>
      <c r="DP125" s="852"/>
      <c r="DQ125" s="852" t="s">
        <v>435</v>
      </c>
      <c r="DR125" s="852"/>
      <c r="DS125" s="852"/>
      <c r="DT125" s="852"/>
      <c r="DU125" s="852"/>
      <c r="DV125" s="853" t="s">
        <v>435</v>
      </c>
      <c r="DW125" s="853"/>
      <c r="DX125" s="853"/>
      <c r="DY125" s="853"/>
      <c r="DZ125" s="854"/>
    </row>
    <row r="126" spans="1:130" s="215" customFormat="1" ht="26.25" customHeight="1" thickBot="1" x14ac:dyDescent="0.25">
      <c r="A126" s="830"/>
      <c r="B126" s="831"/>
      <c r="C126" s="825" t="s">
        <v>463</v>
      </c>
      <c r="D126" s="762"/>
      <c r="E126" s="762"/>
      <c r="F126" s="762"/>
      <c r="G126" s="762"/>
      <c r="H126" s="762"/>
      <c r="I126" s="762"/>
      <c r="J126" s="762"/>
      <c r="K126" s="762"/>
      <c r="L126" s="762"/>
      <c r="M126" s="762"/>
      <c r="N126" s="762"/>
      <c r="O126" s="762"/>
      <c r="P126" s="762"/>
      <c r="Q126" s="762"/>
      <c r="R126" s="762"/>
      <c r="S126" s="762"/>
      <c r="T126" s="762"/>
      <c r="U126" s="762"/>
      <c r="V126" s="762"/>
      <c r="W126" s="762"/>
      <c r="X126" s="762"/>
      <c r="Y126" s="762"/>
      <c r="Z126" s="763"/>
      <c r="AA126" s="789" t="s">
        <v>435</v>
      </c>
      <c r="AB126" s="790"/>
      <c r="AC126" s="790"/>
      <c r="AD126" s="790"/>
      <c r="AE126" s="791"/>
      <c r="AF126" s="792" t="s">
        <v>435</v>
      </c>
      <c r="AG126" s="790"/>
      <c r="AH126" s="790"/>
      <c r="AI126" s="790"/>
      <c r="AJ126" s="791"/>
      <c r="AK126" s="792">
        <v>3882</v>
      </c>
      <c r="AL126" s="790"/>
      <c r="AM126" s="790"/>
      <c r="AN126" s="790"/>
      <c r="AO126" s="791"/>
      <c r="AP126" s="834">
        <v>0.1</v>
      </c>
      <c r="AQ126" s="835"/>
      <c r="AR126" s="835"/>
      <c r="AS126" s="835"/>
      <c r="AT126" s="836"/>
      <c r="AU126" s="217"/>
      <c r="AV126" s="217"/>
      <c r="AW126" s="217"/>
      <c r="AX126" s="217"/>
      <c r="AY126" s="217"/>
      <c r="AZ126" s="217"/>
      <c r="BA126" s="217"/>
      <c r="BB126" s="217"/>
      <c r="BC126" s="217"/>
      <c r="BD126" s="217"/>
      <c r="BE126" s="217"/>
      <c r="BF126" s="217"/>
      <c r="BG126" s="217"/>
      <c r="BH126" s="217"/>
      <c r="BI126" s="217"/>
      <c r="BJ126" s="217"/>
      <c r="BK126" s="217"/>
      <c r="BL126" s="217"/>
      <c r="BM126" s="217"/>
      <c r="BN126" s="217"/>
      <c r="BO126" s="217"/>
      <c r="BP126" s="217"/>
      <c r="BQ126" s="217"/>
      <c r="BR126" s="217"/>
      <c r="BS126" s="217"/>
      <c r="BT126" s="217"/>
      <c r="BU126" s="217"/>
      <c r="BV126" s="217"/>
      <c r="BW126" s="217"/>
      <c r="BX126" s="217"/>
      <c r="BY126" s="217"/>
      <c r="BZ126" s="217"/>
      <c r="CA126" s="217"/>
      <c r="CB126" s="217"/>
      <c r="CC126" s="217"/>
      <c r="CD126" s="240"/>
      <c r="CE126" s="240"/>
      <c r="CF126" s="240"/>
      <c r="CG126" s="217"/>
      <c r="CH126" s="217"/>
      <c r="CI126" s="217"/>
      <c r="CJ126" s="239"/>
      <c r="CK126" s="864"/>
      <c r="CL126" s="865"/>
      <c r="CM126" s="865"/>
      <c r="CN126" s="865"/>
      <c r="CO126" s="866"/>
      <c r="CP126" s="825" t="s">
        <v>478</v>
      </c>
      <c r="CQ126" s="762"/>
      <c r="CR126" s="762"/>
      <c r="CS126" s="762"/>
      <c r="CT126" s="762"/>
      <c r="CU126" s="762"/>
      <c r="CV126" s="762"/>
      <c r="CW126" s="762"/>
      <c r="CX126" s="762"/>
      <c r="CY126" s="762"/>
      <c r="CZ126" s="762"/>
      <c r="DA126" s="762"/>
      <c r="DB126" s="762"/>
      <c r="DC126" s="762"/>
      <c r="DD126" s="762"/>
      <c r="DE126" s="762"/>
      <c r="DF126" s="763"/>
      <c r="DG126" s="826" t="s">
        <v>435</v>
      </c>
      <c r="DH126" s="827"/>
      <c r="DI126" s="827"/>
      <c r="DJ126" s="827"/>
      <c r="DK126" s="827"/>
      <c r="DL126" s="827" t="s">
        <v>435</v>
      </c>
      <c r="DM126" s="827"/>
      <c r="DN126" s="827"/>
      <c r="DO126" s="827"/>
      <c r="DP126" s="827"/>
      <c r="DQ126" s="827" t="s">
        <v>435</v>
      </c>
      <c r="DR126" s="827"/>
      <c r="DS126" s="827"/>
      <c r="DT126" s="827"/>
      <c r="DU126" s="827"/>
      <c r="DV126" s="804" t="s">
        <v>435</v>
      </c>
      <c r="DW126" s="804"/>
      <c r="DX126" s="804"/>
      <c r="DY126" s="804"/>
      <c r="DZ126" s="805"/>
    </row>
    <row r="127" spans="1:130" s="215" customFormat="1" ht="26.25" customHeight="1" x14ac:dyDescent="0.2">
      <c r="A127" s="832"/>
      <c r="B127" s="833"/>
      <c r="C127" s="848" t="s">
        <v>479</v>
      </c>
      <c r="D127" s="849"/>
      <c r="E127" s="849"/>
      <c r="F127" s="849"/>
      <c r="G127" s="849"/>
      <c r="H127" s="849"/>
      <c r="I127" s="849"/>
      <c r="J127" s="849"/>
      <c r="K127" s="849"/>
      <c r="L127" s="849"/>
      <c r="M127" s="849"/>
      <c r="N127" s="849"/>
      <c r="O127" s="849"/>
      <c r="P127" s="849"/>
      <c r="Q127" s="849"/>
      <c r="R127" s="849"/>
      <c r="S127" s="849"/>
      <c r="T127" s="849"/>
      <c r="U127" s="849"/>
      <c r="V127" s="849"/>
      <c r="W127" s="849"/>
      <c r="X127" s="849"/>
      <c r="Y127" s="849"/>
      <c r="Z127" s="850"/>
      <c r="AA127" s="789" t="s">
        <v>125</v>
      </c>
      <c r="AB127" s="790"/>
      <c r="AC127" s="790"/>
      <c r="AD127" s="790"/>
      <c r="AE127" s="791"/>
      <c r="AF127" s="792" t="s">
        <v>435</v>
      </c>
      <c r="AG127" s="790"/>
      <c r="AH127" s="790"/>
      <c r="AI127" s="790"/>
      <c r="AJ127" s="791"/>
      <c r="AK127" s="792" t="s">
        <v>435</v>
      </c>
      <c r="AL127" s="790"/>
      <c r="AM127" s="790"/>
      <c r="AN127" s="790"/>
      <c r="AO127" s="791"/>
      <c r="AP127" s="834" t="s">
        <v>125</v>
      </c>
      <c r="AQ127" s="835"/>
      <c r="AR127" s="835"/>
      <c r="AS127" s="835"/>
      <c r="AT127" s="836"/>
      <c r="AU127" s="217"/>
      <c r="AV127" s="217"/>
      <c r="AW127" s="217"/>
      <c r="AX127" s="851" t="s">
        <v>480</v>
      </c>
      <c r="AY127" s="822"/>
      <c r="AZ127" s="822"/>
      <c r="BA127" s="822"/>
      <c r="BB127" s="822"/>
      <c r="BC127" s="822"/>
      <c r="BD127" s="822"/>
      <c r="BE127" s="823"/>
      <c r="BF127" s="821" t="s">
        <v>481</v>
      </c>
      <c r="BG127" s="822"/>
      <c r="BH127" s="822"/>
      <c r="BI127" s="822"/>
      <c r="BJ127" s="822"/>
      <c r="BK127" s="822"/>
      <c r="BL127" s="823"/>
      <c r="BM127" s="821" t="s">
        <v>482</v>
      </c>
      <c r="BN127" s="822"/>
      <c r="BO127" s="822"/>
      <c r="BP127" s="822"/>
      <c r="BQ127" s="822"/>
      <c r="BR127" s="822"/>
      <c r="BS127" s="823"/>
      <c r="BT127" s="821" t="s">
        <v>483</v>
      </c>
      <c r="BU127" s="822"/>
      <c r="BV127" s="822"/>
      <c r="BW127" s="822"/>
      <c r="BX127" s="822"/>
      <c r="BY127" s="822"/>
      <c r="BZ127" s="824"/>
      <c r="CA127" s="217"/>
      <c r="CB127" s="217"/>
      <c r="CC127" s="217"/>
      <c r="CD127" s="240"/>
      <c r="CE127" s="240"/>
      <c r="CF127" s="240"/>
      <c r="CG127" s="217"/>
      <c r="CH127" s="217"/>
      <c r="CI127" s="217"/>
      <c r="CJ127" s="239"/>
      <c r="CK127" s="864"/>
      <c r="CL127" s="865"/>
      <c r="CM127" s="865"/>
      <c r="CN127" s="865"/>
      <c r="CO127" s="866"/>
      <c r="CP127" s="825" t="s">
        <v>484</v>
      </c>
      <c r="CQ127" s="762"/>
      <c r="CR127" s="762"/>
      <c r="CS127" s="762"/>
      <c r="CT127" s="762"/>
      <c r="CU127" s="762"/>
      <c r="CV127" s="762"/>
      <c r="CW127" s="762"/>
      <c r="CX127" s="762"/>
      <c r="CY127" s="762"/>
      <c r="CZ127" s="762"/>
      <c r="DA127" s="762"/>
      <c r="DB127" s="762"/>
      <c r="DC127" s="762"/>
      <c r="DD127" s="762"/>
      <c r="DE127" s="762"/>
      <c r="DF127" s="763"/>
      <c r="DG127" s="826" t="s">
        <v>125</v>
      </c>
      <c r="DH127" s="827"/>
      <c r="DI127" s="827"/>
      <c r="DJ127" s="827"/>
      <c r="DK127" s="827"/>
      <c r="DL127" s="827" t="s">
        <v>435</v>
      </c>
      <c r="DM127" s="827"/>
      <c r="DN127" s="827"/>
      <c r="DO127" s="827"/>
      <c r="DP127" s="827"/>
      <c r="DQ127" s="827" t="s">
        <v>435</v>
      </c>
      <c r="DR127" s="827"/>
      <c r="DS127" s="827"/>
      <c r="DT127" s="827"/>
      <c r="DU127" s="827"/>
      <c r="DV127" s="804" t="s">
        <v>435</v>
      </c>
      <c r="DW127" s="804"/>
      <c r="DX127" s="804"/>
      <c r="DY127" s="804"/>
      <c r="DZ127" s="805"/>
    </row>
    <row r="128" spans="1:130" s="215" customFormat="1" ht="26.25" customHeight="1" thickBot="1" x14ac:dyDescent="0.25">
      <c r="A128" s="806" t="s">
        <v>485</v>
      </c>
      <c r="B128" s="807"/>
      <c r="C128" s="807"/>
      <c r="D128" s="807"/>
      <c r="E128" s="807"/>
      <c r="F128" s="807"/>
      <c r="G128" s="807"/>
      <c r="H128" s="807"/>
      <c r="I128" s="807"/>
      <c r="J128" s="807"/>
      <c r="K128" s="807"/>
      <c r="L128" s="807"/>
      <c r="M128" s="807"/>
      <c r="N128" s="807"/>
      <c r="O128" s="807"/>
      <c r="P128" s="807"/>
      <c r="Q128" s="807"/>
      <c r="R128" s="807"/>
      <c r="S128" s="807"/>
      <c r="T128" s="807"/>
      <c r="U128" s="807"/>
      <c r="V128" s="807"/>
      <c r="W128" s="808" t="s">
        <v>486</v>
      </c>
      <c r="X128" s="808"/>
      <c r="Y128" s="808"/>
      <c r="Z128" s="809"/>
      <c r="AA128" s="810">
        <v>192</v>
      </c>
      <c r="AB128" s="811"/>
      <c r="AC128" s="811"/>
      <c r="AD128" s="811"/>
      <c r="AE128" s="812"/>
      <c r="AF128" s="813">
        <v>192</v>
      </c>
      <c r="AG128" s="811"/>
      <c r="AH128" s="811"/>
      <c r="AI128" s="811"/>
      <c r="AJ128" s="812"/>
      <c r="AK128" s="813">
        <v>9360</v>
      </c>
      <c r="AL128" s="811"/>
      <c r="AM128" s="811"/>
      <c r="AN128" s="811"/>
      <c r="AO128" s="812"/>
      <c r="AP128" s="814"/>
      <c r="AQ128" s="815"/>
      <c r="AR128" s="815"/>
      <c r="AS128" s="815"/>
      <c r="AT128" s="816"/>
      <c r="AU128" s="217"/>
      <c r="AV128" s="217"/>
      <c r="AW128" s="217"/>
      <c r="AX128" s="817" t="s">
        <v>487</v>
      </c>
      <c r="AY128" s="818"/>
      <c r="AZ128" s="818"/>
      <c r="BA128" s="818"/>
      <c r="BB128" s="818"/>
      <c r="BC128" s="818"/>
      <c r="BD128" s="818"/>
      <c r="BE128" s="819"/>
      <c r="BF128" s="796" t="s">
        <v>403</v>
      </c>
      <c r="BG128" s="797"/>
      <c r="BH128" s="797"/>
      <c r="BI128" s="797"/>
      <c r="BJ128" s="797"/>
      <c r="BK128" s="797"/>
      <c r="BL128" s="820"/>
      <c r="BM128" s="796">
        <v>15</v>
      </c>
      <c r="BN128" s="797"/>
      <c r="BO128" s="797"/>
      <c r="BP128" s="797"/>
      <c r="BQ128" s="797"/>
      <c r="BR128" s="797"/>
      <c r="BS128" s="820"/>
      <c r="BT128" s="796">
        <v>20</v>
      </c>
      <c r="BU128" s="797"/>
      <c r="BV128" s="797"/>
      <c r="BW128" s="797"/>
      <c r="BX128" s="797"/>
      <c r="BY128" s="797"/>
      <c r="BZ128" s="798"/>
      <c r="CA128" s="240"/>
      <c r="CB128" s="240"/>
      <c r="CC128" s="240"/>
      <c r="CD128" s="240"/>
      <c r="CE128" s="240"/>
      <c r="CF128" s="240"/>
      <c r="CG128" s="217"/>
      <c r="CH128" s="217"/>
      <c r="CI128" s="217"/>
      <c r="CJ128" s="239"/>
      <c r="CK128" s="867"/>
      <c r="CL128" s="868"/>
      <c r="CM128" s="868"/>
      <c r="CN128" s="868"/>
      <c r="CO128" s="869"/>
      <c r="CP128" s="799" t="s">
        <v>488</v>
      </c>
      <c r="CQ128" s="740"/>
      <c r="CR128" s="740"/>
      <c r="CS128" s="740"/>
      <c r="CT128" s="740"/>
      <c r="CU128" s="740"/>
      <c r="CV128" s="740"/>
      <c r="CW128" s="740"/>
      <c r="CX128" s="740"/>
      <c r="CY128" s="740"/>
      <c r="CZ128" s="740"/>
      <c r="DA128" s="740"/>
      <c r="DB128" s="740"/>
      <c r="DC128" s="740"/>
      <c r="DD128" s="740"/>
      <c r="DE128" s="740"/>
      <c r="DF128" s="741"/>
      <c r="DG128" s="800" t="s">
        <v>403</v>
      </c>
      <c r="DH128" s="801"/>
      <c r="DI128" s="801"/>
      <c r="DJ128" s="801"/>
      <c r="DK128" s="801"/>
      <c r="DL128" s="801" t="s">
        <v>125</v>
      </c>
      <c r="DM128" s="801"/>
      <c r="DN128" s="801"/>
      <c r="DO128" s="801"/>
      <c r="DP128" s="801"/>
      <c r="DQ128" s="801" t="s">
        <v>125</v>
      </c>
      <c r="DR128" s="801"/>
      <c r="DS128" s="801"/>
      <c r="DT128" s="801"/>
      <c r="DU128" s="801"/>
      <c r="DV128" s="802" t="s">
        <v>125</v>
      </c>
      <c r="DW128" s="802"/>
      <c r="DX128" s="802"/>
      <c r="DY128" s="802"/>
      <c r="DZ128" s="803"/>
    </row>
    <row r="129" spans="1:131" s="215" customFormat="1" ht="26.25" customHeight="1" x14ac:dyDescent="0.2">
      <c r="A129" s="784" t="s">
        <v>105</v>
      </c>
      <c r="B129" s="785"/>
      <c r="C129" s="785"/>
      <c r="D129" s="785"/>
      <c r="E129" s="785"/>
      <c r="F129" s="785"/>
      <c r="G129" s="785"/>
      <c r="H129" s="785"/>
      <c r="I129" s="785"/>
      <c r="J129" s="785"/>
      <c r="K129" s="785"/>
      <c r="L129" s="785"/>
      <c r="M129" s="785"/>
      <c r="N129" s="785"/>
      <c r="O129" s="785"/>
      <c r="P129" s="785"/>
      <c r="Q129" s="785"/>
      <c r="R129" s="785"/>
      <c r="S129" s="785"/>
      <c r="T129" s="785"/>
      <c r="U129" s="785"/>
      <c r="V129" s="785"/>
      <c r="W129" s="786" t="s">
        <v>489</v>
      </c>
      <c r="X129" s="787"/>
      <c r="Y129" s="787"/>
      <c r="Z129" s="788"/>
      <c r="AA129" s="789">
        <v>2871289</v>
      </c>
      <c r="AB129" s="790"/>
      <c r="AC129" s="790"/>
      <c r="AD129" s="790"/>
      <c r="AE129" s="791"/>
      <c r="AF129" s="792">
        <v>3080753</v>
      </c>
      <c r="AG129" s="790"/>
      <c r="AH129" s="790"/>
      <c r="AI129" s="790"/>
      <c r="AJ129" s="791"/>
      <c r="AK129" s="792">
        <v>3265174</v>
      </c>
      <c r="AL129" s="790"/>
      <c r="AM129" s="790"/>
      <c r="AN129" s="790"/>
      <c r="AO129" s="791"/>
      <c r="AP129" s="793"/>
      <c r="AQ129" s="794"/>
      <c r="AR129" s="794"/>
      <c r="AS129" s="794"/>
      <c r="AT129" s="795"/>
      <c r="AU129" s="218"/>
      <c r="AV129" s="218"/>
      <c r="AW129" s="218"/>
      <c r="AX129" s="761" t="s">
        <v>490</v>
      </c>
      <c r="AY129" s="762"/>
      <c r="AZ129" s="762"/>
      <c r="BA129" s="762"/>
      <c r="BB129" s="762"/>
      <c r="BC129" s="762"/>
      <c r="BD129" s="762"/>
      <c r="BE129" s="763"/>
      <c r="BF129" s="780" t="s">
        <v>125</v>
      </c>
      <c r="BG129" s="781"/>
      <c r="BH129" s="781"/>
      <c r="BI129" s="781"/>
      <c r="BJ129" s="781"/>
      <c r="BK129" s="781"/>
      <c r="BL129" s="782"/>
      <c r="BM129" s="780">
        <v>20</v>
      </c>
      <c r="BN129" s="781"/>
      <c r="BO129" s="781"/>
      <c r="BP129" s="781"/>
      <c r="BQ129" s="781"/>
      <c r="BR129" s="781"/>
      <c r="BS129" s="782"/>
      <c r="BT129" s="780">
        <v>30</v>
      </c>
      <c r="BU129" s="781"/>
      <c r="BV129" s="781"/>
      <c r="BW129" s="781"/>
      <c r="BX129" s="781"/>
      <c r="BY129" s="781"/>
      <c r="BZ129" s="783"/>
      <c r="CA129" s="241"/>
      <c r="CB129" s="241"/>
      <c r="CC129" s="241"/>
      <c r="CD129" s="241"/>
      <c r="CE129" s="241"/>
      <c r="CF129" s="241"/>
      <c r="CG129" s="241"/>
      <c r="CH129" s="241"/>
      <c r="CI129" s="241"/>
      <c r="CJ129" s="241"/>
      <c r="CK129" s="241"/>
      <c r="CL129" s="241"/>
      <c r="CM129" s="241"/>
      <c r="CN129" s="241"/>
      <c r="CO129" s="241"/>
      <c r="CP129" s="241"/>
      <c r="CQ129" s="241"/>
      <c r="CR129" s="241"/>
      <c r="CS129" s="241"/>
      <c r="CT129" s="241"/>
      <c r="CU129" s="241"/>
      <c r="CV129" s="241"/>
      <c r="CW129" s="241"/>
      <c r="CX129" s="241"/>
      <c r="CY129" s="241"/>
      <c r="CZ129" s="241"/>
      <c r="DA129" s="241"/>
      <c r="DB129" s="241"/>
      <c r="DC129" s="241"/>
      <c r="DD129" s="241"/>
      <c r="DE129" s="241"/>
      <c r="DF129" s="241"/>
      <c r="DG129" s="241"/>
      <c r="DH129" s="241"/>
      <c r="DI129" s="241"/>
      <c r="DJ129" s="241"/>
      <c r="DK129" s="241"/>
      <c r="DL129" s="241"/>
      <c r="DM129" s="241"/>
      <c r="DN129" s="241"/>
      <c r="DO129" s="241"/>
      <c r="DP129" s="218"/>
      <c r="DQ129" s="218"/>
      <c r="DR129" s="218"/>
      <c r="DS129" s="218"/>
      <c r="DT129" s="218"/>
      <c r="DU129" s="218"/>
      <c r="DV129" s="218"/>
      <c r="DW129" s="218"/>
      <c r="DX129" s="218"/>
      <c r="DY129" s="218"/>
      <c r="DZ129" s="218"/>
    </row>
    <row r="130" spans="1:131" s="215" customFormat="1" ht="26.25" customHeight="1" x14ac:dyDescent="0.2">
      <c r="A130" s="784" t="s">
        <v>491</v>
      </c>
      <c r="B130" s="785"/>
      <c r="C130" s="785"/>
      <c r="D130" s="785"/>
      <c r="E130" s="785"/>
      <c r="F130" s="785"/>
      <c r="G130" s="785"/>
      <c r="H130" s="785"/>
      <c r="I130" s="785"/>
      <c r="J130" s="785"/>
      <c r="K130" s="785"/>
      <c r="L130" s="785"/>
      <c r="M130" s="785"/>
      <c r="N130" s="785"/>
      <c r="O130" s="785"/>
      <c r="P130" s="785"/>
      <c r="Q130" s="785"/>
      <c r="R130" s="785"/>
      <c r="S130" s="785"/>
      <c r="T130" s="785"/>
      <c r="U130" s="785"/>
      <c r="V130" s="785"/>
      <c r="W130" s="786" t="s">
        <v>492</v>
      </c>
      <c r="X130" s="787"/>
      <c r="Y130" s="787"/>
      <c r="Z130" s="788"/>
      <c r="AA130" s="789">
        <v>296394</v>
      </c>
      <c r="AB130" s="790"/>
      <c r="AC130" s="790"/>
      <c r="AD130" s="790"/>
      <c r="AE130" s="791"/>
      <c r="AF130" s="792">
        <v>304817</v>
      </c>
      <c r="AG130" s="790"/>
      <c r="AH130" s="790"/>
      <c r="AI130" s="790"/>
      <c r="AJ130" s="791"/>
      <c r="AK130" s="792">
        <v>305459</v>
      </c>
      <c r="AL130" s="790"/>
      <c r="AM130" s="790"/>
      <c r="AN130" s="790"/>
      <c r="AO130" s="791"/>
      <c r="AP130" s="793"/>
      <c r="AQ130" s="794"/>
      <c r="AR130" s="794"/>
      <c r="AS130" s="794"/>
      <c r="AT130" s="795"/>
      <c r="AU130" s="218"/>
      <c r="AV130" s="218"/>
      <c r="AW130" s="218"/>
      <c r="AX130" s="761" t="s">
        <v>493</v>
      </c>
      <c r="AY130" s="762"/>
      <c r="AZ130" s="762"/>
      <c r="BA130" s="762"/>
      <c r="BB130" s="762"/>
      <c r="BC130" s="762"/>
      <c r="BD130" s="762"/>
      <c r="BE130" s="763"/>
      <c r="BF130" s="764">
        <v>7.2</v>
      </c>
      <c r="BG130" s="765"/>
      <c r="BH130" s="765"/>
      <c r="BI130" s="765"/>
      <c r="BJ130" s="765"/>
      <c r="BK130" s="765"/>
      <c r="BL130" s="766"/>
      <c r="BM130" s="764">
        <v>25</v>
      </c>
      <c r="BN130" s="765"/>
      <c r="BO130" s="765"/>
      <c r="BP130" s="765"/>
      <c r="BQ130" s="765"/>
      <c r="BR130" s="765"/>
      <c r="BS130" s="766"/>
      <c r="BT130" s="764">
        <v>35</v>
      </c>
      <c r="BU130" s="765"/>
      <c r="BV130" s="765"/>
      <c r="BW130" s="765"/>
      <c r="BX130" s="765"/>
      <c r="BY130" s="765"/>
      <c r="BZ130" s="767"/>
      <c r="CA130" s="241"/>
      <c r="CB130" s="241"/>
      <c r="CC130" s="241"/>
      <c r="CD130" s="241"/>
      <c r="CE130" s="241"/>
      <c r="CF130" s="241"/>
      <c r="CG130" s="241"/>
      <c r="CH130" s="241"/>
      <c r="CI130" s="241"/>
      <c r="CJ130" s="241"/>
      <c r="CK130" s="241"/>
      <c r="CL130" s="241"/>
      <c r="CM130" s="241"/>
      <c r="CN130" s="241"/>
      <c r="CO130" s="241"/>
      <c r="CP130" s="241"/>
      <c r="CQ130" s="241"/>
      <c r="CR130" s="241"/>
      <c r="CS130" s="241"/>
      <c r="CT130" s="241"/>
      <c r="CU130" s="241"/>
      <c r="CV130" s="241"/>
      <c r="CW130" s="241"/>
      <c r="CX130" s="241"/>
      <c r="CY130" s="241"/>
      <c r="CZ130" s="241"/>
      <c r="DA130" s="241"/>
      <c r="DB130" s="241"/>
      <c r="DC130" s="241"/>
      <c r="DD130" s="241"/>
      <c r="DE130" s="241"/>
      <c r="DF130" s="241"/>
      <c r="DG130" s="241"/>
      <c r="DH130" s="241"/>
      <c r="DI130" s="241"/>
      <c r="DJ130" s="241"/>
      <c r="DK130" s="241"/>
      <c r="DL130" s="241"/>
      <c r="DM130" s="241"/>
      <c r="DN130" s="241"/>
      <c r="DO130" s="241"/>
      <c r="DP130" s="218"/>
      <c r="DQ130" s="218"/>
      <c r="DR130" s="218"/>
      <c r="DS130" s="218"/>
      <c r="DT130" s="218"/>
      <c r="DU130" s="218"/>
      <c r="DV130" s="218"/>
      <c r="DW130" s="218"/>
      <c r="DX130" s="218"/>
      <c r="DY130" s="218"/>
      <c r="DZ130" s="218"/>
    </row>
    <row r="131" spans="1:131" s="215" customFormat="1" ht="26.25" customHeight="1" thickBot="1" x14ac:dyDescent="0.25">
      <c r="A131" s="768"/>
      <c r="B131" s="769"/>
      <c r="C131" s="769"/>
      <c r="D131" s="769"/>
      <c r="E131" s="769"/>
      <c r="F131" s="769"/>
      <c r="G131" s="769"/>
      <c r="H131" s="769"/>
      <c r="I131" s="769"/>
      <c r="J131" s="769"/>
      <c r="K131" s="769"/>
      <c r="L131" s="769"/>
      <c r="M131" s="769"/>
      <c r="N131" s="769"/>
      <c r="O131" s="769"/>
      <c r="P131" s="769"/>
      <c r="Q131" s="769"/>
      <c r="R131" s="769"/>
      <c r="S131" s="769"/>
      <c r="T131" s="769"/>
      <c r="U131" s="769"/>
      <c r="V131" s="769"/>
      <c r="W131" s="770" t="s">
        <v>494</v>
      </c>
      <c r="X131" s="771"/>
      <c r="Y131" s="771"/>
      <c r="Z131" s="772"/>
      <c r="AA131" s="773">
        <v>2574895</v>
      </c>
      <c r="AB131" s="774"/>
      <c r="AC131" s="774"/>
      <c r="AD131" s="774"/>
      <c r="AE131" s="775"/>
      <c r="AF131" s="776">
        <v>2775936</v>
      </c>
      <c r="AG131" s="774"/>
      <c r="AH131" s="774"/>
      <c r="AI131" s="774"/>
      <c r="AJ131" s="775"/>
      <c r="AK131" s="776">
        <v>2959715</v>
      </c>
      <c r="AL131" s="774"/>
      <c r="AM131" s="774"/>
      <c r="AN131" s="774"/>
      <c r="AO131" s="775"/>
      <c r="AP131" s="777"/>
      <c r="AQ131" s="778"/>
      <c r="AR131" s="778"/>
      <c r="AS131" s="778"/>
      <c r="AT131" s="779"/>
      <c r="AU131" s="218"/>
      <c r="AV131" s="218"/>
      <c r="AW131" s="218"/>
      <c r="AX131" s="739" t="s">
        <v>495</v>
      </c>
      <c r="AY131" s="740"/>
      <c r="AZ131" s="740"/>
      <c r="BA131" s="740"/>
      <c r="BB131" s="740"/>
      <c r="BC131" s="740"/>
      <c r="BD131" s="740"/>
      <c r="BE131" s="741"/>
      <c r="BF131" s="742" t="s">
        <v>403</v>
      </c>
      <c r="BG131" s="743"/>
      <c r="BH131" s="743"/>
      <c r="BI131" s="743"/>
      <c r="BJ131" s="743"/>
      <c r="BK131" s="743"/>
      <c r="BL131" s="744"/>
      <c r="BM131" s="742">
        <v>350</v>
      </c>
      <c r="BN131" s="743"/>
      <c r="BO131" s="743"/>
      <c r="BP131" s="743"/>
      <c r="BQ131" s="743"/>
      <c r="BR131" s="743"/>
      <c r="BS131" s="744"/>
      <c r="BT131" s="745"/>
      <c r="BU131" s="746"/>
      <c r="BV131" s="746"/>
      <c r="BW131" s="746"/>
      <c r="BX131" s="746"/>
      <c r="BY131" s="746"/>
      <c r="BZ131" s="747"/>
      <c r="CA131" s="241"/>
      <c r="CB131" s="241"/>
      <c r="CC131" s="241"/>
      <c r="CD131" s="241"/>
      <c r="CE131" s="241"/>
      <c r="CF131" s="241"/>
      <c r="CG131" s="241"/>
      <c r="CH131" s="241"/>
      <c r="CI131" s="241"/>
      <c r="CJ131" s="241"/>
      <c r="CK131" s="241"/>
      <c r="CL131" s="241"/>
      <c r="CM131" s="241"/>
      <c r="CN131" s="241"/>
      <c r="CO131" s="241"/>
      <c r="CP131" s="241"/>
      <c r="CQ131" s="241"/>
      <c r="CR131" s="241"/>
      <c r="CS131" s="241"/>
      <c r="CT131" s="241"/>
      <c r="CU131" s="241"/>
      <c r="CV131" s="241"/>
      <c r="CW131" s="241"/>
      <c r="CX131" s="241"/>
      <c r="CY131" s="241"/>
      <c r="CZ131" s="241"/>
      <c r="DA131" s="241"/>
      <c r="DB131" s="241"/>
      <c r="DC131" s="241"/>
      <c r="DD131" s="241"/>
      <c r="DE131" s="241"/>
      <c r="DF131" s="241"/>
      <c r="DG131" s="241"/>
      <c r="DH131" s="241"/>
      <c r="DI131" s="241"/>
      <c r="DJ131" s="241"/>
      <c r="DK131" s="241"/>
      <c r="DL131" s="241"/>
      <c r="DM131" s="241"/>
      <c r="DN131" s="241"/>
      <c r="DO131" s="241"/>
      <c r="DP131" s="218"/>
      <c r="DQ131" s="218"/>
      <c r="DR131" s="218"/>
      <c r="DS131" s="218"/>
      <c r="DT131" s="218"/>
      <c r="DU131" s="218"/>
      <c r="DV131" s="218"/>
      <c r="DW131" s="218"/>
      <c r="DX131" s="218"/>
      <c r="DY131" s="218"/>
      <c r="DZ131" s="218"/>
    </row>
    <row r="132" spans="1:131" s="215" customFormat="1" ht="26.25" customHeight="1" x14ac:dyDescent="0.2">
      <c r="A132" s="748" t="s">
        <v>496</v>
      </c>
      <c r="B132" s="749"/>
      <c r="C132" s="749"/>
      <c r="D132" s="749"/>
      <c r="E132" s="749"/>
      <c r="F132" s="749"/>
      <c r="G132" s="749"/>
      <c r="H132" s="749"/>
      <c r="I132" s="749"/>
      <c r="J132" s="749"/>
      <c r="K132" s="749"/>
      <c r="L132" s="749"/>
      <c r="M132" s="749"/>
      <c r="N132" s="749"/>
      <c r="O132" s="749"/>
      <c r="P132" s="749"/>
      <c r="Q132" s="749"/>
      <c r="R132" s="749"/>
      <c r="S132" s="749"/>
      <c r="T132" s="749"/>
      <c r="U132" s="749"/>
      <c r="V132" s="752" t="s">
        <v>497</v>
      </c>
      <c r="W132" s="752"/>
      <c r="X132" s="752"/>
      <c r="Y132" s="752"/>
      <c r="Z132" s="753"/>
      <c r="AA132" s="754">
        <v>7.7050132140000001</v>
      </c>
      <c r="AB132" s="755"/>
      <c r="AC132" s="755"/>
      <c r="AD132" s="755"/>
      <c r="AE132" s="756"/>
      <c r="AF132" s="757">
        <v>7.1518219439999999</v>
      </c>
      <c r="AG132" s="755"/>
      <c r="AH132" s="755"/>
      <c r="AI132" s="755"/>
      <c r="AJ132" s="756"/>
      <c r="AK132" s="757">
        <v>6.8813382369999996</v>
      </c>
      <c r="AL132" s="755"/>
      <c r="AM132" s="755"/>
      <c r="AN132" s="755"/>
      <c r="AO132" s="756"/>
      <c r="AP132" s="758"/>
      <c r="AQ132" s="759"/>
      <c r="AR132" s="759"/>
      <c r="AS132" s="759"/>
      <c r="AT132" s="760"/>
      <c r="AU132" s="242"/>
      <c r="AV132" s="218"/>
      <c r="AW132" s="21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9"/>
      <c r="BT132" s="218"/>
      <c r="BU132" s="218"/>
      <c r="BV132" s="218"/>
      <c r="BW132" s="218"/>
      <c r="BX132" s="218"/>
      <c r="BY132" s="218"/>
      <c r="BZ132" s="218"/>
      <c r="CA132" s="241"/>
      <c r="CB132" s="241"/>
      <c r="CC132" s="241"/>
      <c r="CD132" s="241"/>
      <c r="CE132" s="241"/>
      <c r="CF132" s="241"/>
      <c r="CG132" s="241"/>
      <c r="CH132" s="241"/>
      <c r="CI132" s="241"/>
      <c r="CJ132" s="241"/>
      <c r="CK132" s="241"/>
      <c r="CL132" s="241"/>
      <c r="CM132" s="241"/>
      <c r="CN132" s="241"/>
      <c r="CO132" s="241"/>
      <c r="CP132" s="241"/>
      <c r="CQ132" s="241"/>
      <c r="CR132" s="241"/>
      <c r="CS132" s="241"/>
      <c r="CT132" s="241"/>
      <c r="CU132" s="241"/>
      <c r="CV132" s="241"/>
      <c r="CW132" s="241"/>
      <c r="CX132" s="241"/>
      <c r="CY132" s="241"/>
      <c r="CZ132" s="241"/>
      <c r="DA132" s="241"/>
      <c r="DB132" s="241"/>
      <c r="DC132" s="241"/>
      <c r="DD132" s="241"/>
      <c r="DE132" s="241"/>
      <c r="DF132" s="241"/>
      <c r="DG132" s="241"/>
      <c r="DH132" s="241"/>
      <c r="DI132" s="241"/>
      <c r="DJ132" s="241"/>
      <c r="DK132" s="241"/>
      <c r="DL132" s="241"/>
      <c r="DM132" s="241"/>
      <c r="DN132" s="241"/>
      <c r="DO132" s="241"/>
      <c r="DP132" s="218"/>
      <c r="DQ132" s="218"/>
      <c r="DR132" s="218"/>
      <c r="DS132" s="218"/>
      <c r="DT132" s="218"/>
      <c r="DU132" s="218"/>
      <c r="DV132" s="218"/>
      <c r="DW132" s="218"/>
      <c r="DX132" s="218"/>
      <c r="DY132" s="218"/>
      <c r="DZ132" s="218"/>
    </row>
    <row r="133" spans="1:131" s="215" customFormat="1" ht="26.25" customHeight="1" thickBot="1" x14ac:dyDescent="0.25">
      <c r="A133" s="750"/>
      <c r="B133" s="751"/>
      <c r="C133" s="751"/>
      <c r="D133" s="751"/>
      <c r="E133" s="751"/>
      <c r="F133" s="751"/>
      <c r="G133" s="751"/>
      <c r="H133" s="751"/>
      <c r="I133" s="751"/>
      <c r="J133" s="751"/>
      <c r="K133" s="751"/>
      <c r="L133" s="751"/>
      <c r="M133" s="751"/>
      <c r="N133" s="751"/>
      <c r="O133" s="751"/>
      <c r="P133" s="751"/>
      <c r="Q133" s="751"/>
      <c r="R133" s="751"/>
      <c r="S133" s="751"/>
      <c r="T133" s="751"/>
      <c r="U133" s="751"/>
      <c r="V133" s="731" t="s">
        <v>498</v>
      </c>
      <c r="W133" s="731"/>
      <c r="X133" s="731"/>
      <c r="Y133" s="731"/>
      <c r="Z133" s="732"/>
      <c r="AA133" s="733">
        <v>7.4</v>
      </c>
      <c r="AB133" s="734"/>
      <c r="AC133" s="734"/>
      <c r="AD133" s="734"/>
      <c r="AE133" s="735"/>
      <c r="AF133" s="733">
        <v>7.2</v>
      </c>
      <c r="AG133" s="734"/>
      <c r="AH133" s="734"/>
      <c r="AI133" s="734"/>
      <c r="AJ133" s="735"/>
      <c r="AK133" s="733">
        <v>7.2</v>
      </c>
      <c r="AL133" s="734"/>
      <c r="AM133" s="734"/>
      <c r="AN133" s="734"/>
      <c r="AO133" s="735"/>
      <c r="AP133" s="736"/>
      <c r="AQ133" s="737"/>
      <c r="AR133" s="737"/>
      <c r="AS133" s="737"/>
      <c r="AT133" s="738"/>
      <c r="AU133" s="218"/>
      <c r="AV133" s="218"/>
      <c r="AW133" s="218"/>
      <c r="AX133" s="218"/>
      <c r="AY133" s="218"/>
      <c r="AZ133" s="218"/>
      <c r="BA133" s="218"/>
      <c r="BB133" s="218"/>
      <c r="BC133" s="218"/>
      <c r="BD133" s="218"/>
      <c r="BE133" s="218"/>
      <c r="BF133" s="218"/>
      <c r="BG133" s="218"/>
      <c r="BH133" s="218"/>
      <c r="BI133" s="218"/>
      <c r="BJ133" s="218"/>
      <c r="BK133" s="218"/>
      <c r="BL133" s="218"/>
      <c r="BM133" s="218"/>
      <c r="BN133" s="241"/>
      <c r="BO133" s="241"/>
      <c r="BP133" s="241"/>
      <c r="BQ133" s="241"/>
      <c r="BR133" s="241"/>
      <c r="BS133" s="241"/>
      <c r="BT133" s="241"/>
      <c r="BU133" s="241"/>
      <c r="BV133" s="241"/>
      <c r="BW133" s="241"/>
      <c r="BX133" s="241"/>
      <c r="BY133" s="241"/>
      <c r="BZ133" s="241"/>
      <c r="CA133" s="241"/>
      <c r="CB133" s="241"/>
      <c r="CC133" s="241"/>
      <c r="CD133" s="241"/>
      <c r="CE133" s="241"/>
      <c r="CF133" s="241"/>
      <c r="CG133" s="241"/>
      <c r="CH133" s="241"/>
      <c r="CI133" s="241"/>
      <c r="CJ133" s="241"/>
      <c r="CK133" s="241"/>
      <c r="CL133" s="241"/>
      <c r="CM133" s="241"/>
      <c r="CN133" s="241"/>
      <c r="CO133" s="241"/>
      <c r="CP133" s="241"/>
      <c r="CQ133" s="241"/>
      <c r="CR133" s="241"/>
      <c r="CS133" s="241"/>
      <c r="CT133" s="241"/>
      <c r="CU133" s="241"/>
      <c r="CV133" s="241"/>
      <c r="CW133" s="241"/>
      <c r="CX133" s="241"/>
      <c r="CY133" s="241"/>
      <c r="CZ133" s="241"/>
      <c r="DA133" s="241"/>
      <c r="DB133" s="241"/>
      <c r="DC133" s="241"/>
      <c r="DD133" s="241"/>
      <c r="DE133" s="241"/>
      <c r="DF133" s="241"/>
      <c r="DG133" s="241"/>
      <c r="DH133" s="241"/>
      <c r="DI133" s="241"/>
      <c r="DJ133" s="241"/>
      <c r="DK133" s="241"/>
      <c r="DL133" s="241"/>
      <c r="DM133" s="241"/>
      <c r="DN133" s="241"/>
      <c r="DO133" s="241"/>
      <c r="DP133" s="218"/>
      <c r="DQ133" s="218"/>
      <c r="DR133" s="218"/>
      <c r="DS133" s="218"/>
      <c r="DT133" s="218"/>
      <c r="DU133" s="218"/>
      <c r="DV133" s="218"/>
      <c r="DW133" s="218"/>
      <c r="DX133" s="218"/>
      <c r="DY133" s="218"/>
      <c r="DZ133" s="218"/>
    </row>
    <row r="134" spans="1:131" ht="11.25" customHeight="1" x14ac:dyDescent="0.2">
      <c r="A134" s="243"/>
      <c r="B134" s="243"/>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18"/>
      <c r="AV134" s="218"/>
      <c r="AW134" s="218"/>
      <c r="AX134" s="218"/>
      <c r="AY134" s="218"/>
      <c r="AZ134" s="218"/>
      <c r="BA134" s="218"/>
      <c r="BB134" s="218"/>
      <c r="BC134" s="218"/>
      <c r="BD134" s="218"/>
      <c r="BE134" s="218"/>
      <c r="BF134" s="218"/>
      <c r="BG134" s="218"/>
      <c r="BH134" s="218"/>
      <c r="BI134" s="218"/>
      <c r="BJ134" s="218"/>
      <c r="BK134" s="218"/>
      <c r="BL134" s="218"/>
      <c r="BM134" s="218"/>
      <c r="BN134" s="241"/>
      <c r="BO134" s="241"/>
      <c r="BP134" s="241"/>
      <c r="BQ134" s="241"/>
      <c r="BR134" s="241"/>
      <c r="BS134" s="241"/>
      <c r="BT134" s="241"/>
      <c r="BU134" s="241"/>
      <c r="BV134" s="241"/>
      <c r="BW134" s="241"/>
      <c r="BX134" s="241"/>
      <c r="BY134" s="241"/>
      <c r="BZ134" s="241"/>
      <c r="CA134" s="241"/>
      <c r="CB134" s="241"/>
      <c r="CC134" s="241"/>
      <c r="CD134" s="241"/>
      <c r="CE134" s="241"/>
      <c r="CF134" s="241"/>
      <c r="CG134" s="241"/>
      <c r="CH134" s="241"/>
      <c r="CI134" s="241"/>
      <c r="CJ134" s="241"/>
      <c r="CK134" s="241"/>
      <c r="CL134" s="241"/>
      <c r="CM134" s="241"/>
      <c r="CN134" s="241"/>
      <c r="CO134" s="241"/>
      <c r="CP134" s="241"/>
      <c r="CQ134" s="241"/>
      <c r="CR134" s="241"/>
      <c r="CS134" s="241"/>
      <c r="CT134" s="241"/>
      <c r="CU134" s="241"/>
      <c r="CV134" s="241"/>
      <c r="CW134" s="241"/>
      <c r="CX134" s="241"/>
      <c r="CY134" s="241"/>
      <c r="CZ134" s="241"/>
      <c r="DA134" s="241"/>
      <c r="DB134" s="241"/>
      <c r="DC134" s="241"/>
      <c r="DD134" s="241"/>
      <c r="DE134" s="241"/>
      <c r="DF134" s="241"/>
      <c r="DG134" s="241"/>
      <c r="DH134" s="241"/>
      <c r="DI134" s="241"/>
      <c r="DJ134" s="241"/>
      <c r="DK134" s="241"/>
      <c r="DL134" s="241"/>
      <c r="DM134" s="241"/>
      <c r="DN134" s="241"/>
      <c r="DO134" s="241"/>
      <c r="DP134" s="218"/>
      <c r="DQ134" s="218"/>
      <c r="DR134" s="218"/>
      <c r="DS134" s="218"/>
      <c r="DT134" s="218"/>
      <c r="DU134" s="218"/>
      <c r="DV134" s="218"/>
      <c r="DW134" s="218"/>
      <c r="DX134" s="218"/>
      <c r="DY134" s="218"/>
      <c r="DZ134" s="218"/>
      <c r="EA134" s="215"/>
    </row>
    <row r="135" spans="1:131" ht="14.4" hidden="1" x14ac:dyDescent="0.2">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3"/>
      <c r="CA135" s="243"/>
      <c r="CB135" s="243"/>
      <c r="CC135" s="243"/>
      <c r="CD135" s="243"/>
      <c r="CE135" s="243"/>
      <c r="CF135" s="243"/>
      <c r="CG135" s="243"/>
      <c r="CH135" s="243"/>
      <c r="CI135" s="243"/>
      <c r="CJ135" s="243"/>
      <c r="CK135" s="243"/>
      <c r="CL135" s="243"/>
      <c r="CM135" s="243"/>
      <c r="CN135" s="243"/>
      <c r="CO135" s="243"/>
      <c r="CP135" s="243"/>
      <c r="CQ135" s="243"/>
      <c r="CR135" s="243"/>
      <c r="CS135" s="243"/>
      <c r="CT135" s="243"/>
      <c r="CU135" s="243"/>
      <c r="CV135" s="243"/>
      <c r="CW135" s="243"/>
      <c r="CX135" s="243"/>
      <c r="CY135" s="243"/>
      <c r="CZ135" s="243"/>
      <c r="DA135" s="243"/>
      <c r="DB135" s="243"/>
      <c r="DC135" s="243"/>
      <c r="DD135" s="243"/>
      <c r="DE135" s="243"/>
      <c r="DF135" s="243"/>
      <c r="DG135" s="243"/>
      <c r="DH135" s="243"/>
      <c r="DI135" s="243"/>
      <c r="DJ135" s="243"/>
      <c r="DK135" s="243"/>
      <c r="DL135" s="243"/>
      <c r="DM135" s="243"/>
      <c r="DN135" s="243"/>
      <c r="DO135" s="243"/>
      <c r="DP135" s="243"/>
      <c r="DQ135" s="243"/>
      <c r="DR135" s="243"/>
      <c r="DS135" s="243"/>
      <c r="DT135" s="243"/>
      <c r="DU135" s="243"/>
      <c r="DV135" s="243"/>
      <c r="DW135" s="243"/>
      <c r="DX135" s="243"/>
      <c r="DY135" s="243"/>
      <c r="DZ135" s="243"/>
    </row>
  </sheetData>
  <sheetProtection algorithmName="SHA-512" hashValue="T5+gnUijftl0y5ksge/ryT9dkZuTADdda25rKxFsmDQoTE/5+uCKb7BYV026u6NZzWMR9lmGDZr1xND31zQ+XA==" saltValue="I9TOY9Po1iSJRZ3eb/DYP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2"/>
  <cols>
    <col min="1" max="120" width="2.77734375" style="245" customWidth="1"/>
    <col min="121" max="121" width="0" style="244" hidden="1" customWidth="1"/>
    <col min="122" max="16384" width="9" style="244" hidden="1"/>
  </cols>
  <sheetData>
    <row r="1" spans="1:120" ht="13.2" x14ac:dyDescent="0.2">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4"/>
    </row>
    <row r="17" spans="119:120" ht="13.2" x14ac:dyDescent="0.2">
      <c r="DP17" s="244"/>
    </row>
    <row r="18" spans="119:120" ht="13.2" x14ac:dyDescent="0.2"/>
    <row r="19" spans="119:120" ht="13.2" x14ac:dyDescent="0.2"/>
    <row r="20" spans="119:120" ht="13.2" x14ac:dyDescent="0.2">
      <c r="DO20" s="244"/>
      <c r="DP20" s="244"/>
    </row>
    <row r="21" spans="119:120" ht="13.2" x14ac:dyDescent="0.2">
      <c r="DP21" s="244"/>
    </row>
    <row r="22" spans="119:120" ht="13.2" x14ac:dyDescent="0.2"/>
    <row r="23" spans="119:120" ht="13.2" x14ac:dyDescent="0.2">
      <c r="DO23" s="244"/>
      <c r="DP23" s="244"/>
    </row>
    <row r="24" spans="119:120" ht="13.2" x14ac:dyDescent="0.2">
      <c r="DP24" s="244"/>
    </row>
    <row r="25" spans="119:120" ht="13.2" x14ac:dyDescent="0.2">
      <c r="DP25" s="244"/>
    </row>
    <row r="26" spans="119:120" ht="13.2" x14ac:dyDescent="0.2">
      <c r="DO26" s="244"/>
      <c r="DP26" s="244"/>
    </row>
    <row r="27" spans="119:120" ht="13.2" x14ac:dyDescent="0.2"/>
    <row r="28" spans="119:120" ht="13.2" x14ac:dyDescent="0.2">
      <c r="DO28" s="244"/>
      <c r="DP28" s="244"/>
    </row>
    <row r="29" spans="119:120" ht="13.2" x14ac:dyDescent="0.2">
      <c r="DP29" s="244"/>
    </row>
    <row r="30" spans="119:120" ht="13.2" x14ac:dyDescent="0.2"/>
    <row r="31" spans="119:120" ht="13.2" x14ac:dyDescent="0.2">
      <c r="DO31" s="244"/>
      <c r="DP31" s="244"/>
    </row>
    <row r="32" spans="119:120" ht="13.2" x14ac:dyDescent="0.2"/>
    <row r="33" spans="98:120" ht="13.2" x14ac:dyDescent="0.2">
      <c r="DO33" s="244"/>
      <c r="DP33" s="244"/>
    </row>
    <row r="34" spans="98:120" ht="13.2" x14ac:dyDescent="0.2">
      <c r="DM34" s="244"/>
    </row>
    <row r="35" spans="98:120" ht="13.2" x14ac:dyDescent="0.2">
      <c r="CT35" s="244"/>
      <c r="CU35" s="244"/>
      <c r="CV35" s="244"/>
      <c r="CY35" s="244"/>
      <c r="CZ35" s="244"/>
      <c r="DA35" s="244"/>
      <c r="DD35" s="244"/>
      <c r="DE35" s="244"/>
      <c r="DF35" s="244"/>
      <c r="DI35" s="244"/>
      <c r="DJ35" s="244"/>
      <c r="DK35" s="244"/>
      <c r="DM35" s="244"/>
      <c r="DN35" s="244"/>
      <c r="DO35" s="244"/>
      <c r="DP35" s="244"/>
    </row>
    <row r="36" spans="98:120" ht="13.2" x14ac:dyDescent="0.2"/>
    <row r="37" spans="98:120" ht="13.2" x14ac:dyDescent="0.2">
      <c r="CW37" s="244"/>
      <c r="DB37" s="244"/>
      <c r="DG37" s="244"/>
      <c r="DL37" s="244"/>
      <c r="DP37" s="244"/>
    </row>
    <row r="38" spans="98:120" ht="13.2" x14ac:dyDescent="0.2">
      <c r="CT38" s="244"/>
      <c r="CU38" s="244"/>
      <c r="CV38" s="244"/>
      <c r="CW38" s="244"/>
      <c r="CY38" s="244"/>
      <c r="CZ38" s="244"/>
      <c r="DA38" s="244"/>
      <c r="DB38" s="244"/>
      <c r="DD38" s="244"/>
      <c r="DE38" s="244"/>
      <c r="DF38" s="244"/>
      <c r="DG38" s="244"/>
      <c r="DI38" s="244"/>
      <c r="DJ38" s="244"/>
      <c r="DK38" s="244"/>
      <c r="DL38" s="244"/>
      <c r="DN38" s="244"/>
      <c r="DO38" s="244"/>
      <c r="DP38" s="244"/>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4"/>
      <c r="DO49" s="244"/>
      <c r="DP49" s="244"/>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4"/>
      <c r="CS63" s="244"/>
      <c r="CX63" s="244"/>
      <c r="DC63" s="244"/>
      <c r="DH63" s="244"/>
    </row>
    <row r="64" spans="22:120" ht="13.2" x14ac:dyDescent="0.2">
      <c r="V64" s="244"/>
    </row>
    <row r="65" spans="15:120" ht="13.2" x14ac:dyDescent="0.2">
      <c r="X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c r="CF65" s="244"/>
      <c r="CG65" s="244"/>
      <c r="CH65" s="244"/>
      <c r="CI65" s="244"/>
      <c r="CJ65" s="244"/>
      <c r="CK65" s="244"/>
      <c r="CL65" s="244"/>
      <c r="CM65" s="244"/>
      <c r="CN65" s="244"/>
      <c r="CO65" s="244"/>
      <c r="CP65" s="244"/>
      <c r="CQ65" s="244"/>
      <c r="CR65" s="244"/>
      <c r="CU65" s="244"/>
      <c r="CZ65" s="244"/>
      <c r="DE65" s="244"/>
      <c r="DJ65" s="244"/>
    </row>
    <row r="66" spans="15:120" ht="13.2" x14ac:dyDescent="0.2">
      <c r="Q66" s="244"/>
      <c r="S66" s="244"/>
      <c r="U66" s="244"/>
      <c r="DM66" s="244"/>
    </row>
    <row r="67" spans="15:120" ht="13.2" x14ac:dyDescent="0.2">
      <c r="O67" s="244"/>
      <c r="P67" s="244"/>
      <c r="R67" s="244"/>
      <c r="T67" s="244"/>
      <c r="Y67" s="244"/>
      <c r="CT67" s="244"/>
      <c r="CV67" s="244"/>
      <c r="CW67" s="244"/>
      <c r="CY67" s="244"/>
      <c r="DA67" s="244"/>
      <c r="DB67" s="244"/>
      <c r="DD67" s="244"/>
      <c r="DF67" s="244"/>
      <c r="DG67" s="244"/>
      <c r="DI67" s="244"/>
      <c r="DK67" s="244"/>
      <c r="DL67" s="244"/>
      <c r="DN67" s="244"/>
      <c r="DO67" s="244"/>
      <c r="DP67" s="244"/>
    </row>
    <row r="68" spans="15:120" ht="13.2" x14ac:dyDescent="0.2"/>
    <row r="69" spans="15:120" ht="13.2" x14ac:dyDescent="0.2"/>
    <row r="70" spans="15:120" ht="13.2" x14ac:dyDescent="0.2"/>
    <row r="71" spans="15:120" ht="13.2" x14ac:dyDescent="0.2"/>
    <row r="72" spans="15:120" ht="13.2" x14ac:dyDescent="0.2">
      <c r="DP72" s="244"/>
    </row>
    <row r="73" spans="15:120" ht="13.2" x14ac:dyDescent="0.2">
      <c r="DP73" s="244"/>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4"/>
      <c r="CX96" s="244"/>
      <c r="DC96" s="244"/>
      <c r="DH96" s="244"/>
    </row>
    <row r="97" spans="24:120" ht="13.2" x14ac:dyDescent="0.2">
      <c r="CS97" s="244"/>
      <c r="CX97" s="244"/>
      <c r="DC97" s="244"/>
      <c r="DH97" s="244"/>
      <c r="DP97" s="245" t="s">
        <v>499</v>
      </c>
    </row>
    <row r="98" spans="24:120" ht="13.2" hidden="1" x14ac:dyDescent="0.2">
      <c r="CS98" s="244"/>
      <c r="CX98" s="244"/>
      <c r="DC98" s="244"/>
      <c r="DH98" s="244"/>
    </row>
    <row r="99" spans="24:120" ht="13.2" hidden="1" x14ac:dyDescent="0.2">
      <c r="CS99" s="244"/>
      <c r="CX99" s="244"/>
      <c r="DC99" s="244"/>
      <c r="DH99" s="244"/>
    </row>
    <row r="101" spans="24:120" ht="12" hidden="1" customHeight="1" x14ac:dyDescent="0.2">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c r="BZ101" s="244"/>
      <c r="CA101" s="244"/>
      <c r="CB101" s="244"/>
      <c r="CC101" s="244"/>
      <c r="CD101" s="244"/>
      <c r="CE101" s="244"/>
      <c r="CF101" s="244"/>
      <c r="CG101" s="244"/>
      <c r="CH101" s="244"/>
      <c r="CI101" s="244"/>
      <c r="CJ101" s="244"/>
      <c r="CK101" s="244"/>
      <c r="CL101" s="244"/>
      <c r="CM101" s="244"/>
      <c r="CN101" s="244"/>
      <c r="CO101" s="244"/>
      <c r="CP101" s="244"/>
      <c r="CQ101" s="244"/>
      <c r="CR101" s="244"/>
      <c r="CU101" s="244"/>
      <c r="CZ101" s="244"/>
      <c r="DE101" s="244"/>
      <c r="DJ101" s="244"/>
    </row>
    <row r="102" spans="24:120" ht="1.5" hidden="1" customHeight="1" x14ac:dyDescent="0.2">
      <c r="CU102" s="244"/>
      <c r="CZ102" s="244"/>
      <c r="DE102" s="244"/>
      <c r="DJ102" s="244"/>
      <c r="DM102" s="244"/>
    </row>
    <row r="103" spans="24:120" ht="13.2" hidden="1" x14ac:dyDescent="0.2">
      <c r="CT103" s="244"/>
      <c r="CV103" s="244"/>
      <c r="CW103" s="244"/>
      <c r="CY103" s="244"/>
      <c r="DA103" s="244"/>
      <c r="DB103" s="244"/>
      <c r="DD103" s="244"/>
      <c r="DF103" s="244"/>
      <c r="DG103" s="244"/>
      <c r="DI103" s="244"/>
      <c r="DK103" s="244"/>
      <c r="DL103" s="244"/>
      <c r="DM103" s="244"/>
      <c r="DN103" s="244"/>
      <c r="DO103" s="244"/>
      <c r="DP103" s="244"/>
    </row>
    <row r="104" spans="24:120" ht="13.2" hidden="1" x14ac:dyDescent="0.2">
      <c r="CV104" s="244"/>
      <c r="CW104" s="244"/>
      <c r="DA104" s="244"/>
      <c r="DB104" s="244"/>
      <c r="DF104" s="244"/>
      <c r="DG104" s="244"/>
      <c r="DK104" s="244"/>
      <c r="DL104" s="244"/>
      <c r="DN104" s="244"/>
      <c r="DO104" s="244"/>
      <c r="DP104" s="244"/>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2"/>
  <cols>
    <col min="1" max="116" width="2.6640625" style="245" customWidth="1"/>
    <col min="117" max="16384" width="9" style="244" hidden="1"/>
  </cols>
  <sheetData>
    <row r="1" spans="2:116" ht="13.2" x14ac:dyDescent="0.2">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row>
    <row r="2" spans="2:116" ht="13.2" x14ac:dyDescent="0.2"/>
    <row r="3" spans="2:116" ht="13.2" x14ac:dyDescent="0.2"/>
    <row r="4" spans="2:116" ht="13.2" x14ac:dyDescent="0.2">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4"/>
      <c r="BR4" s="244"/>
      <c r="BS4" s="244"/>
      <c r="BT4" s="244"/>
      <c r="BU4" s="244"/>
      <c r="BV4" s="244"/>
      <c r="BW4" s="244"/>
      <c r="BX4" s="244"/>
      <c r="BY4" s="244"/>
      <c r="BZ4" s="244"/>
      <c r="CA4" s="244"/>
      <c r="CB4" s="244"/>
      <c r="CC4" s="244"/>
      <c r="CD4" s="244"/>
      <c r="CE4" s="244"/>
      <c r="CF4" s="244"/>
      <c r="CG4" s="244"/>
      <c r="CH4" s="244"/>
      <c r="CI4" s="244"/>
      <c r="CJ4" s="244"/>
      <c r="CK4" s="244"/>
      <c r="CL4" s="244"/>
      <c r="CM4" s="244"/>
      <c r="CN4" s="244"/>
      <c r="CO4" s="244"/>
      <c r="CP4" s="244"/>
      <c r="CQ4" s="244"/>
      <c r="CR4" s="244"/>
      <c r="CS4" s="244"/>
      <c r="CT4" s="244"/>
      <c r="CU4" s="244"/>
      <c r="CV4" s="244"/>
      <c r="CW4" s="244"/>
      <c r="CX4" s="244"/>
      <c r="CY4" s="244"/>
      <c r="CZ4" s="244"/>
      <c r="DA4" s="244"/>
      <c r="DB4" s="244"/>
      <c r="DC4" s="244"/>
      <c r="DD4" s="244"/>
      <c r="DE4" s="244"/>
      <c r="DF4" s="244"/>
      <c r="DG4" s="244"/>
      <c r="DH4" s="244"/>
      <c r="DI4" s="244"/>
      <c r="DJ4" s="244"/>
      <c r="DK4" s="244"/>
      <c r="DL4" s="244"/>
    </row>
    <row r="5" spans="2:116" ht="13.2" x14ac:dyDescent="0.2">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c r="BY5" s="244"/>
      <c r="BZ5" s="244"/>
      <c r="CA5" s="244"/>
      <c r="CB5" s="244"/>
      <c r="CC5" s="244"/>
      <c r="CD5" s="244"/>
      <c r="CE5" s="244"/>
      <c r="CF5" s="244"/>
      <c r="CG5" s="244"/>
      <c r="CH5" s="244"/>
      <c r="CI5" s="244"/>
      <c r="CJ5" s="244"/>
      <c r="CK5" s="244"/>
      <c r="CL5" s="244"/>
      <c r="CM5" s="244"/>
      <c r="CN5" s="244"/>
      <c r="CO5" s="244"/>
      <c r="CP5" s="244"/>
      <c r="CQ5" s="244"/>
      <c r="CR5" s="244"/>
      <c r="CS5" s="244"/>
      <c r="CT5" s="244"/>
      <c r="CU5" s="244"/>
      <c r="CV5" s="244"/>
      <c r="CW5" s="244"/>
      <c r="CX5" s="244"/>
      <c r="CY5" s="244"/>
      <c r="CZ5" s="244"/>
      <c r="DA5" s="244"/>
      <c r="DB5" s="244"/>
      <c r="DC5" s="244"/>
      <c r="DD5" s="244"/>
      <c r="DE5" s="244"/>
      <c r="DF5" s="244"/>
      <c r="DG5" s="244"/>
      <c r="DH5" s="244"/>
      <c r="DI5" s="244"/>
      <c r="DJ5" s="244"/>
      <c r="DK5" s="244"/>
      <c r="DL5" s="244"/>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row>
    <row r="19" spans="9:116" ht="13.2" x14ac:dyDescent="0.2"/>
    <row r="20" spans="9:116" ht="13.2" x14ac:dyDescent="0.2"/>
    <row r="21" spans="9:116" ht="13.2" x14ac:dyDescent="0.2">
      <c r="DL21" s="244"/>
    </row>
    <row r="22" spans="9:116" ht="13.2" x14ac:dyDescent="0.2">
      <c r="DI22" s="244"/>
      <c r="DJ22" s="244"/>
      <c r="DK22" s="244"/>
      <c r="DL22" s="244"/>
    </row>
    <row r="23" spans="9:116" ht="13.2" x14ac:dyDescent="0.2">
      <c r="CY23" s="244"/>
      <c r="CZ23" s="244"/>
      <c r="DA23" s="244"/>
      <c r="DB23" s="244"/>
      <c r="DC23" s="244"/>
      <c r="DD23" s="244"/>
      <c r="DE23" s="244"/>
      <c r="DF23" s="244"/>
      <c r="DG23" s="244"/>
      <c r="DH23" s="244"/>
      <c r="DI23" s="244"/>
      <c r="DJ23" s="244"/>
      <c r="DK23" s="244"/>
      <c r="DL23" s="244"/>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4"/>
      <c r="DA35" s="244"/>
      <c r="DB35" s="244"/>
      <c r="DC35" s="244"/>
      <c r="DD35" s="244"/>
      <c r="DE35" s="244"/>
      <c r="DF35" s="244"/>
      <c r="DG35" s="244"/>
      <c r="DH35" s="244"/>
      <c r="DI35" s="244"/>
      <c r="DJ35" s="244"/>
      <c r="DK35" s="244"/>
      <c r="DL35" s="244"/>
    </row>
    <row r="36" spans="15:116" ht="13.2" x14ac:dyDescent="0.2"/>
    <row r="37" spans="15:116" ht="13.2" x14ac:dyDescent="0.2">
      <c r="DL37" s="244"/>
    </row>
    <row r="38" spans="15:116" ht="13.2" x14ac:dyDescent="0.2">
      <c r="DI38" s="244"/>
      <c r="DJ38" s="244"/>
      <c r="DK38" s="244"/>
      <c r="DL38" s="244"/>
    </row>
    <row r="39" spans="15:116" ht="13.2" x14ac:dyDescent="0.2"/>
    <row r="40" spans="15:116" ht="13.2" x14ac:dyDescent="0.2"/>
    <row r="41" spans="15:116" ht="13.2" x14ac:dyDescent="0.2"/>
    <row r="42" spans="15:116" ht="13.2" x14ac:dyDescent="0.2"/>
    <row r="43" spans="15:116" ht="13.2" x14ac:dyDescent="0.2">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E43" s="244"/>
      <c r="DF43" s="244"/>
      <c r="DG43" s="244"/>
      <c r="DH43" s="244"/>
      <c r="DI43" s="244"/>
      <c r="DJ43" s="244"/>
      <c r="DK43" s="244"/>
      <c r="DL43" s="244"/>
    </row>
    <row r="44" spans="15:116" ht="13.2" x14ac:dyDescent="0.2">
      <c r="DL44" s="244"/>
    </row>
    <row r="45" spans="15:116" ht="13.2" x14ac:dyDescent="0.2"/>
    <row r="46" spans="15:116" ht="13.2" x14ac:dyDescent="0.2">
      <c r="DA46" s="244"/>
      <c r="DB46" s="244"/>
      <c r="DC46" s="244"/>
      <c r="DD46" s="244"/>
      <c r="DE46" s="244"/>
      <c r="DF46" s="244"/>
      <c r="DG46" s="244"/>
      <c r="DH46" s="244"/>
      <c r="DI46" s="244"/>
      <c r="DJ46" s="244"/>
      <c r="DK46" s="244"/>
      <c r="DL46" s="244"/>
    </row>
    <row r="47" spans="15:116" ht="13.2" x14ac:dyDescent="0.2"/>
    <row r="48" spans="15:116" ht="13.2" x14ac:dyDescent="0.2"/>
    <row r="49" spans="104:116" ht="13.2" x14ac:dyDescent="0.2"/>
    <row r="50" spans="104:116" ht="13.2" x14ac:dyDescent="0.2">
      <c r="CZ50" s="244"/>
      <c r="DA50" s="244"/>
      <c r="DB50" s="244"/>
      <c r="DC50" s="244"/>
      <c r="DD50" s="244"/>
      <c r="DE50" s="244"/>
      <c r="DF50" s="244"/>
      <c r="DG50" s="244"/>
      <c r="DH50" s="244"/>
      <c r="DI50" s="244"/>
      <c r="DJ50" s="244"/>
      <c r="DK50" s="244"/>
      <c r="DL50" s="244"/>
    </row>
    <row r="51" spans="104:116" ht="13.2" x14ac:dyDescent="0.2"/>
    <row r="52" spans="104:116" ht="13.2" x14ac:dyDescent="0.2"/>
    <row r="53" spans="104:116" ht="13.2" x14ac:dyDescent="0.2">
      <c r="DL53" s="244"/>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4"/>
      <c r="DD67" s="244"/>
      <c r="DE67" s="244"/>
      <c r="DF67" s="244"/>
      <c r="DG67" s="244"/>
      <c r="DH67" s="244"/>
      <c r="DI67" s="244"/>
      <c r="DJ67" s="244"/>
      <c r="DK67" s="244"/>
      <c r="DL67" s="244"/>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vDaz389rxAIk/F383V1ZBVDI+XEcc1aD+EJHA4FAtoa07aB53jVq+KQee+xE1jhOOAyghxqU+rS6udHWPZtqqw==" saltValue="3v6v7D8ttDQYVB8Ar5Jj+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2"/>
  <cols>
    <col min="1" max="36" width="2.44140625" style="246" customWidth="1"/>
    <col min="37" max="44" width="17" style="246" customWidth="1"/>
    <col min="45" max="45" width="6.109375" style="252" customWidth="1"/>
    <col min="46" max="46" width="3" style="250" customWidth="1"/>
    <col min="47" max="47" width="19.109375" style="246" hidden="1" customWidth="1"/>
    <col min="48" max="52" width="12.6640625" style="246" hidden="1" customWidth="1"/>
    <col min="53" max="16384" width="8.6640625" style="246" hidden="1"/>
  </cols>
  <sheetData>
    <row r="1" spans="1:46" ht="13.2" x14ac:dyDescent="0.2">
      <c r="AS1" s="246"/>
      <c r="AT1" s="246"/>
    </row>
    <row r="2" spans="1:46" ht="13.2" x14ac:dyDescent="0.2">
      <c r="AS2" s="246"/>
      <c r="AT2" s="246"/>
    </row>
    <row r="3" spans="1:46" ht="13.2" x14ac:dyDescent="0.2">
      <c r="AS3" s="246"/>
      <c r="AT3" s="246"/>
    </row>
    <row r="4" spans="1:46" ht="13.2" x14ac:dyDescent="0.2">
      <c r="AS4" s="246"/>
      <c r="AT4" s="246"/>
    </row>
    <row r="5" spans="1:46" ht="16.2" x14ac:dyDescent="0.2">
      <c r="A5" s="247" t="s">
        <v>500</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9"/>
    </row>
    <row r="6" spans="1:46" ht="13.2" x14ac:dyDescent="0.2">
      <c r="A6" s="250"/>
      <c r="AK6" s="251" t="s">
        <v>501</v>
      </c>
      <c r="AL6" s="251"/>
      <c r="AM6" s="251"/>
      <c r="AN6" s="251"/>
    </row>
    <row r="7" spans="1:46" ht="13.5" customHeight="1" x14ac:dyDescent="0.2">
      <c r="A7" s="250"/>
      <c r="AK7" s="253"/>
      <c r="AL7" s="254"/>
      <c r="AM7" s="254"/>
      <c r="AN7" s="255"/>
      <c r="AO7" s="1128" t="s">
        <v>502</v>
      </c>
      <c r="AP7" s="256"/>
      <c r="AQ7" s="257" t="s">
        <v>503</v>
      </c>
      <c r="AR7" s="258"/>
    </row>
    <row r="8" spans="1:46" ht="13.2" x14ac:dyDescent="0.2">
      <c r="A8" s="250"/>
      <c r="AK8" s="259"/>
      <c r="AL8" s="260"/>
      <c r="AM8" s="260"/>
      <c r="AN8" s="261"/>
      <c r="AO8" s="1129"/>
      <c r="AP8" s="262" t="s">
        <v>504</v>
      </c>
      <c r="AQ8" s="263" t="s">
        <v>505</v>
      </c>
      <c r="AR8" s="264" t="s">
        <v>506</v>
      </c>
    </row>
    <row r="9" spans="1:46" ht="13.2" x14ac:dyDescent="0.2">
      <c r="A9" s="250"/>
      <c r="AK9" s="1140" t="s">
        <v>507</v>
      </c>
      <c r="AL9" s="1141"/>
      <c r="AM9" s="1141"/>
      <c r="AN9" s="1142"/>
      <c r="AO9" s="265">
        <v>1058001</v>
      </c>
      <c r="AP9" s="265">
        <v>121122</v>
      </c>
      <c r="AQ9" s="266">
        <v>135698</v>
      </c>
      <c r="AR9" s="267">
        <v>-10.7</v>
      </c>
    </row>
    <row r="10" spans="1:46" ht="13.5" customHeight="1" x14ac:dyDescent="0.2">
      <c r="A10" s="250"/>
      <c r="AK10" s="1140" t="s">
        <v>508</v>
      </c>
      <c r="AL10" s="1141"/>
      <c r="AM10" s="1141"/>
      <c r="AN10" s="1142"/>
      <c r="AO10" s="268">
        <v>90284</v>
      </c>
      <c r="AP10" s="268">
        <v>10336</v>
      </c>
      <c r="AQ10" s="269">
        <v>15070</v>
      </c>
      <c r="AR10" s="270">
        <v>-31.4</v>
      </c>
    </row>
    <row r="11" spans="1:46" ht="13.5" customHeight="1" x14ac:dyDescent="0.2">
      <c r="A11" s="250"/>
      <c r="AK11" s="1140" t="s">
        <v>509</v>
      </c>
      <c r="AL11" s="1141"/>
      <c r="AM11" s="1141"/>
      <c r="AN11" s="1142"/>
      <c r="AO11" s="268" t="s">
        <v>510</v>
      </c>
      <c r="AP11" s="268" t="s">
        <v>510</v>
      </c>
      <c r="AQ11" s="269">
        <v>1204</v>
      </c>
      <c r="AR11" s="270" t="s">
        <v>510</v>
      </c>
    </row>
    <row r="12" spans="1:46" ht="13.5" customHeight="1" x14ac:dyDescent="0.2">
      <c r="A12" s="250"/>
      <c r="AK12" s="1140" t="s">
        <v>511</v>
      </c>
      <c r="AL12" s="1141"/>
      <c r="AM12" s="1141"/>
      <c r="AN12" s="1142"/>
      <c r="AO12" s="268" t="s">
        <v>510</v>
      </c>
      <c r="AP12" s="268" t="s">
        <v>510</v>
      </c>
      <c r="AQ12" s="269" t="s">
        <v>510</v>
      </c>
      <c r="AR12" s="270" t="s">
        <v>510</v>
      </c>
    </row>
    <row r="13" spans="1:46" ht="13.5" customHeight="1" x14ac:dyDescent="0.2">
      <c r="A13" s="250"/>
      <c r="AK13" s="1140" t="s">
        <v>512</v>
      </c>
      <c r="AL13" s="1141"/>
      <c r="AM13" s="1141"/>
      <c r="AN13" s="1142"/>
      <c r="AO13" s="268">
        <v>36081</v>
      </c>
      <c r="AP13" s="268">
        <v>4131</v>
      </c>
      <c r="AQ13" s="269">
        <v>5161</v>
      </c>
      <c r="AR13" s="270">
        <v>-20</v>
      </c>
    </row>
    <row r="14" spans="1:46" ht="13.5" customHeight="1" x14ac:dyDescent="0.2">
      <c r="A14" s="250"/>
      <c r="AK14" s="1140" t="s">
        <v>513</v>
      </c>
      <c r="AL14" s="1141"/>
      <c r="AM14" s="1141"/>
      <c r="AN14" s="1142"/>
      <c r="AO14" s="268">
        <v>7334</v>
      </c>
      <c r="AP14" s="268">
        <v>840</v>
      </c>
      <c r="AQ14" s="269">
        <v>2589</v>
      </c>
      <c r="AR14" s="270">
        <v>-67.599999999999994</v>
      </c>
    </row>
    <row r="15" spans="1:46" ht="13.5" customHeight="1" x14ac:dyDescent="0.2">
      <c r="A15" s="250"/>
      <c r="AK15" s="1143" t="s">
        <v>514</v>
      </c>
      <c r="AL15" s="1144"/>
      <c r="AM15" s="1144"/>
      <c r="AN15" s="1145"/>
      <c r="AO15" s="268">
        <v>-59447</v>
      </c>
      <c r="AP15" s="268">
        <v>-6806</v>
      </c>
      <c r="AQ15" s="269">
        <v>-9993</v>
      </c>
      <c r="AR15" s="270">
        <v>-31.9</v>
      </c>
    </row>
    <row r="16" spans="1:46" ht="13.2" x14ac:dyDescent="0.2">
      <c r="A16" s="250"/>
      <c r="AK16" s="1143" t="s">
        <v>184</v>
      </c>
      <c r="AL16" s="1144"/>
      <c r="AM16" s="1144"/>
      <c r="AN16" s="1145"/>
      <c r="AO16" s="268">
        <v>1132253</v>
      </c>
      <c r="AP16" s="268">
        <v>129623</v>
      </c>
      <c r="AQ16" s="269">
        <v>149729</v>
      </c>
      <c r="AR16" s="270">
        <v>-13.4</v>
      </c>
    </row>
    <row r="17" spans="1:46" ht="13.2" x14ac:dyDescent="0.2">
      <c r="A17" s="250"/>
    </row>
    <row r="18" spans="1:46" ht="13.2" x14ac:dyDescent="0.2">
      <c r="A18" s="250"/>
      <c r="AQ18" s="271"/>
      <c r="AR18" s="271"/>
    </row>
    <row r="19" spans="1:46" ht="13.2" x14ac:dyDescent="0.2">
      <c r="A19" s="250"/>
      <c r="AK19" s="246" t="s">
        <v>515</v>
      </c>
    </row>
    <row r="20" spans="1:46" ht="13.2" x14ac:dyDescent="0.2">
      <c r="A20" s="250"/>
      <c r="AK20" s="272"/>
      <c r="AL20" s="273"/>
      <c r="AM20" s="273"/>
      <c r="AN20" s="274"/>
      <c r="AO20" s="275" t="s">
        <v>516</v>
      </c>
      <c r="AP20" s="276" t="s">
        <v>517</v>
      </c>
      <c r="AQ20" s="277" t="s">
        <v>518</v>
      </c>
      <c r="AR20" s="278"/>
    </row>
    <row r="21" spans="1:46" s="251" customFormat="1" ht="13.2" x14ac:dyDescent="0.2">
      <c r="A21" s="279"/>
      <c r="AK21" s="1146" t="s">
        <v>519</v>
      </c>
      <c r="AL21" s="1147"/>
      <c r="AM21" s="1147"/>
      <c r="AN21" s="1148"/>
      <c r="AO21" s="280">
        <v>11.68</v>
      </c>
      <c r="AP21" s="281">
        <v>13.47</v>
      </c>
      <c r="AQ21" s="282">
        <v>-1.79</v>
      </c>
      <c r="AS21" s="283"/>
      <c r="AT21" s="279"/>
    </row>
    <row r="22" spans="1:46" s="251" customFormat="1" ht="13.2" x14ac:dyDescent="0.2">
      <c r="A22" s="279"/>
      <c r="AK22" s="1146" t="s">
        <v>520</v>
      </c>
      <c r="AL22" s="1147"/>
      <c r="AM22" s="1147"/>
      <c r="AN22" s="1148"/>
      <c r="AO22" s="284">
        <v>97.6</v>
      </c>
      <c r="AP22" s="285">
        <v>96.1</v>
      </c>
      <c r="AQ22" s="286">
        <v>1.5</v>
      </c>
      <c r="AR22" s="271"/>
      <c r="AS22" s="283"/>
      <c r="AT22" s="279"/>
    </row>
    <row r="23" spans="1:46" s="251" customFormat="1" ht="13.2" x14ac:dyDescent="0.2">
      <c r="A23" s="279"/>
      <c r="AP23" s="271"/>
      <c r="AQ23" s="271"/>
      <c r="AR23" s="271"/>
      <c r="AS23" s="283"/>
      <c r="AT23" s="279"/>
    </row>
    <row r="24" spans="1:46" s="251" customFormat="1" ht="13.2" x14ac:dyDescent="0.2">
      <c r="A24" s="279"/>
      <c r="AP24" s="271"/>
      <c r="AQ24" s="271"/>
      <c r="AR24" s="271"/>
      <c r="AS24" s="283"/>
      <c r="AT24" s="279"/>
    </row>
    <row r="25" spans="1:46" s="251" customFormat="1" ht="13.2" x14ac:dyDescent="0.2">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9"/>
    </row>
    <row r="26" spans="1:46" s="251" customFormat="1" ht="13.2" x14ac:dyDescent="0.2">
      <c r="A26" s="1139" t="s">
        <v>521</v>
      </c>
      <c r="B26" s="1139"/>
      <c r="C26" s="1139"/>
      <c r="D26" s="1139"/>
      <c r="E26" s="1139"/>
      <c r="F26" s="1139"/>
      <c r="G26" s="1139"/>
      <c r="H26" s="1139"/>
      <c r="I26" s="1139"/>
      <c r="J26" s="1139"/>
      <c r="K26" s="1139"/>
      <c r="L26" s="1139"/>
      <c r="M26" s="1139"/>
      <c r="N26" s="1139"/>
      <c r="O26" s="1139"/>
      <c r="P26" s="1139"/>
      <c r="Q26" s="1139"/>
      <c r="R26" s="1139"/>
      <c r="S26" s="1139"/>
      <c r="T26" s="1139"/>
      <c r="U26" s="1139"/>
      <c r="V26" s="1139"/>
      <c r="W26" s="1139"/>
      <c r="X26" s="1139"/>
      <c r="Y26" s="1139"/>
      <c r="Z26" s="1139"/>
      <c r="AA26" s="1139"/>
      <c r="AB26" s="1139"/>
      <c r="AC26" s="1139"/>
      <c r="AD26" s="1139"/>
      <c r="AE26" s="1139"/>
      <c r="AF26" s="1139"/>
      <c r="AG26" s="1139"/>
      <c r="AH26" s="1139"/>
      <c r="AI26" s="1139"/>
      <c r="AJ26" s="1139"/>
      <c r="AK26" s="1139"/>
      <c r="AL26" s="1139"/>
      <c r="AM26" s="1139"/>
      <c r="AN26" s="1139"/>
      <c r="AO26" s="1139"/>
      <c r="AP26" s="1139"/>
      <c r="AQ26" s="1139"/>
      <c r="AR26" s="1139"/>
      <c r="AS26" s="1139"/>
    </row>
    <row r="27" spans="1:46" ht="13.2" x14ac:dyDescent="0.2">
      <c r="A27" s="291"/>
      <c r="AS27" s="246"/>
      <c r="AT27" s="246"/>
    </row>
    <row r="28" spans="1:46" ht="16.2" x14ac:dyDescent="0.2">
      <c r="A28" s="247" t="s">
        <v>522</v>
      </c>
      <c r="B28" s="248"/>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92"/>
    </row>
    <row r="29" spans="1:46" ht="13.2" x14ac:dyDescent="0.2">
      <c r="A29" s="250"/>
      <c r="AK29" s="251" t="s">
        <v>523</v>
      </c>
      <c r="AL29" s="251"/>
      <c r="AM29" s="251"/>
      <c r="AN29" s="251"/>
      <c r="AS29" s="293"/>
    </row>
    <row r="30" spans="1:46" ht="13.5" customHeight="1" x14ac:dyDescent="0.2">
      <c r="A30" s="250"/>
      <c r="AK30" s="253"/>
      <c r="AL30" s="254"/>
      <c r="AM30" s="254"/>
      <c r="AN30" s="255"/>
      <c r="AO30" s="1128" t="s">
        <v>502</v>
      </c>
      <c r="AP30" s="256"/>
      <c r="AQ30" s="257" t="s">
        <v>503</v>
      </c>
      <c r="AR30" s="258"/>
    </row>
    <row r="31" spans="1:46" ht="13.2" x14ac:dyDescent="0.2">
      <c r="A31" s="250"/>
      <c r="AK31" s="259"/>
      <c r="AL31" s="260"/>
      <c r="AM31" s="260"/>
      <c r="AN31" s="261"/>
      <c r="AO31" s="1129"/>
      <c r="AP31" s="262" t="s">
        <v>504</v>
      </c>
      <c r="AQ31" s="263" t="s">
        <v>505</v>
      </c>
      <c r="AR31" s="264" t="s">
        <v>506</v>
      </c>
    </row>
    <row r="32" spans="1:46" ht="27" customHeight="1" x14ac:dyDescent="0.2">
      <c r="A32" s="250"/>
      <c r="AK32" s="1130" t="s">
        <v>524</v>
      </c>
      <c r="AL32" s="1131"/>
      <c r="AM32" s="1131"/>
      <c r="AN32" s="1132"/>
      <c r="AO32" s="294">
        <v>456581</v>
      </c>
      <c r="AP32" s="294">
        <v>52270</v>
      </c>
      <c r="AQ32" s="295">
        <v>77495</v>
      </c>
      <c r="AR32" s="296">
        <v>-32.6</v>
      </c>
    </row>
    <row r="33" spans="1:46" ht="13.5" customHeight="1" x14ac:dyDescent="0.2">
      <c r="A33" s="250"/>
      <c r="AK33" s="1130" t="s">
        <v>525</v>
      </c>
      <c r="AL33" s="1131"/>
      <c r="AM33" s="1131"/>
      <c r="AN33" s="1132"/>
      <c r="AO33" s="294" t="s">
        <v>510</v>
      </c>
      <c r="AP33" s="294" t="s">
        <v>510</v>
      </c>
      <c r="AQ33" s="295" t="s">
        <v>510</v>
      </c>
      <c r="AR33" s="296" t="s">
        <v>510</v>
      </c>
    </row>
    <row r="34" spans="1:46" ht="27" customHeight="1" x14ac:dyDescent="0.2">
      <c r="A34" s="250"/>
      <c r="AK34" s="1130" t="s">
        <v>526</v>
      </c>
      <c r="AL34" s="1131"/>
      <c r="AM34" s="1131"/>
      <c r="AN34" s="1132"/>
      <c r="AO34" s="294" t="s">
        <v>510</v>
      </c>
      <c r="AP34" s="294" t="s">
        <v>510</v>
      </c>
      <c r="AQ34" s="295" t="s">
        <v>510</v>
      </c>
      <c r="AR34" s="296" t="s">
        <v>510</v>
      </c>
    </row>
    <row r="35" spans="1:46" ht="27" customHeight="1" x14ac:dyDescent="0.2">
      <c r="A35" s="250"/>
      <c r="AK35" s="1130" t="s">
        <v>527</v>
      </c>
      <c r="AL35" s="1131"/>
      <c r="AM35" s="1131"/>
      <c r="AN35" s="1132"/>
      <c r="AO35" s="294">
        <v>54267</v>
      </c>
      <c r="AP35" s="294">
        <v>6213</v>
      </c>
      <c r="AQ35" s="295">
        <v>26940</v>
      </c>
      <c r="AR35" s="296">
        <v>-76.900000000000006</v>
      </c>
    </row>
    <row r="36" spans="1:46" ht="27" customHeight="1" x14ac:dyDescent="0.2">
      <c r="A36" s="250"/>
      <c r="AK36" s="1130" t="s">
        <v>528</v>
      </c>
      <c r="AL36" s="1131"/>
      <c r="AM36" s="1131"/>
      <c r="AN36" s="1132"/>
      <c r="AO36" s="294">
        <v>3757</v>
      </c>
      <c r="AP36" s="294">
        <v>430</v>
      </c>
      <c r="AQ36" s="295">
        <v>3757</v>
      </c>
      <c r="AR36" s="296">
        <v>-88.6</v>
      </c>
    </row>
    <row r="37" spans="1:46" ht="13.5" customHeight="1" x14ac:dyDescent="0.2">
      <c r="A37" s="250"/>
      <c r="AK37" s="1130" t="s">
        <v>529</v>
      </c>
      <c r="AL37" s="1131"/>
      <c r="AM37" s="1131"/>
      <c r="AN37" s="1132"/>
      <c r="AO37" s="294">
        <v>3882</v>
      </c>
      <c r="AP37" s="294">
        <v>444</v>
      </c>
      <c r="AQ37" s="295">
        <v>476</v>
      </c>
      <c r="AR37" s="296">
        <v>-6.7</v>
      </c>
    </row>
    <row r="38" spans="1:46" ht="27" customHeight="1" x14ac:dyDescent="0.2">
      <c r="A38" s="250"/>
      <c r="AK38" s="1133" t="s">
        <v>530</v>
      </c>
      <c r="AL38" s="1134"/>
      <c r="AM38" s="1134"/>
      <c r="AN38" s="1135"/>
      <c r="AO38" s="297" t="s">
        <v>510</v>
      </c>
      <c r="AP38" s="297" t="s">
        <v>510</v>
      </c>
      <c r="AQ38" s="298">
        <v>3</v>
      </c>
      <c r="AR38" s="286" t="s">
        <v>510</v>
      </c>
      <c r="AS38" s="293"/>
    </row>
    <row r="39" spans="1:46" ht="13.2" x14ac:dyDescent="0.2">
      <c r="A39" s="250"/>
      <c r="AK39" s="1133" t="s">
        <v>531</v>
      </c>
      <c r="AL39" s="1134"/>
      <c r="AM39" s="1134"/>
      <c r="AN39" s="1135"/>
      <c r="AO39" s="294">
        <v>-9360</v>
      </c>
      <c r="AP39" s="294">
        <v>-1072</v>
      </c>
      <c r="AQ39" s="295">
        <v>-1869</v>
      </c>
      <c r="AR39" s="296">
        <v>-42.6</v>
      </c>
      <c r="AS39" s="293"/>
    </row>
    <row r="40" spans="1:46" ht="27" customHeight="1" x14ac:dyDescent="0.2">
      <c r="A40" s="250"/>
      <c r="AK40" s="1130" t="s">
        <v>532</v>
      </c>
      <c r="AL40" s="1131"/>
      <c r="AM40" s="1131"/>
      <c r="AN40" s="1132"/>
      <c r="AO40" s="294">
        <v>-305459</v>
      </c>
      <c r="AP40" s="294">
        <v>-34970</v>
      </c>
      <c r="AQ40" s="295">
        <v>-73868</v>
      </c>
      <c r="AR40" s="296">
        <v>-52.7</v>
      </c>
      <c r="AS40" s="293"/>
    </row>
    <row r="41" spans="1:46" ht="13.2" x14ac:dyDescent="0.2">
      <c r="A41" s="250"/>
      <c r="AK41" s="1136" t="s">
        <v>295</v>
      </c>
      <c r="AL41" s="1137"/>
      <c r="AM41" s="1137"/>
      <c r="AN41" s="1138"/>
      <c r="AO41" s="294">
        <v>203668</v>
      </c>
      <c r="AP41" s="294">
        <v>23316</v>
      </c>
      <c r="AQ41" s="295">
        <v>32935</v>
      </c>
      <c r="AR41" s="296">
        <v>-29.2</v>
      </c>
      <c r="AS41" s="293"/>
    </row>
    <row r="42" spans="1:46" ht="13.2" x14ac:dyDescent="0.2">
      <c r="A42" s="250"/>
      <c r="AK42" s="299" t="s">
        <v>533</v>
      </c>
      <c r="AQ42" s="271"/>
      <c r="AR42" s="271"/>
      <c r="AS42" s="293"/>
    </row>
    <row r="43" spans="1:46" ht="13.2" x14ac:dyDescent="0.2">
      <c r="A43" s="250"/>
      <c r="AP43" s="300"/>
      <c r="AQ43" s="271"/>
      <c r="AS43" s="293"/>
    </row>
    <row r="44" spans="1:46" ht="13.2" x14ac:dyDescent="0.2">
      <c r="A44" s="250"/>
      <c r="AQ44" s="271"/>
    </row>
    <row r="45" spans="1:46" ht="13.2" x14ac:dyDescent="0.2">
      <c r="A45" s="248"/>
      <c r="B45" s="248"/>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301"/>
      <c r="AR45" s="248"/>
      <c r="AS45" s="248"/>
      <c r="AT45" s="246"/>
    </row>
    <row r="46" spans="1:46" ht="13.2" x14ac:dyDescent="0.2">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6"/>
    </row>
    <row r="47" spans="1:46" ht="17.25" customHeight="1" x14ac:dyDescent="0.2">
      <c r="A47" s="303" t="s">
        <v>534</v>
      </c>
    </row>
    <row r="48" spans="1:46" ht="13.2" x14ac:dyDescent="0.2">
      <c r="A48" s="250"/>
      <c r="AK48" s="304" t="s">
        <v>535</v>
      </c>
      <c r="AL48" s="304"/>
      <c r="AM48" s="304"/>
      <c r="AN48" s="304"/>
      <c r="AO48" s="304"/>
      <c r="AP48" s="304"/>
      <c r="AQ48" s="305"/>
      <c r="AR48" s="304"/>
    </row>
    <row r="49" spans="1:44" ht="13.5" customHeight="1" x14ac:dyDescent="0.2">
      <c r="A49" s="250"/>
      <c r="AK49" s="306"/>
      <c r="AL49" s="307"/>
      <c r="AM49" s="1123" t="s">
        <v>502</v>
      </c>
      <c r="AN49" s="1125" t="s">
        <v>536</v>
      </c>
      <c r="AO49" s="1126"/>
      <c r="AP49" s="1126"/>
      <c r="AQ49" s="1126"/>
      <c r="AR49" s="1127"/>
    </row>
    <row r="50" spans="1:44" ht="13.2" x14ac:dyDescent="0.2">
      <c r="A50" s="250"/>
      <c r="AK50" s="308"/>
      <c r="AL50" s="309"/>
      <c r="AM50" s="1124"/>
      <c r="AN50" s="310" t="s">
        <v>537</v>
      </c>
      <c r="AO50" s="311" t="s">
        <v>538</v>
      </c>
      <c r="AP50" s="312" t="s">
        <v>539</v>
      </c>
      <c r="AQ50" s="313" t="s">
        <v>540</v>
      </c>
      <c r="AR50" s="314" t="s">
        <v>541</v>
      </c>
    </row>
    <row r="51" spans="1:44" ht="13.2" x14ac:dyDescent="0.2">
      <c r="A51" s="250"/>
      <c r="AK51" s="306" t="s">
        <v>542</v>
      </c>
      <c r="AL51" s="307"/>
      <c r="AM51" s="315">
        <v>1061796</v>
      </c>
      <c r="AN51" s="316">
        <v>122666</v>
      </c>
      <c r="AO51" s="317">
        <v>6.1</v>
      </c>
      <c r="AP51" s="318">
        <v>122882</v>
      </c>
      <c r="AQ51" s="319">
        <v>-11.4</v>
      </c>
      <c r="AR51" s="320">
        <v>17.5</v>
      </c>
    </row>
    <row r="52" spans="1:44" ht="13.2" x14ac:dyDescent="0.2">
      <c r="A52" s="250"/>
      <c r="AK52" s="321"/>
      <c r="AL52" s="322" t="s">
        <v>543</v>
      </c>
      <c r="AM52" s="323">
        <v>741771</v>
      </c>
      <c r="AN52" s="324">
        <v>85694</v>
      </c>
      <c r="AO52" s="325">
        <v>20.9</v>
      </c>
      <c r="AP52" s="326">
        <v>65785</v>
      </c>
      <c r="AQ52" s="327">
        <v>-7.6</v>
      </c>
      <c r="AR52" s="328">
        <v>28.5</v>
      </c>
    </row>
    <row r="53" spans="1:44" ht="13.2" x14ac:dyDescent="0.2">
      <c r="A53" s="250"/>
      <c r="AK53" s="306" t="s">
        <v>544</v>
      </c>
      <c r="AL53" s="307"/>
      <c r="AM53" s="315">
        <v>888547</v>
      </c>
      <c r="AN53" s="316">
        <v>101432</v>
      </c>
      <c r="AO53" s="317">
        <v>-17.3</v>
      </c>
      <c r="AP53" s="318">
        <v>114790</v>
      </c>
      <c r="AQ53" s="319">
        <v>-6.6</v>
      </c>
      <c r="AR53" s="320">
        <v>-10.7</v>
      </c>
    </row>
    <row r="54" spans="1:44" ht="13.2" x14ac:dyDescent="0.2">
      <c r="A54" s="250"/>
      <c r="AK54" s="321"/>
      <c r="AL54" s="322" t="s">
        <v>543</v>
      </c>
      <c r="AM54" s="323">
        <v>201390</v>
      </c>
      <c r="AN54" s="324">
        <v>22990</v>
      </c>
      <c r="AO54" s="325">
        <v>-73.2</v>
      </c>
      <c r="AP54" s="326">
        <v>55601</v>
      </c>
      <c r="AQ54" s="327">
        <v>-15.5</v>
      </c>
      <c r="AR54" s="328">
        <v>-57.7</v>
      </c>
    </row>
    <row r="55" spans="1:44" ht="13.2" x14ac:dyDescent="0.2">
      <c r="A55" s="250"/>
      <c r="AK55" s="306" t="s">
        <v>545</v>
      </c>
      <c r="AL55" s="307"/>
      <c r="AM55" s="315">
        <v>543104</v>
      </c>
      <c r="AN55" s="316">
        <v>61808</v>
      </c>
      <c r="AO55" s="317">
        <v>-39.1</v>
      </c>
      <c r="AP55" s="318">
        <v>126262</v>
      </c>
      <c r="AQ55" s="319">
        <v>10</v>
      </c>
      <c r="AR55" s="320">
        <v>-49.1</v>
      </c>
    </row>
    <row r="56" spans="1:44" ht="13.2" x14ac:dyDescent="0.2">
      <c r="A56" s="250"/>
      <c r="AK56" s="321"/>
      <c r="AL56" s="322" t="s">
        <v>543</v>
      </c>
      <c r="AM56" s="323">
        <v>229946</v>
      </c>
      <c r="AN56" s="324">
        <v>26169</v>
      </c>
      <c r="AO56" s="325">
        <v>13.8</v>
      </c>
      <c r="AP56" s="326">
        <v>56769</v>
      </c>
      <c r="AQ56" s="327">
        <v>2.1</v>
      </c>
      <c r="AR56" s="328">
        <v>11.7</v>
      </c>
    </row>
    <row r="57" spans="1:44" ht="13.2" x14ac:dyDescent="0.2">
      <c r="A57" s="250"/>
      <c r="AK57" s="306" t="s">
        <v>546</v>
      </c>
      <c r="AL57" s="307"/>
      <c r="AM57" s="315">
        <v>493427</v>
      </c>
      <c r="AN57" s="316">
        <v>56250</v>
      </c>
      <c r="AO57" s="317">
        <v>-9</v>
      </c>
      <c r="AP57" s="318">
        <v>126525</v>
      </c>
      <c r="AQ57" s="319">
        <v>0.2</v>
      </c>
      <c r="AR57" s="320">
        <v>-9.1999999999999993</v>
      </c>
    </row>
    <row r="58" spans="1:44" ht="13.2" x14ac:dyDescent="0.2">
      <c r="A58" s="250"/>
      <c r="AK58" s="321"/>
      <c r="AL58" s="322" t="s">
        <v>543</v>
      </c>
      <c r="AM58" s="323">
        <v>253519</v>
      </c>
      <c r="AN58" s="324">
        <v>28901</v>
      </c>
      <c r="AO58" s="325">
        <v>10.4</v>
      </c>
      <c r="AP58" s="326">
        <v>67052</v>
      </c>
      <c r="AQ58" s="327">
        <v>18.100000000000001</v>
      </c>
      <c r="AR58" s="328">
        <v>-7.7</v>
      </c>
    </row>
    <row r="59" spans="1:44" ht="13.2" x14ac:dyDescent="0.2">
      <c r="A59" s="250"/>
      <c r="AK59" s="306" t="s">
        <v>547</v>
      </c>
      <c r="AL59" s="307"/>
      <c r="AM59" s="315">
        <v>488711</v>
      </c>
      <c r="AN59" s="316">
        <v>55949</v>
      </c>
      <c r="AO59" s="317">
        <v>-0.5</v>
      </c>
      <c r="AP59" s="318">
        <v>122054</v>
      </c>
      <c r="AQ59" s="319">
        <v>-3.5</v>
      </c>
      <c r="AR59" s="320">
        <v>3</v>
      </c>
    </row>
    <row r="60" spans="1:44" ht="13.2" x14ac:dyDescent="0.2">
      <c r="A60" s="250"/>
      <c r="AK60" s="321"/>
      <c r="AL60" s="322" t="s">
        <v>543</v>
      </c>
      <c r="AM60" s="323">
        <v>305670</v>
      </c>
      <c r="AN60" s="324">
        <v>34994</v>
      </c>
      <c r="AO60" s="325">
        <v>21.1</v>
      </c>
      <c r="AP60" s="326">
        <v>68298</v>
      </c>
      <c r="AQ60" s="327">
        <v>1.9</v>
      </c>
      <c r="AR60" s="328">
        <v>19.2</v>
      </c>
    </row>
    <row r="61" spans="1:44" ht="13.2" x14ac:dyDescent="0.2">
      <c r="A61" s="250"/>
      <c r="AK61" s="306" t="s">
        <v>548</v>
      </c>
      <c r="AL61" s="329"/>
      <c r="AM61" s="315">
        <v>695117</v>
      </c>
      <c r="AN61" s="316">
        <v>79621</v>
      </c>
      <c r="AO61" s="317">
        <v>-12</v>
      </c>
      <c r="AP61" s="318">
        <v>122503</v>
      </c>
      <c r="AQ61" s="330">
        <v>-2.2999999999999998</v>
      </c>
      <c r="AR61" s="320">
        <v>-9.6999999999999993</v>
      </c>
    </row>
    <row r="62" spans="1:44" ht="13.2" x14ac:dyDescent="0.2">
      <c r="A62" s="250"/>
      <c r="AK62" s="321"/>
      <c r="AL62" s="322" t="s">
        <v>543</v>
      </c>
      <c r="AM62" s="323">
        <v>346459</v>
      </c>
      <c r="AN62" s="324">
        <v>39750</v>
      </c>
      <c r="AO62" s="325">
        <v>-1.4</v>
      </c>
      <c r="AP62" s="326">
        <v>62701</v>
      </c>
      <c r="AQ62" s="327">
        <v>-0.2</v>
      </c>
      <c r="AR62" s="328">
        <v>-1.2</v>
      </c>
    </row>
    <row r="63" spans="1:44" ht="13.2" x14ac:dyDescent="0.2">
      <c r="A63" s="250"/>
    </row>
    <row r="64" spans="1:44" ht="13.2" x14ac:dyDescent="0.2">
      <c r="A64" s="250"/>
    </row>
    <row r="65" spans="1:46" ht="13.2" x14ac:dyDescent="0.2">
      <c r="A65" s="250"/>
    </row>
    <row r="66" spans="1:46" ht="13.2" x14ac:dyDescent="0.2">
      <c r="A66" s="331"/>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2"/>
    </row>
    <row r="67" spans="1:46" ht="13.5" hidden="1" customHeight="1" x14ac:dyDescent="0.2">
      <c r="AS67" s="246"/>
      <c r="AT67" s="246"/>
    </row>
    <row r="70" spans="1:46" ht="13.2" hidden="1" x14ac:dyDescent="0.2"/>
    <row r="71" spans="1:46" ht="13.2" hidden="1" x14ac:dyDescent="0.2"/>
    <row r="72" spans="1:46" ht="13.2" hidden="1" x14ac:dyDescent="0.2"/>
    <row r="73" spans="1:46" ht="13.2" hidden="1" x14ac:dyDescent="0.2"/>
  </sheetData>
  <sheetProtection algorithmName="SHA-512" hashValue="QVvKhAq5Tl09hdxwrH94/2lKGkS3mzFtr43nc5xavhF05YrhUll7kEqOMKh0ZTT86jjd3KyAKliphmnxwzVPCg==" saltValue="iQ1t9XuhM8bmtiFN3uzJu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2"/>
  <cols>
    <col min="1" max="125" width="2.44140625" style="245" customWidth="1"/>
    <col min="126" max="16384" width="9" style="244" hidden="1"/>
  </cols>
  <sheetData>
    <row r="1" spans="2:125" ht="13.5" customHeight="1" x14ac:dyDescent="0.2">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2:125" ht="13.2" x14ac:dyDescent="0.2">
      <c r="B2" s="244"/>
      <c r="DG2" s="244"/>
    </row>
    <row r="3" spans="2:125" ht="13.2" x14ac:dyDescent="0.2">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H3" s="244"/>
      <c r="DI3" s="244"/>
      <c r="DJ3" s="244"/>
      <c r="DK3" s="244"/>
      <c r="DL3" s="244"/>
      <c r="DM3" s="244"/>
      <c r="DN3" s="244"/>
      <c r="DO3" s="244"/>
      <c r="DP3" s="244"/>
      <c r="DQ3" s="244"/>
      <c r="DR3" s="244"/>
      <c r="DS3" s="244"/>
      <c r="DT3" s="244"/>
      <c r="DU3" s="244"/>
    </row>
    <row r="4" spans="2:125" ht="13.2" x14ac:dyDescent="0.2"/>
    <row r="5" spans="2:125" ht="13.2" x14ac:dyDescent="0.2"/>
    <row r="6" spans="2:125" ht="13.2" x14ac:dyDescent="0.2"/>
    <row r="7" spans="2:125" ht="13.2" x14ac:dyDescent="0.2"/>
    <row r="8" spans="2:125" ht="13.2" x14ac:dyDescent="0.2"/>
    <row r="9" spans="2:125" ht="13.2" x14ac:dyDescent="0.2">
      <c r="DU9" s="244"/>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4"/>
    </row>
    <row r="18" spans="125:125" ht="13.2" x14ac:dyDescent="0.2"/>
    <row r="19" spans="125:125" ht="13.2" x14ac:dyDescent="0.2"/>
    <row r="20" spans="125:125" ht="13.2" x14ac:dyDescent="0.2">
      <c r="DU20" s="244"/>
    </row>
    <row r="21" spans="125:125" ht="13.2" x14ac:dyDescent="0.2">
      <c r="DU21" s="244"/>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4"/>
    </row>
    <row r="29" spans="125:125" ht="13.2" x14ac:dyDescent="0.2"/>
    <row r="30" spans="125:125" ht="13.2" x14ac:dyDescent="0.2"/>
    <row r="31" spans="125:125" ht="13.2" x14ac:dyDescent="0.2"/>
    <row r="32" spans="125:125" ht="13.2" x14ac:dyDescent="0.2"/>
    <row r="33" spans="2:125" ht="13.2" x14ac:dyDescent="0.2">
      <c r="B33" s="244"/>
      <c r="G33" s="244"/>
      <c r="I33" s="244"/>
    </row>
    <row r="34" spans="2:125" ht="13.2" x14ac:dyDescent="0.2">
      <c r="C34" s="244"/>
      <c r="P34" s="244"/>
      <c r="DE34" s="244"/>
      <c r="DH34" s="244"/>
    </row>
    <row r="35" spans="2:125" ht="13.2" x14ac:dyDescent="0.2">
      <c r="D35" s="244"/>
      <c r="E35" s="244"/>
      <c r="DG35" s="244"/>
      <c r="DJ35" s="244"/>
      <c r="DP35" s="244"/>
      <c r="DQ35" s="244"/>
      <c r="DR35" s="244"/>
      <c r="DS35" s="244"/>
      <c r="DT35" s="244"/>
      <c r="DU35" s="244"/>
    </row>
    <row r="36" spans="2:125" ht="13.2" x14ac:dyDescent="0.2">
      <c r="F36" s="244"/>
      <c r="H36" s="244"/>
      <c r="J36" s="244"/>
      <c r="K36" s="244"/>
      <c r="L36" s="244"/>
      <c r="M36" s="244"/>
      <c r="N36" s="244"/>
      <c r="O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R36" s="244"/>
      <c r="BS36" s="244"/>
      <c r="BT36" s="244"/>
      <c r="BU36" s="244"/>
      <c r="BV36" s="244"/>
      <c r="BW36" s="244"/>
      <c r="BX36" s="244"/>
      <c r="BY36" s="244"/>
      <c r="BZ36" s="244"/>
      <c r="CA36" s="244"/>
      <c r="CB36" s="244"/>
      <c r="CC36" s="244"/>
      <c r="CD36" s="244"/>
      <c r="CE36" s="244"/>
      <c r="CF36" s="244"/>
      <c r="CG36" s="244"/>
      <c r="CH36" s="244"/>
      <c r="CI36" s="244"/>
      <c r="CJ36" s="244"/>
      <c r="CK36" s="244"/>
      <c r="CL36" s="244"/>
      <c r="CM36" s="244"/>
      <c r="CN36" s="244"/>
      <c r="CO36" s="244"/>
      <c r="CP36" s="244"/>
      <c r="CQ36" s="244"/>
      <c r="CR36" s="244"/>
      <c r="CS36" s="244"/>
      <c r="CT36" s="244"/>
      <c r="CU36" s="244"/>
      <c r="CV36" s="244"/>
      <c r="CW36" s="244"/>
      <c r="CX36" s="244"/>
      <c r="CY36" s="244"/>
      <c r="CZ36" s="244"/>
      <c r="DA36" s="244"/>
      <c r="DB36" s="244"/>
      <c r="DC36" s="244"/>
      <c r="DD36" s="244"/>
      <c r="DF36" s="244"/>
      <c r="DI36" s="244"/>
      <c r="DK36" s="244"/>
      <c r="DL36" s="244"/>
      <c r="DM36" s="244"/>
      <c r="DN36" s="244"/>
      <c r="DO36" s="244"/>
      <c r="DP36" s="244"/>
      <c r="DQ36" s="244"/>
      <c r="DR36" s="244"/>
      <c r="DS36" s="244"/>
      <c r="DT36" s="244"/>
      <c r="DU36" s="244"/>
    </row>
    <row r="37" spans="2:125" ht="13.2" x14ac:dyDescent="0.2">
      <c r="DU37" s="244"/>
    </row>
    <row r="38" spans="2:125" ht="13.2" x14ac:dyDescent="0.2">
      <c r="DT38" s="244"/>
      <c r="DU38" s="244"/>
    </row>
    <row r="39" spans="2:125" ht="13.2" x14ac:dyDescent="0.2"/>
    <row r="40" spans="2:125" ht="13.2" x14ac:dyDescent="0.2">
      <c r="DH40" s="244"/>
    </row>
    <row r="41" spans="2:125" ht="13.2" x14ac:dyDescent="0.2">
      <c r="DE41" s="244"/>
    </row>
    <row r="42" spans="2:125" ht="13.2" x14ac:dyDescent="0.2">
      <c r="DG42" s="244"/>
      <c r="DJ42" s="244"/>
    </row>
    <row r="43" spans="2:125" ht="13.2" x14ac:dyDescent="0.2">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F43" s="244"/>
      <c r="DI43" s="244"/>
      <c r="DK43" s="244"/>
      <c r="DL43" s="244"/>
      <c r="DM43" s="244"/>
      <c r="DN43" s="244"/>
      <c r="DO43" s="244"/>
      <c r="DP43" s="244"/>
      <c r="DQ43" s="244"/>
      <c r="DR43" s="244"/>
      <c r="DS43" s="244"/>
      <c r="DT43" s="244"/>
      <c r="DU43" s="244"/>
    </row>
    <row r="44" spans="2:125" ht="13.2" x14ac:dyDescent="0.2">
      <c r="DU44" s="244"/>
    </row>
    <row r="45" spans="2:125" ht="13.2" x14ac:dyDescent="0.2"/>
    <row r="46" spans="2:125" ht="13.2" x14ac:dyDescent="0.2"/>
    <row r="47" spans="2:125" ht="13.2" x14ac:dyDescent="0.2"/>
    <row r="48" spans="2:125" ht="13.2" x14ac:dyDescent="0.2">
      <c r="DT48" s="244"/>
      <c r="DU48" s="244"/>
    </row>
    <row r="49" spans="120:125" ht="13.2" x14ac:dyDescent="0.2">
      <c r="DU49" s="244"/>
    </row>
    <row r="50" spans="120:125" ht="13.2" x14ac:dyDescent="0.2">
      <c r="DU50" s="244"/>
    </row>
    <row r="51" spans="120:125" ht="13.2" x14ac:dyDescent="0.2">
      <c r="DP51" s="244"/>
      <c r="DQ51" s="244"/>
      <c r="DR51" s="244"/>
      <c r="DS51" s="244"/>
      <c r="DT51" s="244"/>
      <c r="DU51" s="244"/>
    </row>
    <row r="52" spans="120:125" ht="13.2" x14ac:dyDescent="0.2"/>
    <row r="53" spans="120:125" ht="13.2" x14ac:dyDescent="0.2"/>
    <row r="54" spans="120:125" ht="13.2" x14ac:dyDescent="0.2">
      <c r="DU54" s="244"/>
    </row>
    <row r="55" spans="120:125" ht="13.2" x14ac:dyDescent="0.2"/>
    <row r="56" spans="120:125" ht="13.2" x14ac:dyDescent="0.2"/>
    <row r="57" spans="120:125" ht="13.2" x14ac:dyDescent="0.2"/>
    <row r="58" spans="120:125" ht="13.2" x14ac:dyDescent="0.2">
      <c r="DU58" s="244"/>
    </row>
    <row r="59" spans="120:125" ht="13.2" x14ac:dyDescent="0.2"/>
    <row r="60" spans="120:125" ht="13.2" x14ac:dyDescent="0.2"/>
    <row r="61" spans="120:125" ht="13.2" x14ac:dyDescent="0.2"/>
    <row r="62" spans="120:125" ht="13.2" x14ac:dyDescent="0.2"/>
    <row r="63" spans="120:125" ht="13.2" x14ac:dyDescent="0.2">
      <c r="DU63" s="244"/>
    </row>
    <row r="64" spans="120:125" ht="13.2" x14ac:dyDescent="0.2">
      <c r="DT64" s="244"/>
      <c r="DU64" s="244"/>
    </row>
    <row r="65" spans="123:125" ht="13.2" x14ac:dyDescent="0.2"/>
    <row r="66" spans="123:125" ht="13.2" x14ac:dyDescent="0.2"/>
    <row r="67" spans="123:125" ht="13.2" x14ac:dyDescent="0.2"/>
    <row r="68" spans="123:125" ht="13.2" x14ac:dyDescent="0.2"/>
    <row r="69" spans="123:125" ht="13.2" x14ac:dyDescent="0.2">
      <c r="DS69" s="244"/>
      <c r="DT69" s="244"/>
      <c r="DU69" s="244"/>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4"/>
    </row>
    <row r="83" spans="116:125" ht="13.2" x14ac:dyDescent="0.2">
      <c r="DM83" s="244"/>
      <c r="DN83" s="244"/>
      <c r="DO83" s="244"/>
      <c r="DP83" s="244"/>
      <c r="DQ83" s="244"/>
      <c r="DR83" s="244"/>
      <c r="DS83" s="244"/>
      <c r="DT83" s="244"/>
      <c r="DU83" s="244"/>
    </row>
    <row r="84" spans="116:125" ht="13.2" x14ac:dyDescent="0.2"/>
    <row r="85" spans="116:125" ht="13.2" x14ac:dyDescent="0.2"/>
    <row r="86" spans="116:125" ht="13.2" x14ac:dyDescent="0.2"/>
    <row r="87" spans="116:125" ht="13.2" x14ac:dyDescent="0.2"/>
    <row r="88" spans="116:125" ht="13.2" x14ac:dyDescent="0.2">
      <c r="DU88" s="244"/>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4"/>
      <c r="DT94" s="244"/>
      <c r="DU94" s="244"/>
    </row>
    <row r="95" spans="116:125" ht="13.5" customHeight="1" x14ac:dyDescent="0.2">
      <c r="DU95" s="244"/>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4"/>
    </row>
    <row r="102" spans="124:125" ht="13.5" customHeight="1" x14ac:dyDescent="0.2"/>
    <row r="103" spans="124:125" ht="13.5" customHeight="1" x14ac:dyDescent="0.2"/>
    <row r="104" spans="124:125" ht="13.5" customHeight="1" x14ac:dyDescent="0.2">
      <c r="DT104" s="244"/>
      <c r="DU104" s="244"/>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4" t="s">
        <v>550</v>
      </c>
    </row>
    <row r="121" spans="125:125" ht="13.5" hidden="1" customHeight="1" x14ac:dyDescent="0.2">
      <c r="DU121" s="244"/>
    </row>
  </sheetData>
  <sheetProtection algorithmName="SHA-512" hashValue="SI0trszI93/iY9D127pUfzTnBM+W08xXqdkIQ6xt9BeacKld3IGLrd3vcP8Pj0VOPaaaoToZ9vgwa0Sejw5ORA==" saltValue="+LmTsL78wGG7brso7/RSm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2"/>
  <cols>
    <col min="1" max="125" width="2.44140625" style="245" customWidth="1"/>
    <col min="126" max="142" width="0" style="244" hidden="1" customWidth="1"/>
    <col min="143" max="16384" width="9" style="244" hidden="1"/>
  </cols>
  <sheetData>
    <row r="1" spans="1:125" ht="13.5" customHeight="1" x14ac:dyDescent="0.2">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1:125" ht="13.2" x14ac:dyDescent="0.2">
      <c r="B2" s="244"/>
      <c r="T2" s="244"/>
    </row>
    <row r="3" spans="1:125" ht="13.2" x14ac:dyDescent="0.2">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4"/>
      <c r="G33" s="244"/>
      <c r="I33" s="244"/>
    </row>
    <row r="34" spans="2:125" ht="13.2" x14ac:dyDescent="0.2">
      <c r="C34" s="244"/>
      <c r="P34" s="244"/>
      <c r="R34" s="244"/>
      <c r="U34" s="244"/>
    </row>
    <row r="35" spans="2:125" ht="13.2" x14ac:dyDescent="0.2">
      <c r="D35" s="244"/>
      <c r="E35" s="244"/>
      <c r="T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4"/>
      <c r="CB35" s="244"/>
      <c r="CC35" s="244"/>
      <c r="CD35" s="244"/>
      <c r="CE35" s="244"/>
      <c r="CF35" s="244"/>
      <c r="CG35" s="244"/>
      <c r="CH35" s="244"/>
      <c r="CI35" s="244"/>
      <c r="CJ35" s="244"/>
      <c r="CK35" s="244"/>
      <c r="CL35" s="244"/>
      <c r="CM35" s="244"/>
      <c r="CN35" s="244"/>
      <c r="CO35" s="244"/>
      <c r="CP35" s="244"/>
      <c r="CQ35" s="244"/>
      <c r="CR35" s="244"/>
      <c r="CS35" s="244"/>
      <c r="CT35" s="244"/>
      <c r="CU35" s="244"/>
      <c r="CV35" s="244"/>
      <c r="CW35" s="244"/>
      <c r="CX35" s="244"/>
      <c r="CY35" s="244"/>
      <c r="CZ35" s="244"/>
      <c r="DA35" s="244"/>
      <c r="DB35" s="244"/>
      <c r="DC35" s="244"/>
      <c r="DD35" s="244"/>
      <c r="DE35" s="244"/>
      <c r="DF35" s="244"/>
      <c r="DG35" s="244"/>
      <c r="DH35" s="244"/>
      <c r="DI35" s="244"/>
      <c r="DJ35" s="244"/>
      <c r="DK35" s="244"/>
      <c r="DL35" s="244"/>
      <c r="DM35" s="244"/>
      <c r="DN35" s="244"/>
      <c r="DO35" s="244"/>
      <c r="DP35" s="244"/>
      <c r="DQ35" s="244"/>
      <c r="DR35" s="244"/>
      <c r="DS35" s="244"/>
      <c r="DT35" s="244"/>
      <c r="DU35" s="244"/>
    </row>
    <row r="36" spans="2:125" ht="13.2" x14ac:dyDescent="0.2">
      <c r="F36" s="244"/>
      <c r="H36" s="244"/>
      <c r="J36" s="244"/>
      <c r="K36" s="244"/>
      <c r="L36" s="244"/>
      <c r="M36" s="244"/>
      <c r="N36" s="244"/>
      <c r="O36" s="244"/>
      <c r="Q36" s="244"/>
      <c r="S36" s="244"/>
      <c r="V36" s="244"/>
    </row>
    <row r="37" spans="2:125" ht="13.2" x14ac:dyDescent="0.2"/>
    <row r="38" spans="2:125" ht="13.2" x14ac:dyDescent="0.2"/>
    <row r="39" spans="2:125" ht="13.2" x14ac:dyDescent="0.2"/>
    <row r="40" spans="2:125" ht="13.2" x14ac:dyDescent="0.2">
      <c r="U40" s="244"/>
    </row>
    <row r="41" spans="2:125" ht="13.2" x14ac:dyDescent="0.2">
      <c r="R41" s="244"/>
    </row>
    <row r="42" spans="2:125" ht="13.2" x14ac:dyDescent="0.2">
      <c r="T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4"/>
      <c r="CB42" s="244"/>
      <c r="CC42" s="244"/>
      <c r="CD42" s="244"/>
      <c r="CE42" s="244"/>
      <c r="CF42" s="244"/>
      <c r="CG42" s="244"/>
      <c r="CH42" s="244"/>
      <c r="CI42" s="244"/>
      <c r="CJ42" s="244"/>
      <c r="CK42" s="244"/>
      <c r="CL42" s="244"/>
      <c r="CM42" s="244"/>
      <c r="CN42" s="244"/>
      <c r="CO42" s="244"/>
      <c r="CP42" s="244"/>
      <c r="CQ42" s="244"/>
      <c r="CR42" s="244"/>
      <c r="CS42" s="244"/>
      <c r="CT42" s="244"/>
      <c r="CU42" s="244"/>
      <c r="CV42" s="244"/>
      <c r="CW42" s="244"/>
      <c r="CX42" s="244"/>
      <c r="CY42" s="244"/>
      <c r="CZ42" s="244"/>
      <c r="DA42" s="244"/>
      <c r="DB42" s="244"/>
      <c r="DC42" s="244"/>
      <c r="DD42" s="244"/>
      <c r="DE42" s="244"/>
      <c r="DF42" s="244"/>
      <c r="DG42" s="244"/>
      <c r="DH42" s="244"/>
      <c r="DI42" s="244"/>
      <c r="DJ42" s="244"/>
      <c r="DK42" s="244"/>
      <c r="DL42" s="244"/>
      <c r="DM42" s="244"/>
      <c r="DN42" s="244"/>
      <c r="DO42" s="244"/>
      <c r="DP42" s="244"/>
      <c r="DQ42" s="244"/>
      <c r="DR42" s="244"/>
      <c r="DS42" s="244"/>
      <c r="DT42" s="244"/>
      <c r="DU42" s="244"/>
    </row>
    <row r="43" spans="2:125" ht="13.2" x14ac:dyDescent="0.2">
      <c r="Q43" s="244"/>
      <c r="S43" s="244"/>
      <c r="V43" s="244"/>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5" t="s">
        <v>551</v>
      </c>
    </row>
  </sheetData>
  <sheetProtection algorithmName="SHA-512" hashValue="eocpXNGeOnbj7cgV6pTM++ku16eqSa1xLVTaVI2NBoxq74F23S6iKqT2ROoF0xInjkHzcF5kkjfedgrPuchz5g==" saltValue="egmWfX4+gI+R1Zv5TgMWiA=="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2">
      <c r="B47" s="10"/>
      <c r="C47" s="1149" t="s">
        <v>3</v>
      </c>
      <c r="D47" s="1149"/>
      <c r="E47" s="1150"/>
      <c r="F47" s="11">
        <v>23.84</v>
      </c>
      <c r="G47" s="12">
        <v>24.44</v>
      </c>
      <c r="H47" s="12">
        <v>24.26</v>
      </c>
      <c r="I47" s="12">
        <v>27.16</v>
      </c>
      <c r="J47" s="13">
        <v>28.45</v>
      </c>
    </row>
    <row r="48" spans="2:10" ht="57.75" customHeight="1" x14ac:dyDescent="0.2">
      <c r="B48" s="14"/>
      <c r="C48" s="1151" t="s">
        <v>4</v>
      </c>
      <c r="D48" s="1151"/>
      <c r="E48" s="1152"/>
      <c r="F48" s="15">
        <v>11.44</v>
      </c>
      <c r="G48" s="16">
        <v>13.57</v>
      </c>
      <c r="H48" s="16">
        <v>11.76</v>
      </c>
      <c r="I48" s="16">
        <v>10.44</v>
      </c>
      <c r="J48" s="17">
        <v>15.36</v>
      </c>
    </row>
    <row r="49" spans="2:10" ht="57.75" customHeight="1" thickBot="1" x14ac:dyDescent="0.25">
      <c r="B49" s="18"/>
      <c r="C49" s="1153" t="s">
        <v>5</v>
      </c>
      <c r="D49" s="1153"/>
      <c r="E49" s="1154"/>
      <c r="F49" s="19">
        <v>0.06</v>
      </c>
      <c r="G49" s="20">
        <v>3.83</v>
      </c>
      <c r="H49" s="20" t="s">
        <v>557</v>
      </c>
      <c r="I49" s="20">
        <v>4.03</v>
      </c>
      <c r="J49" s="21">
        <v>8.33</v>
      </c>
    </row>
    <row r="50" spans="2:10" ht="13.2" x14ac:dyDescent="0.2"/>
  </sheetData>
  <sheetProtection algorithmName="SHA-512" hashValue="+TaPm1bEVN/msOjAxJqAN1AFqKppIDQYbKIFURN0G0in+/V2869ZNoL98vsP4Q1FSc6ADd4bEhcffoz6Ll8ABQ==" saltValue="/9PUut2DHrr/HVG0ruD9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渡辺 沙彩</cp:lastModifiedBy>
  <cp:lastPrinted>2023-03-07T02:26:16Z</cp:lastPrinted>
  <dcterms:created xsi:type="dcterms:W3CDTF">2023-02-20T04:04:17Z</dcterms:created>
  <dcterms:modified xsi:type="dcterms:W3CDTF">2023-10-31T00:01:57Z</dcterms:modified>
  <cp:category/>
</cp:coreProperties>
</file>