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3420d9f8\作業用\03 財政1\35 財政情報の開示\令和４年度（R3決算分）\06【翌年度作業】公会計分\06_公表（県HP）\【HP用とりまとめ 】\"/>
    </mc:Choice>
  </mc:AlternateContent>
  <bookViews>
    <workbookView xWindow="-120" yWindow="-120" windowWidth="20736" windowHeight="11160" tabRatio="869"/>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CO35" i="10"/>
  <c r="AM35" i="10"/>
  <c r="CO34" i="10"/>
  <c r="BW34" i="10"/>
  <c r="BW35" i="10" s="1"/>
  <c r="BW36" i="10" s="1"/>
  <c r="BW37" i="10" s="1"/>
  <c r="BW38" i="10" s="1"/>
  <c r="BW39" i="10" s="1"/>
  <c r="BW40" i="10" s="1"/>
  <c r="BW41" i="10" s="1"/>
  <c r="AM34" i="10"/>
  <c r="C34" i="10"/>
  <c r="C35" i="10" s="1"/>
  <c r="C36"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alcChain>
</file>

<file path=xl/sharedStrings.xml><?xml version="1.0" encoding="utf-8"?>
<sst xmlns="http://schemas.openxmlformats.org/spreadsheetml/2006/main" count="1252" uniqueCount="609">
  <si>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</si>
  <si>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</si>
  <si>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</si>
  <si>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</si>
  <si>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</si>
  <si>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</si>
  <si>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</si>
  <si>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</si>
  <si>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</si>
  <si>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</si>
  <si>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</si>
  <si>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</si>
  <si>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</si>
  <si>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</si>
  <si>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</si>
  <si>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</si>
  <si>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</si>
  <si>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</si>
  <si>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</si>
  <si>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</si>
  <si>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</si>
  <si>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</si>
  <si>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</si>
  <si>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</si>
  <si>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</si>
  <si>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</si>
  <si>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</si>
  <si>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</si>
  <si>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</si>
  <si>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</si>
  <si>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</si>
  <si>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</si>
  <si>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</si>
  <si>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</si>
  <si>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</si>
  <si>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</si>
  <si>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</si>
  <si>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</si>
  <si>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</si>
  <si>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</si>
  <si>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</si>
  <si>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</si>
  <si>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</si>
  <si>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</si>
  <si>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</si>
  <si>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</si>
  <si>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</si>
  <si>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</si>
  <si>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</si>
  <si>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</si>
  <si>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</si>
  <si>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</si>
  <si>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</si>
  <si>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</si>
  <si>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</si>
  <si>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</si>
  <si>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</si>
  <si>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</si>
  <si>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</si>
  <si>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</si>
  <si>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</si>
  <si>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</si>
  <si>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</si>
  <si>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</si>
  <si>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</si>
  <si>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</si>
  <si>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</si>
  <si>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</si>
  <si>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</si>
  <si>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</si>
  <si>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</si>
  <si>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</si>
  <si>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</si>
  <si>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</si>
  <si>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</si>
  <si>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</si>
  <si>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</si>
  <si>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</si>
  <si>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</si>
  <si>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</si>
  <si>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</si>
  <si>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</si>
  <si>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</si>
  <si>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</si>
  <si>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</si>
  <si>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</si>
  <si>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</si>
  <si>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</si>
  <si>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</si>
  <si>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</si>
  <si>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</si>
  <si>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</si>
  <si>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</si>
  <si>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</si>
  <si>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</si>
  <si>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</si>
  <si>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</si>
  <si>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</si>
  <si>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檜枝岐村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</si>
  <si>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</si>
  <si>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</si>
  <si>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</si>
  <si>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</si>
  <si>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</si>
  <si>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</si>
  <si>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</si>
  <si>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</si>
  <si>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</si>
  <si>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</si>
  <si>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</si>
  <si>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</si>
  <si>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</si>
  <si>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</si>
  <si>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</si>
  <si>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</si>
  <si>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</si>
  <si>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</si>
  <si>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</si>
  <si>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</si>
  <si>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</si>
  <si>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</si>
  <si>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</si>
  <si>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</si>
  <si>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</si>
  <si>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</si>
  <si>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</si>
  <si>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</si>
  <si>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</si>
  <si>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</si>
  <si>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</si>
  <si>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</si>
  <si>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</si>
  <si>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</si>
  <si>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</si>
  <si>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</si>
  <si>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</si>
  <si>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</si>
  <si>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</si>
  <si>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</si>
  <si>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</si>
  <si>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</si>
  <si>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</si>
  <si>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</si>
  <si>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</si>
  <si>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</si>
  <si>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</si>
  <si>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</si>
  <si>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</si>
  <si>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</si>
  <si>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</si>
  <si>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</si>
  <si>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</si>
  <si>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</si>
  <si>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</si>
  <si>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</si>
  <si>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</si>
  <si>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</si>
  <si>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</si>
  <si>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</si>
  <si>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</si>
  <si>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</si>
  <si>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</si>
  <si>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</si>
  <si>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</si>
  <si>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</si>
  <si>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</si>
  <si>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</si>
  <si>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</si>
  <si>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</si>
  <si>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</si>
  <si>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</si>
  <si>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</si>
  <si>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</si>
  <si>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</si>
  <si>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</si>
  <si>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</si>
  <si>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</si>
  <si>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</si>
  <si>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</si>
  <si>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</si>
  <si>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</si>
  <si>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</si>
  <si>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</si>
  <si>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</si>
  <si>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</si>
  <si>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</si>
  <si>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</si>
  <si>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</si>
  <si>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</si>
  <si>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</si>
  <si>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</si>
  <si>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</si>
  <si>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</si>
  <si>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</si>
  <si>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</si>
  <si>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</si>
  <si>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</si>
  <si>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</si>
  <si>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</si>
  <si>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</si>
  <si>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</si>
  <si>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</si>
  <si>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</si>
  <si>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</si>
  <si>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</si>
  <si>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</si>
  <si>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</si>
  <si>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</si>
  <si>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</si>
  <si>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</si>
  <si>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</si>
  <si>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</si>
  <si>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</si>
  <si>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</si>
  <si>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</si>
  <si>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</si>
  <si>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</si>
  <si>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</si>
  <si>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福島県檜枝岐村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</si>
  <si>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</si>
  <si>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</si>
  <si>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</si>
  <si>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</si>
  <si>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</si>
  <si>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</si>
  <si>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</si>
  <si>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</si>
  <si>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</si>
  <si>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</si>
  <si>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</si>
  <si>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</si>
  <si>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</si>
  <si>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</si>
  <si>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</si>
  <si>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</si>
  <si>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</si>
  <si>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</si>
  <si>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</si>
  <si>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</si>
  <si>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</si>
  <si>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</si>
  <si>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</si>
  <si>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</si>
  <si>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</si>
  <si>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</si>
  <si>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</si>
  <si>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</si>
  <si>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</si>
  <si>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</si>
  <si>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</si>
  <si>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</si>
  <si>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</si>
  <si>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</si>
  <si>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</si>
  <si>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</si>
  <si>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</si>
  <si>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</si>
  <si>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</si>
  <si>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</si>
  <si>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</si>
  <si>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</si>
  <si>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</si>
  <si>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</si>
  <si>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</si>
  <si>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</si>
  <si>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</si>
  <si>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</si>
  <si>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</si>
  <si>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</si>
  <si>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</si>
  <si>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</si>
  <si>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</si>
  <si>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</si>
  <si>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</si>
  <si>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</si>
  <si>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</si>
  <si>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</si>
  <si>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</si>
  <si>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</si>
  <si>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</si>
  <si>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</si>
  <si>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</si>
  <si>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</si>
  <si>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</si>
  <si>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</si>
  <si>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</si>
  <si>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</si>
  <si>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</si>
  <si>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</si>
  <si>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</si>
  <si>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</si>
  <si>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</si>
  <si>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</si>
  <si>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</si>
  <si>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</si>
  <si>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</si>
  <si>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</si>
  <si>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</si>
  <si>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</si>
  <si>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</si>
  <si>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</si>
  <si>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</si>
  <si>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</si>
  <si>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</si>
  <si>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</si>
  <si>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</si>
  <si>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</si>
  <si>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</si>
  <si>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</si>
  <si>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</si>
  <si>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</si>
  <si>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</si>
  <si>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</si>
  <si>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</si>
  <si>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</si>
  <si>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</si>
  <si>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</si>
  <si>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</si>
  <si>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</si>
  <si>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</si>
  <si>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</si>
  <si>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</si>
  <si>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</si>
  <si>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</si>
  <si>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</si>
  <si>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</si>
  <si>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</si>
  <si>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</si>
  <si>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</si>
  <si>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</si>
  <si>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</si>
  <si>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</si>
  <si>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</si>
  <si>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</si>
  <si>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</si>
  <si>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</si>
  <si>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</si>
  <si>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</si>
  <si>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</si>
  <si>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</si>
  <si>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</si>
  <si>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</si>
  <si>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観光施設</t>
    <phoneticPr fontId="5"/>
  </si>
  <si>
    <t>加入世帯数(世帯)</t>
  </si>
  <si>
    <t>　繰出金</t>
    <phoneticPr fontId="5"/>
  </si>
  <si>
    <t>諸収入</t>
  </si>
  <si>
    <t>簡易水道</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</si>
  <si>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</si>
  <si>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</si>
  <si>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</si>
  <si>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</si>
  <si>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</si>
  <si>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</si>
  <si>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</si>
  <si>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</si>
  <si>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</si>
  <si>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</si>
  <si>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</si>
  <si>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</si>
  <si>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</si>
  <si>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</si>
  <si>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</si>
  <si>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</si>
  <si>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</si>
  <si>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</si>
  <si>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</si>
  <si>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</si>
  <si>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</si>
  <si>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</si>
  <si>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</si>
  <si>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</si>
  <si>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</si>
  <si>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</si>
  <si>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</si>
  <si>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</si>
  <si>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</si>
  <si>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福島県檜枝岐村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</si>
  <si>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</si>
  <si>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</si>
  <si>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</si>
  <si>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</si>
  <si>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</si>
  <si>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</si>
  <si>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</si>
  <si>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</si>
  <si>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</si>
  <si>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</si>
  <si>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</si>
  <si>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</si>
  <si>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</si>
  <si>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</si>
  <si>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</si>
  <si>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</si>
  <si>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</si>
  <si>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</si>
  <si>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</si>
  <si>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</si>
  <si>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診療所特別会計</t>
    <phoneticPr fontId="5"/>
  </si>
  <si>
    <t>-</t>
    <phoneticPr fontId="5"/>
  </si>
  <si>
    <t>温泉・特産事業特別会計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</si>
  <si>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</si>
  <si>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</si>
  <si>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</si>
  <si>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</si>
  <si>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</si>
  <si>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</si>
  <si>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</si>
  <si>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</si>
  <si>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</si>
  <si>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</si>
  <si>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</si>
  <si>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</si>
  <si>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</si>
  <si>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</si>
  <si>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</si>
  <si>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</si>
  <si>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水道事業特別会計</t>
    <phoneticPr fontId="5"/>
  </si>
  <si>
    <t>法非適用企業</t>
    <phoneticPr fontId="5"/>
  </si>
  <si>
    <t>下水道事業特別会計</t>
    <phoneticPr fontId="5"/>
  </si>
  <si>
    <t>観光施設事業特別会計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</si>
  <si>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</si>
  <si>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</si>
  <si>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</si>
  <si>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</si>
  <si>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</si>
  <si>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</si>
  <si>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</si>
  <si>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</si>
  <si>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</si>
  <si>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</si>
  <si>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</si>
  <si>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</si>
  <si>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</si>
  <si>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</si>
  <si>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</si>
  <si>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</si>
  <si>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</si>
  <si>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</si>
  <si>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</si>
  <si>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</si>
  <si>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</si>
  <si>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</si>
  <si>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</si>
  <si>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</si>
  <si>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</si>
  <si>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</si>
  <si>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</si>
  <si>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</si>
  <si>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</si>
  <si>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</si>
  <si>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</si>
  <si>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</si>
  <si>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</si>
  <si>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</si>
  <si>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</si>
  <si>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</si>
  <si>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</si>
  <si>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</si>
  <si>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</si>
  <si>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</si>
  <si>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</si>
  <si>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</si>
  <si>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</si>
  <si>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</si>
  <si>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</si>
  <si>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</si>
  <si>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</si>
  <si>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</si>
  <si>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</si>
  <si>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</si>
  <si>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</si>
  <si>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</si>
  <si>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</si>
  <si>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</si>
  <si>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</si>
  <si>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</si>
  <si>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</si>
  <si>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</si>
  <si>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</si>
  <si>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</si>
  <si>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</si>
  <si>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</si>
  <si>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</si>
  <si>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</si>
  <si>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</si>
  <si>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</si>
  <si>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</si>
  <si>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</si>
  <si>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</si>
  <si>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</si>
  <si>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</si>
  <si>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</si>
  <si>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</si>
  <si>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</si>
  <si>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</si>
  <si>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</si>
  <si>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</si>
  <si>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</si>
  <si>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</si>
  <si>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</si>
  <si>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</si>
  <si>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</si>
  <si>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</si>
  <si>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</si>
  <si>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</si>
  <si>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</si>
  <si>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</si>
  <si>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</si>
  <si>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</si>
  <si>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</si>
  <si>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</si>
  <si>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</si>
  <si>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</si>
  <si>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</si>
  <si>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</si>
  <si>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</si>
  <si>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</si>
  <si>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</si>
  <si>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</si>
  <si>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</si>
  <si>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</si>
  <si>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</si>
  <si>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</si>
  <si>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</si>
  <si>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</si>
  <si>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</si>
  <si>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</si>
  <si>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</si>
  <si>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</si>
  <si>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</si>
  <si>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</si>
  <si>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</si>
  <si>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</si>
  <si>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</si>
  <si>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</si>
  <si>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</si>
  <si>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</si>
  <si>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</si>
  <si>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</si>
  <si>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</si>
  <si>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</si>
  <si>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</si>
  <si>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</si>
  <si>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</si>
  <si>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</si>
  <si>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</si>
  <si>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</si>
  <si>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</si>
  <si>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</si>
  <si>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</si>
  <si>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</si>
  <si>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</si>
  <si>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</si>
  <si>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</si>
  <si>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</si>
  <si>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</si>
  <si>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</si>
  <si>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</si>
  <si>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</si>
  <si>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</si>
  <si>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</si>
  <si>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</si>
  <si>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</si>
  <si>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</si>
  <si>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</si>
  <si>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</si>
  <si>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</si>
  <si>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0.38</t>
  </si>
  <si>
    <t>一般会計</t>
  </si>
  <si>
    <t>観光施設事業特別会計</t>
  </si>
  <si>
    <t>介護保険特別会計</t>
  </si>
  <si>
    <t>国民健康保険特別会計</t>
  </si>
  <si>
    <t>水道事業特別会計</t>
  </si>
  <si>
    <t>診療所特別会計</t>
  </si>
  <si>
    <t>温泉・特産事業特別会計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</si>
  <si>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</si>
  <si>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</si>
  <si>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</si>
  <si>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</si>
  <si>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</si>
  <si>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</si>
  <si>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</si>
  <si>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</si>
  <si>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</si>
  <si>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 xml:space="preserve">※8：職員の状況については、令和3年地方公務員給与実態調査に基づいている。 </t>
  </si>
  <si>
    <t>南会津地方広域市町村圏組合一般会計</t>
    <rPh sb="0" eb="13">
      <t>ミナミアイヅチホウコウイキシチョウソンケンクミアイ</t>
    </rPh>
    <rPh sb="13" eb="17">
      <t>イッパンカイケイ</t>
    </rPh>
    <phoneticPr fontId="4"/>
  </si>
  <si>
    <t>福島県後期高齢者医療広域連合一般会計</t>
  </si>
  <si>
    <t>福島県後期高齢者医療広域連合後期高齢者医療特別会計</t>
  </si>
  <si>
    <t>福島県市町村総合事務組合一般会計</t>
  </si>
  <si>
    <t>福島県市町村総合事務組合消防補償等特別会計</t>
  </si>
  <si>
    <t>福島県市町村総合事務組合消防賞じゅつ金特別会計</t>
  </si>
  <si>
    <t>福島県市町村総合事務組合非常勤職員公務災害補償特別会計</t>
  </si>
  <si>
    <t>福島県市町村総合事務組合自治会館管理特別会計</t>
  </si>
  <si>
    <t>地域振興基金</t>
  </si>
  <si>
    <t>公共施設等減価償却引当基金</t>
    <rPh sb="4" eb="5">
      <t>トウ</t>
    </rPh>
    <phoneticPr fontId="2"/>
  </si>
  <si>
    <t>過疎対策事業基金</t>
  </si>
  <si>
    <t>ふれあい福祉基金</t>
  </si>
  <si>
    <t>電源立地地域対策交付金基金</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</si>
  <si>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</si>
  <si>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</si>
  <si>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</si>
  <si>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</si>
  <si>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</si>
  <si>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</si>
  <si>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</si>
  <si>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</si>
  <si>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</si>
  <si>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基金等の残高が将来負担となる地方債等の残高を上回ることにより、将来負担比率は算定されない。有形固定資産償却率をみると類似団体内平均値に比べ低い水準となっている。引き続き老朽化対策に積極的に取り組んでいく。</t>
    <phoneticPr fontId="5"/>
  </si>
  <si>
    <t>基金等の残高が将来負担となる地方債等の残高を上回ることにより、将来負担比率は算定されることなく適正な財政状況が保たれている。実質公債費比率についは、繰上げ償還による影響が縮小しており、比率は上昇傾向にあるが依然低い水準を維持している。今後、公共施設等の老朽化対策など地方債を活用する事業が増加する見込みであるが、交付税措置のある地方債を優先的に活用することにより、比率は概ね適正な範囲で推移すると分析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</si>
</sst>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317319</c:v>
                </c:pt>
                <c:pt idx="1">
                  <c:v>289738</c:v>
                </c:pt>
                <c:pt idx="2">
                  <c:v>316937</c:v>
                </c:pt>
                <c:pt idx="3">
                  <c:v>332350</c:v>
                </c:pt>
                <c:pt idx="4">
                  <c:v>362690</c:v>
                </c:pt>
              </c:numCache>
            </c:numRef>
          </c:val>
          <c:smooth val="0"/>
          <c:extLst>
            <c:ext xmlns:c16="http://schemas.microsoft.com/office/drawing/2014/chart" uri="{C3380CC4-5D6E-409C-BE32-E72D297353CC}">
              <c16:uniqueId val="{00000000-16A7-4945-A27B-461B1CDD813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1002842</c:v>
                </c:pt>
                <c:pt idx="1">
                  <c:v>604429</c:v>
                </c:pt>
                <c:pt idx="2">
                  <c:v>562031</c:v>
                </c:pt>
                <c:pt idx="3">
                  <c:v>1449782</c:v>
                </c:pt>
                <c:pt idx="4">
                  <c:v>716836</c:v>
                </c:pt>
              </c:numCache>
            </c:numRef>
          </c:val>
          <c:smooth val="0"/>
          <c:extLst>
            <c:ext xmlns:c16="http://schemas.microsoft.com/office/drawing/2014/chart" uri="{C3380CC4-5D6E-409C-BE32-E72D297353CC}">
              <c16:uniqueId val="{00000001-16A7-4945-A27B-461B1CDD813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8.07</c:v>
                </c:pt>
                <c:pt idx="1">
                  <c:v>9.84</c:v>
                </c:pt>
                <c:pt idx="2">
                  <c:v>9.81</c:v>
                </c:pt>
                <c:pt idx="3">
                  <c:v>10.42</c:v>
                </c:pt>
                <c:pt idx="4">
                  <c:v>8.6300000000000008</c:v>
                </c:pt>
              </c:numCache>
            </c:numRef>
          </c:val>
          <c:extLst>
            <c:ext xmlns:c16="http://schemas.microsoft.com/office/drawing/2014/chart" uri="{C3380CC4-5D6E-409C-BE32-E72D297353CC}">
              <c16:uniqueId val="{00000000-2C13-4B94-B067-AEECE3A65E8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105.61</c:v>
                </c:pt>
                <c:pt idx="1">
                  <c:v>113.67</c:v>
                </c:pt>
                <c:pt idx="2">
                  <c:v>116.31</c:v>
                </c:pt>
                <c:pt idx="3">
                  <c:v>113.94</c:v>
                </c:pt>
                <c:pt idx="4">
                  <c:v>99.54</c:v>
                </c:pt>
              </c:numCache>
            </c:numRef>
          </c:val>
          <c:extLst>
            <c:ext xmlns:c16="http://schemas.microsoft.com/office/drawing/2014/chart" uri="{C3380CC4-5D6E-409C-BE32-E72D297353CC}">
              <c16:uniqueId val="{00000001-2C13-4B94-B067-AEECE3A65E8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-0.38</c:v>
                </c:pt>
                <c:pt idx="1">
                  <c:v>1.52</c:v>
                </c:pt>
                <c:pt idx="2">
                  <c:v>17.93</c:v>
                </c:pt>
                <c:pt idx="3">
                  <c:v>0.27</c:v>
                </c:pt>
                <c:pt idx="4">
                  <c:v>4.9800000000000004</c:v>
                </c:pt>
              </c:numCache>
            </c:numRef>
          </c:val>
          <c:smooth val="0"/>
          <c:extLst>
            <c:ext xmlns:c16="http://schemas.microsoft.com/office/drawing/2014/chart" uri="{C3380CC4-5D6E-409C-BE32-E72D297353CC}">
              <c16:uniqueId val="{00000002-2C13-4B94-B067-AEECE3A65E8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75B1-45FB-AC76-9389E6735ED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5B1-45FB-AC76-9389E6735EDF}"/>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75B1-45FB-AC76-9389E6735EDF}"/>
            </c:ext>
          </c:extLst>
        </c:ser>
        <c:ser>
          <c:idx val="3"/>
          <c:order val="3"/>
          <c:tx>
            <c:strRef>
              <c:f>データシート!$A$30</c:f>
              <c:strCache>
                <c:ptCount val="1"/>
                <c:pt idx="0">
                  <c:v>温泉・特産事業特別会計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75B1-45FB-AC76-9389E6735EDF}"/>
            </c:ext>
          </c:extLst>
        </c:ser>
        <c:ser>
          <c:idx val="4"/>
          <c:order val="4"/>
          <c:tx>
            <c:strRef>
              <c:f>データシート!$A$31</c:f>
              <c:strCache>
                <c:ptCount val="1"/>
                <c:pt idx="0">
                  <c:v>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75B1-45FB-AC76-9389E6735EDF}"/>
            </c:ext>
          </c:extLst>
        </c:ser>
        <c:ser>
          <c:idx val="5"/>
          <c:order val="5"/>
          <c:tx>
            <c:strRef>
              <c:f>データシート!$A$32</c:f>
              <c:strCache>
                <c:ptCount val="1"/>
                <c:pt idx="0">
                  <c:v>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0.11</c:v>
                </c:pt>
                <c:pt idx="2">
                  <c:v>#N/A</c:v>
                </c:pt>
                <c:pt idx="3">
                  <c:v>0.18</c:v>
                </c:pt>
                <c:pt idx="4">
                  <c:v>#N/A</c:v>
                </c:pt>
                <c:pt idx="5">
                  <c:v>0.14000000000000001</c:v>
                </c:pt>
                <c:pt idx="6">
                  <c:v>#N/A</c:v>
                </c:pt>
                <c:pt idx="7">
                  <c:v>0.08</c:v>
                </c:pt>
                <c:pt idx="8">
                  <c:v>#N/A</c:v>
                </c:pt>
                <c:pt idx="9">
                  <c:v>0.04</c:v>
                </c:pt>
              </c:numCache>
            </c:numRef>
          </c:val>
          <c:extLst>
            <c:ext xmlns:c16="http://schemas.microsoft.com/office/drawing/2014/chart" uri="{C3380CC4-5D6E-409C-BE32-E72D297353CC}">
              <c16:uniqueId val="{00000005-75B1-45FB-AC76-9389E6735EDF}"/>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1.64</c:v>
                </c:pt>
                <c:pt idx="2">
                  <c:v>#N/A</c:v>
                </c:pt>
                <c:pt idx="3">
                  <c:v>0.59</c:v>
                </c:pt>
                <c:pt idx="4">
                  <c:v>#N/A</c:v>
                </c:pt>
                <c:pt idx="5">
                  <c:v>0.28999999999999998</c:v>
                </c:pt>
                <c:pt idx="6">
                  <c:v>#N/A</c:v>
                </c:pt>
                <c:pt idx="7">
                  <c:v>0.28000000000000003</c:v>
                </c:pt>
                <c:pt idx="8">
                  <c:v>#N/A</c:v>
                </c:pt>
                <c:pt idx="9">
                  <c:v>0.15</c:v>
                </c:pt>
              </c:numCache>
            </c:numRef>
          </c:val>
          <c:extLst>
            <c:ext xmlns:c16="http://schemas.microsoft.com/office/drawing/2014/chart" uri="{C3380CC4-5D6E-409C-BE32-E72D297353CC}">
              <c16:uniqueId val="{00000006-75B1-45FB-AC76-9389E6735EDF}"/>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0.51</c:v>
                </c:pt>
                <c:pt idx="2">
                  <c:v>#N/A</c:v>
                </c:pt>
                <c:pt idx="3">
                  <c:v>0.19</c:v>
                </c:pt>
                <c:pt idx="4">
                  <c:v>#N/A</c:v>
                </c:pt>
                <c:pt idx="5">
                  <c:v>0.75</c:v>
                </c:pt>
                <c:pt idx="6">
                  <c:v>#N/A</c:v>
                </c:pt>
                <c:pt idx="7">
                  <c:v>0.95</c:v>
                </c:pt>
                <c:pt idx="8">
                  <c:v>#N/A</c:v>
                </c:pt>
                <c:pt idx="9">
                  <c:v>0.55000000000000004</c:v>
                </c:pt>
              </c:numCache>
            </c:numRef>
          </c:val>
          <c:extLst>
            <c:ext xmlns:c16="http://schemas.microsoft.com/office/drawing/2014/chart" uri="{C3380CC4-5D6E-409C-BE32-E72D297353CC}">
              <c16:uniqueId val="{00000007-75B1-45FB-AC76-9389E6735EDF}"/>
            </c:ext>
          </c:extLst>
        </c:ser>
        <c:ser>
          <c:idx val="8"/>
          <c:order val="8"/>
          <c:tx>
            <c:strRef>
              <c:f>データシート!$A$35</c:f>
              <c:strCache>
                <c:ptCount val="1"/>
                <c:pt idx="0">
                  <c:v>観光施設事業特別会計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0.39</c:v>
                </c:pt>
                <c:pt idx="2">
                  <c:v>#N/A</c:v>
                </c:pt>
                <c:pt idx="3">
                  <c:v>0.52</c:v>
                </c:pt>
                <c:pt idx="4">
                  <c:v>#N/A</c:v>
                </c:pt>
                <c:pt idx="5">
                  <c:v>0.15</c:v>
                </c:pt>
                <c:pt idx="6">
                  <c:v>#N/A</c:v>
                </c:pt>
                <c:pt idx="7">
                  <c:v>0.28000000000000003</c:v>
                </c:pt>
                <c:pt idx="8">
                  <c:v>#N/A</c:v>
                </c:pt>
                <c:pt idx="9">
                  <c:v>0.56999999999999995</c:v>
                </c:pt>
              </c:numCache>
            </c:numRef>
          </c:val>
          <c:extLst>
            <c:ext xmlns:c16="http://schemas.microsoft.com/office/drawing/2014/chart" uri="{C3380CC4-5D6E-409C-BE32-E72D297353CC}">
              <c16:uniqueId val="{00000008-75B1-45FB-AC76-9389E6735ED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8.07</c:v>
                </c:pt>
                <c:pt idx="2">
                  <c:v>#N/A</c:v>
                </c:pt>
                <c:pt idx="3">
                  <c:v>9.83</c:v>
                </c:pt>
                <c:pt idx="4">
                  <c:v>#N/A</c:v>
                </c:pt>
                <c:pt idx="5">
                  <c:v>9.81</c:v>
                </c:pt>
                <c:pt idx="6">
                  <c:v>#N/A</c:v>
                </c:pt>
                <c:pt idx="7">
                  <c:v>10.41</c:v>
                </c:pt>
                <c:pt idx="8">
                  <c:v>#N/A</c:v>
                </c:pt>
                <c:pt idx="9">
                  <c:v>8.6199999999999992</c:v>
                </c:pt>
              </c:numCache>
            </c:numRef>
          </c:val>
          <c:extLst>
            <c:ext xmlns:c16="http://schemas.microsoft.com/office/drawing/2014/chart" uri="{C3380CC4-5D6E-409C-BE32-E72D297353CC}">
              <c16:uniqueId val="{00000009-75B1-45FB-AC76-9389E6735ED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157</c:v>
                </c:pt>
                <c:pt idx="5">
                  <c:v>184</c:v>
                </c:pt>
                <c:pt idx="8">
                  <c:v>204</c:v>
                </c:pt>
                <c:pt idx="11">
                  <c:v>234</c:v>
                </c:pt>
                <c:pt idx="14">
                  <c:v>257</c:v>
                </c:pt>
              </c:numCache>
            </c:numRef>
          </c:val>
          <c:extLst>
            <c:ext xmlns:c16="http://schemas.microsoft.com/office/drawing/2014/chart" uri="{C3380CC4-5D6E-409C-BE32-E72D297353CC}">
              <c16:uniqueId val="{00000000-F7BF-4F01-827D-AB53BCC5361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7BF-4F01-827D-AB53BCC5361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7BF-4F01-827D-AB53BCC5361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7BF-4F01-827D-AB53BCC5361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16</c:v>
                </c:pt>
                <c:pt idx="3">
                  <c:v>17</c:v>
                </c:pt>
                <c:pt idx="6">
                  <c:v>18</c:v>
                </c:pt>
                <c:pt idx="9">
                  <c:v>18</c:v>
                </c:pt>
                <c:pt idx="12">
                  <c:v>19</c:v>
                </c:pt>
              </c:numCache>
            </c:numRef>
          </c:val>
          <c:extLst>
            <c:ext xmlns:c16="http://schemas.microsoft.com/office/drawing/2014/chart" uri="{C3380CC4-5D6E-409C-BE32-E72D297353CC}">
              <c16:uniqueId val="{00000004-F7BF-4F01-827D-AB53BCC5361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7BF-4F01-827D-AB53BCC5361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7BF-4F01-827D-AB53BCC5361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118</c:v>
                </c:pt>
                <c:pt idx="3">
                  <c:v>163</c:v>
                </c:pt>
                <c:pt idx="6">
                  <c:v>199</c:v>
                </c:pt>
                <c:pt idx="9">
                  <c:v>224</c:v>
                </c:pt>
                <c:pt idx="12">
                  <c:v>262</c:v>
                </c:pt>
              </c:numCache>
            </c:numRef>
          </c:val>
          <c:extLst>
            <c:ext xmlns:c16="http://schemas.microsoft.com/office/drawing/2014/chart" uri="{C3380CC4-5D6E-409C-BE32-E72D297353CC}">
              <c16:uniqueId val="{00000007-F7BF-4F01-827D-AB53BCC5361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-23</c:v>
                </c:pt>
                <c:pt idx="2">
                  <c:v>#N/A</c:v>
                </c:pt>
                <c:pt idx="3">
                  <c:v>#N/A</c:v>
                </c:pt>
                <c:pt idx="4">
                  <c:v>-4</c:v>
                </c:pt>
                <c:pt idx="5">
                  <c:v>#N/A</c:v>
                </c:pt>
                <c:pt idx="6">
                  <c:v>#N/A</c:v>
                </c:pt>
                <c:pt idx="7">
                  <c:v>13</c:v>
                </c:pt>
                <c:pt idx="8">
                  <c:v>#N/A</c:v>
                </c:pt>
                <c:pt idx="9">
                  <c:v>#N/A</c:v>
                </c:pt>
                <c:pt idx="10">
                  <c:v>8</c:v>
                </c:pt>
                <c:pt idx="11">
                  <c:v>#N/A</c:v>
                </c:pt>
                <c:pt idx="12">
                  <c:v>#N/A</c:v>
                </c:pt>
                <c:pt idx="13">
                  <c:v>24</c:v>
                </c:pt>
                <c:pt idx="14">
                  <c:v>#N/A</c:v>
                </c:pt>
              </c:numCache>
            </c:numRef>
          </c:val>
          <c:smooth val="0"/>
          <c:extLst>
            <c:ext xmlns:c16="http://schemas.microsoft.com/office/drawing/2014/chart" uri="{C3380CC4-5D6E-409C-BE32-E72D297353CC}">
              <c16:uniqueId val="{00000008-F7BF-4F01-827D-AB53BCC5361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2598</c:v>
                </c:pt>
                <c:pt idx="5">
                  <c:v>2665</c:v>
                </c:pt>
                <c:pt idx="8">
                  <c:v>2662</c:v>
                </c:pt>
                <c:pt idx="11">
                  <c:v>2788</c:v>
                </c:pt>
                <c:pt idx="14">
                  <c:v>2721</c:v>
                </c:pt>
              </c:numCache>
            </c:numRef>
          </c:val>
          <c:extLst>
            <c:ext xmlns:c16="http://schemas.microsoft.com/office/drawing/2014/chart" uri="{C3380CC4-5D6E-409C-BE32-E72D297353CC}">
              <c16:uniqueId val="{00000000-15E2-4235-8CD6-4FB2AF2C8E5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15E2-4235-8CD6-4FB2AF2C8E5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5072</c:v>
                </c:pt>
                <c:pt idx="5">
                  <c:v>5078</c:v>
                </c:pt>
                <c:pt idx="8">
                  <c:v>4848</c:v>
                </c:pt>
                <c:pt idx="11">
                  <c:v>4790</c:v>
                </c:pt>
                <c:pt idx="14">
                  <c:v>4852</c:v>
                </c:pt>
              </c:numCache>
            </c:numRef>
          </c:val>
          <c:extLst>
            <c:ext xmlns:c16="http://schemas.microsoft.com/office/drawing/2014/chart" uri="{C3380CC4-5D6E-409C-BE32-E72D297353CC}">
              <c16:uniqueId val="{00000002-15E2-4235-8CD6-4FB2AF2C8E5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5E2-4235-8CD6-4FB2AF2C8E5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5E2-4235-8CD6-4FB2AF2C8E5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5E2-4235-8CD6-4FB2AF2C8E5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5E2-4235-8CD6-4FB2AF2C8E5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15E2-4235-8CD6-4FB2AF2C8E5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185</c:v>
                </c:pt>
                <c:pt idx="3">
                  <c:v>202</c:v>
                </c:pt>
                <c:pt idx="6">
                  <c:v>280</c:v>
                </c:pt>
                <c:pt idx="9">
                  <c:v>392</c:v>
                </c:pt>
                <c:pt idx="12">
                  <c:v>382</c:v>
                </c:pt>
              </c:numCache>
            </c:numRef>
          </c:val>
          <c:extLst>
            <c:ext xmlns:c16="http://schemas.microsoft.com/office/drawing/2014/chart" uri="{C3380CC4-5D6E-409C-BE32-E72D297353CC}">
              <c16:uniqueId val="{00000008-15E2-4235-8CD6-4FB2AF2C8E5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5E2-4235-8CD6-4FB2AF2C8E5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2798</c:v>
                </c:pt>
                <c:pt idx="3">
                  <c:v>2966</c:v>
                </c:pt>
                <c:pt idx="6">
                  <c:v>2866</c:v>
                </c:pt>
                <c:pt idx="9">
                  <c:v>3296</c:v>
                </c:pt>
                <c:pt idx="12">
                  <c:v>3200</c:v>
                </c:pt>
              </c:numCache>
            </c:numRef>
          </c:val>
          <c:extLst>
            <c:ext xmlns:c16="http://schemas.microsoft.com/office/drawing/2014/chart" uri="{C3380CC4-5D6E-409C-BE32-E72D297353CC}">
              <c16:uniqueId val="{0000000A-15E2-4235-8CD6-4FB2AF2C8E5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5E2-4235-8CD6-4FB2AF2C8E5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1091</c:v>
                </c:pt>
                <c:pt idx="1">
                  <c:v>1130</c:v>
                </c:pt>
                <c:pt idx="2">
                  <c:v>1165</c:v>
                </c:pt>
              </c:numCache>
            </c:numRef>
          </c:val>
          <c:extLst>
            <c:ext xmlns:c16="http://schemas.microsoft.com/office/drawing/2014/chart" uri="{C3380CC4-5D6E-409C-BE32-E72D297353CC}">
              <c16:uniqueId val="{00000000-94B0-4B26-BB23-477ACA82E67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1073</c:v>
                </c:pt>
                <c:pt idx="1">
                  <c:v>1073</c:v>
                </c:pt>
                <c:pt idx="2">
                  <c:v>1087</c:v>
                </c:pt>
              </c:numCache>
            </c:numRef>
          </c:val>
          <c:extLst>
            <c:ext xmlns:c16="http://schemas.microsoft.com/office/drawing/2014/chart" uri="{C3380CC4-5D6E-409C-BE32-E72D297353CC}">
              <c16:uniqueId val="{00000001-94B0-4B26-BB23-477ACA82E67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2758</c:v>
                </c:pt>
                <c:pt idx="1">
                  <c:v>2692</c:v>
                </c:pt>
                <c:pt idx="2">
                  <c:v>2711</c:v>
                </c:pt>
              </c:numCache>
            </c:numRef>
          </c:val>
          <c:extLst>
            <c:ext xmlns:c16="http://schemas.microsoft.com/office/drawing/2014/chart" uri="{C3380CC4-5D6E-409C-BE32-E72D297353CC}">
              <c16:uniqueId val="{00000002-94B0-4B26-BB23-477ACA82E67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{4F5C81E1-74D8-48FC-863F-734FCB5B2CB5}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0F31-4C40-987B-50FD7C0BBCC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{42FC002A-E718-486D-8AE3-054D8415C51D}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F31-4C40-987B-50FD7C0BBCC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{1E32A670-C417-4F8D-9070-5FFEA92352C6}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F31-4C40-987B-50FD7C0BBCC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{55D5D7B6-A552-449D-9212-197F9A0CD5BE}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F31-4C40-987B-50FD7C0BBCC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{DC16C954-07EA-4E33-AC74-58F8BE4295F7}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F31-4C40-987B-50FD7C0BBCC9}"/>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{9F0E5F53-7611-4582-BA75-2E5B51C34927}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0F31-4C40-987B-50FD7C0BBCC9}"/>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{831A8443-3530-4535-BC1C-3ECF9181FB07}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0F31-4C40-987B-50FD7C0BBCC9}"/>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{B42C0C74-EFA5-4F08-9C54-392EE1031657}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0F31-4C40-987B-50FD7C0BBCC9}"/>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{E1F7EFE3-35B8-4E86-B343-CDF49495A6BE}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0F31-4C40-987B-50FD7C0BBCC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55.7</c:v>
                </c:pt>
                <c:pt idx="8">
                  <c:v>56.3</c:v>
                </c:pt>
                <c:pt idx="16">
                  <c:v>57.9</c:v>
                </c:pt>
                <c:pt idx="24">
                  <c:v>59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0F31-4C40-987B-50FD7C0BBCC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{B91842EA-2C25-4058-805F-2AB102E03D9A}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0F31-4C40-987B-50FD7C0BBCC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{06D6F5AE-519F-4B2B-A6BD-95E2E40CB640}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F31-4C40-987B-50FD7C0BBCC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{13763C6E-F122-446C-AA60-18F1AADA44AA}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F31-4C40-987B-50FD7C0BBCC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{EF6D01E8-207A-43A8-9F9C-11E666A63F65}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F31-4C40-987B-50FD7C0BBCC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{C75CB8DB-E201-46E8-88DE-DC794C186639}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F31-4C40-987B-50FD7C0BBCC9}"/>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{4E22F9EF-86E5-4648-95E4-1E2374C0E9EE}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0F31-4C40-987B-50FD7C0BBCC9}"/>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{837604F5-55DC-49F2-9727-4CC8A75186DE}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0F31-4C40-987B-50FD7C0BBCC9}"/>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{8745E042-4060-4372-9DFC-867C8ADCE69D}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0F31-4C40-987B-50FD7C0BBCC9}"/>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{400C8415-CEBD-4DF7-882B-A2B74F05B2A2}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0F31-4C40-987B-50FD7C0BBCC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58.2</c:v>
                </c:pt>
                <c:pt idx="8">
                  <c:v>59.4</c:v>
                </c:pt>
                <c:pt idx="16">
                  <c:v>60.4</c:v>
                </c:pt>
                <c:pt idx="24">
                  <c:v>61.5</c:v>
                </c:pt>
              </c:numCache>
            </c:numRef>
          </c:xVal>
          <c:yVal>
            <c:numRef>
              <c:f>公会計指標分析・財政指標組合せ分析表!$BP$55:$DC$55</c:f>
              <c:numCache>
                <c:formatCode>#,##0.0;"▲ "#,##0.0</c:formatCode>
                <c:ptCount val="40"/>
                <c:pt idx="0">
                  <c:v>0</c:v>
                </c:pt>
                <c:pt idx="8">
                  <c:v>0</c:v>
                </c:pt>
                <c:pt idx="16">
                  <c:v>0</c:v>
                </c:pt>
                <c:pt idx="24">
                  <c:v>0</c:v>
                </c:pt>
              </c:numCache>
            </c:numRef>
          </c:yVal>
          <c:smooth val="0"/>
          <c:extLst>
            <c:ext xmlns:c16="http://schemas.microsoft.com/office/drawing/2014/chart" uri="{C3380CC4-5D6E-409C-BE32-E72D297353CC}">
              <c16:uniqueId val="{00000013-0F31-4C40-987B-50FD7C0BBCC9}"/>
            </c:ext>
          </c:extLst>
        </c:ser>
        <c:dLbls>
          <c:showLegendKey val="0"/>
          <c:showVal val="1"/>
          <c:showCatName val="0"/>
          <c:showSerName val="0"/>
          <c:showPercent val="0"/>
          <c:showBubbleSize val="0"/>
        </c:dLbls>
        <c:axId val="46179840"/>
        <c:axId val="46181760"/>
      </c:scatterChart>
      <c:valAx>
        <c:axId val="46179840"/>
        <c:scaling>
          <c:orientation val="maxMin"/>
          <c:max val="62"/>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{6D63C8B7-A996-4365-85A3-2046B4282C99}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31FD-4901-9E43-EF7623F0CBF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{B774AB5D-678A-4BC8-B02D-BD99F9EF1C95}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1FD-4901-9E43-EF7623F0CBF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{78C85B4E-0276-4BC8-9EE8-117D4093BA3C}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1FD-4901-9E43-EF7623F0CBF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{501AEFB0-1185-4A29-A35C-250D45AB84DD}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1FD-4901-9E43-EF7623F0CBF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{93C7530B-386D-4956-A9F9-E7F9344DDAE5}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1FD-4901-9E43-EF7623F0CBF1}"/>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{4D3F9D86-7B9F-41F4-AE8D-E1AE00FE30FE}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31FD-4901-9E43-EF7623F0CBF1}"/>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{DDB93890-D5B2-407E-8A12-C2D40EDFCAC0}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31FD-4901-9E43-EF7623F0CBF1}"/>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{8D72664B-E8CC-4D15-BA33-1A75211CE330}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31FD-4901-9E43-EF7623F0CBF1}"/>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{D8F1FDA1-82F0-41D6-82B0-CB53E1B8DB41}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31FD-4901-9E43-EF7623F0CBF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-3.1</c:v>
                </c:pt>
                <c:pt idx="8">
                  <c:v>-2.1</c:v>
                </c:pt>
                <c:pt idx="16">
                  <c:v>-0.5</c:v>
                </c:pt>
                <c:pt idx="24">
                  <c:v>0.7</c:v>
                </c:pt>
                <c:pt idx="32">
                  <c:v>1.8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31FD-4901-9E43-EF7623F0CBF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{FABC9486-1FB5-4C92-9562-62192DBCFF54}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31FD-4901-9E43-EF7623F0CBF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{8A244A1A-E574-4D36-8EFA-91553A47B50A}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1FD-4901-9E43-EF7623F0CBF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{41958ADF-0A55-4908-B32F-F945B7222DDE}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1FD-4901-9E43-EF7623F0CBF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{D7866FA5-DE8E-4D60-A4E2-9E1BDEC8F79B}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1FD-4901-9E43-EF7623F0CBF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{D804B6EA-3643-4EEB-8541-9F8EA8D754F7}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1FD-4901-9E43-EF7623F0CBF1}"/>
                </c:ext>
              </c:extLst>
            </c:dLbl>
            <c:dLbl>
              <c:idx val="8"/>
              <c:layout>
                <c:manualLayout>
                  <c:x val="-4.5096530706953818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{23FC19E4-D862-404A-81C9-9BDB3579BA69}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31FD-4901-9E43-EF7623F0CBF1}"/>
                </c:ext>
              </c:extLst>
            </c:dLbl>
            <c:dLbl>
              <c:idx val="16"/>
              <c:layout>
                <c:manualLayout>
                  <c:x val="-1.8171803637232468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{B75E271D-B833-45A0-91DE-F952D1E23AD9}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31FD-4901-9E43-EF7623F0CBF1}"/>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{7F0AFE5A-5BFB-42F3-B965-09E28E05C622}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31FD-4901-9E43-EF7623F0CBF1}"/>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{5A99BA4D-7D4C-4131-8B45-E5B5039B385A}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31FD-4901-9E43-EF7623F0CBF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7.4</c:v>
                </c:pt>
                <c:pt idx="16">
                  <c:v>7.4</c:v>
                </c:pt>
                <c:pt idx="24">
                  <c:v>8</c:v>
                </c:pt>
                <c:pt idx="32">
                  <c:v>6.6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1FD-4901-9E43-EF7623F0CBF1}"/>
            </c:ext>
          </c:extLst>
        </c:ser>
        <c:dLbls>
          <c:showLegendKey val="0"/>
          <c:showVal val="1"/>
          <c:showCatName val="0"/>
          <c:showSerName val="0"/>
          <c:showPercent val="0"/>
          <c:showBubbleSize val="0"/>
        </c:dLbls>
        <c:axId val="84219776"/>
        <c:axId val="84234240"/>
      </c:scatterChart>
      <c:valAx>
        <c:axId val="84219776"/>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福島県檜枝岐村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実質公債費比率については、単年度で</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と昨年度に比べ</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ポイント上昇し、</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ヶ年平均では</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ﾎﾟｲﾝﾄ）と悪化した。単年度における増加要因を分析すると、元利償還金の増加（</a:t>
          </a:r>
          <a:r>
            <a:rPr kumimoji="1" lang="en-US" altLang="ja-JP" sz="1400">
              <a:latin typeface="ＭＳ ゴシック" pitchFamily="49" charset="-128"/>
              <a:ea typeface="ＭＳ ゴシック" pitchFamily="49" charset="-128"/>
            </a:rPr>
            <a:t>+16.6%</a:t>
          </a:r>
          <a:r>
            <a:rPr kumimoji="1" lang="ja-JP" altLang="en-US" sz="1400">
              <a:latin typeface="ＭＳ ゴシック" pitchFamily="49" charset="-128"/>
              <a:ea typeface="ＭＳ ゴシック" pitchFamily="49" charset="-128"/>
            </a:rPr>
            <a:t>）が主な要因となている。また、過去に繰り上げ償還を行った一部の起債（補正予算債など）に対する交付税の理論上の措置期限が終了した影響もあり、実償還額に対する基準財政需要額に算入された額の割合も全体で下がっている。</a:t>
          </a:r>
          <a:r>
            <a:rPr kumimoji="1" lang="en-US" altLang="ja-JP" sz="1400">
              <a:latin typeface="ＭＳ ゴシック" pitchFamily="49" charset="-128"/>
              <a:ea typeface="ＭＳ ゴシック" pitchFamily="49" charset="-128"/>
            </a:rPr>
            <a:t>R3</a:t>
          </a:r>
          <a:r>
            <a:rPr kumimoji="1" lang="ja-JP" altLang="en-US" sz="1400">
              <a:latin typeface="ＭＳ ゴシック" pitchFamily="49" charset="-128"/>
              <a:ea typeface="ＭＳ ゴシック" pitchFamily="49" charset="-128"/>
            </a:rPr>
            <a:t>年度は、臨時財政対策債の繰上償還を実施したため、</a:t>
          </a:r>
          <a:r>
            <a:rPr kumimoji="1" lang="en-US" altLang="ja-JP" sz="1400">
              <a:latin typeface="ＭＳ ゴシック" pitchFamily="49" charset="-128"/>
              <a:ea typeface="ＭＳ ゴシック" pitchFamily="49" charset="-128"/>
            </a:rPr>
            <a:t>R4</a:t>
          </a:r>
          <a:r>
            <a:rPr kumimoji="1" lang="ja-JP" altLang="en-US" sz="1400">
              <a:latin typeface="ＭＳ ゴシック" pitchFamily="49" charset="-128"/>
              <a:ea typeface="ＭＳ ゴシック" pitchFamily="49" charset="-128"/>
            </a:rPr>
            <a:t>年度以降比率の上昇は抑えられる見込み。</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満期一括償還地方債を利用していない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福島県檜枝岐村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将来負担額では、臨時財政対策債の繰り上げ償還を行ったことにより、地方債現在高は減少に転じた。</a:t>
          </a:r>
        </a:p>
        <a:p>
          <a:r>
            <a:rPr kumimoji="1" lang="ja-JP" altLang="en-US" sz="1400">
              <a:latin typeface="ＭＳ ゴシック" pitchFamily="49" charset="-128"/>
              <a:ea typeface="ＭＳ ゴシック" pitchFamily="49" charset="-128"/>
            </a:rPr>
            <a:t>充当可能財源等では、基金全体は増加しているが基準財政需要額算入見込額は減少しており差引では昨年度と比べ</a:t>
          </a:r>
          <a:r>
            <a:rPr kumimoji="1" lang="en-US" altLang="ja-JP" sz="1400">
              <a:latin typeface="ＭＳ ゴシック" pitchFamily="49" charset="-128"/>
              <a:ea typeface="ＭＳ ゴシック" pitchFamily="49" charset="-128"/>
            </a:rPr>
            <a:t>0.1</a:t>
          </a:r>
          <a:r>
            <a:rPr kumimoji="1" lang="ja-JP" altLang="en-US" sz="1400">
              <a:latin typeface="ＭＳ ゴシック" pitchFamily="49" charset="-128"/>
              <a:ea typeface="ＭＳ ゴシック" pitchFamily="49" charset="-128"/>
            </a:rPr>
            <a:t>％減少している。</a:t>
          </a:r>
        </a:p>
        <a:p>
          <a:r>
            <a:rPr kumimoji="1" lang="ja-JP" altLang="en-US" sz="1400">
              <a:latin typeface="ＭＳ ゴシック" pitchFamily="49" charset="-128"/>
              <a:ea typeface="ＭＳ ゴシック" pitchFamily="49" charset="-128"/>
            </a:rPr>
            <a:t>依然、充当可能財源等が将来負担額を上回っている状況であり、健全度は維持されている。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福島県檜枝岐村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決算剰余金の処分により財政調整基金が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百万円、臨時財政対策債償還基金費として減債基金に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百万円、公共施設等の老朽化対策等による積立によりその他目的基金が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百万円とそれぞれ増加した。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積立基金全体としては、前年度に比べ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々一般財源の確保が厳しくなる中、必要な財源は基金に頼らざるを得ない状況が見込まれるため、財源の確保と歳出の抑制により可能な限り基金の積み立てを図るとともに、各基金の計画的な執行管理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・地域振興基金：地域の福祉活動の推進、快適な生活環境の形成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・公共施設等減価償却引当基金：公共施設等の整備、改修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・過疎対策事業基金：過疎地域自立促進のためのソフト事業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・電源立地地域対策交付金基金：公共施設の維持補修、運営</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・ふれあい福祉基金：高齢者等の保健福祉増進</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・地域振興基金：温泉の維持や定住促進事業の財源として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百万程度取崩により減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・公共施設等減価償却引当基金：公共施設等の改修等に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百万円程度を充当する一方で公共施設等総合管理計画に基づく施設の整備・改修の着実な推進に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・過疎対策基金：過疎債を財源として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百万円を積立てし、過疎計画に基づくｿﾌﾄ事業に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百万程度充当。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・電源立地地域対策事業基金：電源立地地域対策交付金を財源に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百万程度積立し、公共施設の維持運営に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百万円、施設の維持補修として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百万程度を取崩</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・地域振興基金：定住促進等（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百万円）や温泉給湯施設等の関連（</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R5 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百万円）の財源に充当予定。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・公共施設等減価償却引当基金：公共施設の改修等（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R5 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百万円程度）充当予定。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・過疎対策事業基金：過疎自立促進計画に基づき、必要な財源の積立（毎年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百万）及び事業への財源に取崩（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千円程度）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・電源立地地域対策交付金基金：国の交付金に基づき積立（公共施設等運営に必要な経費）、同等の金額を事業への充当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・ふれあい福祉基金：果実運用基金なので運用益を社会福祉事業等の財源とする。指定寄附等があれば積立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百万円に加え運用益を積み立てたことによる増加。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決算剰余金及び運用益について積立てる。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財政規模が小さいため、突発的な災害対応による財源確保や年々縮小していく大規模償却資産減に備え必要に応じて取崩しを行う。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普通交付税により措置された臨時財政対策債償還基金費を積立てたことにより増加。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地方債残高の増加に伴う財政悪化に対応するため、民間資金の繰上償還の財源に積極的に活用していく。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076B18A-7D05-4B33-95B5-AFE3ECA357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7A0477E0-333C-470F-AD33-618CAB017F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19584940-ABD1-4B33-AC8F-BA5CB0479D7C}"/>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3179266E-ADE4-4CDB-8B40-FE6196AC59EF}"/>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FEC0BB81-D9CD-45C5-B2B3-AC5EA625D2AD}"/>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D210C201-3EE7-41AC-AE16-8D22D764FEC8}"/>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3142DA4F-8B1D-4E60-BD2D-3FF96B91AB96}"/>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17C11AFF-705F-4864-890C-2F11F46BA11E}"/>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6D167DF6-B92E-4DEA-BECB-33FFD051EB8C}"/>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09146F49-603E-48B1-A4CF-6FB310B240E3}"/>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4F8F6BAB-B0E6-4B79-8C75-C1C5F889A9FF}"/>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FEBA251B-DA98-40AA-A884-E3076B91B50B}"/>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13D44EE7-C6B0-4D9D-AD19-B3038855F599}"/>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1E712EE1-0F71-4019-986F-121628CFAE0C}"/>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718CB119-4CC8-44C5-9322-DDF0633D7D76}"/>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福島県檜枝岐村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7B26560A-2A0F-4FE6-94E6-ED2D05817B21}"/>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73C83D34-1E94-4874-B43F-28DB05E7118B}"/>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D97D3F49-BB02-4499-B720-008FC363B97E}"/>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F78E1FD5-6D43-4F9A-BB1C-2BDE18D59F2A}"/>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444C64BF-07DD-4B3C-971F-58476D6EB386}"/>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F951D724-CF77-4347-9880-F7C822DE0FF6}"/>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530
528
390.46
2,242,329
2,133,723
100,966
1,170,120
3,199,871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C915B466-519F-4F99-AB6A-E16E3887898D}"/>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70CE2570-8F34-48CF-B574-26CF2789C094}"/>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65959E1E-22BA-42C6-8A30-623141836958}"/>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498269E2-6435-43EA-94AD-2E53CC01FF8A}"/>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64C3206E-3A52-4DB6-9EF1-4849E02DB82B}"/>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61C03FC6-C1C9-470B-A09F-3A70E3844498}"/>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392FF683-ACE0-45EB-80A6-177563158DD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5C154AF6-3BEF-4D8C-9950-1D8E43A4787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82CA45C9-8356-49CF-9233-E7FE3C443C7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FB5AA053-4000-448F-B6EE-F2F105C722F1}"/>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8CBF1F80-5BD6-4F14-B637-49094006467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1CF3555F-008E-46C4-8C9D-F368DD968FE3}"/>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4F9D3152-A173-4833-8E21-489F4B74DCBC}"/>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C48E21F8-385E-415F-944C-A07367A3DAB6}"/>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20910339-637A-4056-816D-73A113CD59A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81EE0642-F32F-47F4-9ADA-1A2D11CDCC8B}"/>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9C4FAEA4-4CAD-497B-BB14-C62991FBAE8D}"/>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a:extLst>
            <a:ext uri="{FF2B5EF4-FFF2-40B4-BE49-F238E27FC236}">
              <a16:creationId xmlns:a16="http://schemas.microsoft.com/office/drawing/2014/main" id="{2A808038-24EF-4745-8429-FE9B51C67509}"/>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a:extLst>
            <a:ext uri="{FF2B5EF4-FFF2-40B4-BE49-F238E27FC236}">
              <a16:creationId xmlns:a16="http://schemas.microsoft.com/office/drawing/2014/main" id="{76D48C87-3695-4FAE-9D87-86FE49C8FCA8}"/>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2" name="テキスト ボックス 41">
          <a:extLst>
            <a:ext uri="{FF2B5EF4-FFF2-40B4-BE49-F238E27FC236}">
              <a16:creationId xmlns:a16="http://schemas.microsoft.com/office/drawing/2014/main" id="{73D07130-E725-4680-995D-08E492857385}"/>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a:extLst>
            <a:ext uri="{FF2B5EF4-FFF2-40B4-BE49-F238E27FC236}">
              <a16:creationId xmlns:a16="http://schemas.microsoft.com/office/drawing/2014/main" id="{A4197DDA-EC37-4062-94BA-236A2A91352E}"/>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a:extLst>
            <a:ext uri="{FF2B5EF4-FFF2-40B4-BE49-F238E27FC236}">
              <a16:creationId xmlns:a16="http://schemas.microsoft.com/office/drawing/2014/main" id="{A3A5FA88-9E8E-4756-BC1C-A8D79DFEFCEF}"/>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a:extLst>
            <a:ext uri="{FF2B5EF4-FFF2-40B4-BE49-F238E27FC236}">
              <a16:creationId xmlns:a16="http://schemas.microsoft.com/office/drawing/2014/main" id="{995528CD-E3BB-46E5-B2AF-FC0F753C8D1B}"/>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a:extLst>
            <a:ext uri="{FF2B5EF4-FFF2-40B4-BE49-F238E27FC236}">
              <a16:creationId xmlns:a16="http://schemas.microsoft.com/office/drawing/2014/main" id="{CFF2D521-AE98-46FA-A89D-3B38001CD4B7}"/>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7" name="正方形/長方形 46">
          <a:extLst>
            <a:ext uri="{FF2B5EF4-FFF2-40B4-BE49-F238E27FC236}">
              <a16:creationId xmlns:a16="http://schemas.microsoft.com/office/drawing/2014/main" id="{C9B37B82-2CCA-4BBB-B7B9-EA2E86AEA86C}"/>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a:extLst>
            <a:ext uri="{FF2B5EF4-FFF2-40B4-BE49-F238E27FC236}">
              <a16:creationId xmlns:a16="http://schemas.microsoft.com/office/drawing/2014/main" id="{F9175223-32D7-41BD-94A7-92885A026EC5}"/>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a:extLst>
            <a:ext uri="{FF2B5EF4-FFF2-40B4-BE49-F238E27FC236}">
              <a16:creationId xmlns:a16="http://schemas.microsoft.com/office/drawing/2014/main" id="{B6606588-ADCF-48AA-82FB-8A91BDDB2412}"/>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a:extLst>
            <a:ext uri="{FF2B5EF4-FFF2-40B4-BE49-F238E27FC236}">
              <a16:creationId xmlns:a16="http://schemas.microsoft.com/office/drawing/2014/main" id="{DB170F35-74D2-401F-9D19-194C039EE3A1}"/>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a:extLst>
            <a:ext uri="{FF2B5EF4-FFF2-40B4-BE49-F238E27FC236}">
              <a16:creationId xmlns:a16="http://schemas.microsoft.com/office/drawing/2014/main" id="{3BF59280-9B81-4C90-84DC-9DDA4B01CC5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a:extLst>
            <a:ext uri="{FF2B5EF4-FFF2-40B4-BE49-F238E27FC236}">
              <a16:creationId xmlns:a16="http://schemas.microsoft.com/office/drawing/2014/main" id="{DD958B35-27E4-4017-8507-4E2B80C70CB4}"/>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a:extLst>
            <a:ext uri="{FF2B5EF4-FFF2-40B4-BE49-F238E27FC236}">
              <a16:creationId xmlns:a16="http://schemas.microsoft.com/office/drawing/2014/main" id="{F3D42EB2-CA84-43BF-AA0A-A9F2A0F4489F}"/>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a:extLst>
            <a:ext uri="{FF2B5EF4-FFF2-40B4-BE49-F238E27FC236}">
              <a16:creationId xmlns:a16="http://schemas.microsoft.com/office/drawing/2014/main" id="{63484506-8D3D-4C3C-8AA8-328AD1D2CAAA}"/>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a:extLst>
            <a:ext uri="{FF2B5EF4-FFF2-40B4-BE49-F238E27FC236}">
              <a16:creationId xmlns:a16="http://schemas.microsoft.com/office/drawing/2014/main" id="{82F17DA9-C1A7-4621-A29D-C891AC5A6436}"/>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a:extLst>
            <a:ext uri="{FF2B5EF4-FFF2-40B4-BE49-F238E27FC236}">
              <a16:creationId xmlns:a16="http://schemas.microsoft.com/office/drawing/2014/main" id="{366AD8A3-FAF0-4A03-9371-531B23B1F852}"/>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a:extLst>
            <a:ext uri="{FF2B5EF4-FFF2-40B4-BE49-F238E27FC236}">
              <a16:creationId xmlns:a16="http://schemas.microsoft.com/office/drawing/2014/main" id="{2C0FE215-435E-4165-BE43-032367239CA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有形固定資産減価償却率は、類似団体に比べ低い水準にある。今後も公共施設等総合管理計画に基づき、老朽化対策の取組みを推進する。</a:t>
          </a:r>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※R03</a:t>
          </a:r>
          <a:r>
            <a:rPr kumimoji="1" lang="ja-JP" altLang="en-US" sz="1100">
              <a:solidFill>
                <a:schemeClr val="dk1"/>
              </a:solidFill>
              <a:effectLst/>
              <a:latin typeface="+mn-lt"/>
              <a:ea typeface="+mn-ea"/>
              <a:cs typeface="+mn-cs"/>
            </a:rPr>
            <a:t>は固定資産台帳整備中のためデータなし</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8" name="テキスト ボックス 57">
          <a:extLst>
            <a:ext uri="{FF2B5EF4-FFF2-40B4-BE49-F238E27FC236}">
              <a16:creationId xmlns:a16="http://schemas.microsoft.com/office/drawing/2014/main" id="{A01B52E9-C2FC-473C-8815-8E56DADE9AC2}"/>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a:extLst>
            <a:ext uri="{FF2B5EF4-FFF2-40B4-BE49-F238E27FC236}">
              <a16:creationId xmlns:a16="http://schemas.microsoft.com/office/drawing/2014/main" id="{9B9372D8-55AD-4B16-9F25-1CA2FD6682D3}"/>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0" name="テキスト ボックス 59">
          <a:extLst>
            <a:ext uri="{FF2B5EF4-FFF2-40B4-BE49-F238E27FC236}">
              <a16:creationId xmlns:a16="http://schemas.microsoft.com/office/drawing/2014/main" id="{3D4D7DF5-92E6-4016-9368-B4F9F7A4907F}"/>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1" name="直線コネクタ 60">
          <a:extLst>
            <a:ext uri="{FF2B5EF4-FFF2-40B4-BE49-F238E27FC236}">
              <a16:creationId xmlns:a16="http://schemas.microsoft.com/office/drawing/2014/main" id="{D05037C7-C8C9-4E64-B620-C36BD4DCE936}"/>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2" name="テキスト ボックス 61">
          <a:extLst>
            <a:ext uri="{FF2B5EF4-FFF2-40B4-BE49-F238E27FC236}">
              <a16:creationId xmlns:a16="http://schemas.microsoft.com/office/drawing/2014/main" id="{093C7C67-AA2D-4B47-8E77-AE241D6DD362}"/>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3" name="直線コネクタ 62">
          <a:extLst>
            <a:ext uri="{FF2B5EF4-FFF2-40B4-BE49-F238E27FC236}">
              <a16:creationId xmlns:a16="http://schemas.microsoft.com/office/drawing/2014/main" id="{94587B28-DB75-4704-BCFF-875C76F6C877}"/>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4" name="テキスト ボックス 63">
          <a:extLst>
            <a:ext uri="{FF2B5EF4-FFF2-40B4-BE49-F238E27FC236}">
              <a16:creationId xmlns:a16="http://schemas.microsoft.com/office/drawing/2014/main" id="{A7BC8C45-5217-43BD-B35D-E3C5D78176A3}"/>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5" name="直線コネクタ 64">
          <a:extLst>
            <a:ext uri="{FF2B5EF4-FFF2-40B4-BE49-F238E27FC236}">
              <a16:creationId xmlns:a16="http://schemas.microsoft.com/office/drawing/2014/main" id="{2A7A861C-EA2F-43FF-9997-EE3D8F010405}"/>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6" name="テキスト ボックス 65">
          <a:extLst>
            <a:ext uri="{FF2B5EF4-FFF2-40B4-BE49-F238E27FC236}">
              <a16:creationId xmlns:a16="http://schemas.microsoft.com/office/drawing/2014/main" id="{44C133D1-2FA8-486D-956A-A53ED35152CA}"/>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7" name="直線コネクタ 66">
          <a:extLst>
            <a:ext uri="{FF2B5EF4-FFF2-40B4-BE49-F238E27FC236}">
              <a16:creationId xmlns:a16="http://schemas.microsoft.com/office/drawing/2014/main" id="{F1DF68A9-4DB5-4F93-A03C-EF4704AC9474}"/>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8" name="テキスト ボックス 67">
          <a:extLst>
            <a:ext uri="{FF2B5EF4-FFF2-40B4-BE49-F238E27FC236}">
              <a16:creationId xmlns:a16="http://schemas.microsoft.com/office/drawing/2014/main" id="{B0AE7D7C-0007-40A6-B679-6F40054392F6}"/>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9" name="直線コネクタ 68">
          <a:extLst>
            <a:ext uri="{FF2B5EF4-FFF2-40B4-BE49-F238E27FC236}">
              <a16:creationId xmlns:a16="http://schemas.microsoft.com/office/drawing/2014/main" id="{68F02F31-32DD-4816-9A85-3329A97126DE}"/>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0" name="テキスト ボックス 69">
          <a:extLst>
            <a:ext uri="{FF2B5EF4-FFF2-40B4-BE49-F238E27FC236}">
              <a16:creationId xmlns:a16="http://schemas.microsoft.com/office/drawing/2014/main" id="{83C4E5BD-1FDC-4B1A-A523-4BCB12B78B5A}"/>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1" name="直線コネクタ 70">
          <a:extLst>
            <a:ext uri="{FF2B5EF4-FFF2-40B4-BE49-F238E27FC236}">
              <a16:creationId xmlns:a16="http://schemas.microsoft.com/office/drawing/2014/main" id="{1EED60A1-40ED-48D2-9D08-518BA01E6302}"/>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2" name="テキスト ボックス 71">
          <a:extLst>
            <a:ext uri="{FF2B5EF4-FFF2-40B4-BE49-F238E27FC236}">
              <a16:creationId xmlns:a16="http://schemas.microsoft.com/office/drawing/2014/main" id="{A963DDBE-0CD6-475E-8CA2-E827456D5A83}"/>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3" name="直線コネクタ 72">
          <a:extLst>
            <a:ext uri="{FF2B5EF4-FFF2-40B4-BE49-F238E27FC236}">
              <a16:creationId xmlns:a16="http://schemas.microsoft.com/office/drawing/2014/main" id="{173B803C-4F8E-403C-B6B5-EFADAAC8715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4" name="テキスト ボックス 73">
          <a:extLst>
            <a:ext uri="{FF2B5EF4-FFF2-40B4-BE49-F238E27FC236}">
              <a16:creationId xmlns:a16="http://schemas.microsoft.com/office/drawing/2014/main" id="{3F4280C9-8646-47EC-B36E-E94AD92895E3}"/>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5" name="有形固定資産減価償却率グラフ枠">
          <a:extLst>
            <a:ext uri="{FF2B5EF4-FFF2-40B4-BE49-F238E27FC236}">
              <a16:creationId xmlns:a16="http://schemas.microsoft.com/office/drawing/2014/main" id="{E512F612-2D7F-439B-B4AB-1E7F8AA0642E}"/>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19867</xdr:rowOff>
    </xdr:from>
    <xdr:to>
      <xdr:col>23</xdr:col>
      <xdr:colOff>85090</xdr:colOff>
      <xdr:row>34</xdr:row>
      <xdr:rowOff>97881</xdr:rowOff>
    </xdr:to>
    <xdr:cxnSp macro="">
      <xdr:nvCxnSpPr>
        <xdr:cNvPr id="76" name="直線コネクタ 75">
          <a:extLst>
            <a:ext uri="{FF2B5EF4-FFF2-40B4-BE49-F238E27FC236}">
              <a16:creationId xmlns:a16="http://schemas.microsoft.com/office/drawing/2014/main" id="{2B183791-6E1F-4531-9314-04EA5D3A590F}"/>
            </a:ext>
          </a:extLst>
        </xdr:cNvPr>
        <xdr:cNvCxnSpPr/>
      </xdr:nvCxnSpPr>
      <xdr:spPr>
        <a:xfrm flipV="1">
          <a:off x="4760595" y="5249092"/>
          <a:ext cx="1270" cy="1449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101708</xdr:rowOff>
    </xdr:from>
    <xdr:ext cx="405111" cy="259045"/>
    <xdr:sp macro="" textlink="">
      <xdr:nvSpPr>
        <xdr:cNvPr id="77" name="有形固定資産減価償却率最小値テキスト">
          <a:extLst>
            <a:ext uri="{FF2B5EF4-FFF2-40B4-BE49-F238E27FC236}">
              <a16:creationId xmlns:a16="http://schemas.microsoft.com/office/drawing/2014/main" id="{AA9AB5EF-BDE5-41F0-836C-8303F11428C6}"/>
            </a:ext>
          </a:extLst>
        </xdr:cNvPr>
        <xdr:cNvSpPr txBox="1"/>
      </xdr:nvSpPr>
      <xdr:spPr>
        <a:xfrm>
          <a:off x="4813300" y="6702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97881</xdr:rowOff>
    </xdr:from>
    <xdr:to>
      <xdr:col>23</xdr:col>
      <xdr:colOff>174625</xdr:colOff>
      <xdr:row>34</xdr:row>
      <xdr:rowOff>97881</xdr:rowOff>
    </xdr:to>
    <xdr:cxnSp macro="">
      <xdr:nvCxnSpPr>
        <xdr:cNvPr id="78" name="直線コネクタ 77">
          <a:extLst>
            <a:ext uri="{FF2B5EF4-FFF2-40B4-BE49-F238E27FC236}">
              <a16:creationId xmlns:a16="http://schemas.microsoft.com/office/drawing/2014/main" id="{F12E74F1-20CE-49E9-AFC5-645870630F62}"/>
            </a:ext>
          </a:extLst>
        </xdr:cNvPr>
        <xdr:cNvCxnSpPr/>
      </xdr:nvCxnSpPr>
      <xdr:spPr>
        <a:xfrm>
          <a:off x="4673600" y="6698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137994</xdr:rowOff>
    </xdr:from>
    <xdr:ext cx="405111" cy="259045"/>
    <xdr:sp macro="" textlink="">
      <xdr:nvSpPr>
        <xdr:cNvPr id="79" name="有形固定資産減価償却率最大値テキスト">
          <a:extLst>
            <a:ext uri="{FF2B5EF4-FFF2-40B4-BE49-F238E27FC236}">
              <a16:creationId xmlns:a16="http://schemas.microsoft.com/office/drawing/2014/main" id="{D9A773E8-D370-4EB4-BC32-6F83E67BCBCE}"/>
            </a:ext>
          </a:extLst>
        </xdr:cNvPr>
        <xdr:cNvSpPr txBox="1"/>
      </xdr:nvSpPr>
      <xdr:spPr>
        <a:xfrm>
          <a:off x="4813300" y="5024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19867</xdr:rowOff>
    </xdr:from>
    <xdr:to>
      <xdr:col>23</xdr:col>
      <xdr:colOff>174625</xdr:colOff>
      <xdr:row>26</xdr:row>
      <xdr:rowOff>19867</xdr:rowOff>
    </xdr:to>
    <xdr:cxnSp macro="">
      <xdr:nvCxnSpPr>
        <xdr:cNvPr id="80" name="直線コネクタ 79">
          <a:extLst>
            <a:ext uri="{FF2B5EF4-FFF2-40B4-BE49-F238E27FC236}">
              <a16:creationId xmlns:a16="http://schemas.microsoft.com/office/drawing/2014/main" id="{3FEBB788-425B-4CFA-BE34-16976E3EB58A}"/>
            </a:ext>
          </a:extLst>
        </xdr:cNvPr>
        <xdr:cNvCxnSpPr/>
      </xdr:nvCxnSpPr>
      <xdr:spPr>
        <a:xfrm>
          <a:off x="4673600" y="52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93180</xdr:rowOff>
    </xdr:from>
    <xdr:ext cx="405111" cy="259045"/>
    <xdr:sp macro="" textlink="">
      <xdr:nvSpPr>
        <xdr:cNvPr id="81" name="有形固定資産減価償却率平均値テキスト">
          <a:extLst>
            <a:ext uri="{FF2B5EF4-FFF2-40B4-BE49-F238E27FC236}">
              <a16:creationId xmlns:a16="http://schemas.microsoft.com/office/drawing/2014/main" id="{8C683223-3A4C-4383-AD18-DDFB97E8A3AC}"/>
            </a:ext>
          </a:extLst>
        </xdr:cNvPr>
        <xdr:cNvSpPr txBox="1"/>
      </xdr:nvSpPr>
      <xdr:spPr>
        <a:xfrm>
          <a:off x="4813300" y="5836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82" name="フローチャート: 判断 81">
          <a:extLst>
            <a:ext uri="{FF2B5EF4-FFF2-40B4-BE49-F238E27FC236}">
              <a16:creationId xmlns:a16="http://schemas.microsoft.com/office/drawing/2014/main" id="{C7E39D99-1747-4798-B7BF-343E4936E418}"/>
            </a:ext>
          </a:extLst>
        </xdr:cNvPr>
        <xdr:cNvSpPr/>
      </xdr:nvSpPr>
      <xdr:spPr>
        <a:xfrm>
          <a:off x="4711700" y="585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83" name="フローチャート: 判断 82">
          <a:extLst>
            <a:ext uri="{FF2B5EF4-FFF2-40B4-BE49-F238E27FC236}">
              <a16:creationId xmlns:a16="http://schemas.microsoft.com/office/drawing/2014/main" id="{356FC7D5-4940-4231-9B86-F40D3ABBE00E}"/>
            </a:ext>
          </a:extLst>
        </xdr:cNvPr>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96248</xdr:rowOff>
    </xdr:from>
    <xdr:to>
      <xdr:col>15</xdr:col>
      <xdr:colOff>187325</xdr:colOff>
      <xdr:row>30</xdr:row>
      <xdr:rowOff>26398</xdr:rowOff>
    </xdr:to>
    <xdr:sp macro="" textlink="">
      <xdr:nvSpPr>
        <xdr:cNvPr id="84" name="フローチャート: 判断 83">
          <a:extLst>
            <a:ext uri="{FF2B5EF4-FFF2-40B4-BE49-F238E27FC236}">
              <a16:creationId xmlns:a16="http://schemas.microsoft.com/office/drawing/2014/main" id="{F8699F88-2002-4183-9866-CE70BDC10AF9}"/>
            </a:ext>
          </a:extLst>
        </xdr:cNvPr>
        <xdr:cNvSpPr/>
      </xdr:nvSpPr>
      <xdr:spPr>
        <a:xfrm>
          <a:off x="3238500" y="583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65405</xdr:rowOff>
    </xdr:from>
    <xdr:to>
      <xdr:col>11</xdr:col>
      <xdr:colOff>187325</xdr:colOff>
      <xdr:row>29</xdr:row>
      <xdr:rowOff>167005</xdr:rowOff>
    </xdr:to>
    <xdr:sp macro="" textlink="">
      <xdr:nvSpPr>
        <xdr:cNvPr id="85" name="フローチャート: 判断 84">
          <a:extLst>
            <a:ext uri="{FF2B5EF4-FFF2-40B4-BE49-F238E27FC236}">
              <a16:creationId xmlns:a16="http://schemas.microsoft.com/office/drawing/2014/main" id="{1D4D0FF2-3C39-41FA-90A1-E6EAA0C01CC6}"/>
            </a:ext>
          </a:extLst>
        </xdr:cNvPr>
        <xdr:cNvSpPr/>
      </xdr:nvSpPr>
      <xdr:spPr>
        <a:xfrm>
          <a:off x="24765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28394</xdr:rowOff>
    </xdr:from>
    <xdr:to>
      <xdr:col>7</xdr:col>
      <xdr:colOff>187325</xdr:colOff>
      <xdr:row>29</xdr:row>
      <xdr:rowOff>129994</xdr:rowOff>
    </xdr:to>
    <xdr:sp macro="" textlink="">
      <xdr:nvSpPr>
        <xdr:cNvPr id="86" name="フローチャート: 判断 85">
          <a:extLst>
            <a:ext uri="{FF2B5EF4-FFF2-40B4-BE49-F238E27FC236}">
              <a16:creationId xmlns:a16="http://schemas.microsoft.com/office/drawing/2014/main" id="{9408EB68-C3C3-4FAA-A00E-A0538EA4DD2F}"/>
            </a:ext>
          </a:extLst>
        </xdr:cNvPr>
        <xdr:cNvSpPr/>
      </xdr:nvSpPr>
      <xdr:spPr>
        <a:xfrm>
          <a:off x="1714500" y="577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E91C68D4-3386-48D5-B94E-9757688B5BAE}"/>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AE94678F-3767-4309-AFB6-B279330EC567}"/>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F9E8378-B21E-49EE-B81B-F9F979F79FCD}"/>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DDDA0044-7AAF-4503-BB4B-AA17A220B813}"/>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B994D5DC-B2ED-43C7-9BB8-5F7A2EE0D0F6}"/>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53068</xdr:rowOff>
    </xdr:from>
    <xdr:to>
      <xdr:col>19</xdr:col>
      <xdr:colOff>187325</xdr:colOff>
      <xdr:row>29</xdr:row>
      <xdr:rowOff>154668</xdr:rowOff>
    </xdr:to>
    <xdr:sp macro="" textlink="">
      <xdr:nvSpPr>
        <xdr:cNvPr id="92" name="楕円 91">
          <a:extLst>
            <a:ext uri="{FF2B5EF4-FFF2-40B4-BE49-F238E27FC236}">
              <a16:creationId xmlns:a16="http://schemas.microsoft.com/office/drawing/2014/main" id="{556492D4-E976-44E4-94C1-5F7C7E424F6E}"/>
            </a:ext>
          </a:extLst>
        </xdr:cNvPr>
        <xdr:cNvSpPr/>
      </xdr:nvSpPr>
      <xdr:spPr>
        <a:xfrm>
          <a:off x="4000500" y="579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19141</xdr:rowOff>
    </xdr:from>
    <xdr:to>
      <xdr:col>15</xdr:col>
      <xdr:colOff>187325</xdr:colOff>
      <xdr:row>29</xdr:row>
      <xdr:rowOff>120741</xdr:rowOff>
    </xdr:to>
    <xdr:sp macro="" textlink="">
      <xdr:nvSpPr>
        <xdr:cNvPr id="93" name="楕円 92">
          <a:extLst>
            <a:ext uri="{FF2B5EF4-FFF2-40B4-BE49-F238E27FC236}">
              <a16:creationId xmlns:a16="http://schemas.microsoft.com/office/drawing/2014/main" id="{402D6616-C2EA-4BFA-8E7F-B761FF8C8FBE}"/>
            </a:ext>
          </a:extLst>
        </xdr:cNvPr>
        <xdr:cNvSpPr/>
      </xdr:nvSpPr>
      <xdr:spPr>
        <a:xfrm>
          <a:off x="3238500" y="57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69941</xdr:rowOff>
    </xdr:from>
    <xdr:to>
      <xdr:col>19</xdr:col>
      <xdr:colOff>136525</xdr:colOff>
      <xdr:row>29</xdr:row>
      <xdr:rowOff>103868</xdr:rowOff>
    </xdr:to>
    <xdr:cxnSp macro="">
      <xdr:nvCxnSpPr>
        <xdr:cNvPr id="94" name="直線コネクタ 93">
          <a:extLst>
            <a:ext uri="{FF2B5EF4-FFF2-40B4-BE49-F238E27FC236}">
              <a16:creationId xmlns:a16="http://schemas.microsoft.com/office/drawing/2014/main" id="{7A2A2FD6-B35C-4EA3-8F39-7BCA9F24A00E}"/>
            </a:ext>
          </a:extLst>
        </xdr:cNvPr>
        <xdr:cNvCxnSpPr/>
      </xdr:nvCxnSpPr>
      <xdr:spPr>
        <a:xfrm>
          <a:off x="3289300" y="5813516"/>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141242</xdr:rowOff>
    </xdr:from>
    <xdr:to>
      <xdr:col>11</xdr:col>
      <xdr:colOff>187325</xdr:colOff>
      <xdr:row>29</xdr:row>
      <xdr:rowOff>71392</xdr:rowOff>
    </xdr:to>
    <xdr:sp macro="" textlink="">
      <xdr:nvSpPr>
        <xdr:cNvPr id="95" name="楕円 94">
          <a:extLst>
            <a:ext uri="{FF2B5EF4-FFF2-40B4-BE49-F238E27FC236}">
              <a16:creationId xmlns:a16="http://schemas.microsoft.com/office/drawing/2014/main" id="{03DA3DC0-C3DC-4BDD-8F4A-85CD7D68BF18}"/>
            </a:ext>
          </a:extLst>
        </xdr:cNvPr>
        <xdr:cNvSpPr/>
      </xdr:nvSpPr>
      <xdr:spPr>
        <a:xfrm>
          <a:off x="2476500" y="571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20592</xdr:rowOff>
    </xdr:from>
    <xdr:to>
      <xdr:col>15</xdr:col>
      <xdr:colOff>136525</xdr:colOff>
      <xdr:row>29</xdr:row>
      <xdr:rowOff>69941</xdr:rowOff>
    </xdr:to>
    <xdr:cxnSp macro="">
      <xdr:nvCxnSpPr>
        <xdr:cNvPr id="96" name="直線コネクタ 95">
          <a:extLst>
            <a:ext uri="{FF2B5EF4-FFF2-40B4-BE49-F238E27FC236}">
              <a16:creationId xmlns:a16="http://schemas.microsoft.com/office/drawing/2014/main" id="{C06AE03F-9E7E-47DC-AD33-177FFAEB4242}"/>
            </a:ext>
          </a:extLst>
        </xdr:cNvPr>
        <xdr:cNvCxnSpPr/>
      </xdr:nvCxnSpPr>
      <xdr:spPr>
        <a:xfrm>
          <a:off x="2527300" y="5764167"/>
          <a:ext cx="7620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122736</xdr:rowOff>
    </xdr:from>
    <xdr:to>
      <xdr:col>7</xdr:col>
      <xdr:colOff>187325</xdr:colOff>
      <xdr:row>29</xdr:row>
      <xdr:rowOff>52886</xdr:rowOff>
    </xdr:to>
    <xdr:sp macro="" textlink="">
      <xdr:nvSpPr>
        <xdr:cNvPr id="97" name="楕円 96">
          <a:extLst>
            <a:ext uri="{FF2B5EF4-FFF2-40B4-BE49-F238E27FC236}">
              <a16:creationId xmlns:a16="http://schemas.microsoft.com/office/drawing/2014/main" id="{1B46B500-D03E-45F0-85B0-A1F341A9EDB1}"/>
            </a:ext>
          </a:extLst>
        </xdr:cNvPr>
        <xdr:cNvSpPr/>
      </xdr:nvSpPr>
      <xdr:spPr>
        <a:xfrm>
          <a:off x="1714500" y="569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2086</xdr:rowOff>
    </xdr:from>
    <xdr:to>
      <xdr:col>11</xdr:col>
      <xdr:colOff>136525</xdr:colOff>
      <xdr:row>29</xdr:row>
      <xdr:rowOff>20592</xdr:rowOff>
    </xdr:to>
    <xdr:cxnSp macro="">
      <xdr:nvCxnSpPr>
        <xdr:cNvPr id="98" name="直線コネクタ 97">
          <a:extLst>
            <a:ext uri="{FF2B5EF4-FFF2-40B4-BE49-F238E27FC236}">
              <a16:creationId xmlns:a16="http://schemas.microsoft.com/office/drawing/2014/main" id="{F5C4E10B-8A37-49D2-96AA-D7225148DF45}"/>
            </a:ext>
          </a:extLst>
        </xdr:cNvPr>
        <xdr:cNvCxnSpPr/>
      </xdr:nvCxnSpPr>
      <xdr:spPr>
        <a:xfrm>
          <a:off x="1765300" y="5745661"/>
          <a:ext cx="762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51452</xdr:rowOff>
    </xdr:from>
    <xdr:ext cx="405111" cy="259045"/>
    <xdr:sp macro="" textlink="">
      <xdr:nvSpPr>
        <xdr:cNvPr id="99" name="n_1aveValue有形固定資産減価償却率">
          <a:extLst>
            <a:ext uri="{FF2B5EF4-FFF2-40B4-BE49-F238E27FC236}">
              <a16:creationId xmlns:a16="http://schemas.microsoft.com/office/drawing/2014/main" id="{FF30E05A-B37D-49AE-A571-40605573987B}"/>
            </a:ext>
          </a:extLst>
        </xdr:cNvPr>
        <xdr:cNvSpPr txBox="1"/>
      </xdr:nvSpPr>
      <xdr:spPr>
        <a:xfrm>
          <a:off x="38360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17525</xdr:rowOff>
    </xdr:from>
    <xdr:ext cx="405111" cy="259045"/>
    <xdr:sp macro="" textlink="">
      <xdr:nvSpPr>
        <xdr:cNvPr id="100" name="n_2aveValue有形固定資産減価償却率">
          <a:extLst>
            <a:ext uri="{FF2B5EF4-FFF2-40B4-BE49-F238E27FC236}">
              <a16:creationId xmlns:a16="http://schemas.microsoft.com/office/drawing/2014/main" id="{7AAF78CE-E80A-419F-98AD-59DA2240276B}"/>
            </a:ext>
          </a:extLst>
        </xdr:cNvPr>
        <xdr:cNvSpPr txBox="1"/>
      </xdr:nvSpPr>
      <xdr:spPr>
        <a:xfrm>
          <a:off x="3086744" y="593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158132</xdr:rowOff>
    </xdr:from>
    <xdr:ext cx="405111" cy="259045"/>
    <xdr:sp macro="" textlink="">
      <xdr:nvSpPr>
        <xdr:cNvPr id="101" name="n_3aveValue有形固定資産減価償却率">
          <a:extLst>
            <a:ext uri="{FF2B5EF4-FFF2-40B4-BE49-F238E27FC236}">
              <a16:creationId xmlns:a16="http://schemas.microsoft.com/office/drawing/2014/main" id="{40BD324C-9F64-470B-96AC-D869DAB0EEB3}"/>
            </a:ext>
          </a:extLst>
        </xdr:cNvPr>
        <xdr:cNvSpPr txBox="1"/>
      </xdr:nvSpPr>
      <xdr:spPr>
        <a:xfrm>
          <a:off x="2324744" y="5901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121121</xdr:rowOff>
    </xdr:from>
    <xdr:ext cx="405111" cy="259045"/>
    <xdr:sp macro="" textlink="">
      <xdr:nvSpPr>
        <xdr:cNvPr id="102" name="n_4aveValue有形固定資産減価償却率">
          <a:extLst>
            <a:ext uri="{FF2B5EF4-FFF2-40B4-BE49-F238E27FC236}">
              <a16:creationId xmlns:a16="http://schemas.microsoft.com/office/drawing/2014/main" id="{012B5188-C074-4E9F-8DE4-422C981C2F85}"/>
            </a:ext>
          </a:extLst>
        </xdr:cNvPr>
        <xdr:cNvSpPr txBox="1"/>
      </xdr:nvSpPr>
      <xdr:spPr>
        <a:xfrm>
          <a:off x="1562744" y="5864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171195</xdr:rowOff>
    </xdr:from>
    <xdr:ext cx="405111" cy="259045"/>
    <xdr:sp macro="" textlink="">
      <xdr:nvSpPr>
        <xdr:cNvPr id="103" name="n_1mainValue有形固定資産減価償却率">
          <a:extLst>
            <a:ext uri="{FF2B5EF4-FFF2-40B4-BE49-F238E27FC236}">
              <a16:creationId xmlns:a16="http://schemas.microsoft.com/office/drawing/2014/main" id="{19EA1AEA-9E54-46B8-8CBA-7413F35E2A72}"/>
            </a:ext>
          </a:extLst>
        </xdr:cNvPr>
        <xdr:cNvSpPr txBox="1"/>
      </xdr:nvSpPr>
      <xdr:spPr>
        <a:xfrm>
          <a:off x="3836044" y="5571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137268</xdr:rowOff>
    </xdr:from>
    <xdr:ext cx="405111" cy="259045"/>
    <xdr:sp macro="" textlink="">
      <xdr:nvSpPr>
        <xdr:cNvPr id="104" name="n_2mainValue有形固定資産減価償却率">
          <a:extLst>
            <a:ext uri="{FF2B5EF4-FFF2-40B4-BE49-F238E27FC236}">
              <a16:creationId xmlns:a16="http://schemas.microsoft.com/office/drawing/2014/main" id="{38CDF786-C0C6-4CD9-9177-192568DBD638}"/>
            </a:ext>
          </a:extLst>
        </xdr:cNvPr>
        <xdr:cNvSpPr txBox="1"/>
      </xdr:nvSpPr>
      <xdr:spPr>
        <a:xfrm>
          <a:off x="3086744" y="553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87919</xdr:rowOff>
    </xdr:from>
    <xdr:ext cx="405111" cy="259045"/>
    <xdr:sp macro="" textlink="">
      <xdr:nvSpPr>
        <xdr:cNvPr id="105" name="n_3mainValue有形固定資産減価償却率">
          <a:extLst>
            <a:ext uri="{FF2B5EF4-FFF2-40B4-BE49-F238E27FC236}">
              <a16:creationId xmlns:a16="http://schemas.microsoft.com/office/drawing/2014/main" id="{86678EF6-0675-4CFB-9C31-DCA8C6B4074E}"/>
            </a:ext>
          </a:extLst>
        </xdr:cNvPr>
        <xdr:cNvSpPr txBox="1"/>
      </xdr:nvSpPr>
      <xdr:spPr>
        <a:xfrm>
          <a:off x="2324744" y="5488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69413</xdr:rowOff>
    </xdr:from>
    <xdr:ext cx="405111" cy="259045"/>
    <xdr:sp macro="" textlink="">
      <xdr:nvSpPr>
        <xdr:cNvPr id="106" name="n_4mainValue有形固定資産減価償却率">
          <a:extLst>
            <a:ext uri="{FF2B5EF4-FFF2-40B4-BE49-F238E27FC236}">
              <a16:creationId xmlns:a16="http://schemas.microsoft.com/office/drawing/2014/main" id="{47793EEC-295B-4C50-8CF2-E4F57E77D46E}"/>
            </a:ext>
          </a:extLst>
        </xdr:cNvPr>
        <xdr:cNvSpPr txBox="1"/>
      </xdr:nvSpPr>
      <xdr:spPr>
        <a:xfrm>
          <a:off x="1562744" y="5470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8B569593-109A-4576-AF31-2EA618BC8879}"/>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4A392D9C-0D34-4929-87F0-FA8A5F622D86}"/>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09" name="正方形/長方形 108">
          <a:extLst>
            <a:ext uri="{FF2B5EF4-FFF2-40B4-BE49-F238E27FC236}">
              <a16:creationId xmlns:a16="http://schemas.microsoft.com/office/drawing/2014/main" id="{01729424-C85B-47B8-8462-5375A3E9D6C8}"/>
            </a:ext>
          </a:extLst>
        </xdr:cNvPr>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C5BBAA03-2D82-4878-BF5E-B2BF058C7A2D}"/>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8F75AFB8-D694-42C2-BE2A-6937DB1773C2}"/>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68DDC855-4212-43B1-8050-982951012BCD}"/>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AEBF1E0D-7DFF-4ED7-828E-7FAEEB42EED1}"/>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3FB6AE05-7501-4066-9758-305A84299021}"/>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24BA4CD1-940E-4392-BD17-8AD66E7C67D5}"/>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9030AC64-9CF0-4EE7-B2D5-741BDA5FFFED}"/>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68548038-9F22-4F28-9E17-9836996E5A7F}"/>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C4B61D20-693A-4A2F-91C5-E7CF2DCCB6BB}"/>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504F883F-9F89-47F3-9E9C-E1F1BEA8E93B}"/>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実質的な債務を償還財源が上回っている状況であり、数値については算定されない。これは基金（償還財源）の保有高が大きく影響している。引き続き経常経費の削減に努め、債務償還能力を維持できるよう努め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4F0DD99D-BC5E-4D7D-9000-FA3FB515C4E9}"/>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D8F24FA9-4891-4B8F-A8BE-84894605B6C9}"/>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B8D00A08-2F8B-45E4-BBE7-19EA8323FF29}"/>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a:extLst>
            <a:ext uri="{FF2B5EF4-FFF2-40B4-BE49-F238E27FC236}">
              <a16:creationId xmlns:a16="http://schemas.microsoft.com/office/drawing/2014/main" id="{A24C6FBA-6386-48C6-823B-DFA9EFD8D493}"/>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4" name="テキスト ボックス 123">
          <a:extLst>
            <a:ext uri="{FF2B5EF4-FFF2-40B4-BE49-F238E27FC236}">
              <a16:creationId xmlns:a16="http://schemas.microsoft.com/office/drawing/2014/main" id="{D6E76F8B-3CBA-48C4-887E-30574CE80B1A}"/>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a:extLst>
            <a:ext uri="{FF2B5EF4-FFF2-40B4-BE49-F238E27FC236}">
              <a16:creationId xmlns:a16="http://schemas.microsoft.com/office/drawing/2014/main" id="{59495E75-19AE-474F-BB5B-414AFCDE3C7B}"/>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a:extLst>
            <a:ext uri="{FF2B5EF4-FFF2-40B4-BE49-F238E27FC236}">
              <a16:creationId xmlns:a16="http://schemas.microsoft.com/office/drawing/2014/main" id="{03BD6421-9440-4214-B686-2B6607C4A57A}"/>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a:extLst>
            <a:ext uri="{FF2B5EF4-FFF2-40B4-BE49-F238E27FC236}">
              <a16:creationId xmlns:a16="http://schemas.microsoft.com/office/drawing/2014/main" id="{92E991A0-B6BD-45AF-B9FA-7F3D05109636}"/>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a:extLst>
            <a:ext uri="{FF2B5EF4-FFF2-40B4-BE49-F238E27FC236}">
              <a16:creationId xmlns:a16="http://schemas.microsoft.com/office/drawing/2014/main" id="{FC5893B5-F11C-4396-A765-AF2D3BDFCA8F}"/>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a:extLst>
            <a:ext uri="{FF2B5EF4-FFF2-40B4-BE49-F238E27FC236}">
              <a16:creationId xmlns:a16="http://schemas.microsoft.com/office/drawing/2014/main" id="{4388090B-09CA-4288-B2C1-DD7297E547C8}"/>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a:extLst>
            <a:ext uri="{FF2B5EF4-FFF2-40B4-BE49-F238E27FC236}">
              <a16:creationId xmlns:a16="http://schemas.microsoft.com/office/drawing/2014/main" id="{6C2422EA-9D68-40AE-A128-505CA0372A52}"/>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a:extLst>
            <a:ext uri="{FF2B5EF4-FFF2-40B4-BE49-F238E27FC236}">
              <a16:creationId xmlns:a16="http://schemas.microsoft.com/office/drawing/2014/main" id="{A186AF5F-58BF-4A5A-BB78-21805680154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a:extLst>
            <a:ext uri="{FF2B5EF4-FFF2-40B4-BE49-F238E27FC236}">
              <a16:creationId xmlns:a16="http://schemas.microsoft.com/office/drawing/2014/main" id="{66F15562-A988-419D-B453-FF64EE5F88CC}"/>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68A70F94-A885-4128-91A0-77CB92FADDF3}"/>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id="{84E6BE56-818F-40B3-BFBB-EF6EB06E784F}"/>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49688</xdr:rowOff>
    </xdr:to>
    <xdr:cxnSp macro="">
      <xdr:nvCxnSpPr>
        <xdr:cNvPr id="135" name="直線コネクタ 134">
          <a:extLst>
            <a:ext uri="{FF2B5EF4-FFF2-40B4-BE49-F238E27FC236}">
              <a16:creationId xmlns:a16="http://schemas.microsoft.com/office/drawing/2014/main" id="{0EBDEB4E-D53B-4487-A6D3-FC671C6A9DCC}"/>
            </a:ext>
          </a:extLst>
        </xdr:cNvPr>
        <xdr:cNvCxnSpPr/>
      </xdr:nvCxnSpPr>
      <xdr:spPr>
        <a:xfrm flipV="1">
          <a:off x="14793595" y="5312833"/>
          <a:ext cx="1269" cy="1337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53515</xdr:rowOff>
    </xdr:from>
    <xdr:ext cx="469744" cy="259045"/>
    <xdr:sp macro="" textlink="">
      <xdr:nvSpPr>
        <xdr:cNvPr id="136" name="債務償還比率最小値テキスト">
          <a:extLst>
            <a:ext uri="{FF2B5EF4-FFF2-40B4-BE49-F238E27FC236}">
              <a16:creationId xmlns:a16="http://schemas.microsoft.com/office/drawing/2014/main" id="{5DC3C9DB-34DB-4DB4-B185-93EC360A8777}"/>
            </a:ext>
          </a:extLst>
        </xdr:cNvPr>
        <xdr:cNvSpPr txBox="1"/>
      </xdr:nvSpPr>
      <xdr:spPr>
        <a:xfrm>
          <a:off x="14846300" y="665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49688</xdr:rowOff>
    </xdr:from>
    <xdr:to>
      <xdr:col>76</xdr:col>
      <xdr:colOff>111125</xdr:colOff>
      <xdr:row>34</xdr:row>
      <xdr:rowOff>49688</xdr:rowOff>
    </xdr:to>
    <xdr:cxnSp macro="">
      <xdr:nvCxnSpPr>
        <xdr:cNvPr id="137" name="直線コネクタ 136">
          <a:extLst>
            <a:ext uri="{FF2B5EF4-FFF2-40B4-BE49-F238E27FC236}">
              <a16:creationId xmlns:a16="http://schemas.microsoft.com/office/drawing/2014/main" id="{819E3CCF-A110-492F-B069-460C1473D4D8}"/>
            </a:ext>
          </a:extLst>
        </xdr:cNvPr>
        <xdr:cNvCxnSpPr/>
      </xdr:nvCxnSpPr>
      <xdr:spPr>
        <a:xfrm>
          <a:off x="14706600" y="665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a:extLst>
            <a:ext uri="{FF2B5EF4-FFF2-40B4-BE49-F238E27FC236}">
              <a16:creationId xmlns:a16="http://schemas.microsoft.com/office/drawing/2014/main" id="{F4C05FBC-94B6-4F89-A53B-076248E7FC67}"/>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a:extLst>
            <a:ext uri="{FF2B5EF4-FFF2-40B4-BE49-F238E27FC236}">
              <a16:creationId xmlns:a16="http://schemas.microsoft.com/office/drawing/2014/main" id="{BB845FCE-D67F-45F6-8380-4DA0C8321335}"/>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88430</xdr:rowOff>
    </xdr:from>
    <xdr:ext cx="469744" cy="259045"/>
    <xdr:sp macro="" textlink="">
      <xdr:nvSpPr>
        <xdr:cNvPr id="140" name="債務償還比率平均値テキスト">
          <a:extLst>
            <a:ext uri="{FF2B5EF4-FFF2-40B4-BE49-F238E27FC236}">
              <a16:creationId xmlns:a16="http://schemas.microsoft.com/office/drawing/2014/main" id="{21124178-3434-4CCB-877D-3C04F3F2E621}"/>
            </a:ext>
          </a:extLst>
        </xdr:cNvPr>
        <xdr:cNvSpPr txBox="1"/>
      </xdr:nvSpPr>
      <xdr:spPr>
        <a:xfrm>
          <a:off x="14846300" y="5489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110003</xdr:rowOff>
    </xdr:from>
    <xdr:to>
      <xdr:col>76</xdr:col>
      <xdr:colOff>73025</xdr:colOff>
      <xdr:row>28</xdr:row>
      <xdr:rowOff>40153</xdr:rowOff>
    </xdr:to>
    <xdr:sp macro="" textlink="">
      <xdr:nvSpPr>
        <xdr:cNvPr id="141" name="フローチャート: 判断 140">
          <a:extLst>
            <a:ext uri="{FF2B5EF4-FFF2-40B4-BE49-F238E27FC236}">
              <a16:creationId xmlns:a16="http://schemas.microsoft.com/office/drawing/2014/main" id="{53E5A591-9C60-4142-8CB6-186A27838772}"/>
            </a:ext>
          </a:extLst>
        </xdr:cNvPr>
        <xdr:cNvSpPr/>
      </xdr:nvSpPr>
      <xdr:spPr>
        <a:xfrm>
          <a:off x="14744700" y="551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170656</xdr:rowOff>
    </xdr:from>
    <xdr:to>
      <xdr:col>72</xdr:col>
      <xdr:colOff>123825</xdr:colOff>
      <xdr:row>30</xdr:row>
      <xdr:rowOff>100806</xdr:rowOff>
    </xdr:to>
    <xdr:sp macro="" textlink="">
      <xdr:nvSpPr>
        <xdr:cNvPr id="142" name="フローチャート: 判断 141">
          <a:extLst>
            <a:ext uri="{FF2B5EF4-FFF2-40B4-BE49-F238E27FC236}">
              <a16:creationId xmlns:a16="http://schemas.microsoft.com/office/drawing/2014/main" id="{0F01D2BC-7662-4B96-A3AB-6ED513C2D2C7}"/>
            </a:ext>
          </a:extLst>
        </xdr:cNvPr>
        <xdr:cNvSpPr/>
      </xdr:nvSpPr>
      <xdr:spPr>
        <a:xfrm>
          <a:off x="14033500" y="591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5143</xdr:rowOff>
    </xdr:from>
    <xdr:to>
      <xdr:col>68</xdr:col>
      <xdr:colOff>123825</xdr:colOff>
      <xdr:row>30</xdr:row>
      <xdr:rowOff>106743</xdr:rowOff>
    </xdr:to>
    <xdr:sp macro="" textlink="">
      <xdr:nvSpPr>
        <xdr:cNvPr id="143" name="フローチャート: 判断 142">
          <a:extLst>
            <a:ext uri="{FF2B5EF4-FFF2-40B4-BE49-F238E27FC236}">
              <a16:creationId xmlns:a16="http://schemas.microsoft.com/office/drawing/2014/main" id="{86609118-A18E-494E-8521-12C3439B4F4B}"/>
            </a:ext>
          </a:extLst>
        </xdr:cNvPr>
        <xdr:cNvSpPr/>
      </xdr:nvSpPr>
      <xdr:spPr>
        <a:xfrm>
          <a:off x="13271500" y="592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79269</xdr:rowOff>
    </xdr:from>
    <xdr:to>
      <xdr:col>64</xdr:col>
      <xdr:colOff>123825</xdr:colOff>
      <xdr:row>31</xdr:row>
      <xdr:rowOff>9419</xdr:rowOff>
    </xdr:to>
    <xdr:sp macro="" textlink="">
      <xdr:nvSpPr>
        <xdr:cNvPr id="144" name="フローチャート: 判断 143">
          <a:extLst>
            <a:ext uri="{FF2B5EF4-FFF2-40B4-BE49-F238E27FC236}">
              <a16:creationId xmlns:a16="http://schemas.microsoft.com/office/drawing/2014/main" id="{C0E4DA92-C1AD-4B9B-937A-D8BF5FC6AFCD}"/>
            </a:ext>
          </a:extLst>
        </xdr:cNvPr>
        <xdr:cNvSpPr/>
      </xdr:nvSpPr>
      <xdr:spPr>
        <a:xfrm>
          <a:off x="12509500" y="599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92223</xdr:rowOff>
    </xdr:from>
    <xdr:to>
      <xdr:col>60</xdr:col>
      <xdr:colOff>123825</xdr:colOff>
      <xdr:row>31</xdr:row>
      <xdr:rowOff>22373</xdr:rowOff>
    </xdr:to>
    <xdr:sp macro="" textlink="">
      <xdr:nvSpPr>
        <xdr:cNvPr id="145" name="フローチャート: 判断 144">
          <a:extLst>
            <a:ext uri="{FF2B5EF4-FFF2-40B4-BE49-F238E27FC236}">
              <a16:creationId xmlns:a16="http://schemas.microsoft.com/office/drawing/2014/main" id="{3E19B5FC-A1D6-4FC4-954D-16D2EF0A8357}"/>
            </a:ext>
          </a:extLst>
        </xdr:cNvPr>
        <xdr:cNvSpPr/>
      </xdr:nvSpPr>
      <xdr:spPr>
        <a:xfrm>
          <a:off x="11747500" y="6007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EC73639E-9E25-4ABD-AA21-F5A211D0E403}"/>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66BF0D77-8974-4D60-9D60-14900C7D151B}"/>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C2FC4541-B7CD-446D-95F4-82359BC83F94}"/>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EF67614-0E39-4D10-9830-97C22C349CD7}"/>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C9CFBC9F-C6A3-492F-8825-A7A21A42FD33}"/>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117333</xdr:rowOff>
    </xdr:from>
    <xdr:ext cx="469744" cy="259045"/>
    <xdr:sp macro="" textlink="">
      <xdr:nvSpPr>
        <xdr:cNvPr id="151" name="n_1aveValue債務償還比率">
          <a:extLst>
            <a:ext uri="{FF2B5EF4-FFF2-40B4-BE49-F238E27FC236}">
              <a16:creationId xmlns:a16="http://schemas.microsoft.com/office/drawing/2014/main" id="{7022384E-6FD5-4608-9548-0707B4F794F2}"/>
            </a:ext>
          </a:extLst>
        </xdr:cNvPr>
        <xdr:cNvSpPr txBox="1"/>
      </xdr:nvSpPr>
      <xdr:spPr>
        <a:xfrm>
          <a:off x="13836727" y="568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123270</xdr:rowOff>
    </xdr:from>
    <xdr:ext cx="469744" cy="259045"/>
    <xdr:sp macro="" textlink="">
      <xdr:nvSpPr>
        <xdr:cNvPr id="152" name="n_2aveValue債務償還比率">
          <a:extLst>
            <a:ext uri="{FF2B5EF4-FFF2-40B4-BE49-F238E27FC236}">
              <a16:creationId xmlns:a16="http://schemas.microsoft.com/office/drawing/2014/main" id="{41BB3849-C5C3-4714-8757-35230E57CA65}"/>
            </a:ext>
          </a:extLst>
        </xdr:cNvPr>
        <xdr:cNvSpPr txBox="1"/>
      </xdr:nvSpPr>
      <xdr:spPr>
        <a:xfrm>
          <a:off x="13087427" y="569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25946</xdr:rowOff>
    </xdr:from>
    <xdr:ext cx="469744" cy="259045"/>
    <xdr:sp macro="" textlink="">
      <xdr:nvSpPr>
        <xdr:cNvPr id="153" name="n_3aveValue債務償還比率">
          <a:extLst>
            <a:ext uri="{FF2B5EF4-FFF2-40B4-BE49-F238E27FC236}">
              <a16:creationId xmlns:a16="http://schemas.microsoft.com/office/drawing/2014/main" id="{2FEF0A03-4079-4828-8019-1054B62EBFBB}"/>
            </a:ext>
          </a:extLst>
        </xdr:cNvPr>
        <xdr:cNvSpPr txBox="1"/>
      </xdr:nvSpPr>
      <xdr:spPr>
        <a:xfrm>
          <a:off x="12325427" y="576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38900</xdr:rowOff>
    </xdr:from>
    <xdr:ext cx="469744" cy="259045"/>
    <xdr:sp macro="" textlink="">
      <xdr:nvSpPr>
        <xdr:cNvPr id="154" name="n_4aveValue債務償還比率">
          <a:extLst>
            <a:ext uri="{FF2B5EF4-FFF2-40B4-BE49-F238E27FC236}">
              <a16:creationId xmlns:a16="http://schemas.microsoft.com/office/drawing/2014/main" id="{82C81EED-9E6E-4E94-A5C6-7884666FEF82}"/>
            </a:ext>
          </a:extLst>
        </xdr:cNvPr>
        <xdr:cNvSpPr txBox="1"/>
      </xdr:nvSpPr>
      <xdr:spPr>
        <a:xfrm>
          <a:off x="11563427" y="5782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5" name="正方形/長方形 154">
          <a:extLst>
            <a:ext uri="{FF2B5EF4-FFF2-40B4-BE49-F238E27FC236}">
              <a16:creationId xmlns:a16="http://schemas.microsoft.com/office/drawing/2014/main" id="{FA8A28C3-506C-4964-9346-26BA3528D921}"/>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6" name="正方形/長方形 155">
          <a:extLst>
            <a:ext uri="{FF2B5EF4-FFF2-40B4-BE49-F238E27FC236}">
              <a16:creationId xmlns:a16="http://schemas.microsoft.com/office/drawing/2014/main" id="{442989DC-8B30-4198-BF99-F762BA024B82}"/>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7" name="テキスト ボックス 156">
          <a:extLst>
            <a:ext uri="{FF2B5EF4-FFF2-40B4-BE49-F238E27FC236}">
              <a16:creationId xmlns:a16="http://schemas.microsoft.com/office/drawing/2014/main" id="{75BD53B6-1B52-4E32-8B59-7F1E64446252}"/>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8" name="テキスト ボックス 157">
          <a:extLst>
            <a:ext uri="{FF2B5EF4-FFF2-40B4-BE49-F238E27FC236}">
              <a16:creationId xmlns:a16="http://schemas.microsoft.com/office/drawing/2014/main" id="{F2EA40D0-3CD1-411B-9B3C-BEEE654429D1}"/>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9" name="テキスト ボックス 158">
          <a:extLst>
            <a:ext uri="{FF2B5EF4-FFF2-40B4-BE49-F238E27FC236}">
              <a16:creationId xmlns:a16="http://schemas.microsoft.com/office/drawing/2014/main" id="{11674FFB-1A6B-45C3-B723-8B67BDFF144C}"/>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0" name="テキスト ボックス 159">
          <a:extLst>
            <a:ext uri="{FF2B5EF4-FFF2-40B4-BE49-F238E27FC236}">
              <a16:creationId xmlns:a16="http://schemas.microsoft.com/office/drawing/2014/main" id="{8C44A579-57E9-4E5E-BC35-8B45D50F955F}"/>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08A6CBD-13A4-40D4-AB72-AF0032CE135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C8AA2D5-CA28-46AF-B9B1-D7B969FCFFA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3D25260-A733-4865-BBC0-54DA92A5C8E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EEB276F-D6D0-4490-9607-A6956C29821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福島県檜枝岐村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CED5790-050C-4A83-89F6-A9DE342D3C5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F896059-0E12-40D5-B15F-408071C13AE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B40E07C-74FF-43BA-9705-33A676081B0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6755F69-C683-4B1F-8D6A-9E08FB0C447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5D30AE4-522E-4AD6-8228-EEAED2DB01E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F139F75-BCC9-4D1D-885A-737C6D8C91C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530
528
390.46
2,242,329
2,133,723
100,966
1,170,120
3,199,871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34CF0A1-9B5D-4989-B90C-444B4EBD596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9BAB3F6-89E1-4086-949D-ABB1FC7645F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A6A1EDC-396B-44CE-9D95-47CCB5A901A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A551AF7-5048-4996-9648-FE74C2CE1E8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A4739C7-D53D-4BE5-B82B-FE44D7EC02A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A5CA1543-6DEC-4959-9934-61940057628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9CC5067-A758-4BC2-9F1A-1E0CF3C7293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FDA2872-46CA-4D02-A1BA-9DFF8E42D6A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59CD27F-7CF3-4FB4-A1D8-E93B028B5C6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3168B83-C7D0-4CD3-AEC5-83A8DDC79FA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D9EE23C-4FC8-499D-A899-E362EB55E23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6DD89B9-B493-4386-A340-E2491DE9C0D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FCFBDB1-994B-48FE-8A72-2CE7AB992F6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705991E-B8B4-47C1-B66B-90A00D21397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F16FF21-3BDD-4360-90B2-141B68B91AF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D6A28C3-970F-4D16-9B1F-6D7C67FAEE5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353C670-2D2B-4E8E-ADAC-B09996BCD41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E8E61EE-78CE-4CDB-A995-91E97E6790D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B4495EE-D582-40D5-874F-60DDF786086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23E86DA5-4251-4532-B445-0A264EE1D9EE}"/>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52E0C7D-3254-4142-BA44-527F8DB97F5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85B8910-24EC-4EEC-8495-538F5AF3C3E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D4D37DA-4008-4172-8403-4F4980CA4C4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3BC0BB0-40E3-4D13-A581-9000FB3B023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1EA9C54-633C-4F51-A490-D21399D8E5B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8DF15AA-02DC-4455-B6BB-78204935FB2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779CE5C-036E-491C-A88E-297D9BDF62E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FFCB8C4-253E-404A-8FA1-74005F1B946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047D399-55A3-4F5B-9F12-0A49DFD13BF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7257AE4-6A40-4314-B264-3284D44A76D8}"/>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63D73DE-CE0A-4CF3-955B-6D1FAE8AE04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548B05C-DE05-4367-B54D-3D37C98574BC}"/>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88838A37-A398-4FD6-B9A8-3BB28E59C66B}"/>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191BE177-E875-4664-9788-384A6492D3D1}"/>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7E8588F-8DAC-4E3B-B184-13AB33E3CD9F}"/>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644FC1B9-CDEB-43C6-BB75-E8CA073032E7}"/>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82C1F55D-025E-4F3B-89D7-C27A1CF0269B}"/>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22A8ABBF-AAA8-4FDA-B6DE-535BEEBBB559}"/>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2CA720FA-0E8D-47C3-9D97-96BAB33CFD32}"/>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A1424FC0-3CB7-4AF5-973E-99F044A4B4A2}"/>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B07A715C-3748-45ED-B2CD-962DA48B3FE6}"/>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DDB6EB01-E53E-44EF-AF81-610027510B26}"/>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8D226C4-9DF7-420E-8D95-524938B7FD31}"/>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9798CBD6-583C-4C3C-B975-0888C545BE31}"/>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D4D9E202-DC70-4026-9789-6CA0A0FB1C1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F86DE1C6-AB1A-4C25-9A77-E81D0A43781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94161</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9E44DD59-1B13-48BA-B1FB-2351CE6D6B75}"/>
            </a:ext>
          </a:extLst>
        </xdr:cNvPr>
        <xdr:cNvCxnSpPr/>
      </xdr:nvCxnSpPr>
      <xdr:spPr>
        <a:xfrm flipV="1">
          <a:off x="4634865" y="5752011"/>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8247EF89-B6C2-4DFF-A1DF-699B18E54182}"/>
            </a:ext>
          </a:extLst>
        </xdr:cNvPr>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9B1BE4B1-D7AC-4487-95D8-DD6A7FF41B32}"/>
            </a:ext>
          </a:extLst>
        </xdr:cNvPr>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40838</xdr:rowOff>
    </xdr:from>
    <xdr:ext cx="340478" cy="259045"/>
    <xdr:sp macro="" textlink="">
      <xdr:nvSpPr>
        <xdr:cNvPr id="61" name="【道路】&#10;有形固定資産減価償却率最大値テキスト">
          <a:extLst>
            <a:ext uri="{FF2B5EF4-FFF2-40B4-BE49-F238E27FC236}">
              <a16:creationId xmlns:a16="http://schemas.microsoft.com/office/drawing/2014/main" id="{A5151696-7CDC-4596-ADBB-58CCBBE4050D}"/>
            </a:ext>
          </a:extLst>
        </xdr:cNvPr>
        <xdr:cNvSpPr txBox="1"/>
      </xdr:nvSpPr>
      <xdr:spPr>
        <a:xfrm>
          <a:off x="4673600" y="5527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94161</xdr:rowOff>
    </xdr:from>
    <xdr:to>
      <xdr:col>24</xdr:col>
      <xdr:colOff>152400</xdr:colOff>
      <xdr:row>33</xdr:row>
      <xdr:rowOff>94161</xdr:rowOff>
    </xdr:to>
    <xdr:cxnSp macro="">
      <xdr:nvCxnSpPr>
        <xdr:cNvPr id="62" name="直線コネクタ 61">
          <a:extLst>
            <a:ext uri="{FF2B5EF4-FFF2-40B4-BE49-F238E27FC236}">
              <a16:creationId xmlns:a16="http://schemas.microsoft.com/office/drawing/2014/main" id="{565CA28A-D5BE-4756-8E61-5AEE005C55C9}"/>
            </a:ext>
          </a:extLst>
        </xdr:cNvPr>
        <xdr:cNvCxnSpPr/>
      </xdr:nvCxnSpPr>
      <xdr:spPr>
        <a:xfrm>
          <a:off x="4546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126292</xdr:rowOff>
    </xdr:from>
    <xdr:ext cx="405111" cy="259045"/>
    <xdr:sp macro="" textlink="">
      <xdr:nvSpPr>
        <xdr:cNvPr id="63" name="【道路】&#10;有形固定資産減価償却率平均値テキスト">
          <a:extLst>
            <a:ext uri="{FF2B5EF4-FFF2-40B4-BE49-F238E27FC236}">
              <a16:creationId xmlns:a16="http://schemas.microsoft.com/office/drawing/2014/main" id="{F6B8CFA7-65CD-4BD4-BE4B-28073AEEF3EB}"/>
            </a:ext>
          </a:extLst>
        </xdr:cNvPr>
        <xdr:cNvSpPr txBox="1"/>
      </xdr:nvSpPr>
      <xdr:spPr>
        <a:xfrm>
          <a:off x="4673600" y="6641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147865</xdr:rowOff>
    </xdr:from>
    <xdr:to>
      <xdr:col>24</xdr:col>
      <xdr:colOff>114300</xdr:colOff>
      <xdr:row>39</xdr:row>
      <xdr:rowOff>78015</xdr:rowOff>
    </xdr:to>
    <xdr:sp macro="" textlink="">
      <xdr:nvSpPr>
        <xdr:cNvPr id="64" name="フローチャート: 判断 63">
          <a:extLst>
            <a:ext uri="{FF2B5EF4-FFF2-40B4-BE49-F238E27FC236}">
              <a16:creationId xmlns:a16="http://schemas.microsoft.com/office/drawing/2014/main" id="{86AB4725-4A82-4F61-AB1E-FCAF098B9777}"/>
            </a:ext>
          </a:extLst>
        </xdr:cNvPr>
        <xdr:cNvSpPr/>
      </xdr:nvSpPr>
      <xdr:spPr>
        <a:xfrm>
          <a:off x="45847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4173</xdr:rowOff>
    </xdr:from>
    <xdr:to>
      <xdr:col>20</xdr:col>
      <xdr:colOff>38100</xdr:colOff>
      <xdr:row>39</xdr:row>
      <xdr:rowOff>105773</xdr:rowOff>
    </xdr:to>
    <xdr:sp macro="" textlink="">
      <xdr:nvSpPr>
        <xdr:cNvPr id="65" name="フローチャート: 判断 64">
          <a:extLst>
            <a:ext uri="{FF2B5EF4-FFF2-40B4-BE49-F238E27FC236}">
              <a16:creationId xmlns:a16="http://schemas.microsoft.com/office/drawing/2014/main" id="{E4849CCA-E188-45F9-8DF1-C6E3DD167343}"/>
            </a:ext>
          </a:extLst>
        </xdr:cNvPr>
        <xdr:cNvSpPr/>
      </xdr:nvSpPr>
      <xdr:spPr>
        <a:xfrm>
          <a:off x="3746500" y="669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E18B5EC0-D1FF-4A19-838B-E8E88B156E27}"/>
            </a:ext>
          </a:extLst>
        </xdr:cNvPr>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77651</xdr:rowOff>
    </xdr:from>
    <xdr:to>
      <xdr:col>10</xdr:col>
      <xdr:colOff>165100</xdr:colOff>
      <xdr:row>39</xdr:row>
      <xdr:rowOff>7801</xdr:rowOff>
    </xdr:to>
    <xdr:sp macro="" textlink="">
      <xdr:nvSpPr>
        <xdr:cNvPr id="67" name="フローチャート: 判断 66">
          <a:extLst>
            <a:ext uri="{FF2B5EF4-FFF2-40B4-BE49-F238E27FC236}">
              <a16:creationId xmlns:a16="http://schemas.microsoft.com/office/drawing/2014/main" id="{7FC33F3F-34AB-4774-9DF6-0913985F1A8A}"/>
            </a:ext>
          </a:extLst>
        </xdr:cNvPr>
        <xdr:cNvSpPr/>
      </xdr:nvSpPr>
      <xdr:spPr>
        <a:xfrm>
          <a:off x="1968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69487</xdr:rowOff>
    </xdr:from>
    <xdr:to>
      <xdr:col>6</xdr:col>
      <xdr:colOff>38100</xdr:colOff>
      <xdr:row>38</xdr:row>
      <xdr:rowOff>171087</xdr:rowOff>
    </xdr:to>
    <xdr:sp macro="" textlink="">
      <xdr:nvSpPr>
        <xdr:cNvPr id="68" name="フローチャート: 判断 67">
          <a:extLst>
            <a:ext uri="{FF2B5EF4-FFF2-40B4-BE49-F238E27FC236}">
              <a16:creationId xmlns:a16="http://schemas.microsoft.com/office/drawing/2014/main" id="{D232C584-D306-4241-B9C4-7D66F4D73B13}"/>
            </a:ext>
          </a:extLst>
        </xdr:cNvPr>
        <xdr:cNvSpPr/>
      </xdr:nvSpPr>
      <xdr:spPr>
        <a:xfrm>
          <a:off x="1079500" y="658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3C279B5-BBDF-4FD0-B48D-5C2FDCAE69F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E740E96-E4C2-459E-9CE9-8741DE8CBDB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CE771D02-9CEA-4C76-B320-6F342C5E1B2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FF77DB6D-2563-4225-8D32-34FFE52C0BB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7CF6D23-D84C-4348-B88A-2C63A809E3F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97246</xdr:rowOff>
    </xdr:from>
    <xdr:to>
      <xdr:col>20</xdr:col>
      <xdr:colOff>38100</xdr:colOff>
      <xdr:row>39</xdr:row>
      <xdr:rowOff>27396</xdr:rowOff>
    </xdr:to>
    <xdr:sp macro="" textlink="">
      <xdr:nvSpPr>
        <xdr:cNvPr id="74" name="楕円 73">
          <a:extLst>
            <a:ext uri="{FF2B5EF4-FFF2-40B4-BE49-F238E27FC236}">
              <a16:creationId xmlns:a16="http://schemas.microsoft.com/office/drawing/2014/main" id="{EFCBB729-1255-4224-AA14-2A8EB914C3A4}"/>
            </a:ext>
          </a:extLst>
        </xdr:cNvPr>
        <xdr:cNvSpPr/>
      </xdr:nvSpPr>
      <xdr:spPr>
        <a:xfrm>
          <a:off x="3746500" y="661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64588</xdr:rowOff>
    </xdr:from>
    <xdr:to>
      <xdr:col>15</xdr:col>
      <xdr:colOff>101600</xdr:colOff>
      <xdr:row>38</xdr:row>
      <xdr:rowOff>166188</xdr:rowOff>
    </xdr:to>
    <xdr:sp macro="" textlink="">
      <xdr:nvSpPr>
        <xdr:cNvPr id="75" name="楕円 74">
          <a:extLst>
            <a:ext uri="{FF2B5EF4-FFF2-40B4-BE49-F238E27FC236}">
              <a16:creationId xmlns:a16="http://schemas.microsoft.com/office/drawing/2014/main" id="{CE9D9C30-E909-425E-A110-85F23F51334E}"/>
            </a:ext>
          </a:extLst>
        </xdr:cNvPr>
        <xdr:cNvSpPr/>
      </xdr:nvSpPr>
      <xdr:spPr>
        <a:xfrm>
          <a:off x="2857500" y="657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115388</xdr:rowOff>
    </xdr:from>
    <xdr:to>
      <xdr:col>19</xdr:col>
      <xdr:colOff>177800</xdr:colOff>
      <xdr:row>38</xdr:row>
      <xdr:rowOff>148046</xdr:rowOff>
    </xdr:to>
    <xdr:cxnSp macro="">
      <xdr:nvCxnSpPr>
        <xdr:cNvPr id="76" name="直線コネクタ 75">
          <a:extLst>
            <a:ext uri="{FF2B5EF4-FFF2-40B4-BE49-F238E27FC236}">
              <a16:creationId xmlns:a16="http://schemas.microsoft.com/office/drawing/2014/main" id="{EAFF8D82-576E-43C1-B48E-F328D12293E5}"/>
            </a:ext>
          </a:extLst>
        </xdr:cNvPr>
        <xdr:cNvCxnSpPr/>
      </xdr:nvCxnSpPr>
      <xdr:spPr>
        <a:xfrm>
          <a:off x="2908300" y="663048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31931</xdr:rowOff>
    </xdr:from>
    <xdr:to>
      <xdr:col>10</xdr:col>
      <xdr:colOff>165100</xdr:colOff>
      <xdr:row>38</xdr:row>
      <xdr:rowOff>133531</xdr:rowOff>
    </xdr:to>
    <xdr:sp macro="" textlink="">
      <xdr:nvSpPr>
        <xdr:cNvPr id="77" name="楕円 76">
          <a:extLst>
            <a:ext uri="{FF2B5EF4-FFF2-40B4-BE49-F238E27FC236}">
              <a16:creationId xmlns:a16="http://schemas.microsoft.com/office/drawing/2014/main" id="{BB897F28-95CE-4EBF-8745-3F2A34EBE2E8}"/>
            </a:ext>
          </a:extLst>
        </xdr:cNvPr>
        <xdr:cNvSpPr/>
      </xdr:nvSpPr>
      <xdr:spPr>
        <a:xfrm>
          <a:off x="1968500" y="654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82731</xdr:rowOff>
    </xdr:from>
    <xdr:to>
      <xdr:col>15</xdr:col>
      <xdr:colOff>50800</xdr:colOff>
      <xdr:row>38</xdr:row>
      <xdr:rowOff>115388</xdr:rowOff>
    </xdr:to>
    <xdr:cxnSp macro="">
      <xdr:nvCxnSpPr>
        <xdr:cNvPr id="78" name="直線コネクタ 77">
          <a:extLst>
            <a:ext uri="{FF2B5EF4-FFF2-40B4-BE49-F238E27FC236}">
              <a16:creationId xmlns:a16="http://schemas.microsoft.com/office/drawing/2014/main" id="{53A2FCA8-1C5E-4634-8A31-BA8BFBE86E3B}"/>
            </a:ext>
          </a:extLst>
        </xdr:cNvPr>
        <xdr:cNvCxnSpPr/>
      </xdr:nvCxnSpPr>
      <xdr:spPr>
        <a:xfrm>
          <a:off x="2019300" y="659783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169091</xdr:rowOff>
    </xdr:from>
    <xdr:to>
      <xdr:col>6</xdr:col>
      <xdr:colOff>38100</xdr:colOff>
      <xdr:row>38</xdr:row>
      <xdr:rowOff>99241</xdr:rowOff>
    </xdr:to>
    <xdr:sp macro="" textlink="">
      <xdr:nvSpPr>
        <xdr:cNvPr id="79" name="楕円 78">
          <a:extLst>
            <a:ext uri="{FF2B5EF4-FFF2-40B4-BE49-F238E27FC236}">
              <a16:creationId xmlns:a16="http://schemas.microsoft.com/office/drawing/2014/main" id="{9080D1DD-4F4A-4C43-9C92-78C2E06D35E4}"/>
            </a:ext>
          </a:extLst>
        </xdr:cNvPr>
        <xdr:cNvSpPr/>
      </xdr:nvSpPr>
      <xdr:spPr>
        <a:xfrm>
          <a:off x="1079500" y="651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48441</xdr:rowOff>
    </xdr:from>
    <xdr:to>
      <xdr:col>10</xdr:col>
      <xdr:colOff>114300</xdr:colOff>
      <xdr:row>38</xdr:row>
      <xdr:rowOff>82731</xdr:rowOff>
    </xdr:to>
    <xdr:cxnSp macro="">
      <xdr:nvCxnSpPr>
        <xdr:cNvPr id="80" name="直線コネクタ 79">
          <a:extLst>
            <a:ext uri="{FF2B5EF4-FFF2-40B4-BE49-F238E27FC236}">
              <a16:creationId xmlns:a16="http://schemas.microsoft.com/office/drawing/2014/main" id="{FCD16243-F262-40CF-8CD0-DCE4C31114D1}"/>
            </a:ext>
          </a:extLst>
        </xdr:cNvPr>
        <xdr:cNvCxnSpPr/>
      </xdr:nvCxnSpPr>
      <xdr:spPr>
        <a:xfrm>
          <a:off x="1130300" y="656354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96900</xdr:rowOff>
    </xdr:from>
    <xdr:ext cx="405111" cy="259045"/>
    <xdr:sp macro="" textlink="">
      <xdr:nvSpPr>
        <xdr:cNvPr id="81" name="n_1aveValue【道路】&#10;有形固定資産減価償却率">
          <a:extLst>
            <a:ext uri="{FF2B5EF4-FFF2-40B4-BE49-F238E27FC236}">
              <a16:creationId xmlns:a16="http://schemas.microsoft.com/office/drawing/2014/main" id="{66E053CF-AAA3-441B-8D54-C7DED39F21F4}"/>
            </a:ext>
          </a:extLst>
        </xdr:cNvPr>
        <xdr:cNvSpPr txBox="1"/>
      </xdr:nvSpPr>
      <xdr:spPr>
        <a:xfrm>
          <a:off x="3582044" y="678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39750</xdr:rowOff>
    </xdr:from>
    <xdr:ext cx="405111" cy="259045"/>
    <xdr:sp macro="" textlink="">
      <xdr:nvSpPr>
        <xdr:cNvPr id="82" name="n_2aveValue【道路】&#10;有形固定資産減価償却率">
          <a:extLst>
            <a:ext uri="{FF2B5EF4-FFF2-40B4-BE49-F238E27FC236}">
              <a16:creationId xmlns:a16="http://schemas.microsoft.com/office/drawing/2014/main" id="{B95A524E-EA11-4C4E-986F-1CD588C31904}"/>
            </a:ext>
          </a:extLst>
        </xdr:cNvPr>
        <xdr:cNvSpPr txBox="1"/>
      </xdr:nvSpPr>
      <xdr:spPr>
        <a:xfrm>
          <a:off x="27057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170378</xdr:rowOff>
    </xdr:from>
    <xdr:ext cx="405111" cy="259045"/>
    <xdr:sp macro="" textlink="">
      <xdr:nvSpPr>
        <xdr:cNvPr id="83" name="n_3aveValue【道路】&#10;有形固定資産減価償却率">
          <a:extLst>
            <a:ext uri="{FF2B5EF4-FFF2-40B4-BE49-F238E27FC236}">
              <a16:creationId xmlns:a16="http://schemas.microsoft.com/office/drawing/2014/main" id="{EF9CC2D1-9BFC-482F-B43F-73BD2EE30CC3}"/>
            </a:ext>
          </a:extLst>
        </xdr:cNvPr>
        <xdr:cNvSpPr txBox="1"/>
      </xdr:nvSpPr>
      <xdr:spPr>
        <a:xfrm>
          <a:off x="1816744" y="668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162214</xdr:rowOff>
    </xdr:from>
    <xdr:ext cx="405111" cy="259045"/>
    <xdr:sp macro="" textlink="">
      <xdr:nvSpPr>
        <xdr:cNvPr id="84" name="n_4aveValue【道路】&#10;有形固定資産減価償却率">
          <a:extLst>
            <a:ext uri="{FF2B5EF4-FFF2-40B4-BE49-F238E27FC236}">
              <a16:creationId xmlns:a16="http://schemas.microsoft.com/office/drawing/2014/main" id="{28B29893-BB6F-4CCF-929D-69EC9271AB4D}"/>
            </a:ext>
          </a:extLst>
        </xdr:cNvPr>
        <xdr:cNvSpPr txBox="1"/>
      </xdr:nvSpPr>
      <xdr:spPr>
        <a:xfrm>
          <a:off x="927744" y="667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43923</xdr:rowOff>
    </xdr:from>
    <xdr:ext cx="405111" cy="259045"/>
    <xdr:sp macro="" textlink="">
      <xdr:nvSpPr>
        <xdr:cNvPr id="85" name="n_1mainValue【道路】&#10;有形固定資産減価償却率">
          <a:extLst>
            <a:ext uri="{FF2B5EF4-FFF2-40B4-BE49-F238E27FC236}">
              <a16:creationId xmlns:a16="http://schemas.microsoft.com/office/drawing/2014/main" id="{A1C57702-DB83-4F1F-B766-78577D1521F5}"/>
            </a:ext>
          </a:extLst>
        </xdr:cNvPr>
        <xdr:cNvSpPr txBox="1"/>
      </xdr:nvSpPr>
      <xdr:spPr>
        <a:xfrm>
          <a:off x="3582044" y="6387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11266</xdr:rowOff>
    </xdr:from>
    <xdr:ext cx="405111" cy="259045"/>
    <xdr:sp macro="" textlink="">
      <xdr:nvSpPr>
        <xdr:cNvPr id="86" name="n_2mainValue【道路】&#10;有形固定資産減価償却率">
          <a:extLst>
            <a:ext uri="{FF2B5EF4-FFF2-40B4-BE49-F238E27FC236}">
              <a16:creationId xmlns:a16="http://schemas.microsoft.com/office/drawing/2014/main" id="{987F7D95-6712-423D-9DE9-889E1DA68DA9}"/>
            </a:ext>
          </a:extLst>
        </xdr:cNvPr>
        <xdr:cNvSpPr txBox="1"/>
      </xdr:nvSpPr>
      <xdr:spPr>
        <a:xfrm>
          <a:off x="2705744" y="6354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150058</xdr:rowOff>
    </xdr:from>
    <xdr:ext cx="405111" cy="259045"/>
    <xdr:sp macro="" textlink="">
      <xdr:nvSpPr>
        <xdr:cNvPr id="87" name="n_3mainValue【道路】&#10;有形固定資産減価償却率">
          <a:extLst>
            <a:ext uri="{FF2B5EF4-FFF2-40B4-BE49-F238E27FC236}">
              <a16:creationId xmlns:a16="http://schemas.microsoft.com/office/drawing/2014/main" id="{94F9C2B3-2E31-41B4-92ED-C387850EFA89}"/>
            </a:ext>
          </a:extLst>
        </xdr:cNvPr>
        <xdr:cNvSpPr txBox="1"/>
      </xdr:nvSpPr>
      <xdr:spPr>
        <a:xfrm>
          <a:off x="1816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115769</xdr:rowOff>
    </xdr:from>
    <xdr:ext cx="405111" cy="259045"/>
    <xdr:sp macro="" textlink="">
      <xdr:nvSpPr>
        <xdr:cNvPr id="88" name="n_4mainValue【道路】&#10;有形固定資産減価償却率">
          <a:extLst>
            <a:ext uri="{FF2B5EF4-FFF2-40B4-BE49-F238E27FC236}">
              <a16:creationId xmlns:a16="http://schemas.microsoft.com/office/drawing/2014/main" id="{85038343-FE5C-4EF9-93A9-0323539A2E10}"/>
            </a:ext>
          </a:extLst>
        </xdr:cNvPr>
        <xdr:cNvSpPr txBox="1"/>
      </xdr:nvSpPr>
      <xdr:spPr>
        <a:xfrm>
          <a:off x="927744" y="628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E1C4809F-13EE-4417-B30F-47780A5DA65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91845E05-67DD-4BEC-8249-2D5B299FA71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3CED310C-F021-4EC9-ABCE-37208D2AC0C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BF1832A4-7B14-4D72-8F4A-7FBBEC2AE7B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537FDEE8-DCE3-490C-8B0E-CF88F8F3EF5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D20CA10-C895-4F16-BFEE-973B5C5B876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8AF453EC-C1E4-47D6-A5D9-1F17F9A2659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D014BD4D-C1A1-4733-BD79-0532E06DBDF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ED7742F7-BD71-4683-A941-9B2DE73ACBE6}"/>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781FA83B-6133-44F0-9101-D69D5880F29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a:extLst>
            <a:ext uri="{FF2B5EF4-FFF2-40B4-BE49-F238E27FC236}">
              <a16:creationId xmlns:a16="http://schemas.microsoft.com/office/drawing/2014/main" id="{213BB71D-B648-4C6F-BA23-A347404621B3}"/>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a:extLst>
            <a:ext uri="{FF2B5EF4-FFF2-40B4-BE49-F238E27FC236}">
              <a16:creationId xmlns:a16="http://schemas.microsoft.com/office/drawing/2014/main" id="{F9359C29-CCF8-4035-BEC2-54073B5B0B92}"/>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a:extLst>
            <a:ext uri="{FF2B5EF4-FFF2-40B4-BE49-F238E27FC236}">
              <a16:creationId xmlns:a16="http://schemas.microsoft.com/office/drawing/2014/main" id="{40642796-702F-424B-83F5-0AFADAA61E15}"/>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2" name="テキスト ボックス 101">
          <a:extLst>
            <a:ext uri="{FF2B5EF4-FFF2-40B4-BE49-F238E27FC236}">
              <a16:creationId xmlns:a16="http://schemas.microsoft.com/office/drawing/2014/main" id="{B17DA652-7385-4EE6-878E-EDE0EAB652D7}"/>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a:extLst>
            <a:ext uri="{FF2B5EF4-FFF2-40B4-BE49-F238E27FC236}">
              <a16:creationId xmlns:a16="http://schemas.microsoft.com/office/drawing/2014/main" id="{B0E178B3-B61A-4D67-B372-149B694FE5EE}"/>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4" name="テキスト ボックス 103">
          <a:extLst>
            <a:ext uri="{FF2B5EF4-FFF2-40B4-BE49-F238E27FC236}">
              <a16:creationId xmlns:a16="http://schemas.microsoft.com/office/drawing/2014/main" id="{1E1FB2EC-78E9-4663-A30A-789CBC631A50}"/>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a:extLst>
            <a:ext uri="{FF2B5EF4-FFF2-40B4-BE49-F238E27FC236}">
              <a16:creationId xmlns:a16="http://schemas.microsoft.com/office/drawing/2014/main" id="{27801881-D13D-4CFA-AE62-41B94105C23A}"/>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6" name="テキスト ボックス 105">
          <a:extLst>
            <a:ext uri="{FF2B5EF4-FFF2-40B4-BE49-F238E27FC236}">
              <a16:creationId xmlns:a16="http://schemas.microsoft.com/office/drawing/2014/main" id="{1EB7C6B4-DAA4-47DB-9209-7CB911BAECEE}"/>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8D4F6FC5-484F-4810-A8C0-0E953EA57F66}"/>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8" name="テキスト ボックス 107">
          <a:extLst>
            <a:ext uri="{FF2B5EF4-FFF2-40B4-BE49-F238E27FC236}">
              <a16:creationId xmlns:a16="http://schemas.microsoft.com/office/drawing/2014/main" id="{A85004C2-740B-453E-AB41-D28669A4992F}"/>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a:extLst>
            <a:ext uri="{FF2B5EF4-FFF2-40B4-BE49-F238E27FC236}">
              <a16:creationId xmlns:a16="http://schemas.microsoft.com/office/drawing/2014/main" id="{25D8029B-9CD0-4A1C-BBF0-CA1AA9BD18F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86256</xdr:rowOff>
    </xdr:from>
    <xdr:to>
      <xdr:col>54</xdr:col>
      <xdr:colOff>189865</xdr:colOff>
      <xdr:row>41</xdr:row>
      <xdr:rowOff>133345</xdr:rowOff>
    </xdr:to>
    <xdr:cxnSp macro="">
      <xdr:nvCxnSpPr>
        <xdr:cNvPr id="110" name="直線コネクタ 109">
          <a:extLst>
            <a:ext uri="{FF2B5EF4-FFF2-40B4-BE49-F238E27FC236}">
              <a16:creationId xmlns:a16="http://schemas.microsoft.com/office/drawing/2014/main" id="{3D07DF88-F597-4D13-AA8E-94DD1482873A}"/>
            </a:ext>
          </a:extLst>
        </xdr:cNvPr>
        <xdr:cNvCxnSpPr/>
      </xdr:nvCxnSpPr>
      <xdr:spPr>
        <a:xfrm flipV="1">
          <a:off x="10476865" y="5915556"/>
          <a:ext cx="0" cy="124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137172</xdr:rowOff>
    </xdr:from>
    <xdr:ext cx="469744" cy="259045"/>
    <xdr:sp macro="" textlink="">
      <xdr:nvSpPr>
        <xdr:cNvPr id="111" name="【道路】&#10;一人当たり延長最小値テキスト">
          <a:extLst>
            <a:ext uri="{FF2B5EF4-FFF2-40B4-BE49-F238E27FC236}">
              <a16:creationId xmlns:a16="http://schemas.microsoft.com/office/drawing/2014/main" id="{FB559132-7DD2-48FC-B2BB-7CAB7EB0C58B}"/>
            </a:ext>
          </a:extLst>
        </xdr:cNvPr>
        <xdr:cNvSpPr txBox="1"/>
      </xdr:nvSpPr>
      <xdr:spPr>
        <a:xfrm>
          <a:off x="10515600" y="716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133345</xdr:rowOff>
    </xdr:from>
    <xdr:to>
      <xdr:col>55</xdr:col>
      <xdr:colOff>88900</xdr:colOff>
      <xdr:row>41</xdr:row>
      <xdr:rowOff>133345</xdr:rowOff>
    </xdr:to>
    <xdr:cxnSp macro="">
      <xdr:nvCxnSpPr>
        <xdr:cNvPr id="112" name="直線コネクタ 111">
          <a:extLst>
            <a:ext uri="{FF2B5EF4-FFF2-40B4-BE49-F238E27FC236}">
              <a16:creationId xmlns:a16="http://schemas.microsoft.com/office/drawing/2014/main" id="{C19DD246-4BF4-4D9B-8D66-0A062DF1912C}"/>
            </a:ext>
          </a:extLst>
        </xdr:cNvPr>
        <xdr:cNvCxnSpPr/>
      </xdr:nvCxnSpPr>
      <xdr:spPr>
        <a:xfrm>
          <a:off x="10388600" y="716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32933</xdr:rowOff>
    </xdr:from>
    <xdr:ext cx="599010" cy="259045"/>
    <xdr:sp macro="" textlink="">
      <xdr:nvSpPr>
        <xdr:cNvPr id="113" name="【道路】&#10;一人当たり延長最大値テキスト">
          <a:extLst>
            <a:ext uri="{FF2B5EF4-FFF2-40B4-BE49-F238E27FC236}">
              <a16:creationId xmlns:a16="http://schemas.microsoft.com/office/drawing/2014/main" id="{6A95AF8E-25E1-488B-881E-FEEB9BCB9A7F}"/>
            </a:ext>
          </a:extLst>
        </xdr:cNvPr>
        <xdr:cNvSpPr txBox="1"/>
      </xdr:nvSpPr>
      <xdr:spPr>
        <a:xfrm>
          <a:off x="10515600" y="5690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86256</xdr:rowOff>
    </xdr:from>
    <xdr:to>
      <xdr:col>55</xdr:col>
      <xdr:colOff>88900</xdr:colOff>
      <xdr:row>34</xdr:row>
      <xdr:rowOff>86256</xdr:rowOff>
    </xdr:to>
    <xdr:cxnSp macro="">
      <xdr:nvCxnSpPr>
        <xdr:cNvPr id="114" name="直線コネクタ 113">
          <a:extLst>
            <a:ext uri="{FF2B5EF4-FFF2-40B4-BE49-F238E27FC236}">
              <a16:creationId xmlns:a16="http://schemas.microsoft.com/office/drawing/2014/main" id="{3ECF756D-EC0A-4432-AF89-45DC998C263D}"/>
            </a:ext>
          </a:extLst>
        </xdr:cNvPr>
        <xdr:cNvCxnSpPr/>
      </xdr:nvCxnSpPr>
      <xdr:spPr>
        <a:xfrm>
          <a:off x="10388600" y="5915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92179</xdr:rowOff>
    </xdr:from>
    <xdr:ext cx="534377" cy="259045"/>
    <xdr:sp macro="" textlink="">
      <xdr:nvSpPr>
        <xdr:cNvPr id="115" name="【道路】&#10;一人当たり延長平均値テキスト">
          <a:extLst>
            <a:ext uri="{FF2B5EF4-FFF2-40B4-BE49-F238E27FC236}">
              <a16:creationId xmlns:a16="http://schemas.microsoft.com/office/drawing/2014/main" id="{59291C4B-B991-4E9D-A52A-678F4F2EF6B3}"/>
            </a:ext>
          </a:extLst>
        </xdr:cNvPr>
        <xdr:cNvSpPr txBox="1"/>
      </xdr:nvSpPr>
      <xdr:spPr>
        <a:xfrm>
          <a:off x="10515600" y="6950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113752</xdr:rowOff>
    </xdr:from>
    <xdr:to>
      <xdr:col>55</xdr:col>
      <xdr:colOff>50800</xdr:colOff>
      <xdr:row>41</xdr:row>
      <xdr:rowOff>43902</xdr:rowOff>
    </xdr:to>
    <xdr:sp macro="" textlink="">
      <xdr:nvSpPr>
        <xdr:cNvPr id="116" name="フローチャート: 判断 115">
          <a:extLst>
            <a:ext uri="{FF2B5EF4-FFF2-40B4-BE49-F238E27FC236}">
              <a16:creationId xmlns:a16="http://schemas.microsoft.com/office/drawing/2014/main" id="{FC3E00FD-79A6-4C41-8A65-6CD41DA2FFB6}"/>
            </a:ext>
          </a:extLst>
        </xdr:cNvPr>
        <xdr:cNvSpPr/>
      </xdr:nvSpPr>
      <xdr:spPr>
        <a:xfrm>
          <a:off x="10426700" y="697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136978</xdr:rowOff>
    </xdr:from>
    <xdr:to>
      <xdr:col>50</xdr:col>
      <xdr:colOff>165100</xdr:colOff>
      <xdr:row>41</xdr:row>
      <xdr:rowOff>67128</xdr:rowOff>
    </xdr:to>
    <xdr:sp macro="" textlink="">
      <xdr:nvSpPr>
        <xdr:cNvPr id="117" name="フローチャート: 判断 116">
          <a:extLst>
            <a:ext uri="{FF2B5EF4-FFF2-40B4-BE49-F238E27FC236}">
              <a16:creationId xmlns:a16="http://schemas.microsoft.com/office/drawing/2014/main" id="{530F2937-0204-4104-8C5C-2CB676AFF82D}"/>
            </a:ext>
          </a:extLst>
        </xdr:cNvPr>
        <xdr:cNvSpPr/>
      </xdr:nvSpPr>
      <xdr:spPr>
        <a:xfrm>
          <a:off x="9588500" y="699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126238</xdr:rowOff>
    </xdr:from>
    <xdr:to>
      <xdr:col>46</xdr:col>
      <xdr:colOff>38100</xdr:colOff>
      <xdr:row>41</xdr:row>
      <xdr:rowOff>56388</xdr:rowOff>
    </xdr:to>
    <xdr:sp macro="" textlink="">
      <xdr:nvSpPr>
        <xdr:cNvPr id="118" name="フローチャート: 判断 117">
          <a:extLst>
            <a:ext uri="{FF2B5EF4-FFF2-40B4-BE49-F238E27FC236}">
              <a16:creationId xmlns:a16="http://schemas.microsoft.com/office/drawing/2014/main" id="{DA685483-D1FB-47E8-BB27-510854F3F286}"/>
            </a:ext>
          </a:extLst>
        </xdr:cNvPr>
        <xdr:cNvSpPr/>
      </xdr:nvSpPr>
      <xdr:spPr>
        <a:xfrm>
          <a:off x="8699500" y="6984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131132</xdr:rowOff>
    </xdr:from>
    <xdr:to>
      <xdr:col>41</xdr:col>
      <xdr:colOff>101600</xdr:colOff>
      <xdr:row>41</xdr:row>
      <xdr:rowOff>61282</xdr:rowOff>
    </xdr:to>
    <xdr:sp macro="" textlink="">
      <xdr:nvSpPr>
        <xdr:cNvPr id="119" name="フローチャート: 判断 118">
          <a:extLst>
            <a:ext uri="{FF2B5EF4-FFF2-40B4-BE49-F238E27FC236}">
              <a16:creationId xmlns:a16="http://schemas.microsoft.com/office/drawing/2014/main" id="{1064757B-C5DB-4569-8DC2-A845A0DE731E}"/>
            </a:ext>
          </a:extLst>
        </xdr:cNvPr>
        <xdr:cNvSpPr/>
      </xdr:nvSpPr>
      <xdr:spPr>
        <a:xfrm>
          <a:off x="7810500" y="698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125707</xdr:rowOff>
    </xdr:from>
    <xdr:to>
      <xdr:col>36</xdr:col>
      <xdr:colOff>165100</xdr:colOff>
      <xdr:row>41</xdr:row>
      <xdr:rowOff>55857</xdr:rowOff>
    </xdr:to>
    <xdr:sp macro="" textlink="">
      <xdr:nvSpPr>
        <xdr:cNvPr id="120" name="フローチャート: 判断 119">
          <a:extLst>
            <a:ext uri="{FF2B5EF4-FFF2-40B4-BE49-F238E27FC236}">
              <a16:creationId xmlns:a16="http://schemas.microsoft.com/office/drawing/2014/main" id="{174BF7B3-F3A2-4564-86DC-2F76DE679BE3}"/>
            </a:ext>
          </a:extLst>
        </xdr:cNvPr>
        <xdr:cNvSpPr/>
      </xdr:nvSpPr>
      <xdr:spPr>
        <a:xfrm>
          <a:off x="6921500" y="698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95C57062-FC50-420B-8680-458DAE98146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2CF7B5F6-61A1-46BF-88E8-131A4122B69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F0861EEA-B91B-4A61-B2A5-34ABE561BB9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FA779698-9FC2-410A-B4A5-B3B6EC0AD12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6417F057-A72B-4743-9BB9-018DC46525A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33941</xdr:rowOff>
    </xdr:from>
    <xdr:to>
      <xdr:col>50</xdr:col>
      <xdr:colOff>165100</xdr:colOff>
      <xdr:row>40</xdr:row>
      <xdr:rowOff>135541</xdr:rowOff>
    </xdr:to>
    <xdr:sp macro="" textlink="">
      <xdr:nvSpPr>
        <xdr:cNvPr id="126" name="楕円 125">
          <a:extLst>
            <a:ext uri="{FF2B5EF4-FFF2-40B4-BE49-F238E27FC236}">
              <a16:creationId xmlns:a16="http://schemas.microsoft.com/office/drawing/2014/main" id="{35575A95-DF32-44B2-AA8F-5DC0CE98E86C}"/>
            </a:ext>
          </a:extLst>
        </xdr:cNvPr>
        <xdr:cNvSpPr/>
      </xdr:nvSpPr>
      <xdr:spPr>
        <a:xfrm>
          <a:off x="9588500" y="689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44762</xdr:rowOff>
    </xdr:from>
    <xdr:to>
      <xdr:col>46</xdr:col>
      <xdr:colOff>38100</xdr:colOff>
      <xdr:row>40</xdr:row>
      <xdr:rowOff>146362</xdr:rowOff>
    </xdr:to>
    <xdr:sp macro="" textlink="">
      <xdr:nvSpPr>
        <xdr:cNvPr id="127" name="楕円 126">
          <a:extLst>
            <a:ext uri="{FF2B5EF4-FFF2-40B4-BE49-F238E27FC236}">
              <a16:creationId xmlns:a16="http://schemas.microsoft.com/office/drawing/2014/main" id="{0C55A531-A1A2-4489-9740-96D8629A1FDE}"/>
            </a:ext>
          </a:extLst>
        </xdr:cNvPr>
        <xdr:cNvSpPr/>
      </xdr:nvSpPr>
      <xdr:spPr>
        <a:xfrm>
          <a:off x="8699500" y="690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84741</xdr:rowOff>
    </xdr:from>
    <xdr:to>
      <xdr:col>50</xdr:col>
      <xdr:colOff>114300</xdr:colOff>
      <xdr:row>40</xdr:row>
      <xdr:rowOff>95562</xdr:rowOff>
    </xdr:to>
    <xdr:cxnSp macro="">
      <xdr:nvCxnSpPr>
        <xdr:cNvPr id="128" name="直線コネクタ 127">
          <a:extLst>
            <a:ext uri="{FF2B5EF4-FFF2-40B4-BE49-F238E27FC236}">
              <a16:creationId xmlns:a16="http://schemas.microsoft.com/office/drawing/2014/main" id="{EDB24D11-3FC3-4AA2-933F-7E91B5FEB6C1}"/>
            </a:ext>
          </a:extLst>
        </xdr:cNvPr>
        <xdr:cNvCxnSpPr/>
      </xdr:nvCxnSpPr>
      <xdr:spPr>
        <a:xfrm flipV="1">
          <a:off x="8750300" y="6942741"/>
          <a:ext cx="889000" cy="1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47768</xdr:rowOff>
    </xdr:from>
    <xdr:to>
      <xdr:col>41</xdr:col>
      <xdr:colOff>101600</xdr:colOff>
      <xdr:row>40</xdr:row>
      <xdr:rowOff>149368</xdr:rowOff>
    </xdr:to>
    <xdr:sp macro="" textlink="">
      <xdr:nvSpPr>
        <xdr:cNvPr id="129" name="楕円 128">
          <a:extLst>
            <a:ext uri="{FF2B5EF4-FFF2-40B4-BE49-F238E27FC236}">
              <a16:creationId xmlns:a16="http://schemas.microsoft.com/office/drawing/2014/main" id="{6DEFCDA3-EF7E-4F5F-B4F8-594DD5A7842D}"/>
            </a:ext>
          </a:extLst>
        </xdr:cNvPr>
        <xdr:cNvSpPr/>
      </xdr:nvSpPr>
      <xdr:spPr>
        <a:xfrm>
          <a:off x="7810500" y="690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95562</xdr:rowOff>
    </xdr:from>
    <xdr:to>
      <xdr:col>45</xdr:col>
      <xdr:colOff>177800</xdr:colOff>
      <xdr:row>40</xdr:row>
      <xdr:rowOff>98568</xdr:rowOff>
    </xdr:to>
    <xdr:cxnSp macro="">
      <xdr:nvCxnSpPr>
        <xdr:cNvPr id="130" name="直線コネクタ 129">
          <a:extLst>
            <a:ext uri="{FF2B5EF4-FFF2-40B4-BE49-F238E27FC236}">
              <a16:creationId xmlns:a16="http://schemas.microsoft.com/office/drawing/2014/main" id="{38E55A05-F16E-441E-A008-986983DDA7DD}"/>
            </a:ext>
          </a:extLst>
        </xdr:cNvPr>
        <xdr:cNvCxnSpPr/>
      </xdr:nvCxnSpPr>
      <xdr:spPr>
        <a:xfrm flipV="1">
          <a:off x="7861300" y="6953562"/>
          <a:ext cx="889000" cy="3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55760</xdr:rowOff>
    </xdr:from>
    <xdr:to>
      <xdr:col>36</xdr:col>
      <xdr:colOff>165100</xdr:colOff>
      <xdr:row>40</xdr:row>
      <xdr:rowOff>157360</xdr:rowOff>
    </xdr:to>
    <xdr:sp macro="" textlink="">
      <xdr:nvSpPr>
        <xdr:cNvPr id="131" name="楕円 130">
          <a:extLst>
            <a:ext uri="{FF2B5EF4-FFF2-40B4-BE49-F238E27FC236}">
              <a16:creationId xmlns:a16="http://schemas.microsoft.com/office/drawing/2014/main" id="{221D4554-5481-44EC-9EA2-535CDF5CA5FD}"/>
            </a:ext>
          </a:extLst>
        </xdr:cNvPr>
        <xdr:cNvSpPr/>
      </xdr:nvSpPr>
      <xdr:spPr>
        <a:xfrm>
          <a:off x="6921500" y="691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98568</xdr:rowOff>
    </xdr:from>
    <xdr:to>
      <xdr:col>41</xdr:col>
      <xdr:colOff>50800</xdr:colOff>
      <xdr:row>40</xdr:row>
      <xdr:rowOff>106560</xdr:rowOff>
    </xdr:to>
    <xdr:cxnSp macro="">
      <xdr:nvCxnSpPr>
        <xdr:cNvPr id="132" name="直線コネクタ 131">
          <a:extLst>
            <a:ext uri="{FF2B5EF4-FFF2-40B4-BE49-F238E27FC236}">
              <a16:creationId xmlns:a16="http://schemas.microsoft.com/office/drawing/2014/main" id="{3BAB8688-85A2-484C-B58D-65C6F731FA83}"/>
            </a:ext>
          </a:extLst>
        </xdr:cNvPr>
        <xdr:cNvCxnSpPr/>
      </xdr:nvCxnSpPr>
      <xdr:spPr>
        <a:xfrm flipV="1">
          <a:off x="6972300" y="6956568"/>
          <a:ext cx="889000" cy="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58255</xdr:rowOff>
    </xdr:from>
    <xdr:ext cx="534377" cy="259045"/>
    <xdr:sp macro="" textlink="">
      <xdr:nvSpPr>
        <xdr:cNvPr id="133" name="n_1aveValue【道路】&#10;一人当たり延長">
          <a:extLst>
            <a:ext uri="{FF2B5EF4-FFF2-40B4-BE49-F238E27FC236}">
              <a16:creationId xmlns:a16="http://schemas.microsoft.com/office/drawing/2014/main" id="{F0B9D57A-606A-4CE8-AF41-6A795F6A9723}"/>
            </a:ext>
          </a:extLst>
        </xdr:cNvPr>
        <xdr:cNvSpPr txBox="1"/>
      </xdr:nvSpPr>
      <xdr:spPr>
        <a:xfrm>
          <a:off x="9359411" y="708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47515</xdr:rowOff>
    </xdr:from>
    <xdr:ext cx="534377" cy="259045"/>
    <xdr:sp macro="" textlink="">
      <xdr:nvSpPr>
        <xdr:cNvPr id="134" name="n_2aveValue【道路】&#10;一人当たり延長">
          <a:extLst>
            <a:ext uri="{FF2B5EF4-FFF2-40B4-BE49-F238E27FC236}">
              <a16:creationId xmlns:a16="http://schemas.microsoft.com/office/drawing/2014/main" id="{94C2DFFF-3427-4D03-95F0-B28D5266EE7B}"/>
            </a:ext>
          </a:extLst>
        </xdr:cNvPr>
        <xdr:cNvSpPr txBox="1"/>
      </xdr:nvSpPr>
      <xdr:spPr>
        <a:xfrm>
          <a:off x="8483111" y="707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52409</xdr:rowOff>
    </xdr:from>
    <xdr:ext cx="534377" cy="259045"/>
    <xdr:sp macro="" textlink="">
      <xdr:nvSpPr>
        <xdr:cNvPr id="135" name="n_3aveValue【道路】&#10;一人当たり延長">
          <a:extLst>
            <a:ext uri="{FF2B5EF4-FFF2-40B4-BE49-F238E27FC236}">
              <a16:creationId xmlns:a16="http://schemas.microsoft.com/office/drawing/2014/main" id="{A9D0821E-99CA-4C9A-ABCA-A4C94F8F3927}"/>
            </a:ext>
          </a:extLst>
        </xdr:cNvPr>
        <xdr:cNvSpPr txBox="1"/>
      </xdr:nvSpPr>
      <xdr:spPr>
        <a:xfrm>
          <a:off x="7594111" y="708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46984</xdr:rowOff>
    </xdr:from>
    <xdr:ext cx="534377" cy="259045"/>
    <xdr:sp macro="" textlink="">
      <xdr:nvSpPr>
        <xdr:cNvPr id="136" name="n_4aveValue【道路】&#10;一人当たり延長">
          <a:extLst>
            <a:ext uri="{FF2B5EF4-FFF2-40B4-BE49-F238E27FC236}">
              <a16:creationId xmlns:a16="http://schemas.microsoft.com/office/drawing/2014/main" id="{8D33DF85-CF13-4E5D-A5BD-32C0420D1F1C}"/>
            </a:ext>
          </a:extLst>
        </xdr:cNvPr>
        <xdr:cNvSpPr txBox="1"/>
      </xdr:nvSpPr>
      <xdr:spPr>
        <a:xfrm>
          <a:off x="6705111" y="707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152068</xdr:rowOff>
    </xdr:from>
    <xdr:ext cx="534377" cy="259045"/>
    <xdr:sp macro="" textlink="">
      <xdr:nvSpPr>
        <xdr:cNvPr id="137" name="n_1mainValue【道路】&#10;一人当たり延長">
          <a:extLst>
            <a:ext uri="{FF2B5EF4-FFF2-40B4-BE49-F238E27FC236}">
              <a16:creationId xmlns:a16="http://schemas.microsoft.com/office/drawing/2014/main" id="{CD2E55D5-4915-4943-80CA-654BC50ED447}"/>
            </a:ext>
          </a:extLst>
        </xdr:cNvPr>
        <xdr:cNvSpPr txBox="1"/>
      </xdr:nvSpPr>
      <xdr:spPr>
        <a:xfrm>
          <a:off x="9359411" y="6667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162889</xdr:rowOff>
    </xdr:from>
    <xdr:ext cx="534377" cy="259045"/>
    <xdr:sp macro="" textlink="">
      <xdr:nvSpPr>
        <xdr:cNvPr id="138" name="n_2mainValue【道路】&#10;一人当たり延長">
          <a:extLst>
            <a:ext uri="{FF2B5EF4-FFF2-40B4-BE49-F238E27FC236}">
              <a16:creationId xmlns:a16="http://schemas.microsoft.com/office/drawing/2014/main" id="{BEE1269B-C947-4F10-8485-706023C38FCA}"/>
            </a:ext>
          </a:extLst>
        </xdr:cNvPr>
        <xdr:cNvSpPr txBox="1"/>
      </xdr:nvSpPr>
      <xdr:spPr>
        <a:xfrm>
          <a:off x="8483111" y="6677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165895</xdr:rowOff>
    </xdr:from>
    <xdr:ext cx="534377" cy="259045"/>
    <xdr:sp macro="" textlink="">
      <xdr:nvSpPr>
        <xdr:cNvPr id="139" name="n_3mainValue【道路】&#10;一人当たり延長">
          <a:extLst>
            <a:ext uri="{FF2B5EF4-FFF2-40B4-BE49-F238E27FC236}">
              <a16:creationId xmlns:a16="http://schemas.microsoft.com/office/drawing/2014/main" id="{81D71FC9-1B81-464D-97A3-11E8392C8206}"/>
            </a:ext>
          </a:extLst>
        </xdr:cNvPr>
        <xdr:cNvSpPr txBox="1"/>
      </xdr:nvSpPr>
      <xdr:spPr>
        <a:xfrm>
          <a:off x="7594111" y="6680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2437</xdr:rowOff>
    </xdr:from>
    <xdr:ext cx="534377" cy="259045"/>
    <xdr:sp macro="" textlink="">
      <xdr:nvSpPr>
        <xdr:cNvPr id="140" name="n_4mainValue【道路】&#10;一人当たり延長">
          <a:extLst>
            <a:ext uri="{FF2B5EF4-FFF2-40B4-BE49-F238E27FC236}">
              <a16:creationId xmlns:a16="http://schemas.microsoft.com/office/drawing/2014/main" id="{6E37AE2E-D97F-4AD6-8E7B-4DEC3D011D65}"/>
            </a:ext>
          </a:extLst>
        </xdr:cNvPr>
        <xdr:cNvSpPr txBox="1"/>
      </xdr:nvSpPr>
      <xdr:spPr>
        <a:xfrm>
          <a:off x="6705111" y="668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a:extLst>
            <a:ext uri="{FF2B5EF4-FFF2-40B4-BE49-F238E27FC236}">
              <a16:creationId xmlns:a16="http://schemas.microsoft.com/office/drawing/2014/main" id="{8CC14D18-5374-4165-B91C-D0A2265FC23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a:extLst>
            <a:ext uri="{FF2B5EF4-FFF2-40B4-BE49-F238E27FC236}">
              <a16:creationId xmlns:a16="http://schemas.microsoft.com/office/drawing/2014/main" id="{067A9DE6-F517-462C-8D47-F2CE83D1407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a:extLst>
            <a:ext uri="{FF2B5EF4-FFF2-40B4-BE49-F238E27FC236}">
              <a16:creationId xmlns:a16="http://schemas.microsoft.com/office/drawing/2014/main" id="{3453699D-0017-4CC6-8C34-B36711D948C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a:extLst>
            <a:ext uri="{FF2B5EF4-FFF2-40B4-BE49-F238E27FC236}">
              <a16:creationId xmlns:a16="http://schemas.microsoft.com/office/drawing/2014/main" id="{2AFBF753-DD7A-44EE-8D55-1D4519347C3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a:extLst>
            <a:ext uri="{FF2B5EF4-FFF2-40B4-BE49-F238E27FC236}">
              <a16:creationId xmlns:a16="http://schemas.microsoft.com/office/drawing/2014/main" id="{A056A503-CBE3-4541-8BFD-1DEBFF55F9B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a:extLst>
            <a:ext uri="{FF2B5EF4-FFF2-40B4-BE49-F238E27FC236}">
              <a16:creationId xmlns:a16="http://schemas.microsoft.com/office/drawing/2014/main" id="{ADF11CFC-62F4-4B0F-8138-630DF4BEB58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a:extLst>
            <a:ext uri="{FF2B5EF4-FFF2-40B4-BE49-F238E27FC236}">
              <a16:creationId xmlns:a16="http://schemas.microsoft.com/office/drawing/2014/main" id="{D9388D09-0B46-4931-A495-0D03E9600E0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a:extLst>
            <a:ext uri="{FF2B5EF4-FFF2-40B4-BE49-F238E27FC236}">
              <a16:creationId xmlns:a16="http://schemas.microsoft.com/office/drawing/2014/main" id="{40C001B0-0BBA-4806-824A-37AB28823A8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a:extLst>
            <a:ext uri="{FF2B5EF4-FFF2-40B4-BE49-F238E27FC236}">
              <a16:creationId xmlns:a16="http://schemas.microsoft.com/office/drawing/2014/main" id="{E89C6CCF-D692-4926-B7E8-49930EA5CE7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a:extLst>
            <a:ext uri="{FF2B5EF4-FFF2-40B4-BE49-F238E27FC236}">
              <a16:creationId xmlns:a16="http://schemas.microsoft.com/office/drawing/2014/main" id="{48E6590C-33BC-4A05-B811-FE08C9025FA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a:extLst>
            <a:ext uri="{FF2B5EF4-FFF2-40B4-BE49-F238E27FC236}">
              <a16:creationId xmlns:a16="http://schemas.microsoft.com/office/drawing/2014/main" id="{48D6E776-8FA5-4C3B-A788-500735492C83}"/>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2" name="直線コネクタ 151">
          <a:extLst>
            <a:ext uri="{FF2B5EF4-FFF2-40B4-BE49-F238E27FC236}">
              <a16:creationId xmlns:a16="http://schemas.microsoft.com/office/drawing/2014/main" id="{AF596ECE-BBFF-47EB-8A87-33EC8ADC8EBB}"/>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3" name="テキスト ボックス 152">
          <a:extLst>
            <a:ext uri="{FF2B5EF4-FFF2-40B4-BE49-F238E27FC236}">
              <a16:creationId xmlns:a16="http://schemas.microsoft.com/office/drawing/2014/main" id="{9FB8D090-1CA3-4D61-9D4E-BD6495D0D3D6}"/>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4" name="直線コネクタ 153">
          <a:extLst>
            <a:ext uri="{FF2B5EF4-FFF2-40B4-BE49-F238E27FC236}">
              <a16:creationId xmlns:a16="http://schemas.microsoft.com/office/drawing/2014/main" id="{B220787A-36BB-476C-8BE0-3F9B2F23E3E6}"/>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5" name="テキスト ボックス 154">
          <a:extLst>
            <a:ext uri="{FF2B5EF4-FFF2-40B4-BE49-F238E27FC236}">
              <a16:creationId xmlns:a16="http://schemas.microsoft.com/office/drawing/2014/main" id="{8BF8F5A7-A81A-4C2C-81C7-44F23AA8172E}"/>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6" name="直線コネクタ 155">
          <a:extLst>
            <a:ext uri="{FF2B5EF4-FFF2-40B4-BE49-F238E27FC236}">
              <a16:creationId xmlns:a16="http://schemas.microsoft.com/office/drawing/2014/main" id="{D7AF2200-7DEA-42EC-9F8F-05254E45422E}"/>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7" name="テキスト ボックス 156">
          <a:extLst>
            <a:ext uri="{FF2B5EF4-FFF2-40B4-BE49-F238E27FC236}">
              <a16:creationId xmlns:a16="http://schemas.microsoft.com/office/drawing/2014/main" id="{5DDDD327-07D3-45B5-8CCE-A2EA28554AD8}"/>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8" name="直線コネクタ 157">
          <a:extLst>
            <a:ext uri="{FF2B5EF4-FFF2-40B4-BE49-F238E27FC236}">
              <a16:creationId xmlns:a16="http://schemas.microsoft.com/office/drawing/2014/main" id="{85A78A84-4D18-415E-BA13-F7F3B781C277}"/>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9" name="テキスト ボックス 158">
          <a:extLst>
            <a:ext uri="{FF2B5EF4-FFF2-40B4-BE49-F238E27FC236}">
              <a16:creationId xmlns:a16="http://schemas.microsoft.com/office/drawing/2014/main" id="{CF1EE811-013A-4536-A944-0A4C51084E89}"/>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0" name="直線コネクタ 159">
          <a:extLst>
            <a:ext uri="{FF2B5EF4-FFF2-40B4-BE49-F238E27FC236}">
              <a16:creationId xmlns:a16="http://schemas.microsoft.com/office/drawing/2014/main" id="{C34FB2FB-DBF2-4BFE-A0B4-1A299457790D}"/>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1" name="テキスト ボックス 160">
          <a:extLst>
            <a:ext uri="{FF2B5EF4-FFF2-40B4-BE49-F238E27FC236}">
              <a16:creationId xmlns:a16="http://schemas.microsoft.com/office/drawing/2014/main" id="{DE40A85D-B37E-4810-A342-A0C9ECA9FCF5}"/>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2" name="直線コネクタ 161">
          <a:extLst>
            <a:ext uri="{FF2B5EF4-FFF2-40B4-BE49-F238E27FC236}">
              <a16:creationId xmlns:a16="http://schemas.microsoft.com/office/drawing/2014/main" id="{337CDE13-CE30-45D0-8011-FEEF161C47FF}"/>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3" name="テキスト ボックス 162">
          <a:extLst>
            <a:ext uri="{FF2B5EF4-FFF2-40B4-BE49-F238E27FC236}">
              <a16:creationId xmlns:a16="http://schemas.microsoft.com/office/drawing/2014/main" id="{12023226-4140-4F1C-8EF8-25F406EA402D}"/>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a:extLst>
            <a:ext uri="{FF2B5EF4-FFF2-40B4-BE49-F238E27FC236}">
              <a16:creationId xmlns:a16="http://schemas.microsoft.com/office/drawing/2014/main" id="{822BADC6-8D5B-44BB-B8F7-EDD65629985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5" name="【橋りょう・トンネル】&#10;有形固定資産減価償却率グラフ枠">
          <a:extLst>
            <a:ext uri="{FF2B5EF4-FFF2-40B4-BE49-F238E27FC236}">
              <a16:creationId xmlns:a16="http://schemas.microsoft.com/office/drawing/2014/main" id="{96C863CF-14A5-4654-9599-1BA1960B777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107769</xdr:rowOff>
    </xdr:to>
    <xdr:cxnSp macro="">
      <xdr:nvCxnSpPr>
        <xdr:cNvPr id="166" name="直線コネクタ 165">
          <a:extLst>
            <a:ext uri="{FF2B5EF4-FFF2-40B4-BE49-F238E27FC236}">
              <a16:creationId xmlns:a16="http://schemas.microsoft.com/office/drawing/2014/main" id="{9436F983-711F-4CDF-BA16-03B6B9399389}"/>
            </a:ext>
          </a:extLst>
        </xdr:cNvPr>
        <xdr:cNvCxnSpPr/>
      </xdr:nvCxnSpPr>
      <xdr:spPr>
        <a:xfrm flipV="1">
          <a:off x="4634865" y="947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111596</xdr:rowOff>
    </xdr:from>
    <xdr:ext cx="405111" cy="259045"/>
    <xdr:sp macro="" textlink="">
      <xdr:nvSpPr>
        <xdr:cNvPr id="167" name="【橋りょう・トンネル】&#10;有形固定資産減価償却率最小値テキスト">
          <a:extLst>
            <a:ext uri="{FF2B5EF4-FFF2-40B4-BE49-F238E27FC236}">
              <a16:creationId xmlns:a16="http://schemas.microsoft.com/office/drawing/2014/main" id="{259DAE0B-44EC-4942-A64A-FA825265A61F}"/>
            </a:ext>
          </a:extLst>
        </xdr:cNvPr>
        <xdr:cNvSpPr txBox="1"/>
      </xdr:nvSpPr>
      <xdr:spPr>
        <a:xfrm>
          <a:off x="4673600" y="1108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107769</xdr:rowOff>
    </xdr:from>
    <xdr:to>
      <xdr:col>24</xdr:col>
      <xdr:colOff>152400</xdr:colOff>
      <xdr:row>64</xdr:row>
      <xdr:rowOff>107769</xdr:rowOff>
    </xdr:to>
    <xdr:cxnSp macro="">
      <xdr:nvCxnSpPr>
        <xdr:cNvPr id="168" name="直線コネクタ 167">
          <a:extLst>
            <a:ext uri="{FF2B5EF4-FFF2-40B4-BE49-F238E27FC236}">
              <a16:creationId xmlns:a16="http://schemas.microsoft.com/office/drawing/2014/main" id="{593F56B0-AC96-4D54-B539-875BE3E97F41}"/>
            </a:ext>
          </a:extLst>
        </xdr:cNvPr>
        <xdr:cNvCxnSpPr/>
      </xdr:nvCxnSpPr>
      <xdr:spPr>
        <a:xfrm>
          <a:off x="4546600" y="1108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69" name="【橋りょう・トンネル】&#10;有形固定資産減価償却率最大値テキスト">
          <a:extLst>
            <a:ext uri="{FF2B5EF4-FFF2-40B4-BE49-F238E27FC236}">
              <a16:creationId xmlns:a16="http://schemas.microsoft.com/office/drawing/2014/main" id="{7965BCAD-4688-4DF4-AACD-06644E20315E}"/>
            </a:ext>
          </a:extLst>
        </xdr:cNvPr>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0" name="直線コネクタ 169">
          <a:extLst>
            <a:ext uri="{FF2B5EF4-FFF2-40B4-BE49-F238E27FC236}">
              <a16:creationId xmlns:a16="http://schemas.microsoft.com/office/drawing/2014/main" id="{80BC3955-3EED-4F24-9861-458AD5DCD56C}"/>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157860</xdr:rowOff>
    </xdr:from>
    <xdr:ext cx="405111" cy="259045"/>
    <xdr:sp macro="" textlink="">
      <xdr:nvSpPr>
        <xdr:cNvPr id="171" name="【橋りょう・トンネル】&#10;有形固定資産減価償却率平均値テキスト">
          <a:extLst>
            <a:ext uri="{FF2B5EF4-FFF2-40B4-BE49-F238E27FC236}">
              <a16:creationId xmlns:a16="http://schemas.microsoft.com/office/drawing/2014/main" id="{DBC94640-A491-4E22-9A64-5F9F38229020}"/>
            </a:ext>
          </a:extLst>
        </xdr:cNvPr>
        <xdr:cNvSpPr txBox="1"/>
      </xdr:nvSpPr>
      <xdr:spPr>
        <a:xfrm>
          <a:off x="4673600" y="10444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72" name="フローチャート: 判断 171">
          <a:extLst>
            <a:ext uri="{FF2B5EF4-FFF2-40B4-BE49-F238E27FC236}">
              <a16:creationId xmlns:a16="http://schemas.microsoft.com/office/drawing/2014/main" id="{EAD7B5A1-B310-418E-8985-F9DD85C3C931}"/>
            </a:ext>
          </a:extLst>
        </xdr:cNvPr>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24312</xdr:rowOff>
    </xdr:from>
    <xdr:to>
      <xdr:col>20</xdr:col>
      <xdr:colOff>38100</xdr:colOff>
      <xdr:row>61</xdr:row>
      <xdr:rowOff>125912</xdr:rowOff>
    </xdr:to>
    <xdr:sp macro="" textlink="">
      <xdr:nvSpPr>
        <xdr:cNvPr id="173" name="フローチャート: 判断 172">
          <a:extLst>
            <a:ext uri="{FF2B5EF4-FFF2-40B4-BE49-F238E27FC236}">
              <a16:creationId xmlns:a16="http://schemas.microsoft.com/office/drawing/2014/main" id="{95C2FD3A-EF3D-4407-A70C-50186A5FC505}"/>
            </a:ext>
          </a:extLst>
        </xdr:cNvPr>
        <xdr:cNvSpPr/>
      </xdr:nvSpPr>
      <xdr:spPr>
        <a:xfrm>
          <a:off x="37465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154940</xdr:rowOff>
    </xdr:from>
    <xdr:to>
      <xdr:col>15</xdr:col>
      <xdr:colOff>101600</xdr:colOff>
      <xdr:row>61</xdr:row>
      <xdr:rowOff>85090</xdr:rowOff>
    </xdr:to>
    <xdr:sp macro="" textlink="">
      <xdr:nvSpPr>
        <xdr:cNvPr id="174" name="フローチャート: 判断 173">
          <a:extLst>
            <a:ext uri="{FF2B5EF4-FFF2-40B4-BE49-F238E27FC236}">
              <a16:creationId xmlns:a16="http://schemas.microsoft.com/office/drawing/2014/main" id="{D3748D1B-AFB7-4428-A843-025714FEE1F2}"/>
            </a:ext>
          </a:extLst>
        </xdr:cNvPr>
        <xdr:cNvSpPr/>
      </xdr:nvSpPr>
      <xdr:spPr>
        <a:xfrm>
          <a:off x="2857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146776</xdr:rowOff>
    </xdr:from>
    <xdr:to>
      <xdr:col>10</xdr:col>
      <xdr:colOff>165100</xdr:colOff>
      <xdr:row>61</xdr:row>
      <xdr:rowOff>76926</xdr:rowOff>
    </xdr:to>
    <xdr:sp macro="" textlink="">
      <xdr:nvSpPr>
        <xdr:cNvPr id="175" name="フローチャート: 判断 174">
          <a:extLst>
            <a:ext uri="{FF2B5EF4-FFF2-40B4-BE49-F238E27FC236}">
              <a16:creationId xmlns:a16="http://schemas.microsoft.com/office/drawing/2014/main" id="{FACEE129-1E65-4E26-8F7B-85469C1B5C65}"/>
            </a:ext>
          </a:extLst>
        </xdr:cNvPr>
        <xdr:cNvSpPr/>
      </xdr:nvSpPr>
      <xdr:spPr>
        <a:xfrm>
          <a:off x="1968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81462</xdr:rowOff>
    </xdr:from>
    <xdr:to>
      <xdr:col>6</xdr:col>
      <xdr:colOff>38100</xdr:colOff>
      <xdr:row>61</xdr:row>
      <xdr:rowOff>11612</xdr:rowOff>
    </xdr:to>
    <xdr:sp macro="" textlink="">
      <xdr:nvSpPr>
        <xdr:cNvPr id="176" name="フローチャート: 判断 175">
          <a:extLst>
            <a:ext uri="{FF2B5EF4-FFF2-40B4-BE49-F238E27FC236}">
              <a16:creationId xmlns:a16="http://schemas.microsoft.com/office/drawing/2014/main" id="{27C8599B-F709-4476-8F65-B9C0496CD9BB}"/>
            </a:ext>
          </a:extLst>
        </xdr:cNvPr>
        <xdr:cNvSpPr/>
      </xdr:nvSpPr>
      <xdr:spPr>
        <a:xfrm>
          <a:off x="1079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881D1F70-BFAC-4BB3-A132-48F8912A1A8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BDCFD043-ACE0-4307-B2EB-488996C5070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AA02911B-E858-4D32-93D8-D1A14FF257F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A421CC68-50FE-4BFB-937C-B31C7BE2A6A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D500E25-0989-43D6-AF81-52C89286DAA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3084</xdr:rowOff>
    </xdr:from>
    <xdr:to>
      <xdr:col>20</xdr:col>
      <xdr:colOff>38100</xdr:colOff>
      <xdr:row>61</xdr:row>
      <xdr:rowOff>104684</xdr:rowOff>
    </xdr:to>
    <xdr:sp macro="" textlink="">
      <xdr:nvSpPr>
        <xdr:cNvPr id="182" name="楕円 181">
          <a:extLst>
            <a:ext uri="{FF2B5EF4-FFF2-40B4-BE49-F238E27FC236}">
              <a16:creationId xmlns:a16="http://schemas.microsoft.com/office/drawing/2014/main" id="{B477F2BE-48E2-4478-9026-CB1E4EDF613A}"/>
            </a:ext>
          </a:extLst>
        </xdr:cNvPr>
        <xdr:cNvSpPr/>
      </xdr:nvSpPr>
      <xdr:spPr>
        <a:xfrm>
          <a:off x="37465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148409</xdr:rowOff>
    </xdr:from>
    <xdr:to>
      <xdr:col>15</xdr:col>
      <xdr:colOff>101600</xdr:colOff>
      <xdr:row>61</xdr:row>
      <xdr:rowOff>78559</xdr:rowOff>
    </xdr:to>
    <xdr:sp macro="" textlink="">
      <xdr:nvSpPr>
        <xdr:cNvPr id="183" name="楕円 182">
          <a:extLst>
            <a:ext uri="{FF2B5EF4-FFF2-40B4-BE49-F238E27FC236}">
              <a16:creationId xmlns:a16="http://schemas.microsoft.com/office/drawing/2014/main" id="{BB8FBBD6-6276-4BEE-B3DA-2EED34347F1B}"/>
            </a:ext>
          </a:extLst>
        </xdr:cNvPr>
        <xdr:cNvSpPr/>
      </xdr:nvSpPr>
      <xdr:spPr>
        <a:xfrm>
          <a:off x="2857500" y="1043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27759</xdr:rowOff>
    </xdr:from>
    <xdr:to>
      <xdr:col>19</xdr:col>
      <xdr:colOff>177800</xdr:colOff>
      <xdr:row>61</xdr:row>
      <xdr:rowOff>53884</xdr:rowOff>
    </xdr:to>
    <xdr:cxnSp macro="">
      <xdr:nvCxnSpPr>
        <xdr:cNvPr id="184" name="直線コネクタ 183">
          <a:extLst>
            <a:ext uri="{FF2B5EF4-FFF2-40B4-BE49-F238E27FC236}">
              <a16:creationId xmlns:a16="http://schemas.microsoft.com/office/drawing/2014/main" id="{BEF36170-E691-4B2C-9A47-AA95C7718E46}"/>
            </a:ext>
          </a:extLst>
        </xdr:cNvPr>
        <xdr:cNvCxnSpPr/>
      </xdr:nvCxnSpPr>
      <xdr:spPr>
        <a:xfrm>
          <a:off x="2908300" y="1048620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120650</xdr:rowOff>
    </xdr:from>
    <xdr:to>
      <xdr:col>10</xdr:col>
      <xdr:colOff>165100</xdr:colOff>
      <xdr:row>61</xdr:row>
      <xdr:rowOff>50800</xdr:rowOff>
    </xdr:to>
    <xdr:sp macro="" textlink="">
      <xdr:nvSpPr>
        <xdr:cNvPr id="185" name="楕円 184">
          <a:extLst>
            <a:ext uri="{FF2B5EF4-FFF2-40B4-BE49-F238E27FC236}">
              <a16:creationId xmlns:a16="http://schemas.microsoft.com/office/drawing/2014/main" id="{994CDE76-7AF6-4BED-9067-7D9FA9CC90BE}"/>
            </a:ext>
          </a:extLst>
        </xdr:cNvPr>
        <xdr:cNvSpPr/>
      </xdr:nvSpPr>
      <xdr:spPr>
        <a:xfrm>
          <a:off x="1968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0</xdr:rowOff>
    </xdr:from>
    <xdr:to>
      <xdr:col>15</xdr:col>
      <xdr:colOff>50800</xdr:colOff>
      <xdr:row>61</xdr:row>
      <xdr:rowOff>27759</xdr:rowOff>
    </xdr:to>
    <xdr:cxnSp macro="">
      <xdr:nvCxnSpPr>
        <xdr:cNvPr id="186" name="直線コネクタ 185">
          <a:extLst>
            <a:ext uri="{FF2B5EF4-FFF2-40B4-BE49-F238E27FC236}">
              <a16:creationId xmlns:a16="http://schemas.microsoft.com/office/drawing/2014/main" id="{D688F011-1DCE-4866-BDC5-25280233C968}"/>
            </a:ext>
          </a:extLst>
        </xdr:cNvPr>
        <xdr:cNvCxnSpPr/>
      </xdr:nvCxnSpPr>
      <xdr:spPr>
        <a:xfrm>
          <a:off x="2019300" y="1045845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92891</xdr:rowOff>
    </xdr:from>
    <xdr:to>
      <xdr:col>6</xdr:col>
      <xdr:colOff>38100</xdr:colOff>
      <xdr:row>61</xdr:row>
      <xdr:rowOff>23041</xdr:rowOff>
    </xdr:to>
    <xdr:sp macro="" textlink="">
      <xdr:nvSpPr>
        <xdr:cNvPr id="187" name="楕円 186">
          <a:extLst>
            <a:ext uri="{FF2B5EF4-FFF2-40B4-BE49-F238E27FC236}">
              <a16:creationId xmlns:a16="http://schemas.microsoft.com/office/drawing/2014/main" id="{13538825-DB78-4B14-A943-14EF6FC13D97}"/>
            </a:ext>
          </a:extLst>
        </xdr:cNvPr>
        <xdr:cNvSpPr/>
      </xdr:nvSpPr>
      <xdr:spPr>
        <a:xfrm>
          <a:off x="1079500" y="1037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143691</xdr:rowOff>
    </xdr:from>
    <xdr:to>
      <xdr:col>10</xdr:col>
      <xdr:colOff>114300</xdr:colOff>
      <xdr:row>61</xdr:row>
      <xdr:rowOff>0</xdr:rowOff>
    </xdr:to>
    <xdr:cxnSp macro="">
      <xdr:nvCxnSpPr>
        <xdr:cNvPr id="188" name="直線コネクタ 187">
          <a:extLst>
            <a:ext uri="{FF2B5EF4-FFF2-40B4-BE49-F238E27FC236}">
              <a16:creationId xmlns:a16="http://schemas.microsoft.com/office/drawing/2014/main" id="{BCF190B7-0EFB-4DCB-84B7-DE67521EB7EE}"/>
            </a:ext>
          </a:extLst>
        </xdr:cNvPr>
        <xdr:cNvCxnSpPr/>
      </xdr:nvCxnSpPr>
      <xdr:spPr>
        <a:xfrm>
          <a:off x="1130300" y="1043069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117039</xdr:rowOff>
    </xdr:from>
    <xdr:ext cx="405111" cy="259045"/>
    <xdr:sp macro="" textlink="">
      <xdr:nvSpPr>
        <xdr:cNvPr id="189" name="n_1aveValue【橋りょう・トンネル】&#10;有形固定資産減価償却率">
          <a:extLst>
            <a:ext uri="{FF2B5EF4-FFF2-40B4-BE49-F238E27FC236}">
              <a16:creationId xmlns:a16="http://schemas.microsoft.com/office/drawing/2014/main" id="{3376620D-C57A-43D4-B37F-63EBE25DB921}"/>
            </a:ext>
          </a:extLst>
        </xdr:cNvPr>
        <xdr:cNvSpPr txBox="1"/>
      </xdr:nvSpPr>
      <xdr:spPr>
        <a:xfrm>
          <a:off x="3582044" y="1057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76217</xdr:rowOff>
    </xdr:from>
    <xdr:ext cx="405111" cy="259045"/>
    <xdr:sp macro="" textlink="">
      <xdr:nvSpPr>
        <xdr:cNvPr id="190" name="n_2aveValue【橋りょう・トンネル】&#10;有形固定資産減価償却率">
          <a:extLst>
            <a:ext uri="{FF2B5EF4-FFF2-40B4-BE49-F238E27FC236}">
              <a16:creationId xmlns:a16="http://schemas.microsoft.com/office/drawing/2014/main" id="{AE9711E5-FECD-4277-93AB-237F3A04B80F}"/>
            </a:ext>
          </a:extLst>
        </xdr:cNvPr>
        <xdr:cNvSpPr txBox="1"/>
      </xdr:nvSpPr>
      <xdr:spPr>
        <a:xfrm>
          <a:off x="2705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68053</xdr:rowOff>
    </xdr:from>
    <xdr:ext cx="405111" cy="259045"/>
    <xdr:sp macro="" textlink="">
      <xdr:nvSpPr>
        <xdr:cNvPr id="191" name="n_3aveValue【橋りょう・トンネル】&#10;有形固定資産減価償却率">
          <a:extLst>
            <a:ext uri="{FF2B5EF4-FFF2-40B4-BE49-F238E27FC236}">
              <a16:creationId xmlns:a16="http://schemas.microsoft.com/office/drawing/2014/main" id="{30029707-E6E1-4B2D-8925-D41C76D9D2B1}"/>
            </a:ext>
          </a:extLst>
        </xdr:cNvPr>
        <xdr:cNvSpPr txBox="1"/>
      </xdr:nvSpPr>
      <xdr:spPr>
        <a:xfrm>
          <a:off x="18167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28139</xdr:rowOff>
    </xdr:from>
    <xdr:ext cx="405111" cy="259045"/>
    <xdr:sp macro="" textlink="">
      <xdr:nvSpPr>
        <xdr:cNvPr id="192" name="n_4aveValue【橋りょう・トンネル】&#10;有形固定資産減価償却率">
          <a:extLst>
            <a:ext uri="{FF2B5EF4-FFF2-40B4-BE49-F238E27FC236}">
              <a16:creationId xmlns:a16="http://schemas.microsoft.com/office/drawing/2014/main" id="{F4DD90FA-8140-4BD6-A749-FA130F8644CF}"/>
            </a:ext>
          </a:extLst>
        </xdr:cNvPr>
        <xdr:cNvSpPr txBox="1"/>
      </xdr:nvSpPr>
      <xdr:spPr>
        <a:xfrm>
          <a:off x="927744" y="1014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121211</xdr:rowOff>
    </xdr:from>
    <xdr:ext cx="405111" cy="259045"/>
    <xdr:sp macro="" textlink="">
      <xdr:nvSpPr>
        <xdr:cNvPr id="193" name="n_1mainValue【橋りょう・トンネル】&#10;有形固定資産減価償却率">
          <a:extLst>
            <a:ext uri="{FF2B5EF4-FFF2-40B4-BE49-F238E27FC236}">
              <a16:creationId xmlns:a16="http://schemas.microsoft.com/office/drawing/2014/main" id="{41EB4074-6B35-488F-B1C6-8EC284240ECD}"/>
            </a:ext>
          </a:extLst>
        </xdr:cNvPr>
        <xdr:cNvSpPr txBox="1"/>
      </xdr:nvSpPr>
      <xdr:spPr>
        <a:xfrm>
          <a:off x="3582044" y="10236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95086</xdr:rowOff>
    </xdr:from>
    <xdr:ext cx="405111" cy="259045"/>
    <xdr:sp macro="" textlink="">
      <xdr:nvSpPr>
        <xdr:cNvPr id="194" name="n_2mainValue【橋りょう・トンネル】&#10;有形固定資産減価償却率">
          <a:extLst>
            <a:ext uri="{FF2B5EF4-FFF2-40B4-BE49-F238E27FC236}">
              <a16:creationId xmlns:a16="http://schemas.microsoft.com/office/drawing/2014/main" id="{6779CAE1-1B31-4D59-A620-C4CCAF03BD47}"/>
            </a:ext>
          </a:extLst>
        </xdr:cNvPr>
        <xdr:cNvSpPr txBox="1"/>
      </xdr:nvSpPr>
      <xdr:spPr>
        <a:xfrm>
          <a:off x="2705744" y="102106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67327</xdr:rowOff>
    </xdr:from>
    <xdr:ext cx="405111" cy="259045"/>
    <xdr:sp macro="" textlink="">
      <xdr:nvSpPr>
        <xdr:cNvPr id="195" name="n_3mainValue【橋りょう・トンネル】&#10;有形固定資産減価償却率">
          <a:extLst>
            <a:ext uri="{FF2B5EF4-FFF2-40B4-BE49-F238E27FC236}">
              <a16:creationId xmlns:a16="http://schemas.microsoft.com/office/drawing/2014/main" id="{981233DC-D276-4B61-A244-17AE75657F95}"/>
            </a:ext>
          </a:extLst>
        </xdr:cNvPr>
        <xdr:cNvSpPr txBox="1"/>
      </xdr:nvSpPr>
      <xdr:spPr>
        <a:xfrm>
          <a:off x="1816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14168</xdr:rowOff>
    </xdr:from>
    <xdr:ext cx="405111" cy="259045"/>
    <xdr:sp macro="" textlink="">
      <xdr:nvSpPr>
        <xdr:cNvPr id="196" name="n_4mainValue【橋りょう・トンネル】&#10;有形固定資産減価償却率">
          <a:extLst>
            <a:ext uri="{FF2B5EF4-FFF2-40B4-BE49-F238E27FC236}">
              <a16:creationId xmlns:a16="http://schemas.microsoft.com/office/drawing/2014/main" id="{369A9B1E-57C4-46F5-AA75-8B778A3FFD64}"/>
            </a:ext>
          </a:extLst>
        </xdr:cNvPr>
        <xdr:cNvSpPr txBox="1"/>
      </xdr:nvSpPr>
      <xdr:spPr>
        <a:xfrm>
          <a:off x="927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a:extLst>
            <a:ext uri="{FF2B5EF4-FFF2-40B4-BE49-F238E27FC236}">
              <a16:creationId xmlns:a16="http://schemas.microsoft.com/office/drawing/2014/main" id="{5629E605-346C-48D4-94C7-04D316ADDA0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a:extLst>
            <a:ext uri="{FF2B5EF4-FFF2-40B4-BE49-F238E27FC236}">
              <a16:creationId xmlns:a16="http://schemas.microsoft.com/office/drawing/2014/main" id="{851C3FDA-E47C-445A-9148-BFF463AA651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a:extLst>
            <a:ext uri="{FF2B5EF4-FFF2-40B4-BE49-F238E27FC236}">
              <a16:creationId xmlns:a16="http://schemas.microsoft.com/office/drawing/2014/main" id="{0C111783-D5F0-474B-AA46-44DE531D59C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a:extLst>
            <a:ext uri="{FF2B5EF4-FFF2-40B4-BE49-F238E27FC236}">
              <a16:creationId xmlns:a16="http://schemas.microsoft.com/office/drawing/2014/main" id="{9BF6CAA5-26F2-45E2-808E-9C4B5ED4FF1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a:extLst>
            <a:ext uri="{FF2B5EF4-FFF2-40B4-BE49-F238E27FC236}">
              <a16:creationId xmlns:a16="http://schemas.microsoft.com/office/drawing/2014/main" id="{E43741D1-F7EB-4702-A8D6-E72867B4DE0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a:extLst>
            <a:ext uri="{FF2B5EF4-FFF2-40B4-BE49-F238E27FC236}">
              <a16:creationId xmlns:a16="http://schemas.microsoft.com/office/drawing/2014/main" id="{1E0FF09F-26A1-4611-B713-E3371359E1B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a:extLst>
            <a:ext uri="{FF2B5EF4-FFF2-40B4-BE49-F238E27FC236}">
              <a16:creationId xmlns:a16="http://schemas.microsoft.com/office/drawing/2014/main" id="{0ED865DB-0A3A-43F6-9299-5A153CBF2E0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a:extLst>
            <a:ext uri="{FF2B5EF4-FFF2-40B4-BE49-F238E27FC236}">
              <a16:creationId xmlns:a16="http://schemas.microsoft.com/office/drawing/2014/main" id="{109FF055-C6F5-4CAB-951D-8DF881CE398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a:extLst>
            <a:ext uri="{FF2B5EF4-FFF2-40B4-BE49-F238E27FC236}">
              <a16:creationId xmlns:a16="http://schemas.microsoft.com/office/drawing/2014/main" id="{0D5209DD-C758-42D1-BB08-6B50045B6B5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a:extLst>
            <a:ext uri="{FF2B5EF4-FFF2-40B4-BE49-F238E27FC236}">
              <a16:creationId xmlns:a16="http://schemas.microsoft.com/office/drawing/2014/main" id="{35F7148D-025F-4C69-A830-344E5922CDA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7" name="直線コネクタ 206">
          <a:extLst>
            <a:ext uri="{FF2B5EF4-FFF2-40B4-BE49-F238E27FC236}">
              <a16:creationId xmlns:a16="http://schemas.microsoft.com/office/drawing/2014/main" id="{FF83DAD0-49EB-4ADB-830A-EE6E76C7EFD3}"/>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8" name="テキスト ボックス 207">
          <a:extLst>
            <a:ext uri="{FF2B5EF4-FFF2-40B4-BE49-F238E27FC236}">
              <a16:creationId xmlns:a16="http://schemas.microsoft.com/office/drawing/2014/main" id="{FAA49256-BBA7-48B8-8BE4-CE4013FB72DA}"/>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9" name="直線コネクタ 208">
          <a:extLst>
            <a:ext uri="{FF2B5EF4-FFF2-40B4-BE49-F238E27FC236}">
              <a16:creationId xmlns:a16="http://schemas.microsoft.com/office/drawing/2014/main" id="{AB9A00A5-26D3-4ECB-BE61-91688711211E}"/>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0" name="テキスト ボックス 209">
          <a:extLst>
            <a:ext uri="{FF2B5EF4-FFF2-40B4-BE49-F238E27FC236}">
              <a16:creationId xmlns:a16="http://schemas.microsoft.com/office/drawing/2014/main" id="{B59B20F3-EF0D-41F6-A4BC-AC52CF8F44DA}"/>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1" name="直線コネクタ 210">
          <a:extLst>
            <a:ext uri="{FF2B5EF4-FFF2-40B4-BE49-F238E27FC236}">
              <a16:creationId xmlns:a16="http://schemas.microsoft.com/office/drawing/2014/main" id="{0B0CD087-8EE0-4789-9FA9-F541B6D9C776}"/>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12" name="テキスト ボックス 211">
          <a:extLst>
            <a:ext uri="{FF2B5EF4-FFF2-40B4-BE49-F238E27FC236}">
              <a16:creationId xmlns:a16="http://schemas.microsoft.com/office/drawing/2014/main" id="{579F82CC-A258-49D1-BA89-C17E56B98DE7}"/>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3" name="直線コネクタ 212">
          <a:extLst>
            <a:ext uri="{FF2B5EF4-FFF2-40B4-BE49-F238E27FC236}">
              <a16:creationId xmlns:a16="http://schemas.microsoft.com/office/drawing/2014/main" id="{D260D2BC-C9DF-428F-B627-464322C33C1C}"/>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4" name="テキスト ボックス 213">
          <a:extLst>
            <a:ext uri="{FF2B5EF4-FFF2-40B4-BE49-F238E27FC236}">
              <a16:creationId xmlns:a16="http://schemas.microsoft.com/office/drawing/2014/main" id="{B223FBF3-A5B1-4777-ACF1-9A570611E6C5}"/>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5" name="直線コネクタ 214">
          <a:extLst>
            <a:ext uri="{FF2B5EF4-FFF2-40B4-BE49-F238E27FC236}">
              <a16:creationId xmlns:a16="http://schemas.microsoft.com/office/drawing/2014/main" id="{B24602F0-95C5-4F2A-8DD0-FD7AF2BD3447}"/>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16" name="テキスト ボックス 215">
          <a:extLst>
            <a:ext uri="{FF2B5EF4-FFF2-40B4-BE49-F238E27FC236}">
              <a16:creationId xmlns:a16="http://schemas.microsoft.com/office/drawing/2014/main" id="{194CEF88-7F83-4879-9739-44FAAEB9FDB0}"/>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7" name="直線コネクタ 216">
          <a:extLst>
            <a:ext uri="{FF2B5EF4-FFF2-40B4-BE49-F238E27FC236}">
              <a16:creationId xmlns:a16="http://schemas.microsoft.com/office/drawing/2014/main" id="{2F6A61B5-5B09-4923-A973-6C7DEE029BC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18" name="テキスト ボックス 217">
          <a:extLst>
            <a:ext uri="{FF2B5EF4-FFF2-40B4-BE49-F238E27FC236}">
              <a16:creationId xmlns:a16="http://schemas.microsoft.com/office/drawing/2014/main" id="{3295A510-0541-454B-9617-CC32FEEC051A}"/>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9" name="【橋りょう・トンネル】&#10;一人当たり有形固定資産（償却資産）額グラフ枠">
          <a:extLst>
            <a:ext uri="{FF2B5EF4-FFF2-40B4-BE49-F238E27FC236}">
              <a16:creationId xmlns:a16="http://schemas.microsoft.com/office/drawing/2014/main" id="{8F68DF19-64C5-4FE0-B86E-6B6BA24E725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160153</xdr:rowOff>
    </xdr:from>
    <xdr:to>
      <xdr:col>54</xdr:col>
      <xdr:colOff>189865</xdr:colOff>
      <xdr:row>64</xdr:row>
      <xdr:rowOff>76198</xdr:rowOff>
    </xdr:to>
    <xdr:cxnSp macro="">
      <xdr:nvCxnSpPr>
        <xdr:cNvPr id="220" name="直線コネクタ 219">
          <a:extLst>
            <a:ext uri="{FF2B5EF4-FFF2-40B4-BE49-F238E27FC236}">
              <a16:creationId xmlns:a16="http://schemas.microsoft.com/office/drawing/2014/main" id="{83D6F9AC-6EF4-48A9-A631-8D84E68997DB}"/>
            </a:ext>
          </a:extLst>
        </xdr:cNvPr>
        <xdr:cNvCxnSpPr/>
      </xdr:nvCxnSpPr>
      <xdr:spPr>
        <a:xfrm flipV="1">
          <a:off x="10476865" y="9589903"/>
          <a:ext cx="0" cy="1459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80025</xdr:rowOff>
    </xdr:from>
    <xdr:ext cx="313932" cy="259045"/>
    <xdr:sp macro="" textlink="">
      <xdr:nvSpPr>
        <xdr:cNvPr id="221" name="【橋りょう・トンネル】&#10;一人当たり有形固定資産（償却資産）額最小値テキスト">
          <a:extLst>
            <a:ext uri="{FF2B5EF4-FFF2-40B4-BE49-F238E27FC236}">
              <a16:creationId xmlns:a16="http://schemas.microsoft.com/office/drawing/2014/main" id="{41DDB07A-996A-4B5F-A3B0-C10CAB5B0900}"/>
            </a:ext>
          </a:extLst>
        </xdr:cNvPr>
        <xdr:cNvSpPr txBox="1"/>
      </xdr:nvSpPr>
      <xdr:spPr>
        <a:xfrm>
          <a:off x="10515600" y="110528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76198</xdr:rowOff>
    </xdr:from>
    <xdr:to>
      <xdr:col>55</xdr:col>
      <xdr:colOff>88900</xdr:colOff>
      <xdr:row>64</xdr:row>
      <xdr:rowOff>76198</xdr:rowOff>
    </xdr:to>
    <xdr:cxnSp macro="">
      <xdr:nvCxnSpPr>
        <xdr:cNvPr id="222" name="直線コネクタ 221">
          <a:extLst>
            <a:ext uri="{FF2B5EF4-FFF2-40B4-BE49-F238E27FC236}">
              <a16:creationId xmlns:a16="http://schemas.microsoft.com/office/drawing/2014/main" id="{F3BCDD82-B5BC-4106-A9F9-5D1251399269}"/>
            </a:ext>
          </a:extLst>
        </xdr:cNvPr>
        <xdr:cNvCxnSpPr/>
      </xdr:nvCxnSpPr>
      <xdr:spPr>
        <a:xfrm>
          <a:off x="10388600" y="11048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106830</xdr:rowOff>
    </xdr:from>
    <xdr:ext cx="754822" cy="259045"/>
    <xdr:sp macro="" textlink="">
      <xdr:nvSpPr>
        <xdr:cNvPr id="223" name="【橋りょう・トンネル】&#10;一人当たり有形固定資産（償却資産）額最大値テキスト">
          <a:extLst>
            <a:ext uri="{FF2B5EF4-FFF2-40B4-BE49-F238E27FC236}">
              <a16:creationId xmlns:a16="http://schemas.microsoft.com/office/drawing/2014/main" id="{3BDA598D-0B4D-4088-B58B-6DF9A5C51B4B}"/>
            </a:ext>
          </a:extLst>
        </xdr:cNvPr>
        <xdr:cNvSpPr txBox="1"/>
      </xdr:nvSpPr>
      <xdr:spPr>
        <a:xfrm>
          <a:off x="10515600" y="936513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11,488,952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160153</xdr:rowOff>
    </xdr:from>
    <xdr:to>
      <xdr:col>55</xdr:col>
      <xdr:colOff>88900</xdr:colOff>
      <xdr:row>55</xdr:row>
      <xdr:rowOff>160153</xdr:rowOff>
    </xdr:to>
    <xdr:cxnSp macro="">
      <xdr:nvCxnSpPr>
        <xdr:cNvPr id="224" name="直線コネクタ 223">
          <a:extLst>
            <a:ext uri="{FF2B5EF4-FFF2-40B4-BE49-F238E27FC236}">
              <a16:creationId xmlns:a16="http://schemas.microsoft.com/office/drawing/2014/main" id="{DEF0970D-C95B-4F7F-B49D-3DDA13174180}"/>
            </a:ext>
          </a:extLst>
        </xdr:cNvPr>
        <xdr:cNvCxnSpPr/>
      </xdr:nvCxnSpPr>
      <xdr:spPr>
        <a:xfrm>
          <a:off x="10388600" y="95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18183</xdr:rowOff>
    </xdr:from>
    <xdr:ext cx="690189" cy="259045"/>
    <xdr:sp macro="" textlink="">
      <xdr:nvSpPr>
        <xdr:cNvPr id="225" name="【橋りょう・トンネル】&#10;一人当たり有形固定資産（償却資産）額平均値テキスト">
          <a:extLst>
            <a:ext uri="{FF2B5EF4-FFF2-40B4-BE49-F238E27FC236}">
              <a16:creationId xmlns:a16="http://schemas.microsoft.com/office/drawing/2014/main" id="{B7B1AA0A-EB45-472E-93BA-FE6E3E9CBDDD}"/>
            </a:ext>
          </a:extLst>
        </xdr:cNvPr>
        <xdr:cNvSpPr txBox="1"/>
      </xdr:nvSpPr>
      <xdr:spPr>
        <a:xfrm>
          <a:off x="10515600" y="1081953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39756</xdr:rowOff>
    </xdr:from>
    <xdr:to>
      <xdr:col>55</xdr:col>
      <xdr:colOff>50800</xdr:colOff>
      <xdr:row>63</xdr:row>
      <xdr:rowOff>141356</xdr:rowOff>
    </xdr:to>
    <xdr:sp macro="" textlink="">
      <xdr:nvSpPr>
        <xdr:cNvPr id="226" name="フローチャート: 判断 225">
          <a:extLst>
            <a:ext uri="{FF2B5EF4-FFF2-40B4-BE49-F238E27FC236}">
              <a16:creationId xmlns:a16="http://schemas.microsoft.com/office/drawing/2014/main" id="{A314C860-3205-45A5-BA3C-1CEAEC7B1913}"/>
            </a:ext>
          </a:extLst>
        </xdr:cNvPr>
        <xdr:cNvSpPr/>
      </xdr:nvSpPr>
      <xdr:spPr>
        <a:xfrm>
          <a:off x="10426700" y="1084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22398</xdr:rowOff>
    </xdr:from>
    <xdr:to>
      <xdr:col>50</xdr:col>
      <xdr:colOff>165100</xdr:colOff>
      <xdr:row>63</xdr:row>
      <xdr:rowOff>123998</xdr:rowOff>
    </xdr:to>
    <xdr:sp macro="" textlink="">
      <xdr:nvSpPr>
        <xdr:cNvPr id="227" name="フローチャート: 判断 226">
          <a:extLst>
            <a:ext uri="{FF2B5EF4-FFF2-40B4-BE49-F238E27FC236}">
              <a16:creationId xmlns:a16="http://schemas.microsoft.com/office/drawing/2014/main" id="{6114DDE7-252A-4D6D-8E23-9B8B029C0125}"/>
            </a:ext>
          </a:extLst>
        </xdr:cNvPr>
        <xdr:cNvSpPr/>
      </xdr:nvSpPr>
      <xdr:spPr>
        <a:xfrm>
          <a:off x="9588500" y="10823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153653</xdr:rowOff>
    </xdr:from>
    <xdr:to>
      <xdr:col>46</xdr:col>
      <xdr:colOff>38100</xdr:colOff>
      <xdr:row>63</xdr:row>
      <xdr:rowOff>83803</xdr:rowOff>
    </xdr:to>
    <xdr:sp macro="" textlink="">
      <xdr:nvSpPr>
        <xdr:cNvPr id="228" name="フローチャート: 判断 227">
          <a:extLst>
            <a:ext uri="{FF2B5EF4-FFF2-40B4-BE49-F238E27FC236}">
              <a16:creationId xmlns:a16="http://schemas.microsoft.com/office/drawing/2014/main" id="{7C32484E-1394-4A73-AA76-4D0B2523A9CF}"/>
            </a:ext>
          </a:extLst>
        </xdr:cNvPr>
        <xdr:cNvSpPr/>
      </xdr:nvSpPr>
      <xdr:spPr>
        <a:xfrm>
          <a:off x="8699500" y="107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154923</xdr:rowOff>
    </xdr:from>
    <xdr:to>
      <xdr:col>41</xdr:col>
      <xdr:colOff>101600</xdr:colOff>
      <xdr:row>63</xdr:row>
      <xdr:rowOff>85073</xdr:rowOff>
    </xdr:to>
    <xdr:sp macro="" textlink="">
      <xdr:nvSpPr>
        <xdr:cNvPr id="229" name="フローチャート: 判断 228">
          <a:extLst>
            <a:ext uri="{FF2B5EF4-FFF2-40B4-BE49-F238E27FC236}">
              <a16:creationId xmlns:a16="http://schemas.microsoft.com/office/drawing/2014/main" id="{14BB417F-3147-4364-B74D-6BE169EDE94B}"/>
            </a:ext>
          </a:extLst>
        </xdr:cNvPr>
        <xdr:cNvSpPr/>
      </xdr:nvSpPr>
      <xdr:spPr>
        <a:xfrm>
          <a:off x="7810500" y="1078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46446</xdr:rowOff>
    </xdr:from>
    <xdr:to>
      <xdr:col>36</xdr:col>
      <xdr:colOff>165100</xdr:colOff>
      <xdr:row>63</xdr:row>
      <xdr:rowOff>148046</xdr:rowOff>
    </xdr:to>
    <xdr:sp macro="" textlink="">
      <xdr:nvSpPr>
        <xdr:cNvPr id="230" name="フローチャート: 判断 229">
          <a:extLst>
            <a:ext uri="{FF2B5EF4-FFF2-40B4-BE49-F238E27FC236}">
              <a16:creationId xmlns:a16="http://schemas.microsoft.com/office/drawing/2014/main" id="{B05D4B14-CB2C-4131-AE9E-C5C5C84666CF}"/>
            </a:ext>
          </a:extLst>
        </xdr:cNvPr>
        <xdr:cNvSpPr/>
      </xdr:nvSpPr>
      <xdr:spPr>
        <a:xfrm>
          <a:off x="6921500" y="108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FFAC325B-512A-47B3-8386-ADC8B1C1373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6B492BDB-AF4B-4007-B228-CDBB456E552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F52F17E2-4606-4F9D-85CF-F4339B270DE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ECE384EE-D620-4ABF-B16D-228317A6B32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AEDDC367-A32E-431E-BBE4-1373EB5D1DE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113213</xdr:rowOff>
    </xdr:from>
    <xdr:to>
      <xdr:col>50</xdr:col>
      <xdr:colOff>165100</xdr:colOff>
      <xdr:row>63</xdr:row>
      <xdr:rowOff>43363</xdr:rowOff>
    </xdr:to>
    <xdr:sp macro="" textlink="">
      <xdr:nvSpPr>
        <xdr:cNvPr id="236" name="楕円 235">
          <a:extLst>
            <a:ext uri="{FF2B5EF4-FFF2-40B4-BE49-F238E27FC236}">
              <a16:creationId xmlns:a16="http://schemas.microsoft.com/office/drawing/2014/main" id="{A3F23AB7-335E-4617-BB75-F4DFA95E23FD}"/>
            </a:ext>
          </a:extLst>
        </xdr:cNvPr>
        <xdr:cNvSpPr/>
      </xdr:nvSpPr>
      <xdr:spPr>
        <a:xfrm>
          <a:off x="9588500" y="1074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125758</xdr:rowOff>
    </xdr:from>
    <xdr:to>
      <xdr:col>46</xdr:col>
      <xdr:colOff>38100</xdr:colOff>
      <xdr:row>63</xdr:row>
      <xdr:rowOff>55908</xdr:rowOff>
    </xdr:to>
    <xdr:sp macro="" textlink="">
      <xdr:nvSpPr>
        <xdr:cNvPr id="237" name="楕円 236">
          <a:extLst>
            <a:ext uri="{FF2B5EF4-FFF2-40B4-BE49-F238E27FC236}">
              <a16:creationId xmlns:a16="http://schemas.microsoft.com/office/drawing/2014/main" id="{69B0CBD6-323C-422A-8003-AAB441E104C6}"/>
            </a:ext>
          </a:extLst>
        </xdr:cNvPr>
        <xdr:cNvSpPr/>
      </xdr:nvSpPr>
      <xdr:spPr>
        <a:xfrm>
          <a:off x="8699500" y="1075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164013</xdr:rowOff>
    </xdr:from>
    <xdr:to>
      <xdr:col>50</xdr:col>
      <xdr:colOff>114300</xdr:colOff>
      <xdr:row>63</xdr:row>
      <xdr:rowOff>5108</xdr:rowOff>
    </xdr:to>
    <xdr:cxnSp macro="">
      <xdr:nvCxnSpPr>
        <xdr:cNvPr id="238" name="直線コネクタ 237">
          <a:extLst>
            <a:ext uri="{FF2B5EF4-FFF2-40B4-BE49-F238E27FC236}">
              <a16:creationId xmlns:a16="http://schemas.microsoft.com/office/drawing/2014/main" id="{AADEA8DF-ED9C-43A0-90B8-B480FBCBA2B4}"/>
            </a:ext>
          </a:extLst>
        </xdr:cNvPr>
        <xdr:cNvCxnSpPr/>
      </xdr:nvCxnSpPr>
      <xdr:spPr>
        <a:xfrm flipV="1">
          <a:off x="8750300" y="10793913"/>
          <a:ext cx="889000" cy="1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129242</xdr:rowOff>
    </xdr:from>
    <xdr:to>
      <xdr:col>41</xdr:col>
      <xdr:colOff>101600</xdr:colOff>
      <xdr:row>63</xdr:row>
      <xdr:rowOff>59392</xdr:rowOff>
    </xdr:to>
    <xdr:sp macro="" textlink="">
      <xdr:nvSpPr>
        <xdr:cNvPr id="239" name="楕円 238">
          <a:extLst>
            <a:ext uri="{FF2B5EF4-FFF2-40B4-BE49-F238E27FC236}">
              <a16:creationId xmlns:a16="http://schemas.microsoft.com/office/drawing/2014/main" id="{56255349-3BAF-453D-BD14-FF6DD07E4C1F}"/>
            </a:ext>
          </a:extLst>
        </xdr:cNvPr>
        <xdr:cNvSpPr/>
      </xdr:nvSpPr>
      <xdr:spPr>
        <a:xfrm>
          <a:off x="7810500" y="1075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5108</xdr:rowOff>
    </xdr:from>
    <xdr:to>
      <xdr:col>45</xdr:col>
      <xdr:colOff>177800</xdr:colOff>
      <xdr:row>63</xdr:row>
      <xdr:rowOff>8592</xdr:rowOff>
    </xdr:to>
    <xdr:cxnSp macro="">
      <xdr:nvCxnSpPr>
        <xdr:cNvPr id="240" name="直線コネクタ 239">
          <a:extLst>
            <a:ext uri="{FF2B5EF4-FFF2-40B4-BE49-F238E27FC236}">
              <a16:creationId xmlns:a16="http://schemas.microsoft.com/office/drawing/2014/main" id="{6AB0F636-D96C-40B4-A4FD-87241B55C5EB}"/>
            </a:ext>
          </a:extLst>
        </xdr:cNvPr>
        <xdr:cNvCxnSpPr/>
      </xdr:nvCxnSpPr>
      <xdr:spPr>
        <a:xfrm flipV="1">
          <a:off x="7861300" y="10806458"/>
          <a:ext cx="889000" cy="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137127</xdr:rowOff>
    </xdr:from>
    <xdr:to>
      <xdr:col>36</xdr:col>
      <xdr:colOff>165100</xdr:colOff>
      <xdr:row>63</xdr:row>
      <xdr:rowOff>67277</xdr:rowOff>
    </xdr:to>
    <xdr:sp macro="" textlink="">
      <xdr:nvSpPr>
        <xdr:cNvPr id="241" name="楕円 240">
          <a:extLst>
            <a:ext uri="{FF2B5EF4-FFF2-40B4-BE49-F238E27FC236}">
              <a16:creationId xmlns:a16="http://schemas.microsoft.com/office/drawing/2014/main" id="{E021A4CA-AF42-4D11-965F-F9076591B59D}"/>
            </a:ext>
          </a:extLst>
        </xdr:cNvPr>
        <xdr:cNvSpPr/>
      </xdr:nvSpPr>
      <xdr:spPr>
        <a:xfrm>
          <a:off x="6921500" y="1076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8592</xdr:rowOff>
    </xdr:from>
    <xdr:to>
      <xdr:col>41</xdr:col>
      <xdr:colOff>50800</xdr:colOff>
      <xdr:row>63</xdr:row>
      <xdr:rowOff>16477</xdr:rowOff>
    </xdr:to>
    <xdr:cxnSp macro="">
      <xdr:nvCxnSpPr>
        <xdr:cNvPr id="242" name="直線コネクタ 241">
          <a:extLst>
            <a:ext uri="{FF2B5EF4-FFF2-40B4-BE49-F238E27FC236}">
              <a16:creationId xmlns:a16="http://schemas.microsoft.com/office/drawing/2014/main" id="{25122622-E4B7-4886-BAA9-1B378B667425}"/>
            </a:ext>
          </a:extLst>
        </xdr:cNvPr>
        <xdr:cNvCxnSpPr/>
      </xdr:nvCxnSpPr>
      <xdr:spPr>
        <a:xfrm flipV="1">
          <a:off x="6972300" y="10809942"/>
          <a:ext cx="889000" cy="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63</xdr:row>
      <xdr:rowOff>115125</xdr:rowOff>
    </xdr:from>
    <xdr:ext cx="690189" cy="259045"/>
    <xdr:sp macro="" textlink="">
      <xdr:nvSpPr>
        <xdr:cNvPr id="243" name="n_1aveValue【橋りょう・トンネル】&#10;一人当たり有形固定資産（償却資産）額">
          <a:extLst>
            <a:ext uri="{FF2B5EF4-FFF2-40B4-BE49-F238E27FC236}">
              <a16:creationId xmlns:a16="http://schemas.microsoft.com/office/drawing/2014/main" id="{98BB15F1-8284-45EC-A8EB-DAB37C3E0A25}"/>
            </a:ext>
          </a:extLst>
        </xdr:cNvPr>
        <xdr:cNvSpPr txBox="1"/>
      </xdr:nvSpPr>
      <xdr:spPr>
        <a:xfrm>
          <a:off x="9281505" y="10916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63</xdr:row>
      <xdr:rowOff>74930</xdr:rowOff>
    </xdr:from>
    <xdr:ext cx="690189" cy="259045"/>
    <xdr:sp macro="" textlink="">
      <xdr:nvSpPr>
        <xdr:cNvPr id="244" name="n_2aveValue【橋りょう・トンネル】&#10;一人当たり有形固定資産（償却資産）額">
          <a:extLst>
            <a:ext uri="{FF2B5EF4-FFF2-40B4-BE49-F238E27FC236}">
              <a16:creationId xmlns:a16="http://schemas.microsoft.com/office/drawing/2014/main" id="{4C41F636-A0B0-4E5F-ABA8-D888B5F43290}"/>
            </a:ext>
          </a:extLst>
        </xdr:cNvPr>
        <xdr:cNvSpPr txBox="1"/>
      </xdr:nvSpPr>
      <xdr:spPr>
        <a:xfrm>
          <a:off x="8405205" y="108762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63</xdr:row>
      <xdr:rowOff>76200</xdr:rowOff>
    </xdr:from>
    <xdr:ext cx="690189" cy="259045"/>
    <xdr:sp macro="" textlink="">
      <xdr:nvSpPr>
        <xdr:cNvPr id="245" name="n_3aveValue【橋りょう・トンネル】&#10;一人当たり有形固定資産（償却資産）額">
          <a:extLst>
            <a:ext uri="{FF2B5EF4-FFF2-40B4-BE49-F238E27FC236}">
              <a16:creationId xmlns:a16="http://schemas.microsoft.com/office/drawing/2014/main" id="{4A13C0A4-241B-4921-9C82-7F2AD3ED7E04}"/>
            </a:ext>
          </a:extLst>
        </xdr:cNvPr>
        <xdr:cNvSpPr txBox="1"/>
      </xdr:nvSpPr>
      <xdr:spPr>
        <a:xfrm>
          <a:off x="7516205" y="108775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63</xdr:row>
      <xdr:rowOff>139173</xdr:rowOff>
    </xdr:from>
    <xdr:ext cx="690189" cy="259045"/>
    <xdr:sp macro="" textlink="">
      <xdr:nvSpPr>
        <xdr:cNvPr id="246" name="n_4aveValue【橋りょう・トンネル】&#10;一人当たり有形固定資産（償却資産）額">
          <a:extLst>
            <a:ext uri="{FF2B5EF4-FFF2-40B4-BE49-F238E27FC236}">
              <a16:creationId xmlns:a16="http://schemas.microsoft.com/office/drawing/2014/main" id="{2456DD22-F288-461E-B471-5AC7F4AA6095}"/>
            </a:ext>
          </a:extLst>
        </xdr:cNvPr>
        <xdr:cNvSpPr txBox="1"/>
      </xdr:nvSpPr>
      <xdr:spPr>
        <a:xfrm>
          <a:off x="6627205" y="109405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61</xdr:row>
      <xdr:rowOff>59890</xdr:rowOff>
    </xdr:from>
    <xdr:ext cx="690189" cy="259045"/>
    <xdr:sp macro="" textlink="">
      <xdr:nvSpPr>
        <xdr:cNvPr id="247" name="n_1mainValue【橋りょう・トンネル】&#10;一人当たり有形固定資産（償却資産）額">
          <a:extLst>
            <a:ext uri="{FF2B5EF4-FFF2-40B4-BE49-F238E27FC236}">
              <a16:creationId xmlns:a16="http://schemas.microsoft.com/office/drawing/2014/main" id="{BF3C639C-1C8B-4272-A3B3-66D4FF93DA0B}"/>
            </a:ext>
          </a:extLst>
        </xdr:cNvPr>
        <xdr:cNvSpPr txBox="1"/>
      </xdr:nvSpPr>
      <xdr:spPr>
        <a:xfrm>
          <a:off x="9281505" y="105183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72435</xdr:rowOff>
    </xdr:from>
    <xdr:ext cx="690189" cy="259045"/>
    <xdr:sp macro="" textlink="">
      <xdr:nvSpPr>
        <xdr:cNvPr id="248" name="n_2mainValue【橋りょう・トンネル】&#10;一人当たり有形固定資産（償却資産）額">
          <a:extLst>
            <a:ext uri="{FF2B5EF4-FFF2-40B4-BE49-F238E27FC236}">
              <a16:creationId xmlns:a16="http://schemas.microsoft.com/office/drawing/2014/main" id="{C4227736-50B5-45EA-8C28-9CA6C0736840}"/>
            </a:ext>
          </a:extLst>
        </xdr:cNvPr>
        <xdr:cNvSpPr txBox="1"/>
      </xdr:nvSpPr>
      <xdr:spPr>
        <a:xfrm>
          <a:off x="8405205" y="105308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75919</xdr:rowOff>
    </xdr:from>
    <xdr:ext cx="690189" cy="259045"/>
    <xdr:sp macro="" textlink="">
      <xdr:nvSpPr>
        <xdr:cNvPr id="249" name="n_3mainValue【橋りょう・トンネル】&#10;一人当たり有形固定資産（償却資産）額">
          <a:extLst>
            <a:ext uri="{FF2B5EF4-FFF2-40B4-BE49-F238E27FC236}">
              <a16:creationId xmlns:a16="http://schemas.microsoft.com/office/drawing/2014/main" id="{5B403BF0-DD43-4071-B4EC-96AC1BF2989A}"/>
            </a:ext>
          </a:extLst>
        </xdr:cNvPr>
        <xdr:cNvSpPr txBox="1"/>
      </xdr:nvSpPr>
      <xdr:spPr>
        <a:xfrm>
          <a:off x="7516205" y="105343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83804</xdr:rowOff>
    </xdr:from>
    <xdr:ext cx="690189" cy="259045"/>
    <xdr:sp macro="" textlink="">
      <xdr:nvSpPr>
        <xdr:cNvPr id="250" name="n_4mainValue【橋りょう・トンネル】&#10;一人当たり有形固定資産（償却資産）額">
          <a:extLst>
            <a:ext uri="{FF2B5EF4-FFF2-40B4-BE49-F238E27FC236}">
              <a16:creationId xmlns:a16="http://schemas.microsoft.com/office/drawing/2014/main" id="{8D177914-0C64-4582-8676-96C42D0192C4}"/>
            </a:ext>
          </a:extLst>
        </xdr:cNvPr>
        <xdr:cNvSpPr txBox="1"/>
      </xdr:nvSpPr>
      <xdr:spPr>
        <a:xfrm>
          <a:off x="6627205" y="105422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1" name="正方形/長方形 250">
          <a:extLst>
            <a:ext uri="{FF2B5EF4-FFF2-40B4-BE49-F238E27FC236}">
              <a16:creationId xmlns:a16="http://schemas.microsoft.com/office/drawing/2014/main" id="{D9AD8AE4-7F74-429E-B937-1925F9FE627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2" name="正方形/長方形 251">
          <a:extLst>
            <a:ext uri="{FF2B5EF4-FFF2-40B4-BE49-F238E27FC236}">
              <a16:creationId xmlns:a16="http://schemas.microsoft.com/office/drawing/2014/main" id="{78BDDA79-C145-4D27-8C55-99847CF328B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3" name="正方形/長方形 252">
          <a:extLst>
            <a:ext uri="{FF2B5EF4-FFF2-40B4-BE49-F238E27FC236}">
              <a16:creationId xmlns:a16="http://schemas.microsoft.com/office/drawing/2014/main" id="{7E96C3AC-72AB-4B03-B01D-29B78E03AE1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4" name="正方形/長方形 253">
          <a:extLst>
            <a:ext uri="{FF2B5EF4-FFF2-40B4-BE49-F238E27FC236}">
              <a16:creationId xmlns:a16="http://schemas.microsoft.com/office/drawing/2014/main" id="{BDCF71EA-2EDC-42D3-BA9E-0AA11B9AB70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5" name="正方形/長方形 254">
          <a:extLst>
            <a:ext uri="{FF2B5EF4-FFF2-40B4-BE49-F238E27FC236}">
              <a16:creationId xmlns:a16="http://schemas.microsoft.com/office/drawing/2014/main" id="{E5AC359A-20F8-4DDE-AEAC-8817C09C2DA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6" name="正方形/長方形 255">
          <a:extLst>
            <a:ext uri="{FF2B5EF4-FFF2-40B4-BE49-F238E27FC236}">
              <a16:creationId xmlns:a16="http://schemas.microsoft.com/office/drawing/2014/main" id="{32C36369-DF7E-45B0-990E-CF66EB248D7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7" name="正方形/長方形 256">
          <a:extLst>
            <a:ext uri="{FF2B5EF4-FFF2-40B4-BE49-F238E27FC236}">
              <a16:creationId xmlns:a16="http://schemas.microsoft.com/office/drawing/2014/main" id="{46B6E1BA-8012-42F3-873F-2DC69DF93AC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8" name="正方形/長方形 257">
          <a:extLst>
            <a:ext uri="{FF2B5EF4-FFF2-40B4-BE49-F238E27FC236}">
              <a16:creationId xmlns:a16="http://schemas.microsoft.com/office/drawing/2014/main" id="{E1FBD085-74AE-48E4-87F4-526EFDC5B60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9" name="テキスト ボックス 258">
          <a:extLst>
            <a:ext uri="{FF2B5EF4-FFF2-40B4-BE49-F238E27FC236}">
              <a16:creationId xmlns:a16="http://schemas.microsoft.com/office/drawing/2014/main" id="{C5C73BDC-6638-487C-9F2A-42E45E43B01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0" name="直線コネクタ 259">
          <a:extLst>
            <a:ext uri="{FF2B5EF4-FFF2-40B4-BE49-F238E27FC236}">
              <a16:creationId xmlns:a16="http://schemas.microsoft.com/office/drawing/2014/main" id="{F0ED3562-4554-4450-9E39-7DF8F5D550F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1" name="テキスト ボックス 260">
          <a:extLst>
            <a:ext uri="{FF2B5EF4-FFF2-40B4-BE49-F238E27FC236}">
              <a16:creationId xmlns:a16="http://schemas.microsoft.com/office/drawing/2014/main" id="{7A8C6912-4B46-46B1-97E5-65BF1E9254C4}"/>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2" name="直線コネクタ 261">
          <a:extLst>
            <a:ext uri="{FF2B5EF4-FFF2-40B4-BE49-F238E27FC236}">
              <a16:creationId xmlns:a16="http://schemas.microsoft.com/office/drawing/2014/main" id="{0E1D7255-286E-4EBA-BE2A-5E1E16D5E1FE}"/>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3" name="テキスト ボックス 262">
          <a:extLst>
            <a:ext uri="{FF2B5EF4-FFF2-40B4-BE49-F238E27FC236}">
              <a16:creationId xmlns:a16="http://schemas.microsoft.com/office/drawing/2014/main" id="{7F2F54FC-5ECC-4BAE-9B59-B63DB66E0BEB}"/>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4" name="直線コネクタ 263">
          <a:extLst>
            <a:ext uri="{FF2B5EF4-FFF2-40B4-BE49-F238E27FC236}">
              <a16:creationId xmlns:a16="http://schemas.microsoft.com/office/drawing/2014/main" id="{48E6DB1E-9888-403D-AF92-B944EBB6A5BA}"/>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5" name="テキスト ボックス 264">
          <a:extLst>
            <a:ext uri="{FF2B5EF4-FFF2-40B4-BE49-F238E27FC236}">
              <a16:creationId xmlns:a16="http://schemas.microsoft.com/office/drawing/2014/main" id="{CBD7DB13-2CA8-4B63-B5C6-B126B831F4F1}"/>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6" name="直線コネクタ 265">
          <a:extLst>
            <a:ext uri="{FF2B5EF4-FFF2-40B4-BE49-F238E27FC236}">
              <a16:creationId xmlns:a16="http://schemas.microsoft.com/office/drawing/2014/main" id="{2527682E-1A5E-42CE-8355-24976778EB84}"/>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7" name="テキスト ボックス 266">
          <a:extLst>
            <a:ext uri="{FF2B5EF4-FFF2-40B4-BE49-F238E27FC236}">
              <a16:creationId xmlns:a16="http://schemas.microsoft.com/office/drawing/2014/main" id="{4DE8E404-8F03-4005-9248-5FC0DBA2265B}"/>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8" name="直線コネクタ 267">
          <a:extLst>
            <a:ext uri="{FF2B5EF4-FFF2-40B4-BE49-F238E27FC236}">
              <a16:creationId xmlns:a16="http://schemas.microsoft.com/office/drawing/2014/main" id="{23166926-4317-472A-BAA1-79F8FC07BB9B}"/>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9" name="テキスト ボックス 268">
          <a:extLst>
            <a:ext uri="{FF2B5EF4-FFF2-40B4-BE49-F238E27FC236}">
              <a16:creationId xmlns:a16="http://schemas.microsoft.com/office/drawing/2014/main" id="{48B60798-DE07-49A0-80A4-97198E84A5DC}"/>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0" name="直線コネクタ 269">
          <a:extLst>
            <a:ext uri="{FF2B5EF4-FFF2-40B4-BE49-F238E27FC236}">
              <a16:creationId xmlns:a16="http://schemas.microsoft.com/office/drawing/2014/main" id="{1F637E57-AF2F-489F-87CC-3A16A142B182}"/>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1" name="テキスト ボックス 270">
          <a:extLst>
            <a:ext uri="{FF2B5EF4-FFF2-40B4-BE49-F238E27FC236}">
              <a16:creationId xmlns:a16="http://schemas.microsoft.com/office/drawing/2014/main" id="{9CDC211E-F74C-44DF-AAC2-F6BBCA3D55BA}"/>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2" name="直線コネクタ 271">
          <a:extLst>
            <a:ext uri="{FF2B5EF4-FFF2-40B4-BE49-F238E27FC236}">
              <a16:creationId xmlns:a16="http://schemas.microsoft.com/office/drawing/2014/main" id="{35918203-2349-4097-B8DB-105C62EB556F}"/>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3" name="テキスト ボックス 272">
          <a:extLst>
            <a:ext uri="{FF2B5EF4-FFF2-40B4-BE49-F238E27FC236}">
              <a16:creationId xmlns:a16="http://schemas.microsoft.com/office/drawing/2014/main" id="{B8234B1E-E841-42ED-A2A4-ED4360A0DD68}"/>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a:extLst>
            <a:ext uri="{FF2B5EF4-FFF2-40B4-BE49-F238E27FC236}">
              <a16:creationId xmlns:a16="http://schemas.microsoft.com/office/drawing/2014/main" id="{C5A8A47E-CF0B-444B-A68A-DF9CA6817DD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公営住宅】&#10;有形固定資産減価償却率グラフ枠">
          <a:extLst>
            <a:ext uri="{FF2B5EF4-FFF2-40B4-BE49-F238E27FC236}">
              <a16:creationId xmlns:a16="http://schemas.microsoft.com/office/drawing/2014/main" id="{3106123D-BC62-4436-A239-71900845F88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54429</xdr:rowOff>
    </xdr:from>
    <xdr:to>
      <xdr:col>24</xdr:col>
      <xdr:colOff>62865</xdr:colOff>
      <xdr:row>86</xdr:row>
      <xdr:rowOff>168729</xdr:rowOff>
    </xdr:to>
    <xdr:cxnSp macro="">
      <xdr:nvCxnSpPr>
        <xdr:cNvPr id="276" name="直線コネクタ 275">
          <a:extLst>
            <a:ext uri="{FF2B5EF4-FFF2-40B4-BE49-F238E27FC236}">
              <a16:creationId xmlns:a16="http://schemas.microsoft.com/office/drawing/2014/main" id="{741CC316-0183-4C20-9536-BCE4049AF17B}"/>
            </a:ext>
          </a:extLst>
        </xdr:cNvPr>
        <xdr:cNvCxnSpPr/>
      </xdr:nvCxnSpPr>
      <xdr:spPr>
        <a:xfrm flipV="1">
          <a:off x="4634865" y="13427529"/>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7" name="【公営住宅】&#10;有形固定資産減価償却率最小値テキスト">
          <a:extLst>
            <a:ext uri="{FF2B5EF4-FFF2-40B4-BE49-F238E27FC236}">
              <a16:creationId xmlns:a16="http://schemas.microsoft.com/office/drawing/2014/main" id="{E079B24E-2A99-430F-9C30-619E45D19CBC}"/>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78" name="直線コネクタ 277">
          <a:extLst>
            <a:ext uri="{FF2B5EF4-FFF2-40B4-BE49-F238E27FC236}">
              <a16:creationId xmlns:a16="http://schemas.microsoft.com/office/drawing/2014/main" id="{BA70CB04-9A57-469D-BF50-9749408B181E}"/>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1106</xdr:rowOff>
    </xdr:from>
    <xdr:ext cx="340478" cy="259045"/>
    <xdr:sp macro="" textlink="">
      <xdr:nvSpPr>
        <xdr:cNvPr id="279" name="【公営住宅】&#10;有形固定資産減価償却率最大値テキスト">
          <a:extLst>
            <a:ext uri="{FF2B5EF4-FFF2-40B4-BE49-F238E27FC236}">
              <a16:creationId xmlns:a16="http://schemas.microsoft.com/office/drawing/2014/main" id="{1D7CE580-7345-4C8D-823E-5AB124273471}"/>
            </a:ext>
          </a:extLst>
        </xdr:cNvPr>
        <xdr:cNvSpPr txBox="1"/>
      </xdr:nvSpPr>
      <xdr:spPr>
        <a:xfrm>
          <a:off x="4673600" y="132027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54429</xdr:rowOff>
    </xdr:from>
    <xdr:to>
      <xdr:col>24</xdr:col>
      <xdr:colOff>152400</xdr:colOff>
      <xdr:row>78</xdr:row>
      <xdr:rowOff>54429</xdr:rowOff>
    </xdr:to>
    <xdr:cxnSp macro="">
      <xdr:nvCxnSpPr>
        <xdr:cNvPr id="280" name="直線コネクタ 279">
          <a:extLst>
            <a:ext uri="{FF2B5EF4-FFF2-40B4-BE49-F238E27FC236}">
              <a16:creationId xmlns:a16="http://schemas.microsoft.com/office/drawing/2014/main" id="{5D542E57-9EDA-4CFF-8C57-E448435FFD78}"/>
            </a:ext>
          </a:extLst>
        </xdr:cNvPr>
        <xdr:cNvCxnSpPr/>
      </xdr:nvCxnSpPr>
      <xdr:spPr>
        <a:xfrm>
          <a:off x="4546600" y="13427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132278</xdr:rowOff>
    </xdr:from>
    <xdr:ext cx="405111" cy="259045"/>
    <xdr:sp macro="" textlink="">
      <xdr:nvSpPr>
        <xdr:cNvPr id="281" name="【公営住宅】&#10;有形固定資産減価償却率平均値テキスト">
          <a:extLst>
            <a:ext uri="{FF2B5EF4-FFF2-40B4-BE49-F238E27FC236}">
              <a16:creationId xmlns:a16="http://schemas.microsoft.com/office/drawing/2014/main" id="{09B1B3FB-2DA6-4D77-9BB4-5D5557BA6227}"/>
            </a:ext>
          </a:extLst>
        </xdr:cNvPr>
        <xdr:cNvSpPr txBox="1"/>
      </xdr:nvSpPr>
      <xdr:spPr>
        <a:xfrm>
          <a:off x="4673600" y="141911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153851</xdr:rowOff>
    </xdr:from>
    <xdr:to>
      <xdr:col>24</xdr:col>
      <xdr:colOff>114300</xdr:colOff>
      <xdr:row>83</xdr:row>
      <xdr:rowOff>84001</xdr:rowOff>
    </xdr:to>
    <xdr:sp macro="" textlink="">
      <xdr:nvSpPr>
        <xdr:cNvPr id="282" name="フローチャート: 判断 281">
          <a:extLst>
            <a:ext uri="{FF2B5EF4-FFF2-40B4-BE49-F238E27FC236}">
              <a16:creationId xmlns:a16="http://schemas.microsoft.com/office/drawing/2014/main" id="{1EBF856B-67FE-4DC5-BC15-8BEDA2C46EE1}"/>
            </a:ext>
          </a:extLst>
        </xdr:cNvPr>
        <xdr:cNvSpPr/>
      </xdr:nvSpPr>
      <xdr:spPr>
        <a:xfrm>
          <a:off x="4584700" y="1421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170180</xdr:rowOff>
    </xdr:from>
    <xdr:to>
      <xdr:col>20</xdr:col>
      <xdr:colOff>38100</xdr:colOff>
      <xdr:row>83</xdr:row>
      <xdr:rowOff>100330</xdr:rowOff>
    </xdr:to>
    <xdr:sp macro="" textlink="">
      <xdr:nvSpPr>
        <xdr:cNvPr id="283" name="フローチャート: 判断 282">
          <a:extLst>
            <a:ext uri="{FF2B5EF4-FFF2-40B4-BE49-F238E27FC236}">
              <a16:creationId xmlns:a16="http://schemas.microsoft.com/office/drawing/2014/main" id="{FDCFA4F2-D12F-4606-8809-5FFADC2836C5}"/>
            </a:ext>
          </a:extLst>
        </xdr:cNvPr>
        <xdr:cNvSpPr/>
      </xdr:nvSpPr>
      <xdr:spPr>
        <a:xfrm>
          <a:off x="3746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363</xdr:rowOff>
    </xdr:from>
    <xdr:to>
      <xdr:col>15</xdr:col>
      <xdr:colOff>101600</xdr:colOff>
      <xdr:row>83</xdr:row>
      <xdr:rowOff>101963</xdr:rowOff>
    </xdr:to>
    <xdr:sp macro="" textlink="">
      <xdr:nvSpPr>
        <xdr:cNvPr id="284" name="フローチャート: 判断 283">
          <a:extLst>
            <a:ext uri="{FF2B5EF4-FFF2-40B4-BE49-F238E27FC236}">
              <a16:creationId xmlns:a16="http://schemas.microsoft.com/office/drawing/2014/main" id="{62D0BE18-B66E-4366-80F9-8C99FE05C92E}"/>
            </a:ext>
          </a:extLst>
        </xdr:cNvPr>
        <xdr:cNvSpPr/>
      </xdr:nvSpPr>
      <xdr:spPr>
        <a:xfrm>
          <a:off x="2857500" y="1423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57513</xdr:rowOff>
    </xdr:from>
    <xdr:to>
      <xdr:col>10</xdr:col>
      <xdr:colOff>165100</xdr:colOff>
      <xdr:row>83</xdr:row>
      <xdr:rowOff>159113</xdr:rowOff>
    </xdr:to>
    <xdr:sp macro="" textlink="">
      <xdr:nvSpPr>
        <xdr:cNvPr id="285" name="フローチャート: 判断 284">
          <a:extLst>
            <a:ext uri="{FF2B5EF4-FFF2-40B4-BE49-F238E27FC236}">
              <a16:creationId xmlns:a16="http://schemas.microsoft.com/office/drawing/2014/main" id="{75359155-28FB-4728-A4B5-83070F699747}"/>
            </a:ext>
          </a:extLst>
        </xdr:cNvPr>
        <xdr:cNvSpPr/>
      </xdr:nvSpPr>
      <xdr:spPr>
        <a:xfrm>
          <a:off x="1968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24856</xdr:rowOff>
    </xdr:from>
    <xdr:to>
      <xdr:col>6</xdr:col>
      <xdr:colOff>38100</xdr:colOff>
      <xdr:row>83</xdr:row>
      <xdr:rowOff>126456</xdr:rowOff>
    </xdr:to>
    <xdr:sp macro="" textlink="">
      <xdr:nvSpPr>
        <xdr:cNvPr id="286" name="フローチャート: 判断 285">
          <a:extLst>
            <a:ext uri="{FF2B5EF4-FFF2-40B4-BE49-F238E27FC236}">
              <a16:creationId xmlns:a16="http://schemas.microsoft.com/office/drawing/2014/main" id="{D865C6C3-3D5E-44FE-99E7-A917A19BCDAF}"/>
            </a:ext>
          </a:extLst>
        </xdr:cNvPr>
        <xdr:cNvSpPr/>
      </xdr:nvSpPr>
      <xdr:spPr>
        <a:xfrm>
          <a:off x="1079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FB6C72FE-D5E4-4D7D-91AE-8436EEDB4D1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A4B1419B-7621-4687-8ADB-0B5C8623A0B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D1720B2F-E640-41CE-8791-9C8B9CBF84C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62072A67-ABF9-479C-A542-7D8A141B653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A08EED43-E6B3-4333-918E-6C1B44C7F1B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65677</xdr:rowOff>
    </xdr:from>
    <xdr:to>
      <xdr:col>20</xdr:col>
      <xdr:colOff>38100</xdr:colOff>
      <xdr:row>82</xdr:row>
      <xdr:rowOff>167277</xdr:rowOff>
    </xdr:to>
    <xdr:sp macro="" textlink="">
      <xdr:nvSpPr>
        <xdr:cNvPr id="292" name="楕円 291">
          <a:extLst>
            <a:ext uri="{FF2B5EF4-FFF2-40B4-BE49-F238E27FC236}">
              <a16:creationId xmlns:a16="http://schemas.microsoft.com/office/drawing/2014/main" id="{E47EB06B-11A0-4A79-B37F-C751317A0C7A}"/>
            </a:ext>
          </a:extLst>
        </xdr:cNvPr>
        <xdr:cNvSpPr/>
      </xdr:nvSpPr>
      <xdr:spPr>
        <a:xfrm>
          <a:off x="3746500" y="1412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26488</xdr:rowOff>
    </xdr:from>
    <xdr:to>
      <xdr:col>15</xdr:col>
      <xdr:colOff>101600</xdr:colOff>
      <xdr:row>82</xdr:row>
      <xdr:rowOff>128088</xdr:rowOff>
    </xdr:to>
    <xdr:sp macro="" textlink="">
      <xdr:nvSpPr>
        <xdr:cNvPr id="293" name="楕円 292">
          <a:extLst>
            <a:ext uri="{FF2B5EF4-FFF2-40B4-BE49-F238E27FC236}">
              <a16:creationId xmlns:a16="http://schemas.microsoft.com/office/drawing/2014/main" id="{CFD67254-1D68-4AA5-9F9D-C6A861D2C59A}"/>
            </a:ext>
          </a:extLst>
        </xdr:cNvPr>
        <xdr:cNvSpPr/>
      </xdr:nvSpPr>
      <xdr:spPr>
        <a:xfrm>
          <a:off x="2857500" y="1408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77288</xdr:rowOff>
    </xdr:from>
    <xdr:to>
      <xdr:col>19</xdr:col>
      <xdr:colOff>177800</xdr:colOff>
      <xdr:row>82</xdr:row>
      <xdr:rowOff>116477</xdr:rowOff>
    </xdr:to>
    <xdr:cxnSp macro="">
      <xdr:nvCxnSpPr>
        <xdr:cNvPr id="294" name="直線コネクタ 293">
          <a:extLst>
            <a:ext uri="{FF2B5EF4-FFF2-40B4-BE49-F238E27FC236}">
              <a16:creationId xmlns:a16="http://schemas.microsoft.com/office/drawing/2014/main" id="{A18AFF5D-E35E-4916-B655-6D56F453DFAA}"/>
            </a:ext>
          </a:extLst>
        </xdr:cNvPr>
        <xdr:cNvCxnSpPr/>
      </xdr:nvCxnSpPr>
      <xdr:spPr>
        <a:xfrm>
          <a:off x="2908300" y="14136188"/>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157118</xdr:rowOff>
    </xdr:from>
    <xdr:to>
      <xdr:col>10</xdr:col>
      <xdr:colOff>165100</xdr:colOff>
      <xdr:row>82</xdr:row>
      <xdr:rowOff>87268</xdr:rowOff>
    </xdr:to>
    <xdr:sp macro="" textlink="">
      <xdr:nvSpPr>
        <xdr:cNvPr id="295" name="楕円 294">
          <a:extLst>
            <a:ext uri="{FF2B5EF4-FFF2-40B4-BE49-F238E27FC236}">
              <a16:creationId xmlns:a16="http://schemas.microsoft.com/office/drawing/2014/main" id="{FD163CA4-E143-4121-B21E-4F84D71E6B7F}"/>
            </a:ext>
          </a:extLst>
        </xdr:cNvPr>
        <xdr:cNvSpPr/>
      </xdr:nvSpPr>
      <xdr:spPr>
        <a:xfrm>
          <a:off x="1968500" y="1404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36468</xdr:rowOff>
    </xdr:from>
    <xdr:to>
      <xdr:col>15</xdr:col>
      <xdr:colOff>50800</xdr:colOff>
      <xdr:row>82</xdr:row>
      <xdr:rowOff>77288</xdr:rowOff>
    </xdr:to>
    <xdr:cxnSp macro="">
      <xdr:nvCxnSpPr>
        <xdr:cNvPr id="296" name="直線コネクタ 295">
          <a:extLst>
            <a:ext uri="{FF2B5EF4-FFF2-40B4-BE49-F238E27FC236}">
              <a16:creationId xmlns:a16="http://schemas.microsoft.com/office/drawing/2014/main" id="{4842C328-3947-423D-9EC3-D6B1B8ADEED6}"/>
            </a:ext>
          </a:extLst>
        </xdr:cNvPr>
        <xdr:cNvCxnSpPr/>
      </xdr:nvCxnSpPr>
      <xdr:spPr>
        <a:xfrm>
          <a:off x="2019300" y="14095368"/>
          <a:ext cx="889000" cy="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117929</xdr:rowOff>
    </xdr:from>
    <xdr:to>
      <xdr:col>6</xdr:col>
      <xdr:colOff>38100</xdr:colOff>
      <xdr:row>82</xdr:row>
      <xdr:rowOff>48079</xdr:rowOff>
    </xdr:to>
    <xdr:sp macro="" textlink="">
      <xdr:nvSpPr>
        <xdr:cNvPr id="297" name="楕円 296">
          <a:extLst>
            <a:ext uri="{FF2B5EF4-FFF2-40B4-BE49-F238E27FC236}">
              <a16:creationId xmlns:a16="http://schemas.microsoft.com/office/drawing/2014/main" id="{03F5BECA-92DF-4789-9150-F4E95E4B17C0}"/>
            </a:ext>
          </a:extLst>
        </xdr:cNvPr>
        <xdr:cNvSpPr/>
      </xdr:nvSpPr>
      <xdr:spPr>
        <a:xfrm>
          <a:off x="1079500" y="1400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168729</xdr:rowOff>
    </xdr:from>
    <xdr:to>
      <xdr:col>10</xdr:col>
      <xdr:colOff>114300</xdr:colOff>
      <xdr:row>82</xdr:row>
      <xdr:rowOff>36468</xdr:rowOff>
    </xdr:to>
    <xdr:cxnSp macro="">
      <xdr:nvCxnSpPr>
        <xdr:cNvPr id="298" name="直線コネクタ 297">
          <a:extLst>
            <a:ext uri="{FF2B5EF4-FFF2-40B4-BE49-F238E27FC236}">
              <a16:creationId xmlns:a16="http://schemas.microsoft.com/office/drawing/2014/main" id="{B3143CE3-EA18-4AD1-A36A-4FC017ED9DC3}"/>
            </a:ext>
          </a:extLst>
        </xdr:cNvPr>
        <xdr:cNvCxnSpPr/>
      </xdr:nvCxnSpPr>
      <xdr:spPr>
        <a:xfrm>
          <a:off x="1130300" y="14056179"/>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91457</xdr:rowOff>
    </xdr:from>
    <xdr:ext cx="405111" cy="259045"/>
    <xdr:sp macro="" textlink="">
      <xdr:nvSpPr>
        <xdr:cNvPr id="299" name="n_1aveValue【公営住宅】&#10;有形固定資産減価償却率">
          <a:extLst>
            <a:ext uri="{FF2B5EF4-FFF2-40B4-BE49-F238E27FC236}">
              <a16:creationId xmlns:a16="http://schemas.microsoft.com/office/drawing/2014/main" id="{62F91B55-F34B-485C-A46D-AEC390D76CB1}"/>
            </a:ext>
          </a:extLst>
        </xdr:cNvPr>
        <xdr:cNvSpPr txBox="1"/>
      </xdr:nvSpPr>
      <xdr:spPr>
        <a:xfrm>
          <a:off x="35820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93090</xdr:rowOff>
    </xdr:from>
    <xdr:ext cx="405111" cy="259045"/>
    <xdr:sp macro="" textlink="">
      <xdr:nvSpPr>
        <xdr:cNvPr id="300" name="n_2aveValue【公営住宅】&#10;有形固定資産減価償却率">
          <a:extLst>
            <a:ext uri="{FF2B5EF4-FFF2-40B4-BE49-F238E27FC236}">
              <a16:creationId xmlns:a16="http://schemas.microsoft.com/office/drawing/2014/main" id="{DFE40560-F42C-46F4-8E10-A067326B0B88}"/>
            </a:ext>
          </a:extLst>
        </xdr:cNvPr>
        <xdr:cNvSpPr txBox="1"/>
      </xdr:nvSpPr>
      <xdr:spPr>
        <a:xfrm>
          <a:off x="2705744" y="1432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150240</xdr:rowOff>
    </xdr:from>
    <xdr:ext cx="405111" cy="259045"/>
    <xdr:sp macro="" textlink="">
      <xdr:nvSpPr>
        <xdr:cNvPr id="301" name="n_3aveValue【公営住宅】&#10;有形固定資産減価償却率">
          <a:extLst>
            <a:ext uri="{FF2B5EF4-FFF2-40B4-BE49-F238E27FC236}">
              <a16:creationId xmlns:a16="http://schemas.microsoft.com/office/drawing/2014/main" id="{14ED034B-82C6-4108-92CA-1CBB953A7505}"/>
            </a:ext>
          </a:extLst>
        </xdr:cNvPr>
        <xdr:cNvSpPr txBox="1"/>
      </xdr:nvSpPr>
      <xdr:spPr>
        <a:xfrm>
          <a:off x="1816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117583</xdr:rowOff>
    </xdr:from>
    <xdr:ext cx="405111" cy="259045"/>
    <xdr:sp macro="" textlink="">
      <xdr:nvSpPr>
        <xdr:cNvPr id="302" name="n_4aveValue【公営住宅】&#10;有形固定資産減価償却率">
          <a:extLst>
            <a:ext uri="{FF2B5EF4-FFF2-40B4-BE49-F238E27FC236}">
              <a16:creationId xmlns:a16="http://schemas.microsoft.com/office/drawing/2014/main" id="{C35122D6-45AC-4713-8394-F8A20C54026C}"/>
            </a:ext>
          </a:extLst>
        </xdr:cNvPr>
        <xdr:cNvSpPr txBox="1"/>
      </xdr:nvSpPr>
      <xdr:spPr>
        <a:xfrm>
          <a:off x="927744" y="1434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12354</xdr:rowOff>
    </xdr:from>
    <xdr:ext cx="405111" cy="259045"/>
    <xdr:sp macro="" textlink="">
      <xdr:nvSpPr>
        <xdr:cNvPr id="303" name="n_1mainValue【公営住宅】&#10;有形固定資産減価償却率">
          <a:extLst>
            <a:ext uri="{FF2B5EF4-FFF2-40B4-BE49-F238E27FC236}">
              <a16:creationId xmlns:a16="http://schemas.microsoft.com/office/drawing/2014/main" id="{1E8EC05F-18DF-4831-ACC5-F0D6ED89FF8B}"/>
            </a:ext>
          </a:extLst>
        </xdr:cNvPr>
        <xdr:cNvSpPr txBox="1"/>
      </xdr:nvSpPr>
      <xdr:spPr>
        <a:xfrm>
          <a:off x="3582044" y="1389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144615</xdr:rowOff>
    </xdr:from>
    <xdr:ext cx="405111" cy="259045"/>
    <xdr:sp macro="" textlink="">
      <xdr:nvSpPr>
        <xdr:cNvPr id="304" name="n_2mainValue【公営住宅】&#10;有形固定資産減価償却率">
          <a:extLst>
            <a:ext uri="{FF2B5EF4-FFF2-40B4-BE49-F238E27FC236}">
              <a16:creationId xmlns:a16="http://schemas.microsoft.com/office/drawing/2014/main" id="{B1FE5A7A-D48C-43FB-A67A-AFC840B5C49A}"/>
            </a:ext>
          </a:extLst>
        </xdr:cNvPr>
        <xdr:cNvSpPr txBox="1"/>
      </xdr:nvSpPr>
      <xdr:spPr>
        <a:xfrm>
          <a:off x="2705744" y="1386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103795</xdr:rowOff>
    </xdr:from>
    <xdr:ext cx="405111" cy="259045"/>
    <xdr:sp macro="" textlink="">
      <xdr:nvSpPr>
        <xdr:cNvPr id="305" name="n_3mainValue【公営住宅】&#10;有形固定資産減価償却率">
          <a:extLst>
            <a:ext uri="{FF2B5EF4-FFF2-40B4-BE49-F238E27FC236}">
              <a16:creationId xmlns:a16="http://schemas.microsoft.com/office/drawing/2014/main" id="{16BAF8DF-DDC9-4090-8B7B-0A18969B81BC}"/>
            </a:ext>
          </a:extLst>
        </xdr:cNvPr>
        <xdr:cNvSpPr txBox="1"/>
      </xdr:nvSpPr>
      <xdr:spPr>
        <a:xfrm>
          <a:off x="1816744" y="13819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64606</xdr:rowOff>
    </xdr:from>
    <xdr:ext cx="405111" cy="259045"/>
    <xdr:sp macro="" textlink="">
      <xdr:nvSpPr>
        <xdr:cNvPr id="306" name="n_4mainValue【公営住宅】&#10;有形固定資産減価償却率">
          <a:extLst>
            <a:ext uri="{FF2B5EF4-FFF2-40B4-BE49-F238E27FC236}">
              <a16:creationId xmlns:a16="http://schemas.microsoft.com/office/drawing/2014/main" id="{EDA28840-5A6B-4B5E-8ABF-86F98C16A348}"/>
            </a:ext>
          </a:extLst>
        </xdr:cNvPr>
        <xdr:cNvSpPr txBox="1"/>
      </xdr:nvSpPr>
      <xdr:spPr>
        <a:xfrm>
          <a:off x="927744" y="13780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7" name="正方形/長方形 306">
          <a:extLst>
            <a:ext uri="{FF2B5EF4-FFF2-40B4-BE49-F238E27FC236}">
              <a16:creationId xmlns:a16="http://schemas.microsoft.com/office/drawing/2014/main" id="{04EACB57-8173-4B29-85CA-2FBCDA24913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8" name="正方形/長方形 307">
          <a:extLst>
            <a:ext uri="{FF2B5EF4-FFF2-40B4-BE49-F238E27FC236}">
              <a16:creationId xmlns:a16="http://schemas.microsoft.com/office/drawing/2014/main" id="{7369D1A3-380E-4777-A535-FB206DE9F8F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9" name="正方形/長方形 308">
          <a:extLst>
            <a:ext uri="{FF2B5EF4-FFF2-40B4-BE49-F238E27FC236}">
              <a16:creationId xmlns:a16="http://schemas.microsoft.com/office/drawing/2014/main" id="{D1873922-97F0-4088-8E11-148B2A5F871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0" name="正方形/長方形 309">
          <a:extLst>
            <a:ext uri="{FF2B5EF4-FFF2-40B4-BE49-F238E27FC236}">
              <a16:creationId xmlns:a16="http://schemas.microsoft.com/office/drawing/2014/main" id="{3E53B169-352D-422E-B9D1-4991230B1B5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1" name="正方形/長方形 310">
          <a:extLst>
            <a:ext uri="{FF2B5EF4-FFF2-40B4-BE49-F238E27FC236}">
              <a16:creationId xmlns:a16="http://schemas.microsoft.com/office/drawing/2014/main" id="{0C93D78C-5460-4120-B9B0-E6A99941BE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2" name="正方形/長方形 311">
          <a:extLst>
            <a:ext uri="{FF2B5EF4-FFF2-40B4-BE49-F238E27FC236}">
              <a16:creationId xmlns:a16="http://schemas.microsoft.com/office/drawing/2014/main" id="{B5152F47-D713-471D-AA3F-3EA55E5F104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3" name="正方形/長方形 312">
          <a:extLst>
            <a:ext uri="{FF2B5EF4-FFF2-40B4-BE49-F238E27FC236}">
              <a16:creationId xmlns:a16="http://schemas.microsoft.com/office/drawing/2014/main" id="{3CFECB51-C2F4-4DF4-8775-254D3CBDB85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4" name="正方形/長方形 313">
          <a:extLst>
            <a:ext uri="{FF2B5EF4-FFF2-40B4-BE49-F238E27FC236}">
              <a16:creationId xmlns:a16="http://schemas.microsoft.com/office/drawing/2014/main" id="{948CC43B-CC54-4CBC-A9C2-761645CDE8B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5" name="テキスト ボックス 314">
          <a:extLst>
            <a:ext uri="{FF2B5EF4-FFF2-40B4-BE49-F238E27FC236}">
              <a16:creationId xmlns:a16="http://schemas.microsoft.com/office/drawing/2014/main" id="{CDE83A1B-3F5D-4C1E-AFE8-1ECFA1BDB39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6" name="直線コネクタ 315">
          <a:extLst>
            <a:ext uri="{FF2B5EF4-FFF2-40B4-BE49-F238E27FC236}">
              <a16:creationId xmlns:a16="http://schemas.microsoft.com/office/drawing/2014/main" id="{89FC8725-783C-4AD0-866D-1C9B6ED3386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7" name="直線コネクタ 316">
          <a:extLst>
            <a:ext uri="{FF2B5EF4-FFF2-40B4-BE49-F238E27FC236}">
              <a16:creationId xmlns:a16="http://schemas.microsoft.com/office/drawing/2014/main" id="{93A4828F-B509-484D-A357-47FF6ED372E1}"/>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8" name="テキスト ボックス 317">
          <a:extLst>
            <a:ext uri="{FF2B5EF4-FFF2-40B4-BE49-F238E27FC236}">
              <a16:creationId xmlns:a16="http://schemas.microsoft.com/office/drawing/2014/main" id="{372B9BE6-0D81-48EC-9602-E46E00D72EAF}"/>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9" name="直線コネクタ 318">
          <a:extLst>
            <a:ext uri="{FF2B5EF4-FFF2-40B4-BE49-F238E27FC236}">
              <a16:creationId xmlns:a16="http://schemas.microsoft.com/office/drawing/2014/main" id="{C693C0E4-A272-483F-A2AB-E1A5338015EE}"/>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84</xdr:row>
      <xdr:rowOff>42834</xdr:rowOff>
    </xdr:from>
    <xdr:ext cx="595419" cy="259045"/>
    <xdr:sp macro="" textlink="">
      <xdr:nvSpPr>
        <xdr:cNvPr id="320" name="テキスト ボックス 319">
          <a:extLst>
            <a:ext uri="{FF2B5EF4-FFF2-40B4-BE49-F238E27FC236}">
              <a16:creationId xmlns:a16="http://schemas.microsoft.com/office/drawing/2014/main" id="{824533DF-0091-41BB-9AD0-165B30985E96}"/>
            </a:ext>
          </a:extLst>
        </xdr:cNvPr>
        <xdr:cNvSpPr txBox="1"/>
      </xdr:nvSpPr>
      <xdr:spPr>
        <a:xfrm>
          <a:off x="6008581" y="1444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1" name="直線コネクタ 320">
          <a:extLst>
            <a:ext uri="{FF2B5EF4-FFF2-40B4-BE49-F238E27FC236}">
              <a16:creationId xmlns:a16="http://schemas.microsoft.com/office/drawing/2014/main" id="{D63BA2BD-26F6-4496-BE2A-9E0D52D3F367}"/>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82</xdr:row>
      <xdr:rowOff>59163</xdr:rowOff>
    </xdr:from>
    <xdr:ext cx="595419" cy="259045"/>
    <xdr:sp macro="" textlink="">
      <xdr:nvSpPr>
        <xdr:cNvPr id="322" name="テキスト ボックス 321">
          <a:extLst>
            <a:ext uri="{FF2B5EF4-FFF2-40B4-BE49-F238E27FC236}">
              <a16:creationId xmlns:a16="http://schemas.microsoft.com/office/drawing/2014/main" id="{65E46632-AE90-4459-B758-9829D04C7803}"/>
            </a:ext>
          </a:extLst>
        </xdr:cNvPr>
        <xdr:cNvSpPr txBox="1"/>
      </xdr:nvSpPr>
      <xdr:spPr>
        <a:xfrm>
          <a:off x="6008581" y="1411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23" name="直線コネクタ 322">
          <a:extLst>
            <a:ext uri="{FF2B5EF4-FFF2-40B4-BE49-F238E27FC236}">
              <a16:creationId xmlns:a16="http://schemas.microsoft.com/office/drawing/2014/main" id="{1498E758-A061-4E9A-9724-311339A1D17E}"/>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80</xdr:row>
      <xdr:rowOff>75491</xdr:rowOff>
    </xdr:from>
    <xdr:ext cx="595419" cy="259045"/>
    <xdr:sp macro="" textlink="">
      <xdr:nvSpPr>
        <xdr:cNvPr id="324" name="テキスト ボックス 323">
          <a:extLst>
            <a:ext uri="{FF2B5EF4-FFF2-40B4-BE49-F238E27FC236}">
              <a16:creationId xmlns:a16="http://schemas.microsoft.com/office/drawing/2014/main" id="{CACDD65E-5B18-44D3-B99A-AD3C16BA001E}"/>
            </a:ext>
          </a:extLst>
        </xdr:cNvPr>
        <xdr:cNvSpPr txBox="1"/>
      </xdr:nvSpPr>
      <xdr:spPr>
        <a:xfrm>
          <a:off x="6008581" y="1379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25" name="直線コネクタ 324">
          <a:extLst>
            <a:ext uri="{FF2B5EF4-FFF2-40B4-BE49-F238E27FC236}">
              <a16:creationId xmlns:a16="http://schemas.microsoft.com/office/drawing/2014/main" id="{167E9635-0376-47F9-8326-791BAC5229D4}"/>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78</xdr:row>
      <xdr:rowOff>91820</xdr:rowOff>
    </xdr:from>
    <xdr:ext cx="595419" cy="259045"/>
    <xdr:sp macro="" textlink="">
      <xdr:nvSpPr>
        <xdr:cNvPr id="326" name="テキスト ボックス 325">
          <a:extLst>
            <a:ext uri="{FF2B5EF4-FFF2-40B4-BE49-F238E27FC236}">
              <a16:creationId xmlns:a16="http://schemas.microsoft.com/office/drawing/2014/main" id="{63C134FD-770B-4DDC-9BAA-AC748F4D2BCC}"/>
            </a:ext>
          </a:extLst>
        </xdr:cNvPr>
        <xdr:cNvSpPr txBox="1"/>
      </xdr:nvSpPr>
      <xdr:spPr>
        <a:xfrm>
          <a:off x="6008581" y="1346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7" name="直線コネクタ 326">
          <a:extLst>
            <a:ext uri="{FF2B5EF4-FFF2-40B4-BE49-F238E27FC236}">
              <a16:creationId xmlns:a16="http://schemas.microsoft.com/office/drawing/2014/main" id="{705EAC2B-6B3C-4C0E-845D-BBF4B9476119}"/>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108148</xdr:rowOff>
    </xdr:from>
    <xdr:ext cx="595419" cy="259045"/>
    <xdr:sp macro="" textlink="">
      <xdr:nvSpPr>
        <xdr:cNvPr id="328" name="テキスト ボックス 327">
          <a:extLst>
            <a:ext uri="{FF2B5EF4-FFF2-40B4-BE49-F238E27FC236}">
              <a16:creationId xmlns:a16="http://schemas.microsoft.com/office/drawing/2014/main" id="{9D711E8D-81BB-4EB9-ACBD-E5F71A1D72D9}"/>
            </a:ext>
          </a:extLst>
        </xdr:cNvPr>
        <xdr:cNvSpPr txBox="1"/>
      </xdr:nvSpPr>
      <xdr:spPr>
        <a:xfrm>
          <a:off x="6008581" y="1313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9" name="直線コネクタ 328">
          <a:extLst>
            <a:ext uri="{FF2B5EF4-FFF2-40B4-BE49-F238E27FC236}">
              <a16:creationId xmlns:a16="http://schemas.microsoft.com/office/drawing/2014/main" id="{7D0EAA36-C26F-4385-91DE-D2184E40B38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124477</xdr:rowOff>
    </xdr:from>
    <xdr:ext cx="595419" cy="259045"/>
    <xdr:sp macro="" textlink="">
      <xdr:nvSpPr>
        <xdr:cNvPr id="330" name="テキスト ボックス 329">
          <a:extLst>
            <a:ext uri="{FF2B5EF4-FFF2-40B4-BE49-F238E27FC236}">
              <a16:creationId xmlns:a16="http://schemas.microsoft.com/office/drawing/2014/main" id="{3169418B-C62F-40E2-BD4F-48CF3E28200B}"/>
            </a:ext>
          </a:extLst>
        </xdr:cNvPr>
        <xdr:cNvSpPr txBox="1"/>
      </xdr:nvSpPr>
      <xdr:spPr>
        <a:xfrm>
          <a:off x="6008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1" name="【公営住宅】&#10;一人当たり面積グラフ枠">
          <a:extLst>
            <a:ext uri="{FF2B5EF4-FFF2-40B4-BE49-F238E27FC236}">
              <a16:creationId xmlns:a16="http://schemas.microsoft.com/office/drawing/2014/main" id="{BEB79594-8FC1-4DFF-A5B8-5DB8BE90A28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6798</xdr:rowOff>
    </xdr:from>
    <xdr:to>
      <xdr:col>54</xdr:col>
      <xdr:colOff>189865</xdr:colOff>
      <xdr:row>86</xdr:row>
      <xdr:rowOff>167615</xdr:rowOff>
    </xdr:to>
    <xdr:cxnSp macro="">
      <xdr:nvCxnSpPr>
        <xdr:cNvPr id="332" name="直線コネクタ 331">
          <a:extLst>
            <a:ext uri="{FF2B5EF4-FFF2-40B4-BE49-F238E27FC236}">
              <a16:creationId xmlns:a16="http://schemas.microsoft.com/office/drawing/2014/main" id="{A89DEDC4-F3E5-4BAD-B049-BAD72BD4BF0A}"/>
            </a:ext>
          </a:extLst>
        </xdr:cNvPr>
        <xdr:cNvCxnSpPr/>
      </xdr:nvCxnSpPr>
      <xdr:spPr>
        <a:xfrm flipV="1">
          <a:off x="10476865" y="13379898"/>
          <a:ext cx="0" cy="1532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87</xdr:row>
      <xdr:rowOff>25571</xdr:rowOff>
    </xdr:from>
    <xdr:ext cx="469744" cy="259045"/>
    <xdr:sp macro="" textlink="">
      <xdr:nvSpPr>
        <xdr:cNvPr id="333" name="【公営住宅】&#10;一人当たり面積最小値テキスト">
          <a:extLst>
            <a:ext uri="{FF2B5EF4-FFF2-40B4-BE49-F238E27FC236}">
              <a16:creationId xmlns:a16="http://schemas.microsoft.com/office/drawing/2014/main" id="{C71B9068-91FE-43B7-99CB-22849A7BF6B9}"/>
            </a:ext>
          </a:extLst>
        </xdr:cNvPr>
        <xdr:cNvSpPr txBox="1"/>
      </xdr:nvSpPr>
      <xdr:spPr>
        <a:xfrm>
          <a:off x="10515600" y="1494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167615</xdr:rowOff>
    </xdr:from>
    <xdr:to>
      <xdr:col>55</xdr:col>
      <xdr:colOff>88900</xdr:colOff>
      <xdr:row>86</xdr:row>
      <xdr:rowOff>167615</xdr:rowOff>
    </xdr:to>
    <xdr:cxnSp macro="">
      <xdr:nvCxnSpPr>
        <xdr:cNvPr id="334" name="直線コネクタ 333">
          <a:extLst>
            <a:ext uri="{FF2B5EF4-FFF2-40B4-BE49-F238E27FC236}">
              <a16:creationId xmlns:a16="http://schemas.microsoft.com/office/drawing/2014/main" id="{440BDA17-CD70-4FA7-8AAC-7A336A2B7629}"/>
            </a:ext>
          </a:extLst>
        </xdr:cNvPr>
        <xdr:cNvCxnSpPr/>
      </xdr:nvCxnSpPr>
      <xdr:spPr>
        <a:xfrm>
          <a:off x="10388600" y="149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124925</xdr:rowOff>
    </xdr:from>
    <xdr:ext cx="599010" cy="259045"/>
    <xdr:sp macro="" textlink="">
      <xdr:nvSpPr>
        <xdr:cNvPr id="335" name="【公営住宅】&#10;一人当たり面積最大値テキスト">
          <a:extLst>
            <a:ext uri="{FF2B5EF4-FFF2-40B4-BE49-F238E27FC236}">
              <a16:creationId xmlns:a16="http://schemas.microsoft.com/office/drawing/2014/main" id="{14E0C50D-C6B8-4AE9-A327-507292CFF7ED}"/>
            </a:ext>
          </a:extLst>
        </xdr:cNvPr>
        <xdr:cNvSpPr txBox="1"/>
      </xdr:nvSpPr>
      <xdr:spPr>
        <a:xfrm>
          <a:off x="10515600" y="13155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6798</xdr:rowOff>
    </xdr:from>
    <xdr:to>
      <xdr:col>55</xdr:col>
      <xdr:colOff>88900</xdr:colOff>
      <xdr:row>78</xdr:row>
      <xdr:rowOff>6798</xdr:rowOff>
    </xdr:to>
    <xdr:cxnSp macro="">
      <xdr:nvCxnSpPr>
        <xdr:cNvPr id="336" name="直線コネクタ 335">
          <a:extLst>
            <a:ext uri="{FF2B5EF4-FFF2-40B4-BE49-F238E27FC236}">
              <a16:creationId xmlns:a16="http://schemas.microsoft.com/office/drawing/2014/main" id="{976A021B-A7F1-4AF4-A6BE-6AC395B037A5}"/>
            </a:ext>
          </a:extLst>
        </xdr:cNvPr>
        <xdr:cNvCxnSpPr/>
      </xdr:nvCxnSpPr>
      <xdr:spPr>
        <a:xfrm>
          <a:off x="10388600" y="13379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70021</xdr:rowOff>
    </xdr:from>
    <xdr:ext cx="469744" cy="259045"/>
    <xdr:sp macro="" textlink="">
      <xdr:nvSpPr>
        <xdr:cNvPr id="337" name="【公営住宅】&#10;一人当たり面積平均値テキスト">
          <a:extLst>
            <a:ext uri="{FF2B5EF4-FFF2-40B4-BE49-F238E27FC236}">
              <a16:creationId xmlns:a16="http://schemas.microsoft.com/office/drawing/2014/main" id="{5EA4D529-55D4-4AED-AE30-5C6039A4CEA5}"/>
            </a:ext>
          </a:extLst>
        </xdr:cNvPr>
        <xdr:cNvSpPr txBox="1"/>
      </xdr:nvSpPr>
      <xdr:spPr>
        <a:xfrm>
          <a:off x="10515600" y="14814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91594</xdr:rowOff>
    </xdr:from>
    <xdr:to>
      <xdr:col>55</xdr:col>
      <xdr:colOff>50800</xdr:colOff>
      <xdr:row>87</xdr:row>
      <xdr:rowOff>21744</xdr:rowOff>
    </xdr:to>
    <xdr:sp macro="" textlink="">
      <xdr:nvSpPr>
        <xdr:cNvPr id="338" name="フローチャート: 判断 337">
          <a:extLst>
            <a:ext uri="{FF2B5EF4-FFF2-40B4-BE49-F238E27FC236}">
              <a16:creationId xmlns:a16="http://schemas.microsoft.com/office/drawing/2014/main" id="{C3A4ADFA-6DA3-4AE2-A550-3A1FD67E00CE}"/>
            </a:ext>
          </a:extLst>
        </xdr:cNvPr>
        <xdr:cNvSpPr/>
      </xdr:nvSpPr>
      <xdr:spPr>
        <a:xfrm>
          <a:off x="10426700" y="1483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104921</xdr:rowOff>
    </xdr:from>
    <xdr:to>
      <xdr:col>50</xdr:col>
      <xdr:colOff>165100</xdr:colOff>
      <xdr:row>87</xdr:row>
      <xdr:rowOff>35071</xdr:rowOff>
    </xdr:to>
    <xdr:sp macro="" textlink="">
      <xdr:nvSpPr>
        <xdr:cNvPr id="339" name="フローチャート: 判断 338">
          <a:extLst>
            <a:ext uri="{FF2B5EF4-FFF2-40B4-BE49-F238E27FC236}">
              <a16:creationId xmlns:a16="http://schemas.microsoft.com/office/drawing/2014/main" id="{F85FEBDA-A4B6-4C8B-ABA4-BE20D9D493BD}"/>
            </a:ext>
          </a:extLst>
        </xdr:cNvPr>
        <xdr:cNvSpPr/>
      </xdr:nvSpPr>
      <xdr:spPr>
        <a:xfrm>
          <a:off x="9588500" y="1484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103053</xdr:rowOff>
    </xdr:from>
    <xdr:to>
      <xdr:col>46</xdr:col>
      <xdr:colOff>38100</xdr:colOff>
      <xdr:row>87</xdr:row>
      <xdr:rowOff>33203</xdr:rowOff>
    </xdr:to>
    <xdr:sp macro="" textlink="">
      <xdr:nvSpPr>
        <xdr:cNvPr id="340" name="フローチャート: 判断 339">
          <a:extLst>
            <a:ext uri="{FF2B5EF4-FFF2-40B4-BE49-F238E27FC236}">
              <a16:creationId xmlns:a16="http://schemas.microsoft.com/office/drawing/2014/main" id="{4038720F-3DD0-48A7-8849-208424462EA2}"/>
            </a:ext>
          </a:extLst>
        </xdr:cNvPr>
        <xdr:cNvSpPr/>
      </xdr:nvSpPr>
      <xdr:spPr>
        <a:xfrm>
          <a:off x="8699500" y="1484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103922</xdr:rowOff>
    </xdr:from>
    <xdr:to>
      <xdr:col>41</xdr:col>
      <xdr:colOff>101600</xdr:colOff>
      <xdr:row>87</xdr:row>
      <xdr:rowOff>34072</xdr:rowOff>
    </xdr:to>
    <xdr:sp macro="" textlink="">
      <xdr:nvSpPr>
        <xdr:cNvPr id="341" name="フローチャート: 判断 340">
          <a:extLst>
            <a:ext uri="{FF2B5EF4-FFF2-40B4-BE49-F238E27FC236}">
              <a16:creationId xmlns:a16="http://schemas.microsoft.com/office/drawing/2014/main" id="{0460382A-796E-4BA1-9B99-B11DAB5770D5}"/>
            </a:ext>
          </a:extLst>
        </xdr:cNvPr>
        <xdr:cNvSpPr/>
      </xdr:nvSpPr>
      <xdr:spPr>
        <a:xfrm>
          <a:off x="7810500" y="1484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107603</xdr:rowOff>
    </xdr:from>
    <xdr:to>
      <xdr:col>36</xdr:col>
      <xdr:colOff>165100</xdr:colOff>
      <xdr:row>87</xdr:row>
      <xdr:rowOff>37753</xdr:rowOff>
    </xdr:to>
    <xdr:sp macro="" textlink="">
      <xdr:nvSpPr>
        <xdr:cNvPr id="342" name="フローチャート: 判断 341">
          <a:extLst>
            <a:ext uri="{FF2B5EF4-FFF2-40B4-BE49-F238E27FC236}">
              <a16:creationId xmlns:a16="http://schemas.microsoft.com/office/drawing/2014/main" id="{4CBA9F43-EC10-40F4-A5D2-E3E6266E1045}"/>
            </a:ext>
          </a:extLst>
        </xdr:cNvPr>
        <xdr:cNvSpPr/>
      </xdr:nvSpPr>
      <xdr:spPr>
        <a:xfrm>
          <a:off x="6921500" y="1485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B483D8E9-F6FA-4313-A708-8AD9016EDEB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C0B0D4D2-D9DB-4302-B72F-2087EB0210E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0ED3BC23-3EC1-4E06-BE45-7A7F7F179F3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77A5D2D4-C7EE-4F8D-BF53-E1612A68FA7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4E354039-4199-46A8-B6AA-C3E2F97C909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100323</xdr:rowOff>
    </xdr:from>
    <xdr:to>
      <xdr:col>50</xdr:col>
      <xdr:colOff>165100</xdr:colOff>
      <xdr:row>87</xdr:row>
      <xdr:rowOff>30473</xdr:rowOff>
    </xdr:to>
    <xdr:sp macro="" textlink="">
      <xdr:nvSpPr>
        <xdr:cNvPr id="348" name="楕円 347">
          <a:extLst>
            <a:ext uri="{FF2B5EF4-FFF2-40B4-BE49-F238E27FC236}">
              <a16:creationId xmlns:a16="http://schemas.microsoft.com/office/drawing/2014/main" id="{D4171260-A782-4EB0-B944-BFD9E5A7E761}"/>
            </a:ext>
          </a:extLst>
        </xdr:cNvPr>
        <xdr:cNvSpPr/>
      </xdr:nvSpPr>
      <xdr:spPr>
        <a:xfrm>
          <a:off x="9588500" y="1484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101189</xdr:rowOff>
    </xdr:from>
    <xdr:to>
      <xdr:col>46</xdr:col>
      <xdr:colOff>38100</xdr:colOff>
      <xdr:row>87</xdr:row>
      <xdr:rowOff>31339</xdr:rowOff>
    </xdr:to>
    <xdr:sp macro="" textlink="">
      <xdr:nvSpPr>
        <xdr:cNvPr id="349" name="楕円 348">
          <a:extLst>
            <a:ext uri="{FF2B5EF4-FFF2-40B4-BE49-F238E27FC236}">
              <a16:creationId xmlns:a16="http://schemas.microsoft.com/office/drawing/2014/main" id="{D479E224-07AD-4FA5-8D5F-33C74BABD283}"/>
            </a:ext>
          </a:extLst>
        </xdr:cNvPr>
        <xdr:cNvSpPr/>
      </xdr:nvSpPr>
      <xdr:spPr>
        <a:xfrm>
          <a:off x="8699500" y="1484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151123</xdr:rowOff>
    </xdr:from>
    <xdr:to>
      <xdr:col>50</xdr:col>
      <xdr:colOff>114300</xdr:colOff>
      <xdr:row>86</xdr:row>
      <xdr:rowOff>151989</xdr:rowOff>
    </xdr:to>
    <xdr:cxnSp macro="">
      <xdr:nvCxnSpPr>
        <xdr:cNvPr id="350" name="直線コネクタ 349">
          <a:extLst>
            <a:ext uri="{FF2B5EF4-FFF2-40B4-BE49-F238E27FC236}">
              <a16:creationId xmlns:a16="http://schemas.microsoft.com/office/drawing/2014/main" id="{2FF562A8-00D5-48C4-B66A-A2379E41327D}"/>
            </a:ext>
          </a:extLst>
        </xdr:cNvPr>
        <xdr:cNvCxnSpPr/>
      </xdr:nvCxnSpPr>
      <xdr:spPr>
        <a:xfrm flipV="1">
          <a:off x="8750300" y="14895823"/>
          <a:ext cx="889000" cy="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101429</xdr:rowOff>
    </xdr:from>
    <xdr:to>
      <xdr:col>41</xdr:col>
      <xdr:colOff>101600</xdr:colOff>
      <xdr:row>87</xdr:row>
      <xdr:rowOff>31579</xdr:rowOff>
    </xdr:to>
    <xdr:sp macro="" textlink="">
      <xdr:nvSpPr>
        <xdr:cNvPr id="351" name="楕円 350">
          <a:extLst>
            <a:ext uri="{FF2B5EF4-FFF2-40B4-BE49-F238E27FC236}">
              <a16:creationId xmlns:a16="http://schemas.microsoft.com/office/drawing/2014/main" id="{63521418-3B04-4653-AEA6-D7CDEE854E42}"/>
            </a:ext>
          </a:extLst>
        </xdr:cNvPr>
        <xdr:cNvSpPr/>
      </xdr:nvSpPr>
      <xdr:spPr>
        <a:xfrm>
          <a:off x="7810500" y="1484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151989</xdr:rowOff>
    </xdr:from>
    <xdr:to>
      <xdr:col>45</xdr:col>
      <xdr:colOff>177800</xdr:colOff>
      <xdr:row>86</xdr:row>
      <xdr:rowOff>152229</xdr:rowOff>
    </xdr:to>
    <xdr:cxnSp macro="">
      <xdr:nvCxnSpPr>
        <xdr:cNvPr id="352" name="直線コネクタ 351">
          <a:extLst>
            <a:ext uri="{FF2B5EF4-FFF2-40B4-BE49-F238E27FC236}">
              <a16:creationId xmlns:a16="http://schemas.microsoft.com/office/drawing/2014/main" id="{C36E53B5-963F-46D5-83A1-C65F8DD6962E}"/>
            </a:ext>
          </a:extLst>
        </xdr:cNvPr>
        <xdr:cNvCxnSpPr/>
      </xdr:nvCxnSpPr>
      <xdr:spPr>
        <a:xfrm flipV="1">
          <a:off x="7861300" y="14896689"/>
          <a:ext cx="889000" cy="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101975</xdr:rowOff>
    </xdr:from>
    <xdr:to>
      <xdr:col>36</xdr:col>
      <xdr:colOff>165100</xdr:colOff>
      <xdr:row>87</xdr:row>
      <xdr:rowOff>32125</xdr:rowOff>
    </xdr:to>
    <xdr:sp macro="" textlink="">
      <xdr:nvSpPr>
        <xdr:cNvPr id="353" name="楕円 352">
          <a:extLst>
            <a:ext uri="{FF2B5EF4-FFF2-40B4-BE49-F238E27FC236}">
              <a16:creationId xmlns:a16="http://schemas.microsoft.com/office/drawing/2014/main" id="{E280D3AE-58CE-4D6A-B5E6-FD46C445CC6D}"/>
            </a:ext>
          </a:extLst>
        </xdr:cNvPr>
        <xdr:cNvSpPr/>
      </xdr:nvSpPr>
      <xdr:spPr>
        <a:xfrm>
          <a:off x="6921500" y="1484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152229</xdr:rowOff>
    </xdr:from>
    <xdr:to>
      <xdr:col>41</xdr:col>
      <xdr:colOff>50800</xdr:colOff>
      <xdr:row>86</xdr:row>
      <xdr:rowOff>152775</xdr:rowOff>
    </xdr:to>
    <xdr:cxnSp macro="">
      <xdr:nvCxnSpPr>
        <xdr:cNvPr id="354" name="直線コネクタ 353">
          <a:extLst>
            <a:ext uri="{FF2B5EF4-FFF2-40B4-BE49-F238E27FC236}">
              <a16:creationId xmlns:a16="http://schemas.microsoft.com/office/drawing/2014/main" id="{D09B690C-4B00-4293-8205-F9098073E74C}"/>
            </a:ext>
          </a:extLst>
        </xdr:cNvPr>
        <xdr:cNvCxnSpPr/>
      </xdr:nvCxnSpPr>
      <xdr:spPr>
        <a:xfrm flipV="1">
          <a:off x="6972300" y="14896929"/>
          <a:ext cx="889000" cy="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87</xdr:row>
      <xdr:rowOff>26198</xdr:rowOff>
    </xdr:from>
    <xdr:ext cx="469744" cy="259045"/>
    <xdr:sp macro="" textlink="">
      <xdr:nvSpPr>
        <xdr:cNvPr id="355" name="n_1aveValue【公営住宅】&#10;一人当たり面積">
          <a:extLst>
            <a:ext uri="{FF2B5EF4-FFF2-40B4-BE49-F238E27FC236}">
              <a16:creationId xmlns:a16="http://schemas.microsoft.com/office/drawing/2014/main" id="{A0E05D41-7D39-4D12-8C0D-E24354504633}"/>
            </a:ext>
          </a:extLst>
        </xdr:cNvPr>
        <xdr:cNvSpPr txBox="1"/>
      </xdr:nvSpPr>
      <xdr:spPr>
        <a:xfrm>
          <a:off x="9391727" y="14942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24330</xdr:rowOff>
    </xdr:from>
    <xdr:ext cx="469744" cy="259045"/>
    <xdr:sp macro="" textlink="">
      <xdr:nvSpPr>
        <xdr:cNvPr id="356" name="n_2aveValue【公営住宅】&#10;一人当たり面積">
          <a:extLst>
            <a:ext uri="{FF2B5EF4-FFF2-40B4-BE49-F238E27FC236}">
              <a16:creationId xmlns:a16="http://schemas.microsoft.com/office/drawing/2014/main" id="{FDC33796-9016-44A3-B34D-C2EF040D5603}"/>
            </a:ext>
          </a:extLst>
        </xdr:cNvPr>
        <xdr:cNvSpPr txBox="1"/>
      </xdr:nvSpPr>
      <xdr:spPr>
        <a:xfrm>
          <a:off x="8515427" y="1494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25199</xdr:rowOff>
    </xdr:from>
    <xdr:ext cx="469744" cy="259045"/>
    <xdr:sp macro="" textlink="">
      <xdr:nvSpPr>
        <xdr:cNvPr id="357" name="n_3aveValue【公営住宅】&#10;一人当たり面積">
          <a:extLst>
            <a:ext uri="{FF2B5EF4-FFF2-40B4-BE49-F238E27FC236}">
              <a16:creationId xmlns:a16="http://schemas.microsoft.com/office/drawing/2014/main" id="{E591FA47-EC52-4B32-82AC-F9B454F1297E}"/>
            </a:ext>
          </a:extLst>
        </xdr:cNvPr>
        <xdr:cNvSpPr txBox="1"/>
      </xdr:nvSpPr>
      <xdr:spPr>
        <a:xfrm>
          <a:off x="7626427" y="14941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28880</xdr:rowOff>
    </xdr:from>
    <xdr:ext cx="469744" cy="259045"/>
    <xdr:sp macro="" textlink="">
      <xdr:nvSpPr>
        <xdr:cNvPr id="358" name="n_4aveValue【公営住宅】&#10;一人当たり面積">
          <a:extLst>
            <a:ext uri="{FF2B5EF4-FFF2-40B4-BE49-F238E27FC236}">
              <a16:creationId xmlns:a16="http://schemas.microsoft.com/office/drawing/2014/main" id="{F0D8BCE9-D380-414D-9EAE-0BF5A79E79D6}"/>
            </a:ext>
          </a:extLst>
        </xdr:cNvPr>
        <xdr:cNvSpPr txBox="1"/>
      </xdr:nvSpPr>
      <xdr:spPr>
        <a:xfrm>
          <a:off x="6737427" y="14945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47000</xdr:rowOff>
    </xdr:from>
    <xdr:ext cx="469744" cy="259045"/>
    <xdr:sp macro="" textlink="">
      <xdr:nvSpPr>
        <xdr:cNvPr id="359" name="n_1mainValue【公営住宅】&#10;一人当たり面積">
          <a:extLst>
            <a:ext uri="{FF2B5EF4-FFF2-40B4-BE49-F238E27FC236}">
              <a16:creationId xmlns:a16="http://schemas.microsoft.com/office/drawing/2014/main" id="{0DF05623-469E-4BCF-AEF2-D73920559D33}"/>
            </a:ext>
          </a:extLst>
        </xdr:cNvPr>
        <xdr:cNvSpPr txBox="1"/>
      </xdr:nvSpPr>
      <xdr:spPr>
        <a:xfrm>
          <a:off x="9391727" y="1462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47866</xdr:rowOff>
    </xdr:from>
    <xdr:ext cx="469744" cy="259045"/>
    <xdr:sp macro="" textlink="">
      <xdr:nvSpPr>
        <xdr:cNvPr id="360" name="n_2mainValue【公営住宅】&#10;一人当たり面積">
          <a:extLst>
            <a:ext uri="{FF2B5EF4-FFF2-40B4-BE49-F238E27FC236}">
              <a16:creationId xmlns:a16="http://schemas.microsoft.com/office/drawing/2014/main" id="{4024DB69-FF48-4F39-B95B-70B133B47A7A}"/>
            </a:ext>
          </a:extLst>
        </xdr:cNvPr>
        <xdr:cNvSpPr txBox="1"/>
      </xdr:nvSpPr>
      <xdr:spPr>
        <a:xfrm>
          <a:off x="8515427" y="14621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48106</xdr:rowOff>
    </xdr:from>
    <xdr:ext cx="469744" cy="259045"/>
    <xdr:sp macro="" textlink="">
      <xdr:nvSpPr>
        <xdr:cNvPr id="361" name="n_3mainValue【公営住宅】&#10;一人当たり面積">
          <a:extLst>
            <a:ext uri="{FF2B5EF4-FFF2-40B4-BE49-F238E27FC236}">
              <a16:creationId xmlns:a16="http://schemas.microsoft.com/office/drawing/2014/main" id="{21C4A3B8-15C3-4A7E-AA94-6F64C7D7D805}"/>
            </a:ext>
          </a:extLst>
        </xdr:cNvPr>
        <xdr:cNvSpPr txBox="1"/>
      </xdr:nvSpPr>
      <xdr:spPr>
        <a:xfrm>
          <a:off x="7626427" y="14621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48652</xdr:rowOff>
    </xdr:from>
    <xdr:ext cx="469744" cy="259045"/>
    <xdr:sp macro="" textlink="">
      <xdr:nvSpPr>
        <xdr:cNvPr id="362" name="n_4mainValue【公営住宅】&#10;一人当たり面積">
          <a:extLst>
            <a:ext uri="{FF2B5EF4-FFF2-40B4-BE49-F238E27FC236}">
              <a16:creationId xmlns:a16="http://schemas.microsoft.com/office/drawing/2014/main" id="{4501BF25-85EF-4A6C-A1BC-26C30C410EFB}"/>
            </a:ext>
          </a:extLst>
        </xdr:cNvPr>
        <xdr:cNvSpPr txBox="1"/>
      </xdr:nvSpPr>
      <xdr:spPr>
        <a:xfrm>
          <a:off x="6737427" y="1462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3" name="正方形/長方形 362">
          <a:extLst>
            <a:ext uri="{FF2B5EF4-FFF2-40B4-BE49-F238E27FC236}">
              <a16:creationId xmlns:a16="http://schemas.microsoft.com/office/drawing/2014/main" id="{BAA61989-D3C1-45C9-994A-C9024B61B91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4" name="正方形/長方形 363">
          <a:extLst>
            <a:ext uri="{FF2B5EF4-FFF2-40B4-BE49-F238E27FC236}">
              <a16:creationId xmlns:a16="http://schemas.microsoft.com/office/drawing/2014/main" id="{A672B742-0C9F-4D07-B534-1FC619D2D14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5" name="正方形/長方形 364">
          <a:extLst>
            <a:ext uri="{FF2B5EF4-FFF2-40B4-BE49-F238E27FC236}">
              <a16:creationId xmlns:a16="http://schemas.microsoft.com/office/drawing/2014/main" id="{B98732D7-191E-4E77-A76F-67714C4F993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6" name="正方形/長方形 365">
          <a:extLst>
            <a:ext uri="{FF2B5EF4-FFF2-40B4-BE49-F238E27FC236}">
              <a16:creationId xmlns:a16="http://schemas.microsoft.com/office/drawing/2014/main" id="{EB777C6F-43F8-44EA-91F8-7461DAF1073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7" name="正方形/長方形 366">
          <a:extLst>
            <a:ext uri="{FF2B5EF4-FFF2-40B4-BE49-F238E27FC236}">
              <a16:creationId xmlns:a16="http://schemas.microsoft.com/office/drawing/2014/main" id="{21BFA640-63CA-4C69-87DF-FFD21722882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8" name="正方形/長方形 367">
          <a:extLst>
            <a:ext uri="{FF2B5EF4-FFF2-40B4-BE49-F238E27FC236}">
              <a16:creationId xmlns:a16="http://schemas.microsoft.com/office/drawing/2014/main" id="{9400A502-D8E6-46B6-A5BE-85E5D6B7B08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9" name="正方形/長方形 368">
          <a:extLst>
            <a:ext uri="{FF2B5EF4-FFF2-40B4-BE49-F238E27FC236}">
              <a16:creationId xmlns:a16="http://schemas.microsoft.com/office/drawing/2014/main" id="{BADA3A92-B0ED-4F44-83B8-6DFC6D25BB7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0" name="正方形/長方形 369">
          <a:extLst>
            <a:ext uri="{FF2B5EF4-FFF2-40B4-BE49-F238E27FC236}">
              <a16:creationId xmlns:a16="http://schemas.microsoft.com/office/drawing/2014/main" id="{4677DF8D-E9D9-493D-A69D-35C377123C71}"/>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1" name="正方形/長方形 370">
          <a:extLst>
            <a:ext uri="{FF2B5EF4-FFF2-40B4-BE49-F238E27FC236}">
              <a16:creationId xmlns:a16="http://schemas.microsoft.com/office/drawing/2014/main" id="{7345EAE6-B8D6-4BCC-BAEA-77B43FF7BD2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2" name="正方形/長方形 371">
          <a:extLst>
            <a:ext uri="{FF2B5EF4-FFF2-40B4-BE49-F238E27FC236}">
              <a16:creationId xmlns:a16="http://schemas.microsoft.com/office/drawing/2014/main" id="{FC92A275-44BB-4D4E-A43B-9B5890AAD74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3" name="正方形/長方形 372">
          <a:extLst>
            <a:ext uri="{FF2B5EF4-FFF2-40B4-BE49-F238E27FC236}">
              <a16:creationId xmlns:a16="http://schemas.microsoft.com/office/drawing/2014/main" id="{07DEFAB2-BF64-4228-99B6-0A9FB2B9000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4" name="正方形/長方形 373">
          <a:extLst>
            <a:ext uri="{FF2B5EF4-FFF2-40B4-BE49-F238E27FC236}">
              <a16:creationId xmlns:a16="http://schemas.microsoft.com/office/drawing/2014/main" id="{55F9B720-E63F-40A2-B47D-D00E51445B1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5" name="正方形/長方形 374">
          <a:extLst>
            <a:ext uri="{FF2B5EF4-FFF2-40B4-BE49-F238E27FC236}">
              <a16:creationId xmlns:a16="http://schemas.microsoft.com/office/drawing/2014/main" id="{D466BD0D-EE72-4B16-B99E-B61648E6D81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6" name="正方形/長方形 375">
          <a:extLst>
            <a:ext uri="{FF2B5EF4-FFF2-40B4-BE49-F238E27FC236}">
              <a16:creationId xmlns:a16="http://schemas.microsoft.com/office/drawing/2014/main" id="{7B49B3F0-DD5F-4CF4-BD19-2375A43FC40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7" name="正方形/長方形 376">
          <a:extLst>
            <a:ext uri="{FF2B5EF4-FFF2-40B4-BE49-F238E27FC236}">
              <a16:creationId xmlns:a16="http://schemas.microsoft.com/office/drawing/2014/main" id="{9110503D-B78B-4D91-9D51-2F3EF7645A3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8" name="正方形/長方形 377">
          <a:extLst>
            <a:ext uri="{FF2B5EF4-FFF2-40B4-BE49-F238E27FC236}">
              <a16:creationId xmlns:a16="http://schemas.microsoft.com/office/drawing/2014/main" id="{6B7CF8FF-DAC3-4343-8B3E-E3EAE9D5E573}"/>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9" name="正方形/長方形 378">
          <a:extLst>
            <a:ext uri="{FF2B5EF4-FFF2-40B4-BE49-F238E27FC236}">
              <a16:creationId xmlns:a16="http://schemas.microsoft.com/office/drawing/2014/main" id="{55232ADA-6D30-42F5-86AD-BC29F72350F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0" name="正方形/長方形 379">
          <a:extLst>
            <a:ext uri="{FF2B5EF4-FFF2-40B4-BE49-F238E27FC236}">
              <a16:creationId xmlns:a16="http://schemas.microsoft.com/office/drawing/2014/main" id="{CFDA44A2-2356-4D00-884F-15E7F93B26B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1" name="正方形/長方形 380">
          <a:extLst>
            <a:ext uri="{FF2B5EF4-FFF2-40B4-BE49-F238E27FC236}">
              <a16:creationId xmlns:a16="http://schemas.microsoft.com/office/drawing/2014/main" id="{776E849C-A5E8-4BEB-97D3-4CFD703A718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2" name="正方形/長方形 381">
          <a:extLst>
            <a:ext uri="{FF2B5EF4-FFF2-40B4-BE49-F238E27FC236}">
              <a16:creationId xmlns:a16="http://schemas.microsoft.com/office/drawing/2014/main" id="{3A8DD026-6E4A-4DD6-ACC3-7953907EDBD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3" name="正方形/長方形 382">
          <a:extLst>
            <a:ext uri="{FF2B5EF4-FFF2-40B4-BE49-F238E27FC236}">
              <a16:creationId xmlns:a16="http://schemas.microsoft.com/office/drawing/2014/main" id="{B27F6208-0D83-4FCF-B187-27A16FE98AD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4" name="正方形/長方形 383">
          <a:extLst>
            <a:ext uri="{FF2B5EF4-FFF2-40B4-BE49-F238E27FC236}">
              <a16:creationId xmlns:a16="http://schemas.microsoft.com/office/drawing/2014/main" id="{6DC6ED9F-8C6A-4B01-BCBC-F5E74786B80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5" name="正方形/長方形 384">
          <a:extLst>
            <a:ext uri="{FF2B5EF4-FFF2-40B4-BE49-F238E27FC236}">
              <a16:creationId xmlns:a16="http://schemas.microsoft.com/office/drawing/2014/main" id="{FF807C39-8D47-4754-874D-9159EB1FA5A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6" name="正方形/長方形 385">
          <a:extLst>
            <a:ext uri="{FF2B5EF4-FFF2-40B4-BE49-F238E27FC236}">
              <a16:creationId xmlns:a16="http://schemas.microsoft.com/office/drawing/2014/main" id="{EE33CFD4-95BE-4164-B4EF-841376B921EB}"/>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87" name="正方形/長方形 386">
          <a:extLst>
            <a:ext uri="{FF2B5EF4-FFF2-40B4-BE49-F238E27FC236}">
              <a16:creationId xmlns:a16="http://schemas.microsoft.com/office/drawing/2014/main" id="{2F96A360-7757-40B7-999A-7020A1A566E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8" name="正方形/長方形 387">
          <a:extLst>
            <a:ext uri="{FF2B5EF4-FFF2-40B4-BE49-F238E27FC236}">
              <a16:creationId xmlns:a16="http://schemas.microsoft.com/office/drawing/2014/main" id="{64793B2B-C47F-4FDA-BD89-B9CCE8A983B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9" name="正方形/長方形 388">
          <a:extLst>
            <a:ext uri="{FF2B5EF4-FFF2-40B4-BE49-F238E27FC236}">
              <a16:creationId xmlns:a16="http://schemas.microsoft.com/office/drawing/2014/main" id="{6BEA11F3-781B-4FCD-82DF-DD5280B28BB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0" name="正方形/長方形 389">
          <a:extLst>
            <a:ext uri="{FF2B5EF4-FFF2-40B4-BE49-F238E27FC236}">
              <a16:creationId xmlns:a16="http://schemas.microsoft.com/office/drawing/2014/main" id="{02571908-CCAC-4A05-B262-4DF5ADD4B2C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1" name="正方形/長方形 390">
          <a:extLst>
            <a:ext uri="{FF2B5EF4-FFF2-40B4-BE49-F238E27FC236}">
              <a16:creationId xmlns:a16="http://schemas.microsoft.com/office/drawing/2014/main" id="{1D0F2B94-62DC-453B-A12B-225DC8A3004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2" name="正方形/長方形 391">
          <a:extLst>
            <a:ext uri="{FF2B5EF4-FFF2-40B4-BE49-F238E27FC236}">
              <a16:creationId xmlns:a16="http://schemas.microsoft.com/office/drawing/2014/main" id="{90FCB126-4A39-4AF9-937A-7BA6E18F42D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3" name="正方形/長方形 392">
          <a:extLst>
            <a:ext uri="{FF2B5EF4-FFF2-40B4-BE49-F238E27FC236}">
              <a16:creationId xmlns:a16="http://schemas.microsoft.com/office/drawing/2014/main" id="{DF2085D6-EBE0-4FD2-AA06-CAF624844FB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4" name="正方形/長方形 393">
          <a:extLst>
            <a:ext uri="{FF2B5EF4-FFF2-40B4-BE49-F238E27FC236}">
              <a16:creationId xmlns:a16="http://schemas.microsoft.com/office/drawing/2014/main" id="{4F67A8D4-3C47-48AC-97CB-ADD6115E954E}"/>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95" name="正方形/長方形 394">
          <a:extLst>
            <a:ext uri="{FF2B5EF4-FFF2-40B4-BE49-F238E27FC236}">
              <a16:creationId xmlns:a16="http://schemas.microsoft.com/office/drawing/2014/main" id="{3259693F-7BB4-4704-8F84-B6FF2135939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6" name="正方形/長方形 395">
          <a:extLst>
            <a:ext uri="{FF2B5EF4-FFF2-40B4-BE49-F238E27FC236}">
              <a16:creationId xmlns:a16="http://schemas.microsoft.com/office/drawing/2014/main" id="{FEBFBFA8-B3D3-49C3-A556-42392726C59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7" name="正方形/長方形 396">
          <a:extLst>
            <a:ext uri="{FF2B5EF4-FFF2-40B4-BE49-F238E27FC236}">
              <a16:creationId xmlns:a16="http://schemas.microsoft.com/office/drawing/2014/main" id="{84AFAF1C-FBD0-4E1C-80BE-5D9EF7344B5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8" name="正方形/長方形 397">
          <a:extLst>
            <a:ext uri="{FF2B5EF4-FFF2-40B4-BE49-F238E27FC236}">
              <a16:creationId xmlns:a16="http://schemas.microsoft.com/office/drawing/2014/main" id="{D62B3EE9-5DCE-4DDB-B86A-EC04B095E7D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9" name="正方形/長方形 398">
          <a:extLst>
            <a:ext uri="{FF2B5EF4-FFF2-40B4-BE49-F238E27FC236}">
              <a16:creationId xmlns:a16="http://schemas.microsoft.com/office/drawing/2014/main" id="{004D8037-2A89-4932-B151-1EF2D10F966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0" name="正方形/長方形 399">
          <a:extLst>
            <a:ext uri="{FF2B5EF4-FFF2-40B4-BE49-F238E27FC236}">
              <a16:creationId xmlns:a16="http://schemas.microsoft.com/office/drawing/2014/main" id="{E14DC9B0-EED3-4D21-8243-63C9D9FDB59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1" name="正方形/長方形 400">
          <a:extLst>
            <a:ext uri="{FF2B5EF4-FFF2-40B4-BE49-F238E27FC236}">
              <a16:creationId xmlns:a16="http://schemas.microsoft.com/office/drawing/2014/main" id="{730FF5D0-0644-4BF5-A499-BAA5DC4C1AF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2" name="正方形/長方形 401">
          <a:extLst>
            <a:ext uri="{FF2B5EF4-FFF2-40B4-BE49-F238E27FC236}">
              <a16:creationId xmlns:a16="http://schemas.microsoft.com/office/drawing/2014/main" id="{6FF955B6-0D61-405D-AB57-8C53C050155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3" name="テキスト ボックス 402">
          <a:extLst>
            <a:ext uri="{FF2B5EF4-FFF2-40B4-BE49-F238E27FC236}">
              <a16:creationId xmlns:a16="http://schemas.microsoft.com/office/drawing/2014/main" id="{58A47494-08DC-40C6-8F85-9D7E2640A0B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4" name="直線コネクタ 403">
          <a:extLst>
            <a:ext uri="{FF2B5EF4-FFF2-40B4-BE49-F238E27FC236}">
              <a16:creationId xmlns:a16="http://schemas.microsoft.com/office/drawing/2014/main" id="{1972AE9E-9AA4-4CA3-9430-56B7FFB81DD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05" name="テキスト ボックス 404">
          <a:extLst>
            <a:ext uri="{FF2B5EF4-FFF2-40B4-BE49-F238E27FC236}">
              <a16:creationId xmlns:a16="http://schemas.microsoft.com/office/drawing/2014/main" id="{13EA05C8-AA08-4274-BCDB-04BCA355B1E1}"/>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06" name="直線コネクタ 405">
          <a:extLst>
            <a:ext uri="{FF2B5EF4-FFF2-40B4-BE49-F238E27FC236}">
              <a16:creationId xmlns:a16="http://schemas.microsoft.com/office/drawing/2014/main" id="{EAD81A29-36C3-4397-84AA-66EDF812AD8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07" name="テキスト ボックス 406">
          <a:extLst>
            <a:ext uri="{FF2B5EF4-FFF2-40B4-BE49-F238E27FC236}">
              <a16:creationId xmlns:a16="http://schemas.microsoft.com/office/drawing/2014/main" id="{0CB9824B-36C0-42F1-9AD8-C059258C4B7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08" name="直線コネクタ 407">
          <a:extLst>
            <a:ext uri="{FF2B5EF4-FFF2-40B4-BE49-F238E27FC236}">
              <a16:creationId xmlns:a16="http://schemas.microsoft.com/office/drawing/2014/main" id="{E44F3CE6-E161-4F11-8906-2D76B44FB7B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09" name="テキスト ボックス 408">
          <a:extLst>
            <a:ext uri="{FF2B5EF4-FFF2-40B4-BE49-F238E27FC236}">
              <a16:creationId xmlns:a16="http://schemas.microsoft.com/office/drawing/2014/main" id="{1111497E-721D-4BB0-AF71-7C61846350B9}"/>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0" name="直線コネクタ 409">
          <a:extLst>
            <a:ext uri="{FF2B5EF4-FFF2-40B4-BE49-F238E27FC236}">
              <a16:creationId xmlns:a16="http://schemas.microsoft.com/office/drawing/2014/main" id="{A92BDFE1-FF6F-4785-B895-3AF36C80293B}"/>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1" name="テキスト ボックス 410">
          <a:extLst>
            <a:ext uri="{FF2B5EF4-FFF2-40B4-BE49-F238E27FC236}">
              <a16:creationId xmlns:a16="http://schemas.microsoft.com/office/drawing/2014/main" id="{F05E8D41-E2D6-4836-9659-C77E4F5CD18F}"/>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12" name="直線コネクタ 411">
          <a:extLst>
            <a:ext uri="{FF2B5EF4-FFF2-40B4-BE49-F238E27FC236}">
              <a16:creationId xmlns:a16="http://schemas.microsoft.com/office/drawing/2014/main" id="{F9607F53-9B4D-46C4-A632-ADFD0039C079}"/>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13" name="テキスト ボックス 412">
          <a:extLst>
            <a:ext uri="{FF2B5EF4-FFF2-40B4-BE49-F238E27FC236}">
              <a16:creationId xmlns:a16="http://schemas.microsoft.com/office/drawing/2014/main" id="{C41EBDD9-2750-466C-A5F9-2A33D8D460B5}"/>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14" name="直線コネクタ 413">
          <a:extLst>
            <a:ext uri="{FF2B5EF4-FFF2-40B4-BE49-F238E27FC236}">
              <a16:creationId xmlns:a16="http://schemas.microsoft.com/office/drawing/2014/main" id="{2DEA935A-E02B-45D4-AA00-D0EF6F1309C3}"/>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15" name="テキスト ボックス 414">
          <a:extLst>
            <a:ext uri="{FF2B5EF4-FFF2-40B4-BE49-F238E27FC236}">
              <a16:creationId xmlns:a16="http://schemas.microsoft.com/office/drawing/2014/main" id="{3398544F-08AC-44EA-A616-DE3BD184F1B7}"/>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6" name="直線コネクタ 415">
          <a:extLst>
            <a:ext uri="{FF2B5EF4-FFF2-40B4-BE49-F238E27FC236}">
              <a16:creationId xmlns:a16="http://schemas.microsoft.com/office/drawing/2014/main" id="{B47D4A82-F545-406C-9499-53B007FC3EA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17" name="テキスト ボックス 416">
          <a:extLst>
            <a:ext uri="{FF2B5EF4-FFF2-40B4-BE49-F238E27FC236}">
              <a16:creationId xmlns:a16="http://schemas.microsoft.com/office/drawing/2014/main" id="{2C9FC0C7-FD85-4BDC-A2EC-46E7AFD45B7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8" name="【学校施設】&#10;有形固定資産減価償却率グラフ枠">
          <a:extLst>
            <a:ext uri="{FF2B5EF4-FFF2-40B4-BE49-F238E27FC236}">
              <a16:creationId xmlns:a16="http://schemas.microsoft.com/office/drawing/2014/main" id="{382A25CC-234D-4772-8205-0B922BDF73E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51435</xdr:rowOff>
    </xdr:from>
    <xdr:to>
      <xdr:col>85</xdr:col>
      <xdr:colOff>126364</xdr:colOff>
      <xdr:row>63</xdr:row>
      <xdr:rowOff>102870</xdr:rowOff>
    </xdr:to>
    <xdr:cxnSp macro="">
      <xdr:nvCxnSpPr>
        <xdr:cNvPr id="419" name="直線コネクタ 418">
          <a:extLst>
            <a:ext uri="{FF2B5EF4-FFF2-40B4-BE49-F238E27FC236}">
              <a16:creationId xmlns:a16="http://schemas.microsoft.com/office/drawing/2014/main" id="{85C9D5D7-141D-4282-8D28-997DA8D1628F}"/>
            </a:ext>
          </a:extLst>
        </xdr:cNvPr>
        <xdr:cNvCxnSpPr/>
      </xdr:nvCxnSpPr>
      <xdr:spPr>
        <a:xfrm flipV="1">
          <a:off x="16318864" y="9652635"/>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106697</xdr:rowOff>
    </xdr:from>
    <xdr:ext cx="405111" cy="259045"/>
    <xdr:sp macro="" textlink="">
      <xdr:nvSpPr>
        <xdr:cNvPr id="420" name="【学校施設】&#10;有形固定資産減価償却率最小値テキスト">
          <a:extLst>
            <a:ext uri="{FF2B5EF4-FFF2-40B4-BE49-F238E27FC236}">
              <a16:creationId xmlns:a16="http://schemas.microsoft.com/office/drawing/2014/main" id="{C4473ECC-DF17-4347-9FC0-53012AECE026}"/>
            </a:ext>
          </a:extLst>
        </xdr:cNvPr>
        <xdr:cNvSpPr txBox="1"/>
      </xdr:nvSpPr>
      <xdr:spPr>
        <a:xfrm>
          <a:off x="1635760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102870</xdr:rowOff>
    </xdr:from>
    <xdr:to>
      <xdr:col>86</xdr:col>
      <xdr:colOff>25400</xdr:colOff>
      <xdr:row>63</xdr:row>
      <xdr:rowOff>102870</xdr:rowOff>
    </xdr:to>
    <xdr:cxnSp macro="">
      <xdr:nvCxnSpPr>
        <xdr:cNvPr id="421" name="直線コネクタ 420">
          <a:extLst>
            <a:ext uri="{FF2B5EF4-FFF2-40B4-BE49-F238E27FC236}">
              <a16:creationId xmlns:a16="http://schemas.microsoft.com/office/drawing/2014/main" id="{30A59C90-74C9-43B4-BBA0-F2390CFDD345}"/>
            </a:ext>
          </a:extLst>
        </xdr:cNvPr>
        <xdr:cNvCxnSpPr/>
      </xdr:nvCxnSpPr>
      <xdr:spPr>
        <a:xfrm>
          <a:off x="16230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169562</xdr:rowOff>
    </xdr:from>
    <xdr:ext cx="405111" cy="259045"/>
    <xdr:sp macro="" textlink="">
      <xdr:nvSpPr>
        <xdr:cNvPr id="422" name="【学校施設】&#10;有形固定資産減価償却率最大値テキスト">
          <a:extLst>
            <a:ext uri="{FF2B5EF4-FFF2-40B4-BE49-F238E27FC236}">
              <a16:creationId xmlns:a16="http://schemas.microsoft.com/office/drawing/2014/main" id="{4F928F9F-D9EA-44CB-B0EE-9658AC2BA0C2}"/>
            </a:ext>
          </a:extLst>
        </xdr:cNvPr>
        <xdr:cNvSpPr txBox="1"/>
      </xdr:nvSpPr>
      <xdr:spPr>
        <a:xfrm>
          <a:off x="16357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51435</xdr:rowOff>
    </xdr:from>
    <xdr:to>
      <xdr:col>86</xdr:col>
      <xdr:colOff>25400</xdr:colOff>
      <xdr:row>56</xdr:row>
      <xdr:rowOff>51435</xdr:rowOff>
    </xdr:to>
    <xdr:cxnSp macro="">
      <xdr:nvCxnSpPr>
        <xdr:cNvPr id="423" name="直線コネクタ 422">
          <a:extLst>
            <a:ext uri="{FF2B5EF4-FFF2-40B4-BE49-F238E27FC236}">
              <a16:creationId xmlns:a16="http://schemas.microsoft.com/office/drawing/2014/main" id="{0267612A-FB0F-4E69-83B8-D0519029BB42}"/>
            </a:ext>
          </a:extLst>
        </xdr:cNvPr>
        <xdr:cNvCxnSpPr/>
      </xdr:nvCxnSpPr>
      <xdr:spPr>
        <a:xfrm>
          <a:off x="16230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118127</xdr:rowOff>
    </xdr:from>
    <xdr:ext cx="405111" cy="259045"/>
    <xdr:sp macro="" textlink="">
      <xdr:nvSpPr>
        <xdr:cNvPr id="424" name="【学校施設】&#10;有形固定資産減価償却率平均値テキスト">
          <a:extLst>
            <a:ext uri="{FF2B5EF4-FFF2-40B4-BE49-F238E27FC236}">
              <a16:creationId xmlns:a16="http://schemas.microsoft.com/office/drawing/2014/main" id="{7ADA6EE3-392D-471B-831E-7DE5294B5ED7}"/>
            </a:ext>
          </a:extLst>
        </xdr:cNvPr>
        <xdr:cNvSpPr txBox="1"/>
      </xdr:nvSpPr>
      <xdr:spPr>
        <a:xfrm>
          <a:off x="16357600" y="1023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425" name="フローチャート: 判断 424">
          <a:extLst>
            <a:ext uri="{FF2B5EF4-FFF2-40B4-BE49-F238E27FC236}">
              <a16:creationId xmlns:a16="http://schemas.microsoft.com/office/drawing/2014/main" id="{F6D75EB9-F6C1-49DC-839B-79AE7CC79B03}"/>
            </a:ext>
          </a:extLst>
        </xdr:cNvPr>
        <xdr:cNvSpPr/>
      </xdr:nvSpPr>
      <xdr:spPr>
        <a:xfrm>
          <a:off x="16268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120650</xdr:rowOff>
    </xdr:from>
    <xdr:to>
      <xdr:col>81</xdr:col>
      <xdr:colOff>101600</xdr:colOff>
      <xdr:row>60</xdr:row>
      <xdr:rowOff>50800</xdr:rowOff>
    </xdr:to>
    <xdr:sp macro="" textlink="">
      <xdr:nvSpPr>
        <xdr:cNvPr id="426" name="フローチャート: 判断 425">
          <a:extLst>
            <a:ext uri="{FF2B5EF4-FFF2-40B4-BE49-F238E27FC236}">
              <a16:creationId xmlns:a16="http://schemas.microsoft.com/office/drawing/2014/main" id="{F30AEDF2-319B-4009-9F57-ADE0316F7C3E}"/>
            </a:ext>
          </a:extLst>
        </xdr:cNvPr>
        <xdr:cNvSpPr/>
      </xdr:nvSpPr>
      <xdr:spPr>
        <a:xfrm>
          <a:off x="15430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141605</xdr:rowOff>
    </xdr:from>
    <xdr:to>
      <xdr:col>76</xdr:col>
      <xdr:colOff>165100</xdr:colOff>
      <xdr:row>60</xdr:row>
      <xdr:rowOff>71755</xdr:rowOff>
    </xdr:to>
    <xdr:sp macro="" textlink="">
      <xdr:nvSpPr>
        <xdr:cNvPr id="427" name="フローチャート: 判断 426">
          <a:extLst>
            <a:ext uri="{FF2B5EF4-FFF2-40B4-BE49-F238E27FC236}">
              <a16:creationId xmlns:a16="http://schemas.microsoft.com/office/drawing/2014/main" id="{66B3F7D0-EBFE-42A9-82A1-18031D5D1D5B}"/>
            </a:ext>
          </a:extLst>
        </xdr:cNvPr>
        <xdr:cNvSpPr/>
      </xdr:nvSpPr>
      <xdr:spPr>
        <a:xfrm>
          <a:off x="14541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114935</xdr:rowOff>
    </xdr:from>
    <xdr:to>
      <xdr:col>72</xdr:col>
      <xdr:colOff>38100</xdr:colOff>
      <xdr:row>60</xdr:row>
      <xdr:rowOff>45085</xdr:rowOff>
    </xdr:to>
    <xdr:sp macro="" textlink="">
      <xdr:nvSpPr>
        <xdr:cNvPr id="428" name="フローチャート: 判断 427">
          <a:extLst>
            <a:ext uri="{FF2B5EF4-FFF2-40B4-BE49-F238E27FC236}">
              <a16:creationId xmlns:a16="http://schemas.microsoft.com/office/drawing/2014/main" id="{7519E241-DAC6-4FA3-ACFD-454F4D141F70}"/>
            </a:ext>
          </a:extLst>
        </xdr:cNvPr>
        <xdr:cNvSpPr/>
      </xdr:nvSpPr>
      <xdr:spPr>
        <a:xfrm>
          <a:off x="13652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52070</xdr:rowOff>
    </xdr:from>
    <xdr:to>
      <xdr:col>67</xdr:col>
      <xdr:colOff>101600</xdr:colOff>
      <xdr:row>59</xdr:row>
      <xdr:rowOff>153670</xdr:rowOff>
    </xdr:to>
    <xdr:sp macro="" textlink="">
      <xdr:nvSpPr>
        <xdr:cNvPr id="429" name="フローチャート: 判断 428">
          <a:extLst>
            <a:ext uri="{FF2B5EF4-FFF2-40B4-BE49-F238E27FC236}">
              <a16:creationId xmlns:a16="http://schemas.microsoft.com/office/drawing/2014/main" id="{D31ACF9C-852A-4899-9DC2-4AA9A39572CD}"/>
            </a:ext>
          </a:extLst>
        </xdr:cNvPr>
        <xdr:cNvSpPr/>
      </xdr:nvSpPr>
      <xdr:spPr>
        <a:xfrm>
          <a:off x="12763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0" name="テキスト ボックス 429">
          <a:extLst>
            <a:ext uri="{FF2B5EF4-FFF2-40B4-BE49-F238E27FC236}">
              <a16:creationId xmlns:a16="http://schemas.microsoft.com/office/drawing/2014/main" id="{05E99195-255B-439E-BE47-F565962F433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1" name="テキスト ボックス 430">
          <a:extLst>
            <a:ext uri="{FF2B5EF4-FFF2-40B4-BE49-F238E27FC236}">
              <a16:creationId xmlns:a16="http://schemas.microsoft.com/office/drawing/2014/main" id="{70631DD7-2152-4DC9-AD05-28B1DE76E59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2" name="テキスト ボックス 431">
          <a:extLst>
            <a:ext uri="{FF2B5EF4-FFF2-40B4-BE49-F238E27FC236}">
              <a16:creationId xmlns:a16="http://schemas.microsoft.com/office/drawing/2014/main" id="{60435DD4-83E3-4481-9424-21E0B4A1D7E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3" name="テキスト ボックス 432">
          <a:extLst>
            <a:ext uri="{FF2B5EF4-FFF2-40B4-BE49-F238E27FC236}">
              <a16:creationId xmlns:a16="http://schemas.microsoft.com/office/drawing/2014/main" id="{7B80BF2D-AB6D-4B2B-88F0-E865473E2D9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4" name="テキスト ボックス 433">
          <a:extLst>
            <a:ext uri="{FF2B5EF4-FFF2-40B4-BE49-F238E27FC236}">
              <a16:creationId xmlns:a16="http://schemas.microsoft.com/office/drawing/2014/main" id="{F202734A-F5D4-4DAB-8BC1-0DEBD588ED5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168275</xdr:rowOff>
    </xdr:from>
    <xdr:to>
      <xdr:col>81</xdr:col>
      <xdr:colOff>101600</xdr:colOff>
      <xdr:row>59</xdr:row>
      <xdr:rowOff>98425</xdr:rowOff>
    </xdr:to>
    <xdr:sp macro="" textlink="">
      <xdr:nvSpPr>
        <xdr:cNvPr id="435" name="楕円 434">
          <a:extLst>
            <a:ext uri="{FF2B5EF4-FFF2-40B4-BE49-F238E27FC236}">
              <a16:creationId xmlns:a16="http://schemas.microsoft.com/office/drawing/2014/main" id="{9AA5A52B-B85C-4AD2-8980-96386976CE1F}"/>
            </a:ext>
          </a:extLst>
        </xdr:cNvPr>
        <xdr:cNvSpPr/>
      </xdr:nvSpPr>
      <xdr:spPr>
        <a:xfrm>
          <a:off x="15430500" y="1011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132080</xdr:rowOff>
    </xdr:from>
    <xdr:to>
      <xdr:col>76</xdr:col>
      <xdr:colOff>165100</xdr:colOff>
      <xdr:row>59</xdr:row>
      <xdr:rowOff>62230</xdr:rowOff>
    </xdr:to>
    <xdr:sp macro="" textlink="">
      <xdr:nvSpPr>
        <xdr:cNvPr id="436" name="楕円 435">
          <a:extLst>
            <a:ext uri="{FF2B5EF4-FFF2-40B4-BE49-F238E27FC236}">
              <a16:creationId xmlns:a16="http://schemas.microsoft.com/office/drawing/2014/main" id="{902495F1-1B8B-4D1A-A942-3E3F3AAB4A07}"/>
            </a:ext>
          </a:extLst>
        </xdr:cNvPr>
        <xdr:cNvSpPr/>
      </xdr:nvSpPr>
      <xdr:spPr>
        <a:xfrm>
          <a:off x="14541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11430</xdr:rowOff>
    </xdr:from>
    <xdr:to>
      <xdr:col>81</xdr:col>
      <xdr:colOff>50800</xdr:colOff>
      <xdr:row>59</xdr:row>
      <xdr:rowOff>47625</xdr:rowOff>
    </xdr:to>
    <xdr:cxnSp macro="">
      <xdr:nvCxnSpPr>
        <xdr:cNvPr id="437" name="直線コネクタ 436">
          <a:extLst>
            <a:ext uri="{FF2B5EF4-FFF2-40B4-BE49-F238E27FC236}">
              <a16:creationId xmlns:a16="http://schemas.microsoft.com/office/drawing/2014/main" id="{B7EEFD79-6893-486D-B8E7-BE259B68F073}"/>
            </a:ext>
          </a:extLst>
        </xdr:cNvPr>
        <xdr:cNvCxnSpPr/>
      </xdr:nvCxnSpPr>
      <xdr:spPr>
        <a:xfrm>
          <a:off x="14592300" y="101269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97790</xdr:rowOff>
    </xdr:from>
    <xdr:to>
      <xdr:col>72</xdr:col>
      <xdr:colOff>38100</xdr:colOff>
      <xdr:row>59</xdr:row>
      <xdr:rowOff>27940</xdr:rowOff>
    </xdr:to>
    <xdr:sp macro="" textlink="">
      <xdr:nvSpPr>
        <xdr:cNvPr id="438" name="楕円 437">
          <a:extLst>
            <a:ext uri="{FF2B5EF4-FFF2-40B4-BE49-F238E27FC236}">
              <a16:creationId xmlns:a16="http://schemas.microsoft.com/office/drawing/2014/main" id="{CF430F3E-CE4C-482E-A0F4-2CA69CEDC53A}"/>
            </a:ext>
          </a:extLst>
        </xdr:cNvPr>
        <xdr:cNvSpPr/>
      </xdr:nvSpPr>
      <xdr:spPr>
        <a:xfrm>
          <a:off x="136525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148590</xdr:rowOff>
    </xdr:from>
    <xdr:to>
      <xdr:col>76</xdr:col>
      <xdr:colOff>114300</xdr:colOff>
      <xdr:row>59</xdr:row>
      <xdr:rowOff>11430</xdr:rowOff>
    </xdr:to>
    <xdr:cxnSp macro="">
      <xdr:nvCxnSpPr>
        <xdr:cNvPr id="439" name="直線コネクタ 438">
          <a:extLst>
            <a:ext uri="{FF2B5EF4-FFF2-40B4-BE49-F238E27FC236}">
              <a16:creationId xmlns:a16="http://schemas.microsoft.com/office/drawing/2014/main" id="{26C0DE6A-DBDA-43E7-BCC0-95F4823F1B68}"/>
            </a:ext>
          </a:extLst>
        </xdr:cNvPr>
        <xdr:cNvCxnSpPr/>
      </xdr:nvCxnSpPr>
      <xdr:spPr>
        <a:xfrm>
          <a:off x="13703300" y="100926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61595</xdr:rowOff>
    </xdr:from>
    <xdr:to>
      <xdr:col>67</xdr:col>
      <xdr:colOff>101600</xdr:colOff>
      <xdr:row>58</xdr:row>
      <xdr:rowOff>163195</xdr:rowOff>
    </xdr:to>
    <xdr:sp macro="" textlink="">
      <xdr:nvSpPr>
        <xdr:cNvPr id="440" name="楕円 439">
          <a:extLst>
            <a:ext uri="{FF2B5EF4-FFF2-40B4-BE49-F238E27FC236}">
              <a16:creationId xmlns:a16="http://schemas.microsoft.com/office/drawing/2014/main" id="{A4706890-6350-4593-BE77-85AEDD9FFE59}"/>
            </a:ext>
          </a:extLst>
        </xdr:cNvPr>
        <xdr:cNvSpPr/>
      </xdr:nvSpPr>
      <xdr:spPr>
        <a:xfrm>
          <a:off x="12763500" y="100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112395</xdr:rowOff>
    </xdr:from>
    <xdr:to>
      <xdr:col>71</xdr:col>
      <xdr:colOff>177800</xdr:colOff>
      <xdr:row>58</xdr:row>
      <xdr:rowOff>148590</xdr:rowOff>
    </xdr:to>
    <xdr:cxnSp macro="">
      <xdr:nvCxnSpPr>
        <xdr:cNvPr id="441" name="直線コネクタ 440">
          <a:extLst>
            <a:ext uri="{FF2B5EF4-FFF2-40B4-BE49-F238E27FC236}">
              <a16:creationId xmlns:a16="http://schemas.microsoft.com/office/drawing/2014/main" id="{E98152B8-80CD-43FA-8A11-338634E3008E}"/>
            </a:ext>
          </a:extLst>
        </xdr:cNvPr>
        <xdr:cNvCxnSpPr/>
      </xdr:nvCxnSpPr>
      <xdr:spPr>
        <a:xfrm>
          <a:off x="12814300" y="1005649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41927</xdr:rowOff>
    </xdr:from>
    <xdr:ext cx="405111" cy="259045"/>
    <xdr:sp macro="" textlink="">
      <xdr:nvSpPr>
        <xdr:cNvPr id="442" name="n_1aveValue【学校施設】&#10;有形固定資産減価償却率">
          <a:extLst>
            <a:ext uri="{FF2B5EF4-FFF2-40B4-BE49-F238E27FC236}">
              <a16:creationId xmlns:a16="http://schemas.microsoft.com/office/drawing/2014/main" id="{62F87525-3475-46F3-8A38-7A661BF981DA}"/>
            </a:ext>
          </a:extLst>
        </xdr:cNvPr>
        <xdr:cNvSpPr txBox="1"/>
      </xdr:nvSpPr>
      <xdr:spPr>
        <a:xfrm>
          <a:off x="152660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62882</xdr:rowOff>
    </xdr:from>
    <xdr:ext cx="405111" cy="259045"/>
    <xdr:sp macro="" textlink="">
      <xdr:nvSpPr>
        <xdr:cNvPr id="443" name="n_2aveValue【学校施設】&#10;有形固定資産減価償却率">
          <a:extLst>
            <a:ext uri="{FF2B5EF4-FFF2-40B4-BE49-F238E27FC236}">
              <a16:creationId xmlns:a16="http://schemas.microsoft.com/office/drawing/2014/main" id="{1CF673B6-CF04-4836-BD35-904310A72026}"/>
            </a:ext>
          </a:extLst>
        </xdr:cNvPr>
        <xdr:cNvSpPr txBox="1"/>
      </xdr:nvSpPr>
      <xdr:spPr>
        <a:xfrm>
          <a:off x="143897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36212</xdr:rowOff>
    </xdr:from>
    <xdr:ext cx="405111" cy="259045"/>
    <xdr:sp macro="" textlink="">
      <xdr:nvSpPr>
        <xdr:cNvPr id="444" name="n_3aveValue【学校施設】&#10;有形固定資産減価償却率">
          <a:extLst>
            <a:ext uri="{FF2B5EF4-FFF2-40B4-BE49-F238E27FC236}">
              <a16:creationId xmlns:a16="http://schemas.microsoft.com/office/drawing/2014/main" id="{6D2B0A63-DA1C-4C06-841C-F42ECAC0CED6}"/>
            </a:ext>
          </a:extLst>
        </xdr:cNvPr>
        <xdr:cNvSpPr txBox="1"/>
      </xdr:nvSpPr>
      <xdr:spPr>
        <a:xfrm>
          <a:off x="135007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144797</xdr:rowOff>
    </xdr:from>
    <xdr:ext cx="405111" cy="259045"/>
    <xdr:sp macro="" textlink="">
      <xdr:nvSpPr>
        <xdr:cNvPr id="445" name="n_4aveValue【学校施設】&#10;有形固定資産減価償却率">
          <a:extLst>
            <a:ext uri="{FF2B5EF4-FFF2-40B4-BE49-F238E27FC236}">
              <a16:creationId xmlns:a16="http://schemas.microsoft.com/office/drawing/2014/main" id="{AD1726EC-ED04-4AE2-96E4-E6F4989535B6}"/>
            </a:ext>
          </a:extLst>
        </xdr:cNvPr>
        <xdr:cNvSpPr txBox="1"/>
      </xdr:nvSpPr>
      <xdr:spPr>
        <a:xfrm>
          <a:off x="12611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114952</xdr:rowOff>
    </xdr:from>
    <xdr:ext cx="405111" cy="259045"/>
    <xdr:sp macro="" textlink="">
      <xdr:nvSpPr>
        <xdr:cNvPr id="446" name="n_1mainValue【学校施設】&#10;有形固定資産減価償却率">
          <a:extLst>
            <a:ext uri="{FF2B5EF4-FFF2-40B4-BE49-F238E27FC236}">
              <a16:creationId xmlns:a16="http://schemas.microsoft.com/office/drawing/2014/main" id="{2775F4C7-2F68-41AD-8B5F-4B01DB360338}"/>
            </a:ext>
          </a:extLst>
        </xdr:cNvPr>
        <xdr:cNvSpPr txBox="1"/>
      </xdr:nvSpPr>
      <xdr:spPr>
        <a:xfrm>
          <a:off x="15266044" y="988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78757</xdr:rowOff>
    </xdr:from>
    <xdr:ext cx="405111" cy="259045"/>
    <xdr:sp macro="" textlink="">
      <xdr:nvSpPr>
        <xdr:cNvPr id="447" name="n_2mainValue【学校施設】&#10;有形固定資産減価償却率">
          <a:extLst>
            <a:ext uri="{FF2B5EF4-FFF2-40B4-BE49-F238E27FC236}">
              <a16:creationId xmlns:a16="http://schemas.microsoft.com/office/drawing/2014/main" id="{EE148419-09A1-4FE5-AFDB-46C39E1BED6F}"/>
            </a:ext>
          </a:extLst>
        </xdr:cNvPr>
        <xdr:cNvSpPr txBox="1"/>
      </xdr:nvSpPr>
      <xdr:spPr>
        <a:xfrm>
          <a:off x="14389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44467</xdr:rowOff>
    </xdr:from>
    <xdr:ext cx="405111" cy="259045"/>
    <xdr:sp macro="" textlink="">
      <xdr:nvSpPr>
        <xdr:cNvPr id="448" name="n_3mainValue【学校施設】&#10;有形固定資産減価償却率">
          <a:extLst>
            <a:ext uri="{FF2B5EF4-FFF2-40B4-BE49-F238E27FC236}">
              <a16:creationId xmlns:a16="http://schemas.microsoft.com/office/drawing/2014/main" id="{9524778D-C434-4DCA-80BF-1B4966E87FE4}"/>
            </a:ext>
          </a:extLst>
        </xdr:cNvPr>
        <xdr:cNvSpPr txBox="1"/>
      </xdr:nvSpPr>
      <xdr:spPr>
        <a:xfrm>
          <a:off x="13500744"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8272</xdr:rowOff>
    </xdr:from>
    <xdr:ext cx="405111" cy="259045"/>
    <xdr:sp macro="" textlink="">
      <xdr:nvSpPr>
        <xdr:cNvPr id="449" name="n_4mainValue【学校施設】&#10;有形固定資産減価償却率">
          <a:extLst>
            <a:ext uri="{FF2B5EF4-FFF2-40B4-BE49-F238E27FC236}">
              <a16:creationId xmlns:a16="http://schemas.microsoft.com/office/drawing/2014/main" id="{B7D462E4-F839-4516-9E6C-86DDB34FA51A}"/>
            </a:ext>
          </a:extLst>
        </xdr:cNvPr>
        <xdr:cNvSpPr txBox="1"/>
      </xdr:nvSpPr>
      <xdr:spPr>
        <a:xfrm>
          <a:off x="12611744" y="978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0" name="正方形/長方形 449">
          <a:extLst>
            <a:ext uri="{FF2B5EF4-FFF2-40B4-BE49-F238E27FC236}">
              <a16:creationId xmlns:a16="http://schemas.microsoft.com/office/drawing/2014/main" id="{40B639AE-5334-43E6-9CF7-646CC1FEA8F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1" name="正方形/長方形 450">
          <a:extLst>
            <a:ext uri="{FF2B5EF4-FFF2-40B4-BE49-F238E27FC236}">
              <a16:creationId xmlns:a16="http://schemas.microsoft.com/office/drawing/2014/main" id="{18543E61-A995-439C-936E-EBC998B57C2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2" name="正方形/長方形 451">
          <a:extLst>
            <a:ext uri="{FF2B5EF4-FFF2-40B4-BE49-F238E27FC236}">
              <a16:creationId xmlns:a16="http://schemas.microsoft.com/office/drawing/2014/main" id="{A999DD1B-4A98-4E17-8613-3956DC492F5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3" name="正方形/長方形 452">
          <a:extLst>
            <a:ext uri="{FF2B5EF4-FFF2-40B4-BE49-F238E27FC236}">
              <a16:creationId xmlns:a16="http://schemas.microsoft.com/office/drawing/2014/main" id="{1D6D3333-6F2D-40E7-BC32-A91A53FB563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4" name="正方形/長方形 453">
          <a:extLst>
            <a:ext uri="{FF2B5EF4-FFF2-40B4-BE49-F238E27FC236}">
              <a16:creationId xmlns:a16="http://schemas.microsoft.com/office/drawing/2014/main" id="{3E8F3FB3-B266-4D5C-9903-7BCFC6B9B62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5" name="正方形/長方形 454">
          <a:extLst>
            <a:ext uri="{FF2B5EF4-FFF2-40B4-BE49-F238E27FC236}">
              <a16:creationId xmlns:a16="http://schemas.microsoft.com/office/drawing/2014/main" id="{E98DBDEE-6186-4DC4-8623-FA98DF9E2D5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6" name="正方形/長方形 455">
          <a:extLst>
            <a:ext uri="{FF2B5EF4-FFF2-40B4-BE49-F238E27FC236}">
              <a16:creationId xmlns:a16="http://schemas.microsoft.com/office/drawing/2014/main" id="{08C14D09-95BD-495C-9C32-71B8B38B8F1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7" name="正方形/長方形 456">
          <a:extLst>
            <a:ext uri="{FF2B5EF4-FFF2-40B4-BE49-F238E27FC236}">
              <a16:creationId xmlns:a16="http://schemas.microsoft.com/office/drawing/2014/main" id="{EB3214A7-3448-4FEA-AAFD-6B6FB00C2B7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8" name="テキスト ボックス 457">
          <a:extLst>
            <a:ext uri="{FF2B5EF4-FFF2-40B4-BE49-F238E27FC236}">
              <a16:creationId xmlns:a16="http://schemas.microsoft.com/office/drawing/2014/main" id="{E200AF9F-41C9-45F9-B98C-1885480894E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9" name="直線コネクタ 458">
          <a:extLst>
            <a:ext uri="{FF2B5EF4-FFF2-40B4-BE49-F238E27FC236}">
              <a16:creationId xmlns:a16="http://schemas.microsoft.com/office/drawing/2014/main" id="{5A8698BE-F4CF-469A-A816-3707DBA40D7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60" name="直線コネクタ 459">
          <a:extLst>
            <a:ext uri="{FF2B5EF4-FFF2-40B4-BE49-F238E27FC236}">
              <a16:creationId xmlns:a16="http://schemas.microsoft.com/office/drawing/2014/main" id="{302D9DB4-6FFB-4229-A237-657C89E1109F}"/>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1" name="テキスト ボックス 460">
          <a:extLst>
            <a:ext uri="{FF2B5EF4-FFF2-40B4-BE49-F238E27FC236}">
              <a16:creationId xmlns:a16="http://schemas.microsoft.com/office/drawing/2014/main" id="{3AA57C16-1723-4CD0-A854-C2CA5FEDFEEB}"/>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2" name="直線コネクタ 461">
          <a:extLst>
            <a:ext uri="{FF2B5EF4-FFF2-40B4-BE49-F238E27FC236}">
              <a16:creationId xmlns:a16="http://schemas.microsoft.com/office/drawing/2014/main" id="{A213151E-2773-4298-A0AA-119C508CEDA5}"/>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3" name="テキスト ボックス 462">
          <a:extLst>
            <a:ext uri="{FF2B5EF4-FFF2-40B4-BE49-F238E27FC236}">
              <a16:creationId xmlns:a16="http://schemas.microsoft.com/office/drawing/2014/main" id="{86562241-CE3F-4E09-BFF6-3E39ECB8DDB2}"/>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4" name="直線コネクタ 463">
          <a:extLst>
            <a:ext uri="{FF2B5EF4-FFF2-40B4-BE49-F238E27FC236}">
              <a16:creationId xmlns:a16="http://schemas.microsoft.com/office/drawing/2014/main" id="{38EB005D-DE4B-48EC-85E7-031FF8E93359}"/>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65" name="テキスト ボックス 464">
          <a:extLst>
            <a:ext uri="{FF2B5EF4-FFF2-40B4-BE49-F238E27FC236}">
              <a16:creationId xmlns:a16="http://schemas.microsoft.com/office/drawing/2014/main" id="{AD3EAF7D-9FA9-4930-B487-47C02C349CCE}"/>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6" name="直線コネクタ 465">
          <a:extLst>
            <a:ext uri="{FF2B5EF4-FFF2-40B4-BE49-F238E27FC236}">
              <a16:creationId xmlns:a16="http://schemas.microsoft.com/office/drawing/2014/main" id="{6669E52E-C266-45E3-B5DA-F23675E0483C}"/>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67" name="テキスト ボックス 466">
          <a:extLst>
            <a:ext uri="{FF2B5EF4-FFF2-40B4-BE49-F238E27FC236}">
              <a16:creationId xmlns:a16="http://schemas.microsoft.com/office/drawing/2014/main" id="{6B05BB8F-7CB1-472D-981B-01197AF67966}"/>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8" name="直線コネクタ 467">
          <a:extLst>
            <a:ext uri="{FF2B5EF4-FFF2-40B4-BE49-F238E27FC236}">
              <a16:creationId xmlns:a16="http://schemas.microsoft.com/office/drawing/2014/main" id="{7C858534-2FA1-4676-AC10-0D0D7A33A156}"/>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69" name="テキスト ボックス 468">
          <a:extLst>
            <a:ext uri="{FF2B5EF4-FFF2-40B4-BE49-F238E27FC236}">
              <a16:creationId xmlns:a16="http://schemas.microsoft.com/office/drawing/2014/main" id="{08CE1C56-096F-4FAE-9EA8-AFE788B77AD4}"/>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0" name="直線コネクタ 469">
          <a:extLst>
            <a:ext uri="{FF2B5EF4-FFF2-40B4-BE49-F238E27FC236}">
              <a16:creationId xmlns:a16="http://schemas.microsoft.com/office/drawing/2014/main" id="{76B8A437-0998-452C-8A17-683479DA13D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71" name="テキスト ボックス 470">
          <a:extLst>
            <a:ext uri="{FF2B5EF4-FFF2-40B4-BE49-F238E27FC236}">
              <a16:creationId xmlns:a16="http://schemas.microsoft.com/office/drawing/2014/main" id="{A05F5067-BD35-46D5-91D7-EDB1D3DC6632}"/>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2" name="【学校施設】&#10;一人当たり面積グラフ枠">
          <a:extLst>
            <a:ext uri="{FF2B5EF4-FFF2-40B4-BE49-F238E27FC236}">
              <a16:creationId xmlns:a16="http://schemas.microsoft.com/office/drawing/2014/main" id="{59FA93CC-984C-4FE1-9871-D90FBC55913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111557</xdr:rowOff>
    </xdr:from>
    <xdr:to>
      <xdr:col>116</xdr:col>
      <xdr:colOff>62864</xdr:colOff>
      <xdr:row>63</xdr:row>
      <xdr:rowOff>131673</xdr:rowOff>
    </xdr:to>
    <xdr:cxnSp macro="">
      <xdr:nvCxnSpPr>
        <xdr:cNvPr id="473" name="直線コネクタ 472">
          <a:extLst>
            <a:ext uri="{FF2B5EF4-FFF2-40B4-BE49-F238E27FC236}">
              <a16:creationId xmlns:a16="http://schemas.microsoft.com/office/drawing/2014/main" id="{6D1150E2-7B9C-4A6F-AE09-5FFE36111FD3}"/>
            </a:ext>
          </a:extLst>
        </xdr:cNvPr>
        <xdr:cNvCxnSpPr/>
      </xdr:nvCxnSpPr>
      <xdr:spPr>
        <a:xfrm flipV="1">
          <a:off x="22160864" y="9541307"/>
          <a:ext cx="0" cy="1391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135500</xdr:rowOff>
    </xdr:from>
    <xdr:ext cx="469744" cy="259045"/>
    <xdr:sp macro="" textlink="">
      <xdr:nvSpPr>
        <xdr:cNvPr id="474" name="【学校施設】&#10;一人当たり面積最小値テキスト">
          <a:extLst>
            <a:ext uri="{FF2B5EF4-FFF2-40B4-BE49-F238E27FC236}">
              <a16:creationId xmlns:a16="http://schemas.microsoft.com/office/drawing/2014/main" id="{8F6FD1EC-40ED-4B2D-9741-87364504940E}"/>
            </a:ext>
          </a:extLst>
        </xdr:cNvPr>
        <xdr:cNvSpPr txBox="1"/>
      </xdr:nvSpPr>
      <xdr:spPr>
        <a:xfrm>
          <a:off x="22199600" y="1093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131673</xdr:rowOff>
    </xdr:from>
    <xdr:to>
      <xdr:col>116</xdr:col>
      <xdr:colOff>152400</xdr:colOff>
      <xdr:row>63</xdr:row>
      <xdr:rowOff>131673</xdr:rowOff>
    </xdr:to>
    <xdr:cxnSp macro="">
      <xdr:nvCxnSpPr>
        <xdr:cNvPr id="475" name="直線コネクタ 474">
          <a:extLst>
            <a:ext uri="{FF2B5EF4-FFF2-40B4-BE49-F238E27FC236}">
              <a16:creationId xmlns:a16="http://schemas.microsoft.com/office/drawing/2014/main" id="{CBF96B6B-D5F8-4AD4-A3DF-49F8C48F5B93}"/>
            </a:ext>
          </a:extLst>
        </xdr:cNvPr>
        <xdr:cNvCxnSpPr/>
      </xdr:nvCxnSpPr>
      <xdr:spPr>
        <a:xfrm>
          <a:off x="22072600" y="109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58234</xdr:rowOff>
    </xdr:from>
    <xdr:ext cx="534377" cy="259045"/>
    <xdr:sp macro="" textlink="">
      <xdr:nvSpPr>
        <xdr:cNvPr id="476" name="【学校施設】&#10;一人当たり面積最大値テキスト">
          <a:extLst>
            <a:ext uri="{FF2B5EF4-FFF2-40B4-BE49-F238E27FC236}">
              <a16:creationId xmlns:a16="http://schemas.microsoft.com/office/drawing/2014/main" id="{80AD47DA-AE26-4143-A952-1EAFDB546298}"/>
            </a:ext>
          </a:extLst>
        </xdr:cNvPr>
        <xdr:cNvSpPr txBox="1"/>
      </xdr:nvSpPr>
      <xdr:spPr>
        <a:xfrm>
          <a:off x="22199600" y="931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111557</xdr:rowOff>
    </xdr:from>
    <xdr:to>
      <xdr:col>116</xdr:col>
      <xdr:colOff>152400</xdr:colOff>
      <xdr:row>55</xdr:row>
      <xdr:rowOff>111557</xdr:rowOff>
    </xdr:to>
    <xdr:cxnSp macro="">
      <xdr:nvCxnSpPr>
        <xdr:cNvPr id="477" name="直線コネクタ 476">
          <a:extLst>
            <a:ext uri="{FF2B5EF4-FFF2-40B4-BE49-F238E27FC236}">
              <a16:creationId xmlns:a16="http://schemas.microsoft.com/office/drawing/2014/main" id="{190603B1-AFBD-4E57-A62E-39EB29DEDCA2}"/>
            </a:ext>
          </a:extLst>
        </xdr:cNvPr>
        <xdr:cNvCxnSpPr/>
      </xdr:nvCxnSpPr>
      <xdr:spPr>
        <a:xfrm>
          <a:off x="22072600" y="9541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40327</xdr:rowOff>
    </xdr:from>
    <xdr:ext cx="469744" cy="259045"/>
    <xdr:sp macro="" textlink="">
      <xdr:nvSpPr>
        <xdr:cNvPr id="478" name="【学校施設】&#10;一人当たり面積平均値テキスト">
          <a:extLst>
            <a:ext uri="{FF2B5EF4-FFF2-40B4-BE49-F238E27FC236}">
              <a16:creationId xmlns:a16="http://schemas.microsoft.com/office/drawing/2014/main" id="{CF89D6B5-1E44-4A30-828F-DB89E78A6ECA}"/>
            </a:ext>
          </a:extLst>
        </xdr:cNvPr>
        <xdr:cNvSpPr txBox="1"/>
      </xdr:nvSpPr>
      <xdr:spPr>
        <a:xfrm>
          <a:off x="22199600" y="10670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61900</xdr:rowOff>
    </xdr:from>
    <xdr:to>
      <xdr:col>116</xdr:col>
      <xdr:colOff>114300</xdr:colOff>
      <xdr:row>62</xdr:row>
      <xdr:rowOff>163500</xdr:rowOff>
    </xdr:to>
    <xdr:sp macro="" textlink="">
      <xdr:nvSpPr>
        <xdr:cNvPr id="479" name="フローチャート: 判断 478">
          <a:extLst>
            <a:ext uri="{FF2B5EF4-FFF2-40B4-BE49-F238E27FC236}">
              <a16:creationId xmlns:a16="http://schemas.microsoft.com/office/drawing/2014/main" id="{E9CA559B-2DBA-44F8-ADDD-9EAA14AD2E08}"/>
            </a:ext>
          </a:extLst>
        </xdr:cNvPr>
        <xdr:cNvSpPr/>
      </xdr:nvSpPr>
      <xdr:spPr>
        <a:xfrm>
          <a:off x="22110700" y="1069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73178</xdr:rowOff>
    </xdr:from>
    <xdr:to>
      <xdr:col>112</xdr:col>
      <xdr:colOff>38100</xdr:colOff>
      <xdr:row>63</xdr:row>
      <xdr:rowOff>3328</xdr:rowOff>
    </xdr:to>
    <xdr:sp macro="" textlink="">
      <xdr:nvSpPr>
        <xdr:cNvPr id="480" name="フローチャート: 判断 479">
          <a:extLst>
            <a:ext uri="{FF2B5EF4-FFF2-40B4-BE49-F238E27FC236}">
              <a16:creationId xmlns:a16="http://schemas.microsoft.com/office/drawing/2014/main" id="{91280153-23A1-4F27-85EE-B2AB7B27ABB7}"/>
            </a:ext>
          </a:extLst>
        </xdr:cNvPr>
        <xdr:cNvSpPr/>
      </xdr:nvSpPr>
      <xdr:spPr>
        <a:xfrm>
          <a:off x="21272500" y="107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65177</xdr:rowOff>
    </xdr:from>
    <xdr:to>
      <xdr:col>107</xdr:col>
      <xdr:colOff>101600</xdr:colOff>
      <xdr:row>62</xdr:row>
      <xdr:rowOff>166777</xdr:rowOff>
    </xdr:to>
    <xdr:sp macro="" textlink="">
      <xdr:nvSpPr>
        <xdr:cNvPr id="481" name="フローチャート: 判断 480">
          <a:extLst>
            <a:ext uri="{FF2B5EF4-FFF2-40B4-BE49-F238E27FC236}">
              <a16:creationId xmlns:a16="http://schemas.microsoft.com/office/drawing/2014/main" id="{212D1B2F-B556-40C3-9C42-302E0B44E1EA}"/>
            </a:ext>
          </a:extLst>
        </xdr:cNvPr>
        <xdr:cNvSpPr/>
      </xdr:nvSpPr>
      <xdr:spPr>
        <a:xfrm>
          <a:off x="20383500" y="1069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72416</xdr:rowOff>
    </xdr:from>
    <xdr:to>
      <xdr:col>102</xdr:col>
      <xdr:colOff>165100</xdr:colOff>
      <xdr:row>63</xdr:row>
      <xdr:rowOff>2566</xdr:rowOff>
    </xdr:to>
    <xdr:sp macro="" textlink="">
      <xdr:nvSpPr>
        <xdr:cNvPr id="482" name="フローチャート: 判断 481">
          <a:extLst>
            <a:ext uri="{FF2B5EF4-FFF2-40B4-BE49-F238E27FC236}">
              <a16:creationId xmlns:a16="http://schemas.microsoft.com/office/drawing/2014/main" id="{4FD794BA-18B0-4A95-A59C-18781395D4EC}"/>
            </a:ext>
          </a:extLst>
        </xdr:cNvPr>
        <xdr:cNvSpPr/>
      </xdr:nvSpPr>
      <xdr:spPr>
        <a:xfrm>
          <a:off x="19494500" y="107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48946</xdr:rowOff>
    </xdr:from>
    <xdr:to>
      <xdr:col>98</xdr:col>
      <xdr:colOff>38100</xdr:colOff>
      <xdr:row>62</xdr:row>
      <xdr:rowOff>150546</xdr:rowOff>
    </xdr:to>
    <xdr:sp macro="" textlink="">
      <xdr:nvSpPr>
        <xdr:cNvPr id="483" name="フローチャート: 判断 482">
          <a:extLst>
            <a:ext uri="{FF2B5EF4-FFF2-40B4-BE49-F238E27FC236}">
              <a16:creationId xmlns:a16="http://schemas.microsoft.com/office/drawing/2014/main" id="{173ECB76-62DB-4A27-92CC-8DE43933E54E}"/>
            </a:ext>
          </a:extLst>
        </xdr:cNvPr>
        <xdr:cNvSpPr/>
      </xdr:nvSpPr>
      <xdr:spPr>
        <a:xfrm>
          <a:off x="18605500" y="1067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id="{99D29A0E-D95F-4549-AE1E-DF1DE0DF1E4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5" name="テキスト ボックス 484">
          <a:extLst>
            <a:ext uri="{FF2B5EF4-FFF2-40B4-BE49-F238E27FC236}">
              <a16:creationId xmlns:a16="http://schemas.microsoft.com/office/drawing/2014/main" id="{B4122D93-242D-4107-86CC-1C8A8800AAF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6" name="テキスト ボックス 485">
          <a:extLst>
            <a:ext uri="{FF2B5EF4-FFF2-40B4-BE49-F238E27FC236}">
              <a16:creationId xmlns:a16="http://schemas.microsoft.com/office/drawing/2014/main" id="{F53551D3-C46B-4869-A880-C90722CAEB1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7" name="テキスト ボックス 486">
          <a:extLst>
            <a:ext uri="{FF2B5EF4-FFF2-40B4-BE49-F238E27FC236}">
              <a16:creationId xmlns:a16="http://schemas.microsoft.com/office/drawing/2014/main" id="{F739B24A-9A08-4B86-ADFC-81ED763A875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8" name="テキスト ボックス 487">
          <a:extLst>
            <a:ext uri="{FF2B5EF4-FFF2-40B4-BE49-F238E27FC236}">
              <a16:creationId xmlns:a16="http://schemas.microsoft.com/office/drawing/2014/main" id="{D1BF9DC0-AC91-427E-A369-3231522D537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148768</xdr:rowOff>
    </xdr:from>
    <xdr:to>
      <xdr:col>112</xdr:col>
      <xdr:colOff>38100</xdr:colOff>
      <xdr:row>61</xdr:row>
      <xdr:rowOff>78918</xdr:rowOff>
    </xdr:to>
    <xdr:sp macro="" textlink="">
      <xdr:nvSpPr>
        <xdr:cNvPr id="489" name="楕円 488">
          <a:extLst>
            <a:ext uri="{FF2B5EF4-FFF2-40B4-BE49-F238E27FC236}">
              <a16:creationId xmlns:a16="http://schemas.microsoft.com/office/drawing/2014/main" id="{00573D35-FDCF-4505-A396-88A82D569765}"/>
            </a:ext>
          </a:extLst>
        </xdr:cNvPr>
        <xdr:cNvSpPr/>
      </xdr:nvSpPr>
      <xdr:spPr>
        <a:xfrm>
          <a:off x="21272500" y="1043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4979</xdr:rowOff>
    </xdr:from>
    <xdr:to>
      <xdr:col>107</xdr:col>
      <xdr:colOff>101600</xdr:colOff>
      <xdr:row>61</xdr:row>
      <xdr:rowOff>106579</xdr:rowOff>
    </xdr:to>
    <xdr:sp macro="" textlink="">
      <xdr:nvSpPr>
        <xdr:cNvPr id="490" name="楕円 489">
          <a:extLst>
            <a:ext uri="{FF2B5EF4-FFF2-40B4-BE49-F238E27FC236}">
              <a16:creationId xmlns:a16="http://schemas.microsoft.com/office/drawing/2014/main" id="{8A55488D-D600-4795-B036-8464932B7B17}"/>
            </a:ext>
          </a:extLst>
        </xdr:cNvPr>
        <xdr:cNvSpPr/>
      </xdr:nvSpPr>
      <xdr:spPr>
        <a:xfrm>
          <a:off x="20383500" y="1046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28118</xdr:rowOff>
    </xdr:from>
    <xdr:to>
      <xdr:col>111</xdr:col>
      <xdr:colOff>177800</xdr:colOff>
      <xdr:row>61</xdr:row>
      <xdr:rowOff>55779</xdr:rowOff>
    </xdr:to>
    <xdr:cxnSp macro="">
      <xdr:nvCxnSpPr>
        <xdr:cNvPr id="491" name="直線コネクタ 490">
          <a:extLst>
            <a:ext uri="{FF2B5EF4-FFF2-40B4-BE49-F238E27FC236}">
              <a16:creationId xmlns:a16="http://schemas.microsoft.com/office/drawing/2014/main" id="{9CFA0780-A220-40A5-90A6-A064D36B9072}"/>
            </a:ext>
          </a:extLst>
        </xdr:cNvPr>
        <xdr:cNvCxnSpPr/>
      </xdr:nvCxnSpPr>
      <xdr:spPr>
        <a:xfrm flipV="1">
          <a:off x="20434300" y="10486568"/>
          <a:ext cx="889000" cy="2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12674</xdr:rowOff>
    </xdr:from>
    <xdr:to>
      <xdr:col>102</xdr:col>
      <xdr:colOff>165100</xdr:colOff>
      <xdr:row>61</xdr:row>
      <xdr:rowOff>114274</xdr:rowOff>
    </xdr:to>
    <xdr:sp macro="" textlink="">
      <xdr:nvSpPr>
        <xdr:cNvPr id="492" name="楕円 491">
          <a:extLst>
            <a:ext uri="{FF2B5EF4-FFF2-40B4-BE49-F238E27FC236}">
              <a16:creationId xmlns:a16="http://schemas.microsoft.com/office/drawing/2014/main" id="{63DC5DC2-5906-4C63-97A6-9EC50E34B3F0}"/>
            </a:ext>
          </a:extLst>
        </xdr:cNvPr>
        <xdr:cNvSpPr/>
      </xdr:nvSpPr>
      <xdr:spPr>
        <a:xfrm>
          <a:off x="19494500" y="1047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55779</xdr:rowOff>
    </xdr:from>
    <xdr:to>
      <xdr:col>107</xdr:col>
      <xdr:colOff>50800</xdr:colOff>
      <xdr:row>61</xdr:row>
      <xdr:rowOff>63474</xdr:rowOff>
    </xdr:to>
    <xdr:cxnSp macro="">
      <xdr:nvCxnSpPr>
        <xdr:cNvPr id="493" name="直線コネクタ 492">
          <a:extLst>
            <a:ext uri="{FF2B5EF4-FFF2-40B4-BE49-F238E27FC236}">
              <a16:creationId xmlns:a16="http://schemas.microsoft.com/office/drawing/2014/main" id="{F4B93798-0017-4C14-BD5F-661CE959735E}"/>
            </a:ext>
          </a:extLst>
        </xdr:cNvPr>
        <xdr:cNvCxnSpPr/>
      </xdr:nvCxnSpPr>
      <xdr:spPr>
        <a:xfrm flipV="1">
          <a:off x="19545300" y="10514229"/>
          <a:ext cx="889000" cy="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30049</xdr:rowOff>
    </xdr:from>
    <xdr:to>
      <xdr:col>98</xdr:col>
      <xdr:colOff>38100</xdr:colOff>
      <xdr:row>61</xdr:row>
      <xdr:rowOff>131649</xdr:rowOff>
    </xdr:to>
    <xdr:sp macro="" textlink="">
      <xdr:nvSpPr>
        <xdr:cNvPr id="494" name="楕円 493">
          <a:extLst>
            <a:ext uri="{FF2B5EF4-FFF2-40B4-BE49-F238E27FC236}">
              <a16:creationId xmlns:a16="http://schemas.microsoft.com/office/drawing/2014/main" id="{302F2ECB-D976-48C5-B44D-2192651E8567}"/>
            </a:ext>
          </a:extLst>
        </xdr:cNvPr>
        <xdr:cNvSpPr/>
      </xdr:nvSpPr>
      <xdr:spPr>
        <a:xfrm>
          <a:off x="18605500" y="1048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63474</xdr:rowOff>
    </xdr:from>
    <xdr:to>
      <xdr:col>102</xdr:col>
      <xdr:colOff>114300</xdr:colOff>
      <xdr:row>61</xdr:row>
      <xdr:rowOff>80849</xdr:rowOff>
    </xdr:to>
    <xdr:cxnSp macro="">
      <xdr:nvCxnSpPr>
        <xdr:cNvPr id="495" name="直線コネクタ 494">
          <a:extLst>
            <a:ext uri="{FF2B5EF4-FFF2-40B4-BE49-F238E27FC236}">
              <a16:creationId xmlns:a16="http://schemas.microsoft.com/office/drawing/2014/main" id="{355E4EDB-3E67-432E-881D-8FE9C2BAAD3B}"/>
            </a:ext>
          </a:extLst>
        </xdr:cNvPr>
        <xdr:cNvCxnSpPr/>
      </xdr:nvCxnSpPr>
      <xdr:spPr>
        <a:xfrm flipV="1">
          <a:off x="18656300" y="10521924"/>
          <a:ext cx="889000" cy="17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165905</xdr:rowOff>
    </xdr:from>
    <xdr:ext cx="469744" cy="259045"/>
    <xdr:sp macro="" textlink="">
      <xdr:nvSpPr>
        <xdr:cNvPr id="496" name="n_1aveValue【学校施設】&#10;一人当たり面積">
          <a:extLst>
            <a:ext uri="{FF2B5EF4-FFF2-40B4-BE49-F238E27FC236}">
              <a16:creationId xmlns:a16="http://schemas.microsoft.com/office/drawing/2014/main" id="{E8A091C3-D770-4708-A865-D1610202C4A3}"/>
            </a:ext>
          </a:extLst>
        </xdr:cNvPr>
        <xdr:cNvSpPr txBox="1"/>
      </xdr:nvSpPr>
      <xdr:spPr>
        <a:xfrm>
          <a:off x="21075727" y="1079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157904</xdr:rowOff>
    </xdr:from>
    <xdr:ext cx="469744" cy="259045"/>
    <xdr:sp macro="" textlink="">
      <xdr:nvSpPr>
        <xdr:cNvPr id="497" name="n_2aveValue【学校施設】&#10;一人当たり面積">
          <a:extLst>
            <a:ext uri="{FF2B5EF4-FFF2-40B4-BE49-F238E27FC236}">
              <a16:creationId xmlns:a16="http://schemas.microsoft.com/office/drawing/2014/main" id="{3B3019B2-33D6-4524-A8B9-6708651B512A}"/>
            </a:ext>
          </a:extLst>
        </xdr:cNvPr>
        <xdr:cNvSpPr txBox="1"/>
      </xdr:nvSpPr>
      <xdr:spPr>
        <a:xfrm>
          <a:off x="20199427" y="10787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165143</xdr:rowOff>
    </xdr:from>
    <xdr:ext cx="469744" cy="259045"/>
    <xdr:sp macro="" textlink="">
      <xdr:nvSpPr>
        <xdr:cNvPr id="498" name="n_3aveValue【学校施設】&#10;一人当たり面積">
          <a:extLst>
            <a:ext uri="{FF2B5EF4-FFF2-40B4-BE49-F238E27FC236}">
              <a16:creationId xmlns:a16="http://schemas.microsoft.com/office/drawing/2014/main" id="{D0190464-6C99-42DE-B224-838C4004CCEB}"/>
            </a:ext>
          </a:extLst>
        </xdr:cNvPr>
        <xdr:cNvSpPr txBox="1"/>
      </xdr:nvSpPr>
      <xdr:spPr>
        <a:xfrm>
          <a:off x="19310427" y="10795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141673</xdr:rowOff>
    </xdr:from>
    <xdr:ext cx="469744" cy="259045"/>
    <xdr:sp macro="" textlink="">
      <xdr:nvSpPr>
        <xdr:cNvPr id="499" name="n_4aveValue【学校施設】&#10;一人当たり面積">
          <a:extLst>
            <a:ext uri="{FF2B5EF4-FFF2-40B4-BE49-F238E27FC236}">
              <a16:creationId xmlns:a16="http://schemas.microsoft.com/office/drawing/2014/main" id="{7AB069BA-C653-4FA9-80CB-70EBDA66C890}"/>
            </a:ext>
          </a:extLst>
        </xdr:cNvPr>
        <xdr:cNvSpPr txBox="1"/>
      </xdr:nvSpPr>
      <xdr:spPr>
        <a:xfrm>
          <a:off x="18421427" y="1077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95445</xdr:rowOff>
    </xdr:from>
    <xdr:ext cx="469744" cy="259045"/>
    <xdr:sp macro="" textlink="">
      <xdr:nvSpPr>
        <xdr:cNvPr id="500" name="n_1mainValue【学校施設】&#10;一人当たり面積">
          <a:extLst>
            <a:ext uri="{FF2B5EF4-FFF2-40B4-BE49-F238E27FC236}">
              <a16:creationId xmlns:a16="http://schemas.microsoft.com/office/drawing/2014/main" id="{47389161-0977-4104-8883-47185A647F4A}"/>
            </a:ext>
          </a:extLst>
        </xdr:cNvPr>
        <xdr:cNvSpPr txBox="1"/>
      </xdr:nvSpPr>
      <xdr:spPr>
        <a:xfrm>
          <a:off x="21075727" y="10210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123106</xdr:rowOff>
    </xdr:from>
    <xdr:ext cx="469744" cy="259045"/>
    <xdr:sp macro="" textlink="">
      <xdr:nvSpPr>
        <xdr:cNvPr id="501" name="n_2mainValue【学校施設】&#10;一人当たり面積">
          <a:extLst>
            <a:ext uri="{FF2B5EF4-FFF2-40B4-BE49-F238E27FC236}">
              <a16:creationId xmlns:a16="http://schemas.microsoft.com/office/drawing/2014/main" id="{78171174-CD92-430A-AF28-F6A7663E9411}"/>
            </a:ext>
          </a:extLst>
        </xdr:cNvPr>
        <xdr:cNvSpPr txBox="1"/>
      </xdr:nvSpPr>
      <xdr:spPr>
        <a:xfrm>
          <a:off x="20199427" y="10238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130801</xdr:rowOff>
    </xdr:from>
    <xdr:ext cx="469744" cy="259045"/>
    <xdr:sp macro="" textlink="">
      <xdr:nvSpPr>
        <xdr:cNvPr id="502" name="n_3mainValue【学校施設】&#10;一人当たり面積">
          <a:extLst>
            <a:ext uri="{FF2B5EF4-FFF2-40B4-BE49-F238E27FC236}">
              <a16:creationId xmlns:a16="http://schemas.microsoft.com/office/drawing/2014/main" id="{C5C0DD02-43A0-4263-BAAE-40A495A0E213}"/>
            </a:ext>
          </a:extLst>
        </xdr:cNvPr>
        <xdr:cNvSpPr txBox="1"/>
      </xdr:nvSpPr>
      <xdr:spPr>
        <a:xfrm>
          <a:off x="19310427" y="10246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148176</xdr:rowOff>
    </xdr:from>
    <xdr:ext cx="469744" cy="259045"/>
    <xdr:sp macro="" textlink="">
      <xdr:nvSpPr>
        <xdr:cNvPr id="503" name="n_4mainValue【学校施設】&#10;一人当たり面積">
          <a:extLst>
            <a:ext uri="{FF2B5EF4-FFF2-40B4-BE49-F238E27FC236}">
              <a16:creationId xmlns:a16="http://schemas.microsoft.com/office/drawing/2014/main" id="{09F14F59-ECE7-4AE4-B499-0C9E162A4071}"/>
            </a:ext>
          </a:extLst>
        </xdr:cNvPr>
        <xdr:cNvSpPr txBox="1"/>
      </xdr:nvSpPr>
      <xdr:spPr>
        <a:xfrm>
          <a:off x="18421427" y="10263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4" name="正方形/長方形 503">
          <a:extLst>
            <a:ext uri="{FF2B5EF4-FFF2-40B4-BE49-F238E27FC236}">
              <a16:creationId xmlns:a16="http://schemas.microsoft.com/office/drawing/2014/main" id="{26B103FC-7304-480F-A262-0A79CF96BBC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5" name="正方形/長方形 504">
          <a:extLst>
            <a:ext uri="{FF2B5EF4-FFF2-40B4-BE49-F238E27FC236}">
              <a16:creationId xmlns:a16="http://schemas.microsoft.com/office/drawing/2014/main" id="{C22922F5-0499-41BD-9698-0BDE072E673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6" name="正方形/長方形 505">
          <a:extLst>
            <a:ext uri="{FF2B5EF4-FFF2-40B4-BE49-F238E27FC236}">
              <a16:creationId xmlns:a16="http://schemas.microsoft.com/office/drawing/2014/main" id="{7CD42CC4-9239-4593-BA06-CCE00B61005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7" name="正方形/長方形 506">
          <a:extLst>
            <a:ext uri="{FF2B5EF4-FFF2-40B4-BE49-F238E27FC236}">
              <a16:creationId xmlns:a16="http://schemas.microsoft.com/office/drawing/2014/main" id="{E60F763B-9196-4713-9E13-02130824A99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8" name="正方形/長方形 507">
          <a:extLst>
            <a:ext uri="{FF2B5EF4-FFF2-40B4-BE49-F238E27FC236}">
              <a16:creationId xmlns:a16="http://schemas.microsoft.com/office/drawing/2014/main" id="{F629C789-9AC0-4938-A770-44A81836520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9" name="正方形/長方形 508">
          <a:extLst>
            <a:ext uri="{FF2B5EF4-FFF2-40B4-BE49-F238E27FC236}">
              <a16:creationId xmlns:a16="http://schemas.microsoft.com/office/drawing/2014/main" id="{4C939058-77EA-497F-A565-AF5E1E72EBD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0" name="正方形/長方形 509">
          <a:extLst>
            <a:ext uri="{FF2B5EF4-FFF2-40B4-BE49-F238E27FC236}">
              <a16:creationId xmlns:a16="http://schemas.microsoft.com/office/drawing/2014/main" id="{BEAFA0E2-A9FC-4AF9-8B57-4DAA90AD1E1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1" name="正方形/長方形 510">
          <a:extLst>
            <a:ext uri="{FF2B5EF4-FFF2-40B4-BE49-F238E27FC236}">
              <a16:creationId xmlns:a16="http://schemas.microsoft.com/office/drawing/2014/main" id="{277AB8D2-1271-4737-83DE-70EA4A54CE9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12" name="テキスト ボックス 511">
          <a:extLst>
            <a:ext uri="{FF2B5EF4-FFF2-40B4-BE49-F238E27FC236}">
              <a16:creationId xmlns:a16="http://schemas.microsoft.com/office/drawing/2014/main" id="{171C12DF-2877-400C-A26E-F82D5E361C73}"/>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3" name="直線コネクタ 512">
          <a:extLst>
            <a:ext uri="{FF2B5EF4-FFF2-40B4-BE49-F238E27FC236}">
              <a16:creationId xmlns:a16="http://schemas.microsoft.com/office/drawing/2014/main" id="{302247B1-67A5-4028-9452-96B8656D50D5}"/>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14" name="テキスト ボックス 513">
          <a:extLst>
            <a:ext uri="{FF2B5EF4-FFF2-40B4-BE49-F238E27FC236}">
              <a16:creationId xmlns:a16="http://schemas.microsoft.com/office/drawing/2014/main" id="{5528D5F5-4268-4F3A-A505-2707D5083FFE}"/>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15" name="直線コネクタ 514">
          <a:extLst>
            <a:ext uri="{FF2B5EF4-FFF2-40B4-BE49-F238E27FC236}">
              <a16:creationId xmlns:a16="http://schemas.microsoft.com/office/drawing/2014/main" id="{93FAB967-9F2F-481D-8A18-BDB622F80BA3}"/>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16" name="テキスト ボックス 515">
          <a:extLst>
            <a:ext uri="{FF2B5EF4-FFF2-40B4-BE49-F238E27FC236}">
              <a16:creationId xmlns:a16="http://schemas.microsoft.com/office/drawing/2014/main" id="{ACA078EE-98EB-4869-8E21-DFE2DB33D7AC}"/>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17" name="直線コネクタ 516">
          <a:extLst>
            <a:ext uri="{FF2B5EF4-FFF2-40B4-BE49-F238E27FC236}">
              <a16:creationId xmlns:a16="http://schemas.microsoft.com/office/drawing/2014/main" id="{9B3860CD-9570-4DE4-B015-6649D3BA5357}"/>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18" name="テキスト ボックス 517">
          <a:extLst>
            <a:ext uri="{FF2B5EF4-FFF2-40B4-BE49-F238E27FC236}">
              <a16:creationId xmlns:a16="http://schemas.microsoft.com/office/drawing/2014/main" id="{1402D219-276A-4289-96AB-EE2C0C7E2C6D}"/>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19" name="直線コネクタ 518">
          <a:extLst>
            <a:ext uri="{FF2B5EF4-FFF2-40B4-BE49-F238E27FC236}">
              <a16:creationId xmlns:a16="http://schemas.microsoft.com/office/drawing/2014/main" id="{8A56AB96-2E3D-46B7-8899-DCA9D85EC0CD}"/>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20" name="テキスト ボックス 519">
          <a:extLst>
            <a:ext uri="{FF2B5EF4-FFF2-40B4-BE49-F238E27FC236}">
              <a16:creationId xmlns:a16="http://schemas.microsoft.com/office/drawing/2014/main" id="{D0A0C626-112C-4B6C-834E-D395B367CAA1}"/>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21" name="直線コネクタ 520">
          <a:extLst>
            <a:ext uri="{FF2B5EF4-FFF2-40B4-BE49-F238E27FC236}">
              <a16:creationId xmlns:a16="http://schemas.microsoft.com/office/drawing/2014/main" id="{FF2492AE-9531-447A-963D-EB06DBA9ABD4}"/>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22" name="テキスト ボックス 521">
          <a:extLst>
            <a:ext uri="{FF2B5EF4-FFF2-40B4-BE49-F238E27FC236}">
              <a16:creationId xmlns:a16="http://schemas.microsoft.com/office/drawing/2014/main" id="{B689FD4B-6C6A-4804-9375-88A0D35ECA68}"/>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23" name="直線コネクタ 522">
          <a:extLst>
            <a:ext uri="{FF2B5EF4-FFF2-40B4-BE49-F238E27FC236}">
              <a16:creationId xmlns:a16="http://schemas.microsoft.com/office/drawing/2014/main" id="{55BD7567-7FA9-47A7-B5EB-3717EECA25D7}"/>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24" name="テキスト ボックス 523">
          <a:extLst>
            <a:ext uri="{FF2B5EF4-FFF2-40B4-BE49-F238E27FC236}">
              <a16:creationId xmlns:a16="http://schemas.microsoft.com/office/drawing/2014/main" id="{8477FD35-AB78-4172-99D4-16C3A8C4A8F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25" name="直線コネクタ 524">
          <a:extLst>
            <a:ext uri="{FF2B5EF4-FFF2-40B4-BE49-F238E27FC236}">
              <a16:creationId xmlns:a16="http://schemas.microsoft.com/office/drawing/2014/main" id="{5E32FC04-0230-4598-9855-415A14B6E1DF}"/>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26" name="テキスト ボックス 525">
          <a:extLst>
            <a:ext uri="{FF2B5EF4-FFF2-40B4-BE49-F238E27FC236}">
              <a16:creationId xmlns:a16="http://schemas.microsoft.com/office/drawing/2014/main" id="{3143D790-AA9C-4577-9551-F69CDE89F168}"/>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7" name="直線コネクタ 526">
          <a:extLst>
            <a:ext uri="{FF2B5EF4-FFF2-40B4-BE49-F238E27FC236}">
              <a16:creationId xmlns:a16="http://schemas.microsoft.com/office/drawing/2014/main" id="{E6804509-6F7F-4F26-9084-FA0F4F4F9FE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8" name="【児童館】&#10;有形固定資産減価償却率グラフ枠">
          <a:extLst>
            <a:ext uri="{FF2B5EF4-FFF2-40B4-BE49-F238E27FC236}">
              <a16:creationId xmlns:a16="http://schemas.microsoft.com/office/drawing/2014/main" id="{791F97D3-DCD4-4CE7-AF1F-242F47D734C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70757</xdr:rowOff>
    </xdr:from>
    <xdr:to>
      <xdr:col>85</xdr:col>
      <xdr:colOff>126364</xdr:colOff>
      <xdr:row>86</xdr:row>
      <xdr:rowOff>168729</xdr:rowOff>
    </xdr:to>
    <xdr:cxnSp macro="">
      <xdr:nvCxnSpPr>
        <xdr:cNvPr id="529" name="直線コネクタ 528">
          <a:extLst>
            <a:ext uri="{FF2B5EF4-FFF2-40B4-BE49-F238E27FC236}">
              <a16:creationId xmlns:a16="http://schemas.microsoft.com/office/drawing/2014/main" id="{A3C9B990-4892-45A9-9725-65503560AC55}"/>
            </a:ext>
          </a:extLst>
        </xdr:cNvPr>
        <xdr:cNvCxnSpPr/>
      </xdr:nvCxnSpPr>
      <xdr:spPr>
        <a:xfrm flipV="1">
          <a:off x="16318864" y="1344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30" name="【児童館】&#10;有形固定資産減価償却率最小値テキスト">
          <a:extLst>
            <a:ext uri="{FF2B5EF4-FFF2-40B4-BE49-F238E27FC236}">
              <a16:creationId xmlns:a16="http://schemas.microsoft.com/office/drawing/2014/main" id="{18CAAAD5-0A05-426A-B63E-0AB750DAF91F}"/>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31" name="直線コネクタ 530">
          <a:extLst>
            <a:ext uri="{FF2B5EF4-FFF2-40B4-BE49-F238E27FC236}">
              <a16:creationId xmlns:a16="http://schemas.microsoft.com/office/drawing/2014/main" id="{6E5A167A-BBE5-4138-BF94-25B48D4DE7E9}"/>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17434</xdr:rowOff>
    </xdr:from>
    <xdr:ext cx="405111" cy="259045"/>
    <xdr:sp macro="" textlink="">
      <xdr:nvSpPr>
        <xdr:cNvPr id="532" name="【児童館】&#10;有形固定資産減価償却率最大値テキスト">
          <a:extLst>
            <a:ext uri="{FF2B5EF4-FFF2-40B4-BE49-F238E27FC236}">
              <a16:creationId xmlns:a16="http://schemas.microsoft.com/office/drawing/2014/main" id="{57399288-A32E-41AF-964D-FA16DBED3561}"/>
            </a:ext>
          </a:extLst>
        </xdr:cNvPr>
        <xdr:cNvSpPr txBox="1"/>
      </xdr:nvSpPr>
      <xdr:spPr>
        <a:xfrm>
          <a:off x="16357600" y="1321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70757</xdr:rowOff>
    </xdr:from>
    <xdr:to>
      <xdr:col>86</xdr:col>
      <xdr:colOff>25400</xdr:colOff>
      <xdr:row>78</xdr:row>
      <xdr:rowOff>70757</xdr:rowOff>
    </xdr:to>
    <xdr:cxnSp macro="">
      <xdr:nvCxnSpPr>
        <xdr:cNvPr id="533" name="直線コネクタ 532">
          <a:extLst>
            <a:ext uri="{FF2B5EF4-FFF2-40B4-BE49-F238E27FC236}">
              <a16:creationId xmlns:a16="http://schemas.microsoft.com/office/drawing/2014/main" id="{8D2D3BE3-5151-43C3-88AD-DDB0CA5A8B18}"/>
            </a:ext>
          </a:extLst>
        </xdr:cNvPr>
        <xdr:cNvCxnSpPr/>
      </xdr:nvCxnSpPr>
      <xdr:spPr>
        <a:xfrm>
          <a:off x="16230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78395</xdr:rowOff>
    </xdr:from>
    <xdr:ext cx="405111" cy="259045"/>
    <xdr:sp macro="" textlink="">
      <xdr:nvSpPr>
        <xdr:cNvPr id="534" name="【児童館】&#10;有形固定資産減価償却率平均値テキスト">
          <a:extLst>
            <a:ext uri="{FF2B5EF4-FFF2-40B4-BE49-F238E27FC236}">
              <a16:creationId xmlns:a16="http://schemas.microsoft.com/office/drawing/2014/main" id="{E3674D4A-C4A0-4FD3-94E4-432278E6051B}"/>
            </a:ext>
          </a:extLst>
        </xdr:cNvPr>
        <xdr:cNvSpPr txBox="1"/>
      </xdr:nvSpPr>
      <xdr:spPr>
        <a:xfrm>
          <a:off x="16357600" y="141372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99968</xdr:rowOff>
    </xdr:from>
    <xdr:to>
      <xdr:col>85</xdr:col>
      <xdr:colOff>177800</xdr:colOff>
      <xdr:row>83</xdr:row>
      <xdr:rowOff>30118</xdr:rowOff>
    </xdr:to>
    <xdr:sp macro="" textlink="">
      <xdr:nvSpPr>
        <xdr:cNvPr id="535" name="フローチャート: 判断 534">
          <a:extLst>
            <a:ext uri="{FF2B5EF4-FFF2-40B4-BE49-F238E27FC236}">
              <a16:creationId xmlns:a16="http://schemas.microsoft.com/office/drawing/2014/main" id="{008C2F0C-C803-4BEA-AFCD-58E201D26B83}"/>
            </a:ext>
          </a:extLst>
        </xdr:cNvPr>
        <xdr:cNvSpPr/>
      </xdr:nvSpPr>
      <xdr:spPr>
        <a:xfrm>
          <a:off x="16268700" y="1415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160382</xdr:rowOff>
    </xdr:from>
    <xdr:to>
      <xdr:col>81</xdr:col>
      <xdr:colOff>101600</xdr:colOff>
      <xdr:row>81</xdr:row>
      <xdr:rowOff>90532</xdr:rowOff>
    </xdr:to>
    <xdr:sp macro="" textlink="">
      <xdr:nvSpPr>
        <xdr:cNvPr id="536" name="フローチャート: 判断 535">
          <a:extLst>
            <a:ext uri="{FF2B5EF4-FFF2-40B4-BE49-F238E27FC236}">
              <a16:creationId xmlns:a16="http://schemas.microsoft.com/office/drawing/2014/main" id="{6F142849-1D20-4F01-8FB9-4632DC1D96B5}"/>
            </a:ext>
          </a:extLst>
        </xdr:cNvPr>
        <xdr:cNvSpPr/>
      </xdr:nvSpPr>
      <xdr:spPr>
        <a:xfrm>
          <a:off x="154305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82006</xdr:rowOff>
    </xdr:from>
    <xdr:to>
      <xdr:col>76</xdr:col>
      <xdr:colOff>165100</xdr:colOff>
      <xdr:row>80</xdr:row>
      <xdr:rowOff>12156</xdr:rowOff>
    </xdr:to>
    <xdr:sp macro="" textlink="">
      <xdr:nvSpPr>
        <xdr:cNvPr id="537" name="フローチャート: 判断 536">
          <a:extLst>
            <a:ext uri="{FF2B5EF4-FFF2-40B4-BE49-F238E27FC236}">
              <a16:creationId xmlns:a16="http://schemas.microsoft.com/office/drawing/2014/main" id="{E635598D-4B5C-4E9E-A666-5066247AA2F8}"/>
            </a:ext>
          </a:extLst>
        </xdr:cNvPr>
        <xdr:cNvSpPr/>
      </xdr:nvSpPr>
      <xdr:spPr>
        <a:xfrm>
          <a:off x="14541500" y="1362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54248</xdr:rowOff>
    </xdr:from>
    <xdr:to>
      <xdr:col>72</xdr:col>
      <xdr:colOff>38100</xdr:colOff>
      <xdr:row>79</xdr:row>
      <xdr:rowOff>155848</xdr:rowOff>
    </xdr:to>
    <xdr:sp macro="" textlink="">
      <xdr:nvSpPr>
        <xdr:cNvPr id="538" name="フローチャート: 判断 537">
          <a:extLst>
            <a:ext uri="{FF2B5EF4-FFF2-40B4-BE49-F238E27FC236}">
              <a16:creationId xmlns:a16="http://schemas.microsoft.com/office/drawing/2014/main" id="{040544C9-6F6E-4D44-B943-46A98288F881}"/>
            </a:ext>
          </a:extLst>
        </xdr:cNvPr>
        <xdr:cNvSpPr/>
      </xdr:nvSpPr>
      <xdr:spPr>
        <a:xfrm>
          <a:off x="13652500" y="1359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134257</xdr:rowOff>
    </xdr:from>
    <xdr:to>
      <xdr:col>67</xdr:col>
      <xdr:colOff>101600</xdr:colOff>
      <xdr:row>81</xdr:row>
      <xdr:rowOff>64407</xdr:rowOff>
    </xdr:to>
    <xdr:sp macro="" textlink="">
      <xdr:nvSpPr>
        <xdr:cNvPr id="539" name="フローチャート: 判断 538">
          <a:extLst>
            <a:ext uri="{FF2B5EF4-FFF2-40B4-BE49-F238E27FC236}">
              <a16:creationId xmlns:a16="http://schemas.microsoft.com/office/drawing/2014/main" id="{1EB463C1-38FC-4DD0-91A7-19BE48650628}"/>
            </a:ext>
          </a:extLst>
        </xdr:cNvPr>
        <xdr:cNvSpPr/>
      </xdr:nvSpPr>
      <xdr:spPr>
        <a:xfrm>
          <a:off x="12763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0" name="テキスト ボックス 539">
          <a:extLst>
            <a:ext uri="{FF2B5EF4-FFF2-40B4-BE49-F238E27FC236}">
              <a16:creationId xmlns:a16="http://schemas.microsoft.com/office/drawing/2014/main" id="{ECC96584-26F9-4289-A392-436E4EEAFE3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1" name="テキスト ボックス 540">
          <a:extLst>
            <a:ext uri="{FF2B5EF4-FFF2-40B4-BE49-F238E27FC236}">
              <a16:creationId xmlns:a16="http://schemas.microsoft.com/office/drawing/2014/main" id="{31867C68-8FB6-415D-8834-ABB9876AA01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2" name="テキスト ボックス 541">
          <a:extLst>
            <a:ext uri="{FF2B5EF4-FFF2-40B4-BE49-F238E27FC236}">
              <a16:creationId xmlns:a16="http://schemas.microsoft.com/office/drawing/2014/main" id="{1F29F3D8-D7D4-41E3-9AF6-E6E279C7F689}"/>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3" name="テキスト ボックス 542">
          <a:extLst>
            <a:ext uri="{FF2B5EF4-FFF2-40B4-BE49-F238E27FC236}">
              <a16:creationId xmlns:a16="http://schemas.microsoft.com/office/drawing/2014/main" id="{A3EC4BA0-AC04-45A6-958A-EE07A29E453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4" name="テキスト ボックス 543">
          <a:extLst>
            <a:ext uri="{FF2B5EF4-FFF2-40B4-BE49-F238E27FC236}">
              <a16:creationId xmlns:a16="http://schemas.microsoft.com/office/drawing/2014/main" id="{ABCDAE4E-D610-45B9-8E01-BB6B54DBCB84}"/>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113030</xdr:rowOff>
    </xdr:from>
    <xdr:to>
      <xdr:col>81</xdr:col>
      <xdr:colOff>101600</xdr:colOff>
      <xdr:row>81</xdr:row>
      <xdr:rowOff>43180</xdr:rowOff>
    </xdr:to>
    <xdr:sp macro="" textlink="">
      <xdr:nvSpPr>
        <xdr:cNvPr id="545" name="楕円 544">
          <a:extLst>
            <a:ext uri="{FF2B5EF4-FFF2-40B4-BE49-F238E27FC236}">
              <a16:creationId xmlns:a16="http://schemas.microsoft.com/office/drawing/2014/main" id="{38CD8737-1E95-4286-ABB6-7E4EC5B1905F}"/>
            </a:ext>
          </a:extLst>
        </xdr:cNvPr>
        <xdr:cNvSpPr/>
      </xdr:nvSpPr>
      <xdr:spPr>
        <a:xfrm>
          <a:off x="154305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77107</xdr:rowOff>
    </xdr:from>
    <xdr:to>
      <xdr:col>76</xdr:col>
      <xdr:colOff>165100</xdr:colOff>
      <xdr:row>81</xdr:row>
      <xdr:rowOff>7257</xdr:rowOff>
    </xdr:to>
    <xdr:sp macro="" textlink="">
      <xdr:nvSpPr>
        <xdr:cNvPr id="546" name="楕円 545">
          <a:extLst>
            <a:ext uri="{FF2B5EF4-FFF2-40B4-BE49-F238E27FC236}">
              <a16:creationId xmlns:a16="http://schemas.microsoft.com/office/drawing/2014/main" id="{885EB928-34E6-4E45-B22E-3F4311B51EB7}"/>
            </a:ext>
          </a:extLst>
        </xdr:cNvPr>
        <xdr:cNvSpPr/>
      </xdr:nvSpPr>
      <xdr:spPr>
        <a:xfrm>
          <a:off x="14541500" y="1379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127907</xdr:rowOff>
    </xdr:from>
    <xdr:to>
      <xdr:col>81</xdr:col>
      <xdr:colOff>50800</xdr:colOff>
      <xdr:row>80</xdr:row>
      <xdr:rowOff>163830</xdr:rowOff>
    </xdr:to>
    <xdr:cxnSp macro="">
      <xdr:nvCxnSpPr>
        <xdr:cNvPr id="547" name="直線コネクタ 546">
          <a:extLst>
            <a:ext uri="{FF2B5EF4-FFF2-40B4-BE49-F238E27FC236}">
              <a16:creationId xmlns:a16="http://schemas.microsoft.com/office/drawing/2014/main" id="{84F9ECCF-DB00-4AEC-81C4-416FD6F08D8E}"/>
            </a:ext>
          </a:extLst>
        </xdr:cNvPr>
        <xdr:cNvCxnSpPr/>
      </xdr:nvCxnSpPr>
      <xdr:spPr>
        <a:xfrm>
          <a:off x="14592300" y="1384390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41184</xdr:rowOff>
    </xdr:from>
    <xdr:to>
      <xdr:col>72</xdr:col>
      <xdr:colOff>38100</xdr:colOff>
      <xdr:row>80</xdr:row>
      <xdr:rowOff>142784</xdr:rowOff>
    </xdr:to>
    <xdr:sp macro="" textlink="">
      <xdr:nvSpPr>
        <xdr:cNvPr id="548" name="楕円 547">
          <a:extLst>
            <a:ext uri="{FF2B5EF4-FFF2-40B4-BE49-F238E27FC236}">
              <a16:creationId xmlns:a16="http://schemas.microsoft.com/office/drawing/2014/main" id="{6FFAF432-1C6E-4309-BC65-DBBA2D23BF74}"/>
            </a:ext>
          </a:extLst>
        </xdr:cNvPr>
        <xdr:cNvSpPr/>
      </xdr:nvSpPr>
      <xdr:spPr>
        <a:xfrm>
          <a:off x="13652500" y="1375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91984</xdr:rowOff>
    </xdr:from>
    <xdr:to>
      <xdr:col>76</xdr:col>
      <xdr:colOff>114300</xdr:colOff>
      <xdr:row>80</xdr:row>
      <xdr:rowOff>127907</xdr:rowOff>
    </xdr:to>
    <xdr:cxnSp macro="">
      <xdr:nvCxnSpPr>
        <xdr:cNvPr id="549" name="直線コネクタ 548">
          <a:extLst>
            <a:ext uri="{FF2B5EF4-FFF2-40B4-BE49-F238E27FC236}">
              <a16:creationId xmlns:a16="http://schemas.microsoft.com/office/drawing/2014/main" id="{3A1024D2-C604-4C70-A18C-1108D5B3E28A}"/>
            </a:ext>
          </a:extLst>
        </xdr:cNvPr>
        <xdr:cNvCxnSpPr/>
      </xdr:nvCxnSpPr>
      <xdr:spPr>
        <a:xfrm>
          <a:off x="13703300" y="1380798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5262</xdr:rowOff>
    </xdr:from>
    <xdr:to>
      <xdr:col>67</xdr:col>
      <xdr:colOff>101600</xdr:colOff>
      <xdr:row>80</xdr:row>
      <xdr:rowOff>106862</xdr:rowOff>
    </xdr:to>
    <xdr:sp macro="" textlink="">
      <xdr:nvSpPr>
        <xdr:cNvPr id="550" name="楕円 549">
          <a:extLst>
            <a:ext uri="{FF2B5EF4-FFF2-40B4-BE49-F238E27FC236}">
              <a16:creationId xmlns:a16="http://schemas.microsoft.com/office/drawing/2014/main" id="{33ADF344-6507-405F-9585-4327C4CC4726}"/>
            </a:ext>
          </a:extLst>
        </xdr:cNvPr>
        <xdr:cNvSpPr/>
      </xdr:nvSpPr>
      <xdr:spPr>
        <a:xfrm>
          <a:off x="12763500" y="1372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56062</xdr:rowOff>
    </xdr:from>
    <xdr:to>
      <xdr:col>71</xdr:col>
      <xdr:colOff>177800</xdr:colOff>
      <xdr:row>80</xdr:row>
      <xdr:rowOff>91984</xdr:rowOff>
    </xdr:to>
    <xdr:cxnSp macro="">
      <xdr:nvCxnSpPr>
        <xdr:cNvPr id="551" name="直線コネクタ 550">
          <a:extLst>
            <a:ext uri="{FF2B5EF4-FFF2-40B4-BE49-F238E27FC236}">
              <a16:creationId xmlns:a16="http://schemas.microsoft.com/office/drawing/2014/main" id="{3605E306-22B0-4CAB-A5D0-BC3842DDE9DC}"/>
            </a:ext>
          </a:extLst>
        </xdr:cNvPr>
        <xdr:cNvCxnSpPr/>
      </xdr:nvCxnSpPr>
      <xdr:spPr>
        <a:xfrm>
          <a:off x="12814300" y="1377206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81659</xdr:rowOff>
    </xdr:from>
    <xdr:ext cx="405111" cy="259045"/>
    <xdr:sp macro="" textlink="">
      <xdr:nvSpPr>
        <xdr:cNvPr id="552" name="n_1aveValue【児童館】&#10;有形固定資産減価償却率">
          <a:extLst>
            <a:ext uri="{FF2B5EF4-FFF2-40B4-BE49-F238E27FC236}">
              <a16:creationId xmlns:a16="http://schemas.microsoft.com/office/drawing/2014/main" id="{3D7BF6B9-860E-4108-B8BC-E68781CD75EA}"/>
            </a:ext>
          </a:extLst>
        </xdr:cNvPr>
        <xdr:cNvSpPr txBox="1"/>
      </xdr:nvSpPr>
      <xdr:spPr>
        <a:xfrm>
          <a:off x="15266044" y="13969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28683</xdr:rowOff>
    </xdr:from>
    <xdr:ext cx="405111" cy="259045"/>
    <xdr:sp macro="" textlink="">
      <xdr:nvSpPr>
        <xdr:cNvPr id="553" name="n_2aveValue【児童館】&#10;有形固定資産減価償却率">
          <a:extLst>
            <a:ext uri="{FF2B5EF4-FFF2-40B4-BE49-F238E27FC236}">
              <a16:creationId xmlns:a16="http://schemas.microsoft.com/office/drawing/2014/main" id="{540E3E58-8F59-4023-8AB8-3C2363850FD7}"/>
            </a:ext>
          </a:extLst>
        </xdr:cNvPr>
        <xdr:cNvSpPr txBox="1"/>
      </xdr:nvSpPr>
      <xdr:spPr>
        <a:xfrm>
          <a:off x="14389744" y="1340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925</xdr:rowOff>
    </xdr:from>
    <xdr:ext cx="405111" cy="259045"/>
    <xdr:sp macro="" textlink="">
      <xdr:nvSpPr>
        <xdr:cNvPr id="554" name="n_3aveValue【児童館】&#10;有形固定資産減価償却率">
          <a:extLst>
            <a:ext uri="{FF2B5EF4-FFF2-40B4-BE49-F238E27FC236}">
              <a16:creationId xmlns:a16="http://schemas.microsoft.com/office/drawing/2014/main" id="{173488F3-8484-4426-A829-BFB118F202DD}"/>
            </a:ext>
          </a:extLst>
        </xdr:cNvPr>
        <xdr:cNvSpPr txBox="1"/>
      </xdr:nvSpPr>
      <xdr:spPr>
        <a:xfrm>
          <a:off x="13500744" y="13374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55534</xdr:rowOff>
    </xdr:from>
    <xdr:ext cx="405111" cy="259045"/>
    <xdr:sp macro="" textlink="">
      <xdr:nvSpPr>
        <xdr:cNvPr id="555" name="n_4aveValue【児童館】&#10;有形固定資産減価償却率">
          <a:extLst>
            <a:ext uri="{FF2B5EF4-FFF2-40B4-BE49-F238E27FC236}">
              <a16:creationId xmlns:a16="http://schemas.microsoft.com/office/drawing/2014/main" id="{8CFAF1F1-8EAE-48DA-853E-78F872E19D6E}"/>
            </a:ext>
          </a:extLst>
        </xdr:cNvPr>
        <xdr:cNvSpPr txBox="1"/>
      </xdr:nvSpPr>
      <xdr:spPr>
        <a:xfrm>
          <a:off x="12611744" y="13942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59707</xdr:rowOff>
    </xdr:from>
    <xdr:ext cx="405111" cy="259045"/>
    <xdr:sp macro="" textlink="">
      <xdr:nvSpPr>
        <xdr:cNvPr id="556" name="n_1mainValue【児童館】&#10;有形固定資産減価償却率">
          <a:extLst>
            <a:ext uri="{FF2B5EF4-FFF2-40B4-BE49-F238E27FC236}">
              <a16:creationId xmlns:a16="http://schemas.microsoft.com/office/drawing/2014/main" id="{F362D8CE-0681-4A58-B8E2-1D6481E0183F}"/>
            </a:ext>
          </a:extLst>
        </xdr:cNvPr>
        <xdr:cNvSpPr txBox="1"/>
      </xdr:nvSpPr>
      <xdr:spPr>
        <a:xfrm>
          <a:off x="1526604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169834</xdr:rowOff>
    </xdr:from>
    <xdr:ext cx="405111" cy="259045"/>
    <xdr:sp macro="" textlink="">
      <xdr:nvSpPr>
        <xdr:cNvPr id="557" name="n_2mainValue【児童館】&#10;有形固定資産減価償却率">
          <a:extLst>
            <a:ext uri="{FF2B5EF4-FFF2-40B4-BE49-F238E27FC236}">
              <a16:creationId xmlns:a16="http://schemas.microsoft.com/office/drawing/2014/main" id="{F35DE4C2-B6D9-481A-AD30-ABB86B01872D}"/>
            </a:ext>
          </a:extLst>
        </xdr:cNvPr>
        <xdr:cNvSpPr txBox="1"/>
      </xdr:nvSpPr>
      <xdr:spPr>
        <a:xfrm>
          <a:off x="14389744" y="13885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133911</xdr:rowOff>
    </xdr:from>
    <xdr:ext cx="405111" cy="259045"/>
    <xdr:sp macro="" textlink="">
      <xdr:nvSpPr>
        <xdr:cNvPr id="558" name="n_3mainValue【児童館】&#10;有形固定資産減価償却率">
          <a:extLst>
            <a:ext uri="{FF2B5EF4-FFF2-40B4-BE49-F238E27FC236}">
              <a16:creationId xmlns:a16="http://schemas.microsoft.com/office/drawing/2014/main" id="{AF58B7A2-3A8D-401A-A7FD-22CB01F28056}"/>
            </a:ext>
          </a:extLst>
        </xdr:cNvPr>
        <xdr:cNvSpPr txBox="1"/>
      </xdr:nvSpPr>
      <xdr:spPr>
        <a:xfrm>
          <a:off x="13500744" y="13849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123389</xdr:rowOff>
    </xdr:from>
    <xdr:ext cx="405111" cy="259045"/>
    <xdr:sp macro="" textlink="">
      <xdr:nvSpPr>
        <xdr:cNvPr id="559" name="n_4mainValue【児童館】&#10;有形固定資産減価償却率">
          <a:extLst>
            <a:ext uri="{FF2B5EF4-FFF2-40B4-BE49-F238E27FC236}">
              <a16:creationId xmlns:a16="http://schemas.microsoft.com/office/drawing/2014/main" id="{7CD5C88D-CB83-4B99-9994-F3FABC414AC6}"/>
            </a:ext>
          </a:extLst>
        </xdr:cNvPr>
        <xdr:cNvSpPr txBox="1"/>
      </xdr:nvSpPr>
      <xdr:spPr>
        <a:xfrm>
          <a:off x="12611744" y="13496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0" name="正方形/長方形 559">
          <a:extLst>
            <a:ext uri="{FF2B5EF4-FFF2-40B4-BE49-F238E27FC236}">
              <a16:creationId xmlns:a16="http://schemas.microsoft.com/office/drawing/2014/main" id="{B7E5DCF3-5AFA-415A-B640-139F51B17A1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1" name="正方形/長方形 560">
          <a:extLst>
            <a:ext uri="{FF2B5EF4-FFF2-40B4-BE49-F238E27FC236}">
              <a16:creationId xmlns:a16="http://schemas.microsoft.com/office/drawing/2014/main" id="{1F44C98D-111C-4403-8C29-21D9D10FDB9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2" name="正方形/長方形 561">
          <a:extLst>
            <a:ext uri="{FF2B5EF4-FFF2-40B4-BE49-F238E27FC236}">
              <a16:creationId xmlns:a16="http://schemas.microsoft.com/office/drawing/2014/main" id="{1C5827A2-CD1B-4F0A-96FF-7E7756B772F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3" name="正方形/長方形 562">
          <a:extLst>
            <a:ext uri="{FF2B5EF4-FFF2-40B4-BE49-F238E27FC236}">
              <a16:creationId xmlns:a16="http://schemas.microsoft.com/office/drawing/2014/main" id="{532333DE-1D03-4F1C-A320-5A9993CB182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4" name="正方形/長方形 563">
          <a:extLst>
            <a:ext uri="{FF2B5EF4-FFF2-40B4-BE49-F238E27FC236}">
              <a16:creationId xmlns:a16="http://schemas.microsoft.com/office/drawing/2014/main" id="{07F6B439-55A8-4CAA-8019-3355D3E1F2D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5" name="正方形/長方形 564">
          <a:extLst>
            <a:ext uri="{FF2B5EF4-FFF2-40B4-BE49-F238E27FC236}">
              <a16:creationId xmlns:a16="http://schemas.microsoft.com/office/drawing/2014/main" id="{CBA43EE9-29F7-4B91-A455-B58605F3762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6" name="正方形/長方形 565">
          <a:extLst>
            <a:ext uri="{FF2B5EF4-FFF2-40B4-BE49-F238E27FC236}">
              <a16:creationId xmlns:a16="http://schemas.microsoft.com/office/drawing/2014/main" id="{592559D0-2AD9-422D-88BE-854EF40C13C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7" name="正方形/長方形 566">
          <a:extLst>
            <a:ext uri="{FF2B5EF4-FFF2-40B4-BE49-F238E27FC236}">
              <a16:creationId xmlns:a16="http://schemas.microsoft.com/office/drawing/2014/main" id="{E71B6E1D-95DD-4B27-9733-00FA42C895F7}"/>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8" name="テキスト ボックス 567">
          <a:extLst>
            <a:ext uri="{FF2B5EF4-FFF2-40B4-BE49-F238E27FC236}">
              <a16:creationId xmlns:a16="http://schemas.microsoft.com/office/drawing/2014/main" id="{63529FB3-24E0-4651-9585-3FCB030F926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9" name="直線コネクタ 568">
          <a:extLst>
            <a:ext uri="{FF2B5EF4-FFF2-40B4-BE49-F238E27FC236}">
              <a16:creationId xmlns:a16="http://schemas.microsoft.com/office/drawing/2014/main" id="{3A79FE22-A341-4532-A231-4C9DCAE653B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0" name="直線コネクタ 569">
          <a:extLst>
            <a:ext uri="{FF2B5EF4-FFF2-40B4-BE49-F238E27FC236}">
              <a16:creationId xmlns:a16="http://schemas.microsoft.com/office/drawing/2014/main" id="{9FFDEEBF-FC78-4AE0-98B8-255E3B49A5B6}"/>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1" name="テキスト ボックス 570">
          <a:extLst>
            <a:ext uri="{FF2B5EF4-FFF2-40B4-BE49-F238E27FC236}">
              <a16:creationId xmlns:a16="http://schemas.microsoft.com/office/drawing/2014/main" id="{8487477A-3FD1-410B-93DE-B95B7914EFF6}"/>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2" name="直線コネクタ 571">
          <a:extLst>
            <a:ext uri="{FF2B5EF4-FFF2-40B4-BE49-F238E27FC236}">
              <a16:creationId xmlns:a16="http://schemas.microsoft.com/office/drawing/2014/main" id="{3DB28915-FDF2-4F0F-AFA0-8C9317BCC083}"/>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73" name="テキスト ボックス 572">
          <a:extLst>
            <a:ext uri="{FF2B5EF4-FFF2-40B4-BE49-F238E27FC236}">
              <a16:creationId xmlns:a16="http://schemas.microsoft.com/office/drawing/2014/main" id="{5ED9B0F5-EB9E-4D54-8E78-283135BFCC67}"/>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74" name="直線コネクタ 573">
          <a:extLst>
            <a:ext uri="{FF2B5EF4-FFF2-40B4-BE49-F238E27FC236}">
              <a16:creationId xmlns:a16="http://schemas.microsoft.com/office/drawing/2014/main" id="{C4CAC504-11D4-403C-AED1-59E49DB8AD9A}"/>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75" name="テキスト ボックス 574">
          <a:extLst>
            <a:ext uri="{FF2B5EF4-FFF2-40B4-BE49-F238E27FC236}">
              <a16:creationId xmlns:a16="http://schemas.microsoft.com/office/drawing/2014/main" id="{C101E07D-1411-46C9-8448-31F72FF57502}"/>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76" name="直線コネクタ 575">
          <a:extLst>
            <a:ext uri="{FF2B5EF4-FFF2-40B4-BE49-F238E27FC236}">
              <a16:creationId xmlns:a16="http://schemas.microsoft.com/office/drawing/2014/main" id="{DA1FA7D4-D5AA-4C7C-9BDB-DE57374F05A6}"/>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77" name="テキスト ボックス 576">
          <a:extLst>
            <a:ext uri="{FF2B5EF4-FFF2-40B4-BE49-F238E27FC236}">
              <a16:creationId xmlns:a16="http://schemas.microsoft.com/office/drawing/2014/main" id="{E8BF86BA-728C-4816-B0DC-94A7A703FDBF}"/>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78" name="直線コネクタ 577">
          <a:extLst>
            <a:ext uri="{FF2B5EF4-FFF2-40B4-BE49-F238E27FC236}">
              <a16:creationId xmlns:a16="http://schemas.microsoft.com/office/drawing/2014/main" id="{EBD2BEDA-974F-43FD-ABEB-2A319FE56828}"/>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79" name="テキスト ボックス 578">
          <a:extLst>
            <a:ext uri="{FF2B5EF4-FFF2-40B4-BE49-F238E27FC236}">
              <a16:creationId xmlns:a16="http://schemas.microsoft.com/office/drawing/2014/main" id="{2BF6DF4A-91A7-408C-B1EE-54544E3911B9}"/>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0" name="直線コネクタ 579">
          <a:extLst>
            <a:ext uri="{FF2B5EF4-FFF2-40B4-BE49-F238E27FC236}">
              <a16:creationId xmlns:a16="http://schemas.microsoft.com/office/drawing/2014/main" id="{B60F8352-49F0-4EC6-9185-342507A0C11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1" name="テキスト ボックス 580">
          <a:extLst>
            <a:ext uri="{FF2B5EF4-FFF2-40B4-BE49-F238E27FC236}">
              <a16:creationId xmlns:a16="http://schemas.microsoft.com/office/drawing/2014/main" id="{B6EBD4E2-3833-40CC-9AAD-8D7954A6EAF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2" name="【児童館】&#10;一人当たり面積グラフ枠">
          <a:extLst>
            <a:ext uri="{FF2B5EF4-FFF2-40B4-BE49-F238E27FC236}">
              <a16:creationId xmlns:a16="http://schemas.microsoft.com/office/drawing/2014/main" id="{9C2E8E41-1B25-4A84-BF61-608B741DE78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80</xdr:row>
      <xdr:rowOff>99061</xdr:rowOff>
    </xdr:from>
    <xdr:to>
      <xdr:col>116</xdr:col>
      <xdr:colOff>62864</xdr:colOff>
      <xdr:row>85</xdr:row>
      <xdr:rowOff>161925</xdr:rowOff>
    </xdr:to>
    <xdr:cxnSp macro="">
      <xdr:nvCxnSpPr>
        <xdr:cNvPr id="583" name="直線コネクタ 582">
          <a:extLst>
            <a:ext uri="{FF2B5EF4-FFF2-40B4-BE49-F238E27FC236}">
              <a16:creationId xmlns:a16="http://schemas.microsoft.com/office/drawing/2014/main" id="{3B2B036A-10AD-4462-9F12-248309AD7E2E}"/>
            </a:ext>
          </a:extLst>
        </xdr:cNvPr>
        <xdr:cNvCxnSpPr/>
      </xdr:nvCxnSpPr>
      <xdr:spPr>
        <a:xfrm flipV="1">
          <a:off x="22160864" y="13815061"/>
          <a:ext cx="0" cy="920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165752</xdr:rowOff>
    </xdr:from>
    <xdr:ext cx="469744" cy="259045"/>
    <xdr:sp macro="" textlink="">
      <xdr:nvSpPr>
        <xdr:cNvPr id="584" name="【児童館】&#10;一人当たり面積最小値テキスト">
          <a:extLst>
            <a:ext uri="{FF2B5EF4-FFF2-40B4-BE49-F238E27FC236}">
              <a16:creationId xmlns:a16="http://schemas.microsoft.com/office/drawing/2014/main" id="{8D7FBDB1-A1B6-4CAB-BD41-E85B914D90B8}"/>
            </a:ext>
          </a:extLst>
        </xdr:cNvPr>
        <xdr:cNvSpPr txBox="1"/>
      </xdr:nvSpPr>
      <xdr:spPr>
        <a:xfrm>
          <a:off x="22199600" y="1473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161925</xdr:rowOff>
    </xdr:from>
    <xdr:to>
      <xdr:col>116</xdr:col>
      <xdr:colOff>152400</xdr:colOff>
      <xdr:row>85</xdr:row>
      <xdr:rowOff>161925</xdr:rowOff>
    </xdr:to>
    <xdr:cxnSp macro="">
      <xdr:nvCxnSpPr>
        <xdr:cNvPr id="585" name="直線コネクタ 584">
          <a:extLst>
            <a:ext uri="{FF2B5EF4-FFF2-40B4-BE49-F238E27FC236}">
              <a16:creationId xmlns:a16="http://schemas.microsoft.com/office/drawing/2014/main" id="{82ED0C9A-C62F-4F18-A42C-E7297CD1E096}"/>
            </a:ext>
          </a:extLst>
        </xdr:cNvPr>
        <xdr:cNvCxnSpPr/>
      </xdr:nvCxnSpPr>
      <xdr:spPr>
        <a:xfrm>
          <a:off x="22072600" y="1473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79</xdr:row>
      <xdr:rowOff>45738</xdr:rowOff>
    </xdr:from>
    <xdr:ext cx="469744" cy="259045"/>
    <xdr:sp macro="" textlink="">
      <xdr:nvSpPr>
        <xdr:cNvPr id="586" name="【児童館】&#10;一人当たり面積最大値テキスト">
          <a:extLst>
            <a:ext uri="{FF2B5EF4-FFF2-40B4-BE49-F238E27FC236}">
              <a16:creationId xmlns:a16="http://schemas.microsoft.com/office/drawing/2014/main" id="{CEBA4A66-9BC3-48F0-B187-4834ECE4E5FE}"/>
            </a:ext>
          </a:extLst>
        </xdr:cNvPr>
        <xdr:cNvSpPr txBox="1"/>
      </xdr:nvSpPr>
      <xdr:spPr>
        <a:xfrm>
          <a:off x="22199600" y="1359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80</xdr:row>
      <xdr:rowOff>99061</xdr:rowOff>
    </xdr:from>
    <xdr:to>
      <xdr:col>116</xdr:col>
      <xdr:colOff>152400</xdr:colOff>
      <xdr:row>80</xdr:row>
      <xdr:rowOff>99061</xdr:rowOff>
    </xdr:to>
    <xdr:cxnSp macro="">
      <xdr:nvCxnSpPr>
        <xdr:cNvPr id="587" name="直線コネクタ 586">
          <a:extLst>
            <a:ext uri="{FF2B5EF4-FFF2-40B4-BE49-F238E27FC236}">
              <a16:creationId xmlns:a16="http://schemas.microsoft.com/office/drawing/2014/main" id="{3C5DD7E1-3683-4947-88EB-42867F441EE2}"/>
            </a:ext>
          </a:extLst>
        </xdr:cNvPr>
        <xdr:cNvCxnSpPr/>
      </xdr:nvCxnSpPr>
      <xdr:spPr>
        <a:xfrm>
          <a:off x="22072600" y="138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120032</xdr:rowOff>
    </xdr:from>
    <xdr:ext cx="469744" cy="259045"/>
    <xdr:sp macro="" textlink="">
      <xdr:nvSpPr>
        <xdr:cNvPr id="588" name="【児童館】&#10;一人当たり面積平均値テキスト">
          <a:extLst>
            <a:ext uri="{FF2B5EF4-FFF2-40B4-BE49-F238E27FC236}">
              <a16:creationId xmlns:a16="http://schemas.microsoft.com/office/drawing/2014/main" id="{887093D1-FB21-4321-96BC-F0D4B05710AC}"/>
            </a:ext>
          </a:extLst>
        </xdr:cNvPr>
        <xdr:cNvSpPr txBox="1"/>
      </xdr:nvSpPr>
      <xdr:spPr>
        <a:xfrm>
          <a:off x="22199600" y="145218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141605</xdr:rowOff>
    </xdr:from>
    <xdr:to>
      <xdr:col>116</xdr:col>
      <xdr:colOff>114300</xdr:colOff>
      <xdr:row>85</xdr:row>
      <xdr:rowOff>71755</xdr:rowOff>
    </xdr:to>
    <xdr:sp macro="" textlink="">
      <xdr:nvSpPr>
        <xdr:cNvPr id="589" name="フローチャート: 判断 588">
          <a:extLst>
            <a:ext uri="{FF2B5EF4-FFF2-40B4-BE49-F238E27FC236}">
              <a16:creationId xmlns:a16="http://schemas.microsoft.com/office/drawing/2014/main" id="{FFB7CF75-03F9-4CDE-81BE-68117EF35563}"/>
            </a:ext>
          </a:extLst>
        </xdr:cNvPr>
        <xdr:cNvSpPr/>
      </xdr:nvSpPr>
      <xdr:spPr>
        <a:xfrm>
          <a:off x="22110700" y="1454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19686</xdr:rowOff>
    </xdr:from>
    <xdr:to>
      <xdr:col>112</xdr:col>
      <xdr:colOff>38100</xdr:colOff>
      <xdr:row>85</xdr:row>
      <xdr:rowOff>121286</xdr:rowOff>
    </xdr:to>
    <xdr:sp macro="" textlink="">
      <xdr:nvSpPr>
        <xdr:cNvPr id="590" name="フローチャート: 判断 589">
          <a:extLst>
            <a:ext uri="{FF2B5EF4-FFF2-40B4-BE49-F238E27FC236}">
              <a16:creationId xmlns:a16="http://schemas.microsoft.com/office/drawing/2014/main" id="{08198ECB-B1DC-4DA0-828F-4A06CDE9A0B2}"/>
            </a:ext>
          </a:extLst>
        </xdr:cNvPr>
        <xdr:cNvSpPr/>
      </xdr:nvSpPr>
      <xdr:spPr>
        <a:xfrm>
          <a:off x="21272500" y="1459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166370</xdr:rowOff>
    </xdr:from>
    <xdr:to>
      <xdr:col>107</xdr:col>
      <xdr:colOff>101600</xdr:colOff>
      <xdr:row>85</xdr:row>
      <xdr:rowOff>96520</xdr:rowOff>
    </xdr:to>
    <xdr:sp macro="" textlink="">
      <xdr:nvSpPr>
        <xdr:cNvPr id="591" name="フローチャート: 判断 590">
          <a:extLst>
            <a:ext uri="{FF2B5EF4-FFF2-40B4-BE49-F238E27FC236}">
              <a16:creationId xmlns:a16="http://schemas.microsoft.com/office/drawing/2014/main" id="{167F7999-ECBC-472E-8D4A-7E59507F5309}"/>
            </a:ext>
          </a:extLst>
        </xdr:cNvPr>
        <xdr:cNvSpPr/>
      </xdr:nvSpPr>
      <xdr:spPr>
        <a:xfrm>
          <a:off x="20383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135889</xdr:rowOff>
    </xdr:from>
    <xdr:to>
      <xdr:col>102</xdr:col>
      <xdr:colOff>165100</xdr:colOff>
      <xdr:row>85</xdr:row>
      <xdr:rowOff>66039</xdr:rowOff>
    </xdr:to>
    <xdr:sp macro="" textlink="">
      <xdr:nvSpPr>
        <xdr:cNvPr id="592" name="フローチャート: 判断 591">
          <a:extLst>
            <a:ext uri="{FF2B5EF4-FFF2-40B4-BE49-F238E27FC236}">
              <a16:creationId xmlns:a16="http://schemas.microsoft.com/office/drawing/2014/main" id="{DE99F9E1-E5F1-468F-B9DC-EE1289AC13CA}"/>
            </a:ext>
          </a:extLst>
        </xdr:cNvPr>
        <xdr:cNvSpPr/>
      </xdr:nvSpPr>
      <xdr:spPr>
        <a:xfrm>
          <a:off x="19494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636</xdr:rowOff>
    </xdr:from>
    <xdr:to>
      <xdr:col>98</xdr:col>
      <xdr:colOff>38100</xdr:colOff>
      <xdr:row>85</xdr:row>
      <xdr:rowOff>102236</xdr:rowOff>
    </xdr:to>
    <xdr:sp macro="" textlink="">
      <xdr:nvSpPr>
        <xdr:cNvPr id="593" name="フローチャート: 判断 592">
          <a:extLst>
            <a:ext uri="{FF2B5EF4-FFF2-40B4-BE49-F238E27FC236}">
              <a16:creationId xmlns:a16="http://schemas.microsoft.com/office/drawing/2014/main" id="{762E03E6-376F-4A5D-BA27-AE832452D702}"/>
            </a:ext>
          </a:extLst>
        </xdr:cNvPr>
        <xdr:cNvSpPr/>
      </xdr:nvSpPr>
      <xdr:spPr>
        <a:xfrm>
          <a:off x="18605500" y="14573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4" name="テキスト ボックス 593">
          <a:extLst>
            <a:ext uri="{FF2B5EF4-FFF2-40B4-BE49-F238E27FC236}">
              <a16:creationId xmlns:a16="http://schemas.microsoft.com/office/drawing/2014/main" id="{A7E31833-B568-4E76-8DF1-FF6422CD4F3A}"/>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5" name="テキスト ボックス 594">
          <a:extLst>
            <a:ext uri="{FF2B5EF4-FFF2-40B4-BE49-F238E27FC236}">
              <a16:creationId xmlns:a16="http://schemas.microsoft.com/office/drawing/2014/main" id="{8707F4CE-EFAD-439A-B956-67BCA743DD98}"/>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6" name="テキスト ボックス 595">
          <a:extLst>
            <a:ext uri="{FF2B5EF4-FFF2-40B4-BE49-F238E27FC236}">
              <a16:creationId xmlns:a16="http://schemas.microsoft.com/office/drawing/2014/main" id="{91A4915B-FEBF-47E1-BB57-32F239458C2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7" name="テキスト ボックス 596">
          <a:extLst>
            <a:ext uri="{FF2B5EF4-FFF2-40B4-BE49-F238E27FC236}">
              <a16:creationId xmlns:a16="http://schemas.microsoft.com/office/drawing/2014/main" id="{B42FAC2D-3FA1-490C-A7A4-B9A7AE43036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8" name="テキスト ボックス 597">
          <a:extLst>
            <a:ext uri="{FF2B5EF4-FFF2-40B4-BE49-F238E27FC236}">
              <a16:creationId xmlns:a16="http://schemas.microsoft.com/office/drawing/2014/main" id="{9F8BC38D-E21E-4DEA-8E7C-77C1055E50D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63500</xdr:rowOff>
    </xdr:from>
    <xdr:to>
      <xdr:col>112</xdr:col>
      <xdr:colOff>38100</xdr:colOff>
      <xdr:row>77</xdr:row>
      <xdr:rowOff>165100</xdr:rowOff>
    </xdr:to>
    <xdr:sp macro="" textlink="">
      <xdr:nvSpPr>
        <xdr:cNvPr id="599" name="楕円 598">
          <a:extLst>
            <a:ext uri="{FF2B5EF4-FFF2-40B4-BE49-F238E27FC236}">
              <a16:creationId xmlns:a16="http://schemas.microsoft.com/office/drawing/2014/main" id="{0A54F518-4802-4488-B4F6-911D7095C472}"/>
            </a:ext>
          </a:extLst>
        </xdr:cNvPr>
        <xdr:cNvSpPr/>
      </xdr:nvSpPr>
      <xdr:spPr>
        <a:xfrm>
          <a:off x="21272500" y="1326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77</xdr:row>
      <xdr:rowOff>139700</xdr:rowOff>
    </xdr:from>
    <xdr:to>
      <xdr:col>107</xdr:col>
      <xdr:colOff>101600</xdr:colOff>
      <xdr:row>78</xdr:row>
      <xdr:rowOff>69850</xdr:rowOff>
    </xdr:to>
    <xdr:sp macro="" textlink="">
      <xdr:nvSpPr>
        <xdr:cNvPr id="600" name="楕円 599">
          <a:extLst>
            <a:ext uri="{FF2B5EF4-FFF2-40B4-BE49-F238E27FC236}">
              <a16:creationId xmlns:a16="http://schemas.microsoft.com/office/drawing/2014/main" id="{DE4CF338-B70E-4442-A2DA-58528760179B}"/>
            </a:ext>
          </a:extLst>
        </xdr:cNvPr>
        <xdr:cNvSpPr/>
      </xdr:nvSpPr>
      <xdr:spPr>
        <a:xfrm>
          <a:off x="20383500" y="1334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114300</xdr:rowOff>
    </xdr:from>
    <xdr:to>
      <xdr:col>111</xdr:col>
      <xdr:colOff>177800</xdr:colOff>
      <xdr:row>78</xdr:row>
      <xdr:rowOff>19050</xdr:rowOff>
    </xdr:to>
    <xdr:cxnSp macro="">
      <xdr:nvCxnSpPr>
        <xdr:cNvPr id="601" name="直線コネクタ 600">
          <a:extLst>
            <a:ext uri="{FF2B5EF4-FFF2-40B4-BE49-F238E27FC236}">
              <a16:creationId xmlns:a16="http://schemas.microsoft.com/office/drawing/2014/main" id="{1458DE5C-9681-4365-842B-30713AD141E6}"/>
            </a:ext>
          </a:extLst>
        </xdr:cNvPr>
        <xdr:cNvCxnSpPr/>
      </xdr:nvCxnSpPr>
      <xdr:spPr>
        <a:xfrm flipV="1">
          <a:off x="20434300" y="133159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160655</xdr:rowOff>
    </xdr:from>
    <xdr:to>
      <xdr:col>102</xdr:col>
      <xdr:colOff>165100</xdr:colOff>
      <xdr:row>78</xdr:row>
      <xdr:rowOff>90805</xdr:rowOff>
    </xdr:to>
    <xdr:sp macro="" textlink="">
      <xdr:nvSpPr>
        <xdr:cNvPr id="602" name="楕円 601">
          <a:extLst>
            <a:ext uri="{FF2B5EF4-FFF2-40B4-BE49-F238E27FC236}">
              <a16:creationId xmlns:a16="http://schemas.microsoft.com/office/drawing/2014/main" id="{5FEA8EB5-61E0-49BB-882E-5A20E1D1CB39}"/>
            </a:ext>
          </a:extLst>
        </xdr:cNvPr>
        <xdr:cNvSpPr/>
      </xdr:nvSpPr>
      <xdr:spPr>
        <a:xfrm>
          <a:off x="19494500" y="1336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19050</xdr:rowOff>
    </xdr:from>
    <xdr:to>
      <xdr:col>107</xdr:col>
      <xdr:colOff>50800</xdr:colOff>
      <xdr:row>78</xdr:row>
      <xdr:rowOff>40005</xdr:rowOff>
    </xdr:to>
    <xdr:cxnSp macro="">
      <xdr:nvCxnSpPr>
        <xdr:cNvPr id="603" name="直線コネクタ 602">
          <a:extLst>
            <a:ext uri="{FF2B5EF4-FFF2-40B4-BE49-F238E27FC236}">
              <a16:creationId xmlns:a16="http://schemas.microsoft.com/office/drawing/2014/main" id="{DB404A38-6FD2-4553-955B-570B043446DD}"/>
            </a:ext>
          </a:extLst>
        </xdr:cNvPr>
        <xdr:cNvCxnSpPr/>
      </xdr:nvCxnSpPr>
      <xdr:spPr>
        <a:xfrm flipV="1">
          <a:off x="19545300" y="1339215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78</xdr:row>
      <xdr:rowOff>36830</xdr:rowOff>
    </xdr:from>
    <xdr:to>
      <xdr:col>98</xdr:col>
      <xdr:colOff>38100</xdr:colOff>
      <xdr:row>78</xdr:row>
      <xdr:rowOff>138430</xdr:rowOff>
    </xdr:to>
    <xdr:sp macro="" textlink="">
      <xdr:nvSpPr>
        <xdr:cNvPr id="604" name="楕円 603">
          <a:extLst>
            <a:ext uri="{FF2B5EF4-FFF2-40B4-BE49-F238E27FC236}">
              <a16:creationId xmlns:a16="http://schemas.microsoft.com/office/drawing/2014/main" id="{3D31F6CB-985F-46B3-87B3-080DD0578243}"/>
            </a:ext>
          </a:extLst>
        </xdr:cNvPr>
        <xdr:cNvSpPr/>
      </xdr:nvSpPr>
      <xdr:spPr>
        <a:xfrm>
          <a:off x="18605500" y="1340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78</xdr:row>
      <xdr:rowOff>40005</xdr:rowOff>
    </xdr:from>
    <xdr:to>
      <xdr:col>102</xdr:col>
      <xdr:colOff>114300</xdr:colOff>
      <xdr:row>78</xdr:row>
      <xdr:rowOff>87630</xdr:rowOff>
    </xdr:to>
    <xdr:cxnSp macro="">
      <xdr:nvCxnSpPr>
        <xdr:cNvPr id="605" name="直線コネクタ 604">
          <a:extLst>
            <a:ext uri="{FF2B5EF4-FFF2-40B4-BE49-F238E27FC236}">
              <a16:creationId xmlns:a16="http://schemas.microsoft.com/office/drawing/2014/main" id="{B137BA01-1DB5-4DB3-ACB1-AD5B9F1CCB9E}"/>
            </a:ext>
          </a:extLst>
        </xdr:cNvPr>
        <xdr:cNvCxnSpPr/>
      </xdr:nvCxnSpPr>
      <xdr:spPr>
        <a:xfrm flipV="1">
          <a:off x="18656300" y="1341310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112413</xdr:rowOff>
    </xdr:from>
    <xdr:ext cx="469744" cy="259045"/>
    <xdr:sp macro="" textlink="">
      <xdr:nvSpPr>
        <xdr:cNvPr id="606" name="n_1aveValue【児童館】&#10;一人当たり面積">
          <a:extLst>
            <a:ext uri="{FF2B5EF4-FFF2-40B4-BE49-F238E27FC236}">
              <a16:creationId xmlns:a16="http://schemas.microsoft.com/office/drawing/2014/main" id="{B1D5F6D4-13C6-4D31-911B-557FF56D3C2B}"/>
            </a:ext>
          </a:extLst>
        </xdr:cNvPr>
        <xdr:cNvSpPr txBox="1"/>
      </xdr:nvSpPr>
      <xdr:spPr>
        <a:xfrm>
          <a:off x="21075727" y="1468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87647</xdr:rowOff>
    </xdr:from>
    <xdr:ext cx="469744" cy="259045"/>
    <xdr:sp macro="" textlink="">
      <xdr:nvSpPr>
        <xdr:cNvPr id="607" name="n_2aveValue【児童館】&#10;一人当たり面積">
          <a:extLst>
            <a:ext uri="{FF2B5EF4-FFF2-40B4-BE49-F238E27FC236}">
              <a16:creationId xmlns:a16="http://schemas.microsoft.com/office/drawing/2014/main" id="{B5847B5D-BD8E-4ADE-8F88-E9D48A0BECA2}"/>
            </a:ext>
          </a:extLst>
        </xdr:cNvPr>
        <xdr:cNvSpPr txBox="1"/>
      </xdr:nvSpPr>
      <xdr:spPr>
        <a:xfrm>
          <a:off x="20199427"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57166</xdr:rowOff>
    </xdr:from>
    <xdr:ext cx="469744" cy="259045"/>
    <xdr:sp macro="" textlink="">
      <xdr:nvSpPr>
        <xdr:cNvPr id="608" name="n_3aveValue【児童館】&#10;一人当たり面積">
          <a:extLst>
            <a:ext uri="{FF2B5EF4-FFF2-40B4-BE49-F238E27FC236}">
              <a16:creationId xmlns:a16="http://schemas.microsoft.com/office/drawing/2014/main" id="{CAD39482-35B1-4029-9871-C9AAA564496C}"/>
            </a:ext>
          </a:extLst>
        </xdr:cNvPr>
        <xdr:cNvSpPr txBox="1"/>
      </xdr:nvSpPr>
      <xdr:spPr>
        <a:xfrm>
          <a:off x="19310427" y="1463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93363</xdr:rowOff>
    </xdr:from>
    <xdr:ext cx="469744" cy="259045"/>
    <xdr:sp macro="" textlink="">
      <xdr:nvSpPr>
        <xdr:cNvPr id="609" name="n_4aveValue【児童館】&#10;一人当たり面積">
          <a:extLst>
            <a:ext uri="{FF2B5EF4-FFF2-40B4-BE49-F238E27FC236}">
              <a16:creationId xmlns:a16="http://schemas.microsoft.com/office/drawing/2014/main" id="{02D97835-7347-41F9-9101-569C4FA49114}"/>
            </a:ext>
          </a:extLst>
        </xdr:cNvPr>
        <xdr:cNvSpPr txBox="1"/>
      </xdr:nvSpPr>
      <xdr:spPr>
        <a:xfrm>
          <a:off x="18421427"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10177</xdr:rowOff>
    </xdr:from>
    <xdr:ext cx="469744" cy="259045"/>
    <xdr:sp macro="" textlink="">
      <xdr:nvSpPr>
        <xdr:cNvPr id="610" name="n_1mainValue【児童館】&#10;一人当たり面積">
          <a:extLst>
            <a:ext uri="{FF2B5EF4-FFF2-40B4-BE49-F238E27FC236}">
              <a16:creationId xmlns:a16="http://schemas.microsoft.com/office/drawing/2014/main" id="{CC907702-0DD0-4727-ABED-2777C4B51F80}"/>
            </a:ext>
          </a:extLst>
        </xdr:cNvPr>
        <xdr:cNvSpPr txBox="1"/>
      </xdr:nvSpPr>
      <xdr:spPr>
        <a:xfrm>
          <a:off x="21075727" y="1304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86377</xdr:rowOff>
    </xdr:from>
    <xdr:ext cx="469744" cy="259045"/>
    <xdr:sp macro="" textlink="">
      <xdr:nvSpPr>
        <xdr:cNvPr id="611" name="n_2mainValue【児童館】&#10;一人当たり面積">
          <a:extLst>
            <a:ext uri="{FF2B5EF4-FFF2-40B4-BE49-F238E27FC236}">
              <a16:creationId xmlns:a16="http://schemas.microsoft.com/office/drawing/2014/main" id="{49323DD0-3CE5-400E-91EE-E49A7D227C76}"/>
            </a:ext>
          </a:extLst>
        </xdr:cNvPr>
        <xdr:cNvSpPr txBox="1"/>
      </xdr:nvSpPr>
      <xdr:spPr>
        <a:xfrm>
          <a:off x="20199427" y="1311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76</xdr:row>
      <xdr:rowOff>107332</xdr:rowOff>
    </xdr:from>
    <xdr:ext cx="469744" cy="259045"/>
    <xdr:sp macro="" textlink="">
      <xdr:nvSpPr>
        <xdr:cNvPr id="612" name="n_3mainValue【児童館】&#10;一人当たり面積">
          <a:extLst>
            <a:ext uri="{FF2B5EF4-FFF2-40B4-BE49-F238E27FC236}">
              <a16:creationId xmlns:a16="http://schemas.microsoft.com/office/drawing/2014/main" id="{77635EE0-AA63-49C7-BD32-DD314D4DF494}"/>
            </a:ext>
          </a:extLst>
        </xdr:cNvPr>
        <xdr:cNvSpPr txBox="1"/>
      </xdr:nvSpPr>
      <xdr:spPr>
        <a:xfrm>
          <a:off x="19310427" y="1313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76</xdr:row>
      <xdr:rowOff>154957</xdr:rowOff>
    </xdr:from>
    <xdr:ext cx="469744" cy="259045"/>
    <xdr:sp macro="" textlink="">
      <xdr:nvSpPr>
        <xdr:cNvPr id="613" name="n_4mainValue【児童館】&#10;一人当たり面積">
          <a:extLst>
            <a:ext uri="{FF2B5EF4-FFF2-40B4-BE49-F238E27FC236}">
              <a16:creationId xmlns:a16="http://schemas.microsoft.com/office/drawing/2014/main" id="{707FE6A2-35E6-43D3-B713-F473C3161E79}"/>
            </a:ext>
          </a:extLst>
        </xdr:cNvPr>
        <xdr:cNvSpPr txBox="1"/>
      </xdr:nvSpPr>
      <xdr:spPr>
        <a:xfrm>
          <a:off x="18421427" y="1318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4" name="正方形/長方形 613">
          <a:extLst>
            <a:ext uri="{FF2B5EF4-FFF2-40B4-BE49-F238E27FC236}">
              <a16:creationId xmlns:a16="http://schemas.microsoft.com/office/drawing/2014/main" id="{88BCF2FE-91B3-4900-BA9F-2D9AE56B550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5" name="正方形/長方形 614">
          <a:extLst>
            <a:ext uri="{FF2B5EF4-FFF2-40B4-BE49-F238E27FC236}">
              <a16:creationId xmlns:a16="http://schemas.microsoft.com/office/drawing/2014/main" id="{4795FD2A-4A69-40A0-A32D-B4823873A34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6" name="正方形/長方形 615">
          <a:extLst>
            <a:ext uri="{FF2B5EF4-FFF2-40B4-BE49-F238E27FC236}">
              <a16:creationId xmlns:a16="http://schemas.microsoft.com/office/drawing/2014/main" id="{2D1B5CE8-5848-4060-959C-70571072700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7" name="正方形/長方形 616">
          <a:extLst>
            <a:ext uri="{FF2B5EF4-FFF2-40B4-BE49-F238E27FC236}">
              <a16:creationId xmlns:a16="http://schemas.microsoft.com/office/drawing/2014/main" id="{A4AD993C-7EFC-49CD-AAA0-7B4C785643D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8" name="正方形/長方形 617">
          <a:extLst>
            <a:ext uri="{FF2B5EF4-FFF2-40B4-BE49-F238E27FC236}">
              <a16:creationId xmlns:a16="http://schemas.microsoft.com/office/drawing/2014/main" id="{C03F4CB3-CDEB-4169-8A7E-EE77FB8D6C8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9" name="正方形/長方形 618">
          <a:extLst>
            <a:ext uri="{FF2B5EF4-FFF2-40B4-BE49-F238E27FC236}">
              <a16:creationId xmlns:a16="http://schemas.microsoft.com/office/drawing/2014/main" id="{0D6A4421-7A89-4C3A-AE80-7E379725A82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0" name="正方形/長方形 619">
          <a:extLst>
            <a:ext uri="{FF2B5EF4-FFF2-40B4-BE49-F238E27FC236}">
              <a16:creationId xmlns:a16="http://schemas.microsoft.com/office/drawing/2014/main" id="{266CAFE3-7FF4-4EA6-871C-91961F160FD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1" name="正方形/長方形 620">
          <a:extLst>
            <a:ext uri="{FF2B5EF4-FFF2-40B4-BE49-F238E27FC236}">
              <a16:creationId xmlns:a16="http://schemas.microsoft.com/office/drawing/2014/main" id="{C0FF2A8B-CEA0-4DB3-824D-3C170A98B7F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2" name="テキスト ボックス 621">
          <a:extLst>
            <a:ext uri="{FF2B5EF4-FFF2-40B4-BE49-F238E27FC236}">
              <a16:creationId xmlns:a16="http://schemas.microsoft.com/office/drawing/2014/main" id="{2F8D07FF-654D-4B2A-92A5-D1B1DA7D851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3" name="直線コネクタ 622">
          <a:extLst>
            <a:ext uri="{FF2B5EF4-FFF2-40B4-BE49-F238E27FC236}">
              <a16:creationId xmlns:a16="http://schemas.microsoft.com/office/drawing/2014/main" id="{5AA986C1-18A1-452D-A12B-24D6BE8DF2C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4" name="テキスト ボックス 623">
          <a:extLst>
            <a:ext uri="{FF2B5EF4-FFF2-40B4-BE49-F238E27FC236}">
              <a16:creationId xmlns:a16="http://schemas.microsoft.com/office/drawing/2014/main" id="{2736CC0A-77F7-401D-90FA-D4640170517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5" name="直線コネクタ 624">
          <a:extLst>
            <a:ext uri="{FF2B5EF4-FFF2-40B4-BE49-F238E27FC236}">
              <a16:creationId xmlns:a16="http://schemas.microsoft.com/office/drawing/2014/main" id="{478B95D9-E5F2-4708-9A8F-C1815EE6AB6A}"/>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26" name="テキスト ボックス 625">
          <a:extLst>
            <a:ext uri="{FF2B5EF4-FFF2-40B4-BE49-F238E27FC236}">
              <a16:creationId xmlns:a16="http://schemas.microsoft.com/office/drawing/2014/main" id="{2D022968-F8BB-492B-9916-F5E79319DE6A}"/>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7" name="直線コネクタ 626">
          <a:extLst>
            <a:ext uri="{FF2B5EF4-FFF2-40B4-BE49-F238E27FC236}">
              <a16:creationId xmlns:a16="http://schemas.microsoft.com/office/drawing/2014/main" id="{7950E1A1-88A7-409F-A2D4-639B06E30A8C}"/>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8" name="テキスト ボックス 627">
          <a:extLst>
            <a:ext uri="{FF2B5EF4-FFF2-40B4-BE49-F238E27FC236}">
              <a16:creationId xmlns:a16="http://schemas.microsoft.com/office/drawing/2014/main" id="{C8725572-0977-40A9-95F3-88B0F909F955}"/>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9" name="直線コネクタ 628">
          <a:extLst>
            <a:ext uri="{FF2B5EF4-FFF2-40B4-BE49-F238E27FC236}">
              <a16:creationId xmlns:a16="http://schemas.microsoft.com/office/drawing/2014/main" id="{9BEDD73D-6207-47F2-BF6C-BE28861DDA4E}"/>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0" name="テキスト ボックス 629">
          <a:extLst>
            <a:ext uri="{FF2B5EF4-FFF2-40B4-BE49-F238E27FC236}">
              <a16:creationId xmlns:a16="http://schemas.microsoft.com/office/drawing/2014/main" id="{D0B77E5F-7F54-4259-99DA-E3B96622E0AE}"/>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1" name="直線コネクタ 630">
          <a:extLst>
            <a:ext uri="{FF2B5EF4-FFF2-40B4-BE49-F238E27FC236}">
              <a16:creationId xmlns:a16="http://schemas.microsoft.com/office/drawing/2014/main" id="{DFED7AE1-3AB0-4405-A6FB-EE97CC68DA96}"/>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2" name="テキスト ボックス 631">
          <a:extLst>
            <a:ext uri="{FF2B5EF4-FFF2-40B4-BE49-F238E27FC236}">
              <a16:creationId xmlns:a16="http://schemas.microsoft.com/office/drawing/2014/main" id="{E0FF7FF7-454C-4B30-9CC6-650EE220357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3" name="直線コネクタ 632">
          <a:extLst>
            <a:ext uri="{FF2B5EF4-FFF2-40B4-BE49-F238E27FC236}">
              <a16:creationId xmlns:a16="http://schemas.microsoft.com/office/drawing/2014/main" id="{379AD3FF-BFD7-4741-BEE4-07727B33A155}"/>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34" name="テキスト ボックス 633">
          <a:extLst>
            <a:ext uri="{FF2B5EF4-FFF2-40B4-BE49-F238E27FC236}">
              <a16:creationId xmlns:a16="http://schemas.microsoft.com/office/drawing/2014/main" id="{D08DEBAE-4709-400C-BC18-A741E95CBE28}"/>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5" name="直線コネクタ 634">
          <a:extLst>
            <a:ext uri="{FF2B5EF4-FFF2-40B4-BE49-F238E27FC236}">
              <a16:creationId xmlns:a16="http://schemas.microsoft.com/office/drawing/2014/main" id="{267434D2-DEB3-4ADA-829B-95C98E785AA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36" name="テキスト ボックス 635">
          <a:extLst>
            <a:ext uri="{FF2B5EF4-FFF2-40B4-BE49-F238E27FC236}">
              <a16:creationId xmlns:a16="http://schemas.microsoft.com/office/drawing/2014/main" id="{30FA733A-F80A-4E3E-B512-F010126A41E6}"/>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7" name="【公民館】&#10;有形固定資産減価償却率グラフ枠">
          <a:extLst>
            <a:ext uri="{FF2B5EF4-FFF2-40B4-BE49-F238E27FC236}">
              <a16:creationId xmlns:a16="http://schemas.microsoft.com/office/drawing/2014/main" id="{CD40E178-CE63-4347-A6AC-D8F15D58E28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22861</xdr:rowOff>
    </xdr:from>
    <xdr:to>
      <xdr:col>85</xdr:col>
      <xdr:colOff>126364</xdr:colOff>
      <xdr:row>108</xdr:row>
      <xdr:rowOff>152400</xdr:rowOff>
    </xdr:to>
    <xdr:cxnSp macro="">
      <xdr:nvCxnSpPr>
        <xdr:cNvPr id="638" name="直線コネクタ 637">
          <a:extLst>
            <a:ext uri="{FF2B5EF4-FFF2-40B4-BE49-F238E27FC236}">
              <a16:creationId xmlns:a16="http://schemas.microsoft.com/office/drawing/2014/main" id="{50173D66-444B-41F0-8305-4F0F1C634A20}"/>
            </a:ext>
          </a:extLst>
        </xdr:cNvPr>
        <xdr:cNvCxnSpPr/>
      </xdr:nvCxnSpPr>
      <xdr:spPr>
        <a:xfrm flipV="1">
          <a:off x="16318864" y="17167861"/>
          <a:ext cx="0" cy="150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39" name="【公民館】&#10;有形固定資産減価償却率最小値テキスト">
          <a:extLst>
            <a:ext uri="{FF2B5EF4-FFF2-40B4-BE49-F238E27FC236}">
              <a16:creationId xmlns:a16="http://schemas.microsoft.com/office/drawing/2014/main" id="{F427E574-0F21-4DA2-B72E-026DBC4B3D62}"/>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40" name="直線コネクタ 639">
          <a:extLst>
            <a:ext uri="{FF2B5EF4-FFF2-40B4-BE49-F238E27FC236}">
              <a16:creationId xmlns:a16="http://schemas.microsoft.com/office/drawing/2014/main" id="{B237A2C9-EB57-40CA-8486-7605A6B65009}"/>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140988</xdr:rowOff>
    </xdr:from>
    <xdr:ext cx="405111" cy="259045"/>
    <xdr:sp macro="" textlink="">
      <xdr:nvSpPr>
        <xdr:cNvPr id="641" name="【公民館】&#10;有形固定資産減価償却率最大値テキスト">
          <a:extLst>
            <a:ext uri="{FF2B5EF4-FFF2-40B4-BE49-F238E27FC236}">
              <a16:creationId xmlns:a16="http://schemas.microsoft.com/office/drawing/2014/main" id="{522BCC0B-5FE8-4517-8CD7-AA371199D41A}"/>
            </a:ext>
          </a:extLst>
        </xdr:cNvPr>
        <xdr:cNvSpPr txBox="1"/>
      </xdr:nvSpPr>
      <xdr:spPr>
        <a:xfrm>
          <a:off x="16357600" y="16943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22861</xdr:rowOff>
    </xdr:from>
    <xdr:to>
      <xdr:col>86</xdr:col>
      <xdr:colOff>25400</xdr:colOff>
      <xdr:row>100</xdr:row>
      <xdr:rowOff>22861</xdr:rowOff>
    </xdr:to>
    <xdr:cxnSp macro="">
      <xdr:nvCxnSpPr>
        <xdr:cNvPr id="642" name="直線コネクタ 641">
          <a:extLst>
            <a:ext uri="{FF2B5EF4-FFF2-40B4-BE49-F238E27FC236}">
              <a16:creationId xmlns:a16="http://schemas.microsoft.com/office/drawing/2014/main" id="{2933C52F-98D5-4633-92B1-ED2676A64EBC}"/>
            </a:ext>
          </a:extLst>
        </xdr:cNvPr>
        <xdr:cNvCxnSpPr/>
      </xdr:nvCxnSpPr>
      <xdr:spPr>
        <a:xfrm>
          <a:off x="16230600" y="1716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135272</xdr:rowOff>
    </xdr:from>
    <xdr:ext cx="405111" cy="259045"/>
    <xdr:sp macro="" textlink="">
      <xdr:nvSpPr>
        <xdr:cNvPr id="643" name="【公民館】&#10;有形固定資産減価償却率平均値テキスト">
          <a:extLst>
            <a:ext uri="{FF2B5EF4-FFF2-40B4-BE49-F238E27FC236}">
              <a16:creationId xmlns:a16="http://schemas.microsoft.com/office/drawing/2014/main" id="{9068DB30-1D31-497B-94A5-DA383B6A2407}"/>
            </a:ext>
          </a:extLst>
        </xdr:cNvPr>
        <xdr:cNvSpPr txBox="1"/>
      </xdr:nvSpPr>
      <xdr:spPr>
        <a:xfrm>
          <a:off x="16357600" y="1796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156845</xdr:rowOff>
    </xdr:from>
    <xdr:to>
      <xdr:col>85</xdr:col>
      <xdr:colOff>177800</xdr:colOff>
      <xdr:row>105</xdr:row>
      <xdr:rowOff>86995</xdr:rowOff>
    </xdr:to>
    <xdr:sp macro="" textlink="">
      <xdr:nvSpPr>
        <xdr:cNvPr id="644" name="フローチャート: 判断 643">
          <a:extLst>
            <a:ext uri="{FF2B5EF4-FFF2-40B4-BE49-F238E27FC236}">
              <a16:creationId xmlns:a16="http://schemas.microsoft.com/office/drawing/2014/main" id="{37E87B17-E5E1-45B0-9647-BA76EB2829EB}"/>
            </a:ext>
          </a:extLst>
        </xdr:cNvPr>
        <xdr:cNvSpPr/>
      </xdr:nvSpPr>
      <xdr:spPr>
        <a:xfrm>
          <a:off x="162687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52070</xdr:rowOff>
    </xdr:from>
    <xdr:to>
      <xdr:col>81</xdr:col>
      <xdr:colOff>101600</xdr:colOff>
      <xdr:row>105</xdr:row>
      <xdr:rowOff>153670</xdr:rowOff>
    </xdr:to>
    <xdr:sp macro="" textlink="">
      <xdr:nvSpPr>
        <xdr:cNvPr id="645" name="フローチャート: 判断 644">
          <a:extLst>
            <a:ext uri="{FF2B5EF4-FFF2-40B4-BE49-F238E27FC236}">
              <a16:creationId xmlns:a16="http://schemas.microsoft.com/office/drawing/2014/main" id="{517E2E42-DD14-46EB-8D6D-56D6D3790349}"/>
            </a:ext>
          </a:extLst>
        </xdr:cNvPr>
        <xdr:cNvSpPr/>
      </xdr:nvSpPr>
      <xdr:spPr>
        <a:xfrm>
          <a:off x="15430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124461</xdr:rowOff>
    </xdr:from>
    <xdr:to>
      <xdr:col>76</xdr:col>
      <xdr:colOff>165100</xdr:colOff>
      <xdr:row>105</xdr:row>
      <xdr:rowOff>54611</xdr:rowOff>
    </xdr:to>
    <xdr:sp macro="" textlink="">
      <xdr:nvSpPr>
        <xdr:cNvPr id="646" name="フローチャート: 判断 645">
          <a:extLst>
            <a:ext uri="{FF2B5EF4-FFF2-40B4-BE49-F238E27FC236}">
              <a16:creationId xmlns:a16="http://schemas.microsoft.com/office/drawing/2014/main" id="{ED7A2CC4-DA01-440F-A076-2D8C33F64B1A}"/>
            </a:ext>
          </a:extLst>
        </xdr:cNvPr>
        <xdr:cNvSpPr/>
      </xdr:nvSpPr>
      <xdr:spPr>
        <a:xfrm>
          <a:off x="14541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61595</xdr:rowOff>
    </xdr:from>
    <xdr:to>
      <xdr:col>72</xdr:col>
      <xdr:colOff>38100</xdr:colOff>
      <xdr:row>104</xdr:row>
      <xdr:rowOff>163195</xdr:rowOff>
    </xdr:to>
    <xdr:sp macro="" textlink="">
      <xdr:nvSpPr>
        <xdr:cNvPr id="647" name="フローチャート: 判断 646">
          <a:extLst>
            <a:ext uri="{FF2B5EF4-FFF2-40B4-BE49-F238E27FC236}">
              <a16:creationId xmlns:a16="http://schemas.microsoft.com/office/drawing/2014/main" id="{B7650598-ADC3-403A-99E1-580400999DF1}"/>
            </a:ext>
          </a:extLst>
        </xdr:cNvPr>
        <xdr:cNvSpPr/>
      </xdr:nvSpPr>
      <xdr:spPr>
        <a:xfrm>
          <a:off x="136525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57786</xdr:rowOff>
    </xdr:from>
    <xdr:to>
      <xdr:col>67</xdr:col>
      <xdr:colOff>101600</xdr:colOff>
      <xdr:row>104</xdr:row>
      <xdr:rowOff>159386</xdr:rowOff>
    </xdr:to>
    <xdr:sp macro="" textlink="">
      <xdr:nvSpPr>
        <xdr:cNvPr id="648" name="フローチャート: 判断 647">
          <a:extLst>
            <a:ext uri="{FF2B5EF4-FFF2-40B4-BE49-F238E27FC236}">
              <a16:creationId xmlns:a16="http://schemas.microsoft.com/office/drawing/2014/main" id="{C0262305-9840-453B-9D4D-5E748047F215}"/>
            </a:ext>
          </a:extLst>
        </xdr:cNvPr>
        <xdr:cNvSpPr/>
      </xdr:nvSpPr>
      <xdr:spPr>
        <a:xfrm>
          <a:off x="12763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id="{71E6AC10-A779-47C5-ACC9-B860FDB9662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0" name="テキスト ボックス 649">
          <a:extLst>
            <a:ext uri="{FF2B5EF4-FFF2-40B4-BE49-F238E27FC236}">
              <a16:creationId xmlns:a16="http://schemas.microsoft.com/office/drawing/2014/main" id="{97B764D2-669E-43ED-AA5B-ECD6F6D58AD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1" name="テキスト ボックス 650">
          <a:extLst>
            <a:ext uri="{FF2B5EF4-FFF2-40B4-BE49-F238E27FC236}">
              <a16:creationId xmlns:a16="http://schemas.microsoft.com/office/drawing/2014/main" id="{7CDFAAB0-61AD-4786-9767-FA38E182C83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2" name="テキスト ボックス 651">
          <a:extLst>
            <a:ext uri="{FF2B5EF4-FFF2-40B4-BE49-F238E27FC236}">
              <a16:creationId xmlns:a16="http://schemas.microsoft.com/office/drawing/2014/main" id="{931BC3CE-2C74-4193-9FCA-E9ED16820F7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3" name="テキスト ボックス 652">
          <a:extLst>
            <a:ext uri="{FF2B5EF4-FFF2-40B4-BE49-F238E27FC236}">
              <a16:creationId xmlns:a16="http://schemas.microsoft.com/office/drawing/2014/main" id="{C22CA184-B635-43AC-AE44-9440DF8BCE5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95886</xdr:rowOff>
    </xdr:from>
    <xdr:to>
      <xdr:col>81</xdr:col>
      <xdr:colOff>101600</xdr:colOff>
      <xdr:row>103</xdr:row>
      <xdr:rowOff>26036</xdr:rowOff>
    </xdr:to>
    <xdr:sp macro="" textlink="">
      <xdr:nvSpPr>
        <xdr:cNvPr id="654" name="楕円 653">
          <a:extLst>
            <a:ext uri="{FF2B5EF4-FFF2-40B4-BE49-F238E27FC236}">
              <a16:creationId xmlns:a16="http://schemas.microsoft.com/office/drawing/2014/main" id="{7BD6AE9E-3818-4614-A4C1-0F2FD5C15579}"/>
            </a:ext>
          </a:extLst>
        </xdr:cNvPr>
        <xdr:cNvSpPr/>
      </xdr:nvSpPr>
      <xdr:spPr>
        <a:xfrm>
          <a:off x="15430500" y="1758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57786</xdr:rowOff>
    </xdr:from>
    <xdr:to>
      <xdr:col>76</xdr:col>
      <xdr:colOff>165100</xdr:colOff>
      <xdr:row>102</xdr:row>
      <xdr:rowOff>159386</xdr:rowOff>
    </xdr:to>
    <xdr:sp macro="" textlink="">
      <xdr:nvSpPr>
        <xdr:cNvPr id="655" name="楕円 654">
          <a:extLst>
            <a:ext uri="{FF2B5EF4-FFF2-40B4-BE49-F238E27FC236}">
              <a16:creationId xmlns:a16="http://schemas.microsoft.com/office/drawing/2014/main" id="{CEF448E4-5676-4054-BE02-59B3805C63C4}"/>
            </a:ext>
          </a:extLst>
        </xdr:cNvPr>
        <xdr:cNvSpPr/>
      </xdr:nvSpPr>
      <xdr:spPr>
        <a:xfrm>
          <a:off x="14541500" y="1754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108586</xdr:rowOff>
    </xdr:from>
    <xdr:to>
      <xdr:col>81</xdr:col>
      <xdr:colOff>50800</xdr:colOff>
      <xdr:row>102</xdr:row>
      <xdr:rowOff>146686</xdr:rowOff>
    </xdr:to>
    <xdr:cxnSp macro="">
      <xdr:nvCxnSpPr>
        <xdr:cNvPr id="656" name="直線コネクタ 655">
          <a:extLst>
            <a:ext uri="{FF2B5EF4-FFF2-40B4-BE49-F238E27FC236}">
              <a16:creationId xmlns:a16="http://schemas.microsoft.com/office/drawing/2014/main" id="{8B991259-D73E-4AA2-BB80-C57277404377}"/>
            </a:ext>
          </a:extLst>
        </xdr:cNvPr>
        <xdr:cNvCxnSpPr/>
      </xdr:nvCxnSpPr>
      <xdr:spPr>
        <a:xfrm>
          <a:off x="14592300" y="1759648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17780</xdr:rowOff>
    </xdr:from>
    <xdr:to>
      <xdr:col>72</xdr:col>
      <xdr:colOff>38100</xdr:colOff>
      <xdr:row>102</xdr:row>
      <xdr:rowOff>119380</xdr:rowOff>
    </xdr:to>
    <xdr:sp macro="" textlink="">
      <xdr:nvSpPr>
        <xdr:cNvPr id="657" name="楕円 656">
          <a:extLst>
            <a:ext uri="{FF2B5EF4-FFF2-40B4-BE49-F238E27FC236}">
              <a16:creationId xmlns:a16="http://schemas.microsoft.com/office/drawing/2014/main" id="{67A18FCE-77C9-4FCC-855F-B31395BFF10B}"/>
            </a:ext>
          </a:extLst>
        </xdr:cNvPr>
        <xdr:cNvSpPr/>
      </xdr:nvSpPr>
      <xdr:spPr>
        <a:xfrm>
          <a:off x="13652500" y="1750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68580</xdr:rowOff>
    </xdr:from>
    <xdr:to>
      <xdr:col>76</xdr:col>
      <xdr:colOff>114300</xdr:colOff>
      <xdr:row>102</xdr:row>
      <xdr:rowOff>108586</xdr:rowOff>
    </xdr:to>
    <xdr:cxnSp macro="">
      <xdr:nvCxnSpPr>
        <xdr:cNvPr id="658" name="直線コネクタ 657">
          <a:extLst>
            <a:ext uri="{FF2B5EF4-FFF2-40B4-BE49-F238E27FC236}">
              <a16:creationId xmlns:a16="http://schemas.microsoft.com/office/drawing/2014/main" id="{0633649A-B500-4A87-B4CA-10EBB8B20E33}"/>
            </a:ext>
          </a:extLst>
        </xdr:cNvPr>
        <xdr:cNvCxnSpPr/>
      </xdr:nvCxnSpPr>
      <xdr:spPr>
        <a:xfrm>
          <a:off x="13703300" y="1755648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158750</xdr:rowOff>
    </xdr:from>
    <xdr:to>
      <xdr:col>67</xdr:col>
      <xdr:colOff>101600</xdr:colOff>
      <xdr:row>102</xdr:row>
      <xdr:rowOff>88900</xdr:rowOff>
    </xdr:to>
    <xdr:sp macro="" textlink="">
      <xdr:nvSpPr>
        <xdr:cNvPr id="659" name="楕円 658">
          <a:extLst>
            <a:ext uri="{FF2B5EF4-FFF2-40B4-BE49-F238E27FC236}">
              <a16:creationId xmlns:a16="http://schemas.microsoft.com/office/drawing/2014/main" id="{5EABA08C-ADD7-4E9A-8F21-5EF34845D166}"/>
            </a:ext>
          </a:extLst>
        </xdr:cNvPr>
        <xdr:cNvSpPr/>
      </xdr:nvSpPr>
      <xdr:spPr>
        <a:xfrm>
          <a:off x="12763500" y="1747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38100</xdr:rowOff>
    </xdr:from>
    <xdr:to>
      <xdr:col>71</xdr:col>
      <xdr:colOff>177800</xdr:colOff>
      <xdr:row>102</xdr:row>
      <xdr:rowOff>68580</xdr:rowOff>
    </xdr:to>
    <xdr:cxnSp macro="">
      <xdr:nvCxnSpPr>
        <xdr:cNvPr id="660" name="直線コネクタ 659">
          <a:extLst>
            <a:ext uri="{FF2B5EF4-FFF2-40B4-BE49-F238E27FC236}">
              <a16:creationId xmlns:a16="http://schemas.microsoft.com/office/drawing/2014/main" id="{861B5680-2878-4B53-AFE9-9B6A4C24CBEF}"/>
            </a:ext>
          </a:extLst>
        </xdr:cNvPr>
        <xdr:cNvCxnSpPr/>
      </xdr:nvCxnSpPr>
      <xdr:spPr>
        <a:xfrm>
          <a:off x="12814300" y="17526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144797</xdr:rowOff>
    </xdr:from>
    <xdr:ext cx="405111" cy="259045"/>
    <xdr:sp macro="" textlink="">
      <xdr:nvSpPr>
        <xdr:cNvPr id="661" name="n_1aveValue【公民館】&#10;有形固定資産減価償却率">
          <a:extLst>
            <a:ext uri="{FF2B5EF4-FFF2-40B4-BE49-F238E27FC236}">
              <a16:creationId xmlns:a16="http://schemas.microsoft.com/office/drawing/2014/main" id="{0D093293-4949-46A4-80A9-E05C7540BE09}"/>
            </a:ext>
          </a:extLst>
        </xdr:cNvPr>
        <xdr:cNvSpPr txBox="1"/>
      </xdr:nvSpPr>
      <xdr:spPr>
        <a:xfrm>
          <a:off x="15266044" y="181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45738</xdr:rowOff>
    </xdr:from>
    <xdr:ext cx="405111" cy="259045"/>
    <xdr:sp macro="" textlink="">
      <xdr:nvSpPr>
        <xdr:cNvPr id="662" name="n_2aveValue【公民館】&#10;有形固定資産減価償却率">
          <a:extLst>
            <a:ext uri="{FF2B5EF4-FFF2-40B4-BE49-F238E27FC236}">
              <a16:creationId xmlns:a16="http://schemas.microsoft.com/office/drawing/2014/main" id="{A4B16DD0-C79B-4859-8217-F799780549DE}"/>
            </a:ext>
          </a:extLst>
        </xdr:cNvPr>
        <xdr:cNvSpPr txBox="1"/>
      </xdr:nvSpPr>
      <xdr:spPr>
        <a:xfrm>
          <a:off x="14389744" y="1804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154322</xdr:rowOff>
    </xdr:from>
    <xdr:ext cx="405111" cy="259045"/>
    <xdr:sp macro="" textlink="">
      <xdr:nvSpPr>
        <xdr:cNvPr id="663" name="n_3aveValue【公民館】&#10;有形固定資産減価償却率">
          <a:extLst>
            <a:ext uri="{FF2B5EF4-FFF2-40B4-BE49-F238E27FC236}">
              <a16:creationId xmlns:a16="http://schemas.microsoft.com/office/drawing/2014/main" id="{97452723-2CDE-45AC-ABEA-BC64213A9582}"/>
            </a:ext>
          </a:extLst>
        </xdr:cNvPr>
        <xdr:cNvSpPr txBox="1"/>
      </xdr:nvSpPr>
      <xdr:spPr>
        <a:xfrm>
          <a:off x="13500744" y="1798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150513</xdr:rowOff>
    </xdr:from>
    <xdr:ext cx="405111" cy="259045"/>
    <xdr:sp macro="" textlink="">
      <xdr:nvSpPr>
        <xdr:cNvPr id="664" name="n_4aveValue【公民館】&#10;有形固定資産減価償却率">
          <a:extLst>
            <a:ext uri="{FF2B5EF4-FFF2-40B4-BE49-F238E27FC236}">
              <a16:creationId xmlns:a16="http://schemas.microsoft.com/office/drawing/2014/main" id="{8CC9C331-0AA0-4B4C-ADBC-1290BDD232B6}"/>
            </a:ext>
          </a:extLst>
        </xdr:cNvPr>
        <xdr:cNvSpPr txBox="1"/>
      </xdr:nvSpPr>
      <xdr:spPr>
        <a:xfrm>
          <a:off x="126117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42563</xdr:rowOff>
    </xdr:from>
    <xdr:ext cx="405111" cy="259045"/>
    <xdr:sp macro="" textlink="">
      <xdr:nvSpPr>
        <xdr:cNvPr id="665" name="n_1mainValue【公民館】&#10;有形固定資産減価償却率">
          <a:extLst>
            <a:ext uri="{FF2B5EF4-FFF2-40B4-BE49-F238E27FC236}">
              <a16:creationId xmlns:a16="http://schemas.microsoft.com/office/drawing/2014/main" id="{0B046977-3CE2-46A4-B6B0-BB70C3BA88FD}"/>
            </a:ext>
          </a:extLst>
        </xdr:cNvPr>
        <xdr:cNvSpPr txBox="1"/>
      </xdr:nvSpPr>
      <xdr:spPr>
        <a:xfrm>
          <a:off x="15266044" y="1735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4463</xdr:rowOff>
    </xdr:from>
    <xdr:ext cx="405111" cy="259045"/>
    <xdr:sp macro="" textlink="">
      <xdr:nvSpPr>
        <xdr:cNvPr id="666" name="n_2mainValue【公民館】&#10;有形固定資産減価償却率">
          <a:extLst>
            <a:ext uri="{FF2B5EF4-FFF2-40B4-BE49-F238E27FC236}">
              <a16:creationId xmlns:a16="http://schemas.microsoft.com/office/drawing/2014/main" id="{56572C59-AB8D-45F4-8C16-55E0F2155A71}"/>
            </a:ext>
          </a:extLst>
        </xdr:cNvPr>
        <xdr:cNvSpPr txBox="1"/>
      </xdr:nvSpPr>
      <xdr:spPr>
        <a:xfrm>
          <a:off x="14389744" y="1732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135907</xdr:rowOff>
    </xdr:from>
    <xdr:ext cx="405111" cy="259045"/>
    <xdr:sp macro="" textlink="">
      <xdr:nvSpPr>
        <xdr:cNvPr id="667" name="n_3mainValue【公民館】&#10;有形固定資産減価償却率">
          <a:extLst>
            <a:ext uri="{FF2B5EF4-FFF2-40B4-BE49-F238E27FC236}">
              <a16:creationId xmlns:a16="http://schemas.microsoft.com/office/drawing/2014/main" id="{2827E544-F74A-4AE7-8286-E567E6B20595}"/>
            </a:ext>
          </a:extLst>
        </xdr:cNvPr>
        <xdr:cNvSpPr txBox="1"/>
      </xdr:nvSpPr>
      <xdr:spPr>
        <a:xfrm>
          <a:off x="13500744" y="1728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105427</xdr:rowOff>
    </xdr:from>
    <xdr:ext cx="405111" cy="259045"/>
    <xdr:sp macro="" textlink="">
      <xdr:nvSpPr>
        <xdr:cNvPr id="668" name="n_4mainValue【公民館】&#10;有形固定資産減価償却率">
          <a:extLst>
            <a:ext uri="{FF2B5EF4-FFF2-40B4-BE49-F238E27FC236}">
              <a16:creationId xmlns:a16="http://schemas.microsoft.com/office/drawing/2014/main" id="{50170E60-B97A-4F9D-9BFD-467617EB23DB}"/>
            </a:ext>
          </a:extLst>
        </xdr:cNvPr>
        <xdr:cNvSpPr txBox="1"/>
      </xdr:nvSpPr>
      <xdr:spPr>
        <a:xfrm>
          <a:off x="12611744" y="1725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9" name="正方形/長方形 668">
          <a:extLst>
            <a:ext uri="{FF2B5EF4-FFF2-40B4-BE49-F238E27FC236}">
              <a16:creationId xmlns:a16="http://schemas.microsoft.com/office/drawing/2014/main" id="{739708BE-F57F-4955-9D3F-37B3E0A7031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0" name="正方形/長方形 669">
          <a:extLst>
            <a:ext uri="{FF2B5EF4-FFF2-40B4-BE49-F238E27FC236}">
              <a16:creationId xmlns:a16="http://schemas.microsoft.com/office/drawing/2014/main" id="{31488DC2-68F2-49E8-BC16-12CB955682D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1" name="正方形/長方形 670">
          <a:extLst>
            <a:ext uri="{FF2B5EF4-FFF2-40B4-BE49-F238E27FC236}">
              <a16:creationId xmlns:a16="http://schemas.microsoft.com/office/drawing/2014/main" id="{3419FF32-DC5F-48BA-B40B-7543A18C773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2" name="正方形/長方形 671">
          <a:extLst>
            <a:ext uri="{FF2B5EF4-FFF2-40B4-BE49-F238E27FC236}">
              <a16:creationId xmlns:a16="http://schemas.microsoft.com/office/drawing/2014/main" id="{B45872AA-DA9E-46B9-B664-BD8F28408F1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3" name="正方形/長方形 672">
          <a:extLst>
            <a:ext uri="{FF2B5EF4-FFF2-40B4-BE49-F238E27FC236}">
              <a16:creationId xmlns:a16="http://schemas.microsoft.com/office/drawing/2014/main" id="{0A215B4C-9A3A-473C-AC54-287D3FEAA9A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4" name="正方形/長方形 673">
          <a:extLst>
            <a:ext uri="{FF2B5EF4-FFF2-40B4-BE49-F238E27FC236}">
              <a16:creationId xmlns:a16="http://schemas.microsoft.com/office/drawing/2014/main" id="{CEB80EC3-8BA1-49F2-9C62-8E5E6C2BA88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5" name="正方形/長方形 674">
          <a:extLst>
            <a:ext uri="{FF2B5EF4-FFF2-40B4-BE49-F238E27FC236}">
              <a16:creationId xmlns:a16="http://schemas.microsoft.com/office/drawing/2014/main" id="{E2378B0E-1130-4683-A54A-601A8321B18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6" name="正方形/長方形 675">
          <a:extLst>
            <a:ext uri="{FF2B5EF4-FFF2-40B4-BE49-F238E27FC236}">
              <a16:creationId xmlns:a16="http://schemas.microsoft.com/office/drawing/2014/main" id="{1CCB6EC2-0AAA-4FCC-91AB-B898E862384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7" name="テキスト ボックス 676">
          <a:extLst>
            <a:ext uri="{FF2B5EF4-FFF2-40B4-BE49-F238E27FC236}">
              <a16:creationId xmlns:a16="http://schemas.microsoft.com/office/drawing/2014/main" id="{999F8BD6-C633-4085-9CB5-5437EAE5119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8" name="直線コネクタ 677">
          <a:extLst>
            <a:ext uri="{FF2B5EF4-FFF2-40B4-BE49-F238E27FC236}">
              <a16:creationId xmlns:a16="http://schemas.microsoft.com/office/drawing/2014/main" id="{F29A09B3-EE2C-48E4-89FA-57CCCB2FAD5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9" name="直線コネクタ 678">
          <a:extLst>
            <a:ext uri="{FF2B5EF4-FFF2-40B4-BE49-F238E27FC236}">
              <a16:creationId xmlns:a16="http://schemas.microsoft.com/office/drawing/2014/main" id="{654EB5A9-2565-414C-B99C-7FA7805767CE}"/>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80" name="テキスト ボックス 679">
          <a:extLst>
            <a:ext uri="{FF2B5EF4-FFF2-40B4-BE49-F238E27FC236}">
              <a16:creationId xmlns:a16="http://schemas.microsoft.com/office/drawing/2014/main" id="{4A57D6BC-FA23-45D9-8983-F019ED211C55}"/>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81" name="直線コネクタ 680">
          <a:extLst>
            <a:ext uri="{FF2B5EF4-FFF2-40B4-BE49-F238E27FC236}">
              <a16:creationId xmlns:a16="http://schemas.microsoft.com/office/drawing/2014/main" id="{D9F0E801-CA8F-4AF3-A98D-33F14BCEBD64}"/>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82" name="テキスト ボックス 681">
          <a:extLst>
            <a:ext uri="{FF2B5EF4-FFF2-40B4-BE49-F238E27FC236}">
              <a16:creationId xmlns:a16="http://schemas.microsoft.com/office/drawing/2014/main" id="{DE05582B-B16E-496E-A327-6A853993D088}"/>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3" name="直線コネクタ 682">
          <a:extLst>
            <a:ext uri="{FF2B5EF4-FFF2-40B4-BE49-F238E27FC236}">
              <a16:creationId xmlns:a16="http://schemas.microsoft.com/office/drawing/2014/main" id="{D93FEB6E-4454-4628-9496-31C9372CA87C}"/>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4" name="テキスト ボックス 683">
          <a:extLst>
            <a:ext uri="{FF2B5EF4-FFF2-40B4-BE49-F238E27FC236}">
              <a16:creationId xmlns:a16="http://schemas.microsoft.com/office/drawing/2014/main" id="{2F061696-7B4B-4287-8CC3-7280CAB9CD3B}"/>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5" name="直線コネクタ 684">
          <a:extLst>
            <a:ext uri="{FF2B5EF4-FFF2-40B4-BE49-F238E27FC236}">
              <a16:creationId xmlns:a16="http://schemas.microsoft.com/office/drawing/2014/main" id="{6364CDEF-23B9-489D-85F2-0BBA440FE903}"/>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6" name="テキスト ボックス 685">
          <a:extLst>
            <a:ext uri="{FF2B5EF4-FFF2-40B4-BE49-F238E27FC236}">
              <a16:creationId xmlns:a16="http://schemas.microsoft.com/office/drawing/2014/main" id="{F885D1A0-C7DF-47BB-9F00-3C039B9F7F06}"/>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7" name="直線コネクタ 686">
          <a:extLst>
            <a:ext uri="{FF2B5EF4-FFF2-40B4-BE49-F238E27FC236}">
              <a16:creationId xmlns:a16="http://schemas.microsoft.com/office/drawing/2014/main" id="{1E9321CB-BCCE-48EA-8D6A-58124DD8C33C}"/>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8" name="テキスト ボックス 687">
          <a:extLst>
            <a:ext uri="{FF2B5EF4-FFF2-40B4-BE49-F238E27FC236}">
              <a16:creationId xmlns:a16="http://schemas.microsoft.com/office/drawing/2014/main" id="{28B49A0F-1BB7-4EF6-BFF2-6E53F4FE57E6}"/>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9" name="直線コネクタ 688">
          <a:extLst>
            <a:ext uri="{FF2B5EF4-FFF2-40B4-BE49-F238E27FC236}">
              <a16:creationId xmlns:a16="http://schemas.microsoft.com/office/drawing/2014/main" id="{7FDF175C-D8E2-43CE-9430-F7B5F7092E8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90" name="テキスト ボックス 689">
          <a:extLst>
            <a:ext uri="{FF2B5EF4-FFF2-40B4-BE49-F238E27FC236}">
              <a16:creationId xmlns:a16="http://schemas.microsoft.com/office/drawing/2014/main" id="{A63300C0-F52B-40EB-B1B8-D8C4C9AC1225}"/>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1" name="【公民館】&#10;一人当たり面積グラフ枠">
          <a:extLst>
            <a:ext uri="{FF2B5EF4-FFF2-40B4-BE49-F238E27FC236}">
              <a16:creationId xmlns:a16="http://schemas.microsoft.com/office/drawing/2014/main" id="{B0A91111-3306-4DE1-935E-6C21636F8D0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17907</xdr:rowOff>
    </xdr:from>
    <xdr:to>
      <xdr:col>116</xdr:col>
      <xdr:colOff>62864</xdr:colOff>
      <xdr:row>108</xdr:row>
      <xdr:rowOff>131254</xdr:rowOff>
    </xdr:to>
    <xdr:cxnSp macro="">
      <xdr:nvCxnSpPr>
        <xdr:cNvPr id="692" name="直線コネクタ 691">
          <a:extLst>
            <a:ext uri="{FF2B5EF4-FFF2-40B4-BE49-F238E27FC236}">
              <a16:creationId xmlns:a16="http://schemas.microsoft.com/office/drawing/2014/main" id="{9D969EB6-C2B9-4977-A38F-522886A18FA3}"/>
            </a:ext>
          </a:extLst>
        </xdr:cNvPr>
        <xdr:cNvCxnSpPr/>
      </xdr:nvCxnSpPr>
      <xdr:spPr>
        <a:xfrm flipV="1">
          <a:off x="22160864" y="17334357"/>
          <a:ext cx="0" cy="1313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135081</xdr:rowOff>
    </xdr:from>
    <xdr:ext cx="469744" cy="259045"/>
    <xdr:sp macro="" textlink="">
      <xdr:nvSpPr>
        <xdr:cNvPr id="693" name="【公民館】&#10;一人当たり面積最小値テキスト">
          <a:extLst>
            <a:ext uri="{FF2B5EF4-FFF2-40B4-BE49-F238E27FC236}">
              <a16:creationId xmlns:a16="http://schemas.microsoft.com/office/drawing/2014/main" id="{F47F2B5C-F8EE-457F-961B-C4EF28D29DF4}"/>
            </a:ext>
          </a:extLst>
        </xdr:cNvPr>
        <xdr:cNvSpPr txBox="1"/>
      </xdr:nvSpPr>
      <xdr:spPr>
        <a:xfrm>
          <a:off x="22199600" y="1865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131254</xdr:rowOff>
    </xdr:from>
    <xdr:to>
      <xdr:col>116</xdr:col>
      <xdr:colOff>152400</xdr:colOff>
      <xdr:row>108</xdr:row>
      <xdr:rowOff>131254</xdr:rowOff>
    </xdr:to>
    <xdr:cxnSp macro="">
      <xdr:nvCxnSpPr>
        <xdr:cNvPr id="694" name="直線コネクタ 693">
          <a:extLst>
            <a:ext uri="{FF2B5EF4-FFF2-40B4-BE49-F238E27FC236}">
              <a16:creationId xmlns:a16="http://schemas.microsoft.com/office/drawing/2014/main" id="{FCC871AC-91E9-4B00-A5F1-8B641FB80FA3}"/>
            </a:ext>
          </a:extLst>
        </xdr:cNvPr>
        <xdr:cNvCxnSpPr/>
      </xdr:nvCxnSpPr>
      <xdr:spPr>
        <a:xfrm>
          <a:off x="22072600" y="18647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136034</xdr:rowOff>
    </xdr:from>
    <xdr:ext cx="469744" cy="259045"/>
    <xdr:sp macro="" textlink="">
      <xdr:nvSpPr>
        <xdr:cNvPr id="695" name="【公民館】&#10;一人当たり面積最大値テキスト">
          <a:extLst>
            <a:ext uri="{FF2B5EF4-FFF2-40B4-BE49-F238E27FC236}">
              <a16:creationId xmlns:a16="http://schemas.microsoft.com/office/drawing/2014/main" id="{73149774-FF1B-4E17-BCE8-1C7A19E66FFF}"/>
            </a:ext>
          </a:extLst>
        </xdr:cNvPr>
        <xdr:cNvSpPr txBox="1"/>
      </xdr:nvSpPr>
      <xdr:spPr>
        <a:xfrm>
          <a:off x="22199600" y="1710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17907</xdr:rowOff>
    </xdr:from>
    <xdr:to>
      <xdr:col>116</xdr:col>
      <xdr:colOff>152400</xdr:colOff>
      <xdr:row>101</xdr:row>
      <xdr:rowOff>17907</xdr:rowOff>
    </xdr:to>
    <xdr:cxnSp macro="">
      <xdr:nvCxnSpPr>
        <xdr:cNvPr id="696" name="直線コネクタ 695">
          <a:extLst>
            <a:ext uri="{FF2B5EF4-FFF2-40B4-BE49-F238E27FC236}">
              <a16:creationId xmlns:a16="http://schemas.microsoft.com/office/drawing/2014/main" id="{EEB3C1F0-C12E-4F61-9248-A86308A69307}"/>
            </a:ext>
          </a:extLst>
        </xdr:cNvPr>
        <xdr:cNvCxnSpPr/>
      </xdr:nvCxnSpPr>
      <xdr:spPr>
        <a:xfrm>
          <a:off x="22072600" y="1733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89552</xdr:rowOff>
    </xdr:from>
    <xdr:ext cx="469744" cy="259045"/>
    <xdr:sp macro="" textlink="">
      <xdr:nvSpPr>
        <xdr:cNvPr id="697" name="【公民館】&#10;一人当たり面積平均値テキスト">
          <a:extLst>
            <a:ext uri="{FF2B5EF4-FFF2-40B4-BE49-F238E27FC236}">
              <a16:creationId xmlns:a16="http://schemas.microsoft.com/office/drawing/2014/main" id="{EF7544B4-C21C-4BFC-8953-F05BEAF1E6E0}"/>
            </a:ext>
          </a:extLst>
        </xdr:cNvPr>
        <xdr:cNvSpPr txBox="1"/>
      </xdr:nvSpPr>
      <xdr:spPr>
        <a:xfrm>
          <a:off x="22199600" y="184347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111125</xdr:rowOff>
    </xdr:from>
    <xdr:to>
      <xdr:col>116</xdr:col>
      <xdr:colOff>114300</xdr:colOff>
      <xdr:row>108</xdr:row>
      <xdr:rowOff>41275</xdr:rowOff>
    </xdr:to>
    <xdr:sp macro="" textlink="">
      <xdr:nvSpPr>
        <xdr:cNvPr id="698" name="フローチャート: 判断 697">
          <a:extLst>
            <a:ext uri="{FF2B5EF4-FFF2-40B4-BE49-F238E27FC236}">
              <a16:creationId xmlns:a16="http://schemas.microsoft.com/office/drawing/2014/main" id="{AC9930B6-0DE9-442F-8310-D6B6278EFA63}"/>
            </a:ext>
          </a:extLst>
        </xdr:cNvPr>
        <xdr:cNvSpPr/>
      </xdr:nvSpPr>
      <xdr:spPr>
        <a:xfrm>
          <a:off x="22110700" y="1845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112077</xdr:rowOff>
    </xdr:from>
    <xdr:to>
      <xdr:col>112</xdr:col>
      <xdr:colOff>38100</xdr:colOff>
      <xdr:row>108</xdr:row>
      <xdr:rowOff>42227</xdr:rowOff>
    </xdr:to>
    <xdr:sp macro="" textlink="">
      <xdr:nvSpPr>
        <xdr:cNvPr id="699" name="フローチャート: 判断 698">
          <a:extLst>
            <a:ext uri="{FF2B5EF4-FFF2-40B4-BE49-F238E27FC236}">
              <a16:creationId xmlns:a16="http://schemas.microsoft.com/office/drawing/2014/main" id="{5A5AE59D-F697-4B18-A44A-0EEB63F0DCB8}"/>
            </a:ext>
          </a:extLst>
        </xdr:cNvPr>
        <xdr:cNvSpPr/>
      </xdr:nvSpPr>
      <xdr:spPr>
        <a:xfrm>
          <a:off x="21272500" y="18457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89027</xdr:rowOff>
    </xdr:from>
    <xdr:to>
      <xdr:col>107</xdr:col>
      <xdr:colOff>101600</xdr:colOff>
      <xdr:row>108</xdr:row>
      <xdr:rowOff>19177</xdr:rowOff>
    </xdr:to>
    <xdr:sp macro="" textlink="">
      <xdr:nvSpPr>
        <xdr:cNvPr id="700" name="フローチャート: 判断 699">
          <a:extLst>
            <a:ext uri="{FF2B5EF4-FFF2-40B4-BE49-F238E27FC236}">
              <a16:creationId xmlns:a16="http://schemas.microsoft.com/office/drawing/2014/main" id="{7715E85F-2980-464B-98CB-CC1CC420F53A}"/>
            </a:ext>
          </a:extLst>
        </xdr:cNvPr>
        <xdr:cNvSpPr/>
      </xdr:nvSpPr>
      <xdr:spPr>
        <a:xfrm>
          <a:off x="20383500" y="1843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95886</xdr:rowOff>
    </xdr:from>
    <xdr:to>
      <xdr:col>102</xdr:col>
      <xdr:colOff>165100</xdr:colOff>
      <xdr:row>108</xdr:row>
      <xdr:rowOff>26036</xdr:rowOff>
    </xdr:to>
    <xdr:sp macro="" textlink="">
      <xdr:nvSpPr>
        <xdr:cNvPr id="701" name="フローチャート: 判断 700">
          <a:extLst>
            <a:ext uri="{FF2B5EF4-FFF2-40B4-BE49-F238E27FC236}">
              <a16:creationId xmlns:a16="http://schemas.microsoft.com/office/drawing/2014/main" id="{EB83C637-CE68-46C3-A9B5-1DF3DE55D97A}"/>
            </a:ext>
          </a:extLst>
        </xdr:cNvPr>
        <xdr:cNvSpPr/>
      </xdr:nvSpPr>
      <xdr:spPr>
        <a:xfrm>
          <a:off x="19494500" y="1844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98361</xdr:rowOff>
    </xdr:from>
    <xdr:to>
      <xdr:col>98</xdr:col>
      <xdr:colOff>38100</xdr:colOff>
      <xdr:row>108</xdr:row>
      <xdr:rowOff>28511</xdr:rowOff>
    </xdr:to>
    <xdr:sp macro="" textlink="">
      <xdr:nvSpPr>
        <xdr:cNvPr id="702" name="フローチャート: 判断 701">
          <a:extLst>
            <a:ext uri="{FF2B5EF4-FFF2-40B4-BE49-F238E27FC236}">
              <a16:creationId xmlns:a16="http://schemas.microsoft.com/office/drawing/2014/main" id="{FCD59B69-4F5E-4132-8B5F-3518D4E1A196}"/>
            </a:ext>
          </a:extLst>
        </xdr:cNvPr>
        <xdr:cNvSpPr/>
      </xdr:nvSpPr>
      <xdr:spPr>
        <a:xfrm>
          <a:off x="18605500" y="1844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3" name="テキスト ボックス 702">
          <a:extLst>
            <a:ext uri="{FF2B5EF4-FFF2-40B4-BE49-F238E27FC236}">
              <a16:creationId xmlns:a16="http://schemas.microsoft.com/office/drawing/2014/main" id="{6829AC19-5117-40C8-84FF-A98F97DE40C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4" name="テキスト ボックス 703">
          <a:extLst>
            <a:ext uri="{FF2B5EF4-FFF2-40B4-BE49-F238E27FC236}">
              <a16:creationId xmlns:a16="http://schemas.microsoft.com/office/drawing/2014/main" id="{AAE8C9C2-9BB7-4ADF-AA83-9AE0A9859AF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5" name="テキスト ボックス 704">
          <a:extLst>
            <a:ext uri="{FF2B5EF4-FFF2-40B4-BE49-F238E27FC236}">
              <a16:creationId xmlns:a16="http://schemas.microsoft.com/office/drawing/2014/main" id="{537A3F42-212E-4CB6-A975-A8872A56E30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6" name="テキスト ボックス 705">
          <a:extLst>
            <a:ext uri="{FF2B5EF4-FFF2-40B4-BE49-F238E27FC236}">
              <a16:creationId xmlns:a16="http://schemas.microsoft.com/office/drawing/2014/main" id="{01778478-E944-4559-95A7-192DE4C7E94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7" name="テキスト ボックス 706">
          <a:extLst>
            <a:ext uri="{FF2B5EF4-FFF2-40B4-BE49-F238E27FC236}">
              <a16:creationId xmlns:a16="http://schemas.microsoft.com/office/drawing/2014/main" id="{0118D611-41CF-49F8-A585-F0FFBE3A34E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14732</xdr:rowOff>
    </xdr:from>
    <xdr:to>
      <xdr:col>112</xdr:col>
      <xdr:colOff>38100</xdr:colOff>
      <xdr:row>104</xdr:row>
      <xdr:rowOff>116332</xdr:rowOff>
    </xdr:to>
    <xdr:sp macro="" textlink="">
      <xdr:nvSpPr>
        <xdr:cNvPr id="708" name="楕円 707">
          <a:extLst>
            <a:ext uri="{FF2B5EF4-FFF2-40B4-BE49-F238E27FC236}">
              <a16:creationId xmlns:a16="http://schemas.microsoft.com/office/drawing/2014/main" id="{00283C45-BADB-4AB5-80B9-6F189F6282CC}"/>
            </a:ext>
          </a:extLst>
        </xdr:cNvPr>
        <xdr:cNvSpPr/>
      </xdr:nvSpPr>
      <xdr:spPr>
        <a:xfrm>
          <a:off x="21272500" y="1784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52832</xdr:rowOff>
    </xdr:from>
    <xdr:to>
      <xdr:col>107</xdr:col>
      <xdr:colOff>101600</xdr:colOff>
      <xdr:row>104</xdr:row>
      <xdr:rowOff>154432</xdr:rowOff>
    </xdr:to>
    <xdr:sp macro="" textlink="">
      <xdr:nvSpPr>
        <xdr:cNvPr id="709" name="楕円 708">
          <a:extLst>
            <a:ext uri="{FF2B5EF4-FFF2-40B4-BE49-F238E27FC236}">
              <a16:creationId xmlns:a16="http://schemas.microsoft.com/office/drawing/2014/main" id="{2D15C6B9-2F8A-4929-9F67-4AE54941EEBA}"/>
            </a:ext>
          </a:extLst>
        </xdr:cNvPr>
        <xdr:cNvSpPr/>
      </xdr:nvSpPr>
      <xdr:spPr>
        <a:xfrm>
          <a:off x="20383500" y="1788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65532</xdr:rowOff>
    </xdr:from>
    <xdr:to>
      <xdr:col>111</xdr:col>
      <xdr:colOff>177800</xdr:colOff>
      <xdr:row>104</xdr:row>
      <xdr:rowOff>103632</xdr:rowOff>
    </xdr:to>
    <xdr:cxnSp macro="">
      <xdr:nvCxnSpPr>
        <xdr:cNvPr id="710" name="直線コネクタ 709">
          <a:extLst>
            <a:ext uri="{FF2B5EF4-FFF2-40B4-BE49-F238E27FC236}">
              <a16:creationId xmlns:a16="http://schemas.microsoft.com/office/drawing/2014/main" id="{1B7C97D8-4384-4117-9C56-35919092833E}"/>
            </a:ext>
          </a:extLst>
        </xdr:cNvPr>
        <xdr:cNvCxnSpPr/>
      </xdr:nvCxnSpPr>
      <xdr:spPr>
        <a:xfrm flipV="1">
          <a:off x="20434300" y="17896332"/>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63309</xdr:rowOff>
    </xdr:from>
    <xdr:to>
      <xdr:col>102</xdr:col>
      <xdr:colOff>165100</xdr:colOff>
      <xdr:row>104</xdr:row>
      <xdr:rowOff>164909</xdr:rowOff>
    </xdr:to>
    <xdr:sp macro="" textlink="">
      <xdr:nvSpPr>
        <xdr:cNvPr id="711" name="楕円 710">
          <a:extLst>
            <a:ext uri="{FF2B5EF4-FFF2-40B4-BE49-F238E27FC236}">
              <a16:creationId xmlns:a16="http://schemas.microsoft.com/office/drawing/2014/main" id="{30F2616B-7578-40CB-95AC-D9BDE3F7D79E}"/>
            </a:ext>
          </a:extLst>
        </xdr:cNvPr>
        <xdr:cNvSpPr/>
      </xdr:nvSpPr>
      <xdr:spPr>
        <a:xfrm>
          <a:off x="19494500" y="1789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103632</xdr:rowOff>
    </xdr:from>
    <xdr:to>
      <xdr:col>107</xdr:col>
      <xdr:colOff>50800</xdr:colOff>
      <xdr:row>104</xdr:row>
      <xdr:rowOff>114109</xdr:rowOff>
    </xdr:to>
    <xdr:cxnSp macro="">
      <xdr:nvCxnSpPr>
        <xdr:cNvPr id="712" name="直線コネクタ 711">
          <a:extLst>
            <a:ext uri="{FF2B5EF4-FFF2-40B4-BE49-F238E27FC236}">
              <a16:creationId xmlns:a16="http://schemas.microsoft.com/office/drawing/2014/main" id="{DE22EA9D-2801-4B5B-839D-062B724F45E9}"/>
            </a:ext>
          </a:extLst>
        </xdr:cNvPr>
        <xdr:cNvCxnSpPr/>
      </xdr:nvCxnSpPr>
      <xdr:spPr>
        <a:xfrm flipV="1">
          <a:off x="19545300" y="17934432"/>
          <a:ext cx="889000" cy="1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87313</xdr:rowOff>
    </xdr:from>
    <xdr:to>
      <xdr:col>98</xdr:col>
      <xdr:colOff>38100</xdr:colOff>
      <xdr:row>105</xdr:row>
      <xdr:rowOff>17463</xdr:rowOff>
    </xdr:to>
    <xdr:sp macro="" textlink="">
      <xdr:nvSpPr>
        <xdr:cNvPr id="713" name="楕円 712">
          <a:extLst>
            <a:ext uri="{FF2B5EF4-FFF2-40B4-BE49-F238E27FC236}">
              <a16:creationId xmlns:a16="http://schemas.microsoft.com/office/drawing/2014/main" id="{AF910CA2-D79C-47FF-930F-1DC014721CF3}"/>
            </a:ext>
          </a:extLst>
        </xdr:cNvPr>
        <xdr:cNvSpPr/>
      </xdr:nvSpPr>
      <xdr:spPr>
        <a:xfrm>
          <a:off x="18605500" y="17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114109</xdr:rowOff>
    </xdr:from>
    <xdr:to>
      <xdr:col>102</xdr:col>
      <xdr:colOff>114300</xdr:colOff>
      <xdr:row>104</xdr:row>
      <xdr:rowOff>138113</xdr:rowOff>
    </xdr:to>
    <xdr:cxnSp macro="">
      <xdr:nvCxnSpPr>
        <xdr:cNvPr id="714" name="直線コネクタ 713">
          <a:extLst>
            <a:ext uri="{FF2B5EF4-FFF2-40B4-BE49-F238E27FC236}">
              <a16:creationId xmlns:a16="http://schemas.microsoft.com/office/drawing/2014/main" id="{0A946513-01D6-41CC-952D-8D324EF7798E}"/>
            </a:ext>
          </a:extLst>
        </xdr:cNvPr>
        <xdr:cNvCxnSpPr/>
      </xdr:nvCxnSpPr>
      <xdr:spPr>
        <a:xfrm flipV="1">
          <a:off x="18656300" y="17944909"/>
          <a:ext cx="889000" cy="2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33354</xdr:rowOff>
    </xdr:from>
    <xdr:ext cx="469744" cy="259045"/>
    <xdr:sp macro="" textlink="">
      <xdr:nvSpPr>
        <xdr:cNvPr id="715" name="n_1aveValue【公民館】&#10;一人当たり面積">
          <a:extLst>
            <a:ext uri="{FF2B5EF4-FFF2-40B4-BE49-F238E27FC236}">
              <a16:creationId xmlns:a16="http://schemas.microsoft.com/office/drawing/2014/main" id="{2960F93F-039F-46B6-9B24-91140D1727DA}"/>
            </a:ext>
          </a:extLst>
        </xdr:cNvPr>
        <xdr:cNvSpPr txBox="1"/>
      </xdr:nvSpPr>
      <xdr:spPr>
        <a:xfrm>
          <a:off x="21075727" y="1854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10304</xdr:rowOff>
    </xdr:from>
    <xdr:ext cx="469744" cy="259045"/>
    <xdr:sp macro="" textlink="">
      <xdr:nvSpPr>
        <xdr:cNvPr id="716" name="n_2aveValue【公民館】&#10;一人当たり面積">
          <a:extLst>
            <a:ext uri="{FF2B5EF4-FFF2-40B4-BE49-F238E27FC236}">
              <a16:creationId xmlns:a16="http://schemas.microsoft.com/office/drawing/2014/main" id="{D66BB9D9-A2B1-4123-8103-048EB3837A01}"/>
            </a:ext>
          </a:extLst>
        </xdr:cNvPr>
        <xdr:cNvSpPr txBox="1"/>
      </xdr:nvSpPr>
      <xdr:spPr>
        <a:xfrm>
          <a:off x="20199427" y="1852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17163</xdr:rowOff>
    </xdr:from>
    <xdr:ext cx="469744" cy="259045"/>
    <xdr:sp macro="" textlink="">
      <xdr:nvSpPr>
        <xdr:cNvPr id="717" name="n_3aveValue【公民館】&#10;一人当たり面積">
          <a:extLst>
            <a:ext uri="{FF2B5EF4-FFF2-40B4-BE49-F238E27FC236}">
              <a16:creationId xmlns:a16="http://schemas.microsoft.com/office/drawing/2014/main" id="{871D3595-0C86-46CD-AB83-1B6C3D428D4F}"/>
            </a:ext>
          </a:extLst>
        </xdr:cNvPr>
        <xdr:cNvSpPr txBox="1"/>
      </xdr:nvSpPr>
      <xdr:spPr>
        <a:xfrm>
          <a:off x="19310427" y="1853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19638</xdr:rowOff>
    </xdr:from>
    <xdr:ext cx="469744" cy="259045"/>
    <xdr:sp macro="" textlink="">
      <xdr:nvSpPr>
        <xdr:cNvPr id="718" name="n_4aveValue【公民館】&#10;一人当たり面積">
          <a:extLst>
            <a:ext uri="{FF2B5EF4-FFF2-40B4-BE49-F238E27FC236}">
              <a16:creationId xmlns:a16="http://schemas.microsoft.com/office/drawing/2014/main" id="{2352BF67-C74F-42D0-86E7-194E5AC0776B}"/>
            </a:ext>
          </a:extLst>
        </xdr:cNvPr>
        <xdr:cNvSpPr txBox="1"/>
      </xdr:nvSpPr>
      <xdr:spPr>
        <a:xfrm>
          <a:off x="18421427" y="1853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132859</xdr:rowOff>
    </xdr:from>
    <xdr:ext cx="469744" cy="259045"/>
    <xdr:sp macro="" textlink="">
      <xdr:nvSpPr>
        <xdr:cNvPr id="719" name="n_1mainValue【公民館】&#10;一人当たり面積">
          <a:extLst>
            <a:ext uri="{FF2B5EF4-FFF2-40B4-BE49-F238E27FC236}">
              <a16:creationId xmlns:a16="http://schemas.microsoft.com/office/drawing/2014/main" id="{A039A8BF-7E57-4BEC-8BE7-DB293B69FABA}"/>
            </a:ext>
          </a:extLst>
        </xdr:cNvPr>
        <xdr:cNvSpPr txBox="1"/>
      </xdr:nvSpPr>
      <xdr:spPr>
        <a:xfrm>
          <a:off x="21075727" y="1762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170959</xdr:rowOff>
    </xdr:from>
    <xdr:ext cx="469744" cy="259045"/>
    <xdr:sp macro="" textlink="">
      <xdr:nvSpPr>
        <xdr:cNvPr id="720" name="n_2mainValue【公民館】&#10;一人当たり面積">
          <a:extLst>
            <a:ext uri="{FF2B5EF4-FFF2-40B4-BE49-F238E27FC236}">
              <a16:creationId xmlns:a16="http://schemas.microsoft.com/office/drawing/2014/main" id="{99114AB9-641E-4FFB-98C2-AAC3C571C5F0}"/>
            </a:ext>
          </a:extLst>
        </xdr:cNvPr>
        <xdr:cNvSpPr txBox="1"/>
      </xdr:nvSpPr>
      <xdr:spPr>
        <a:xfrm>
          <a:off x="20199427" y="1765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9986</xdr:rowOff>
    </xdr:from>
    <xdr:ext cx="469744" cy="259045"/>
    <xdr:sp macro="" textlink="">
      <xdr:nvSpPr>
        <xdr:cNvPr id="721" name="n_3mainValue【公民館】&#10;一人当たり面積">
          <a:extLst>
            <a:ext uri="{FF2B5EF4-FFF2-40B4-BE49-F238E27FC236}">
              <a16:creationId xmlns:a16="http://schemas.microsoft.com/office/drawing/2014/main" id="{64F5EC55-B257-449B-86F7-C8FC60DD7867}"/>
            </a:ext>
          </a:extLst>
        </xdr:cNvPr>
        <xdr:cNvSpPr txBox="1"/>
      </xdr:nvSpPr>
      <xdr:spPr>
        <a:xfrm>
          <a:off x="19310427" y="17669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33990</xdr:rowOff>
    </xdr:from>
    <xdr:ext cx="469744" cy="259045"/>
    <xdr:sp macro="" textlink="">
      <xdr:nvSpPr>
        <xdr:cNvPr id="722" name="n_4mainValue【公民館】&#10;一人当たり面積">
          <a:extLst>
            <a:ext uri="{FF2B5EF4-FFF2-40B4-BE49-F238E27FC236}">
              <a16:creationId xmlns:a16="http://schemas.microsoft.com/office/drawing/2014/main" id="{16D4AEC5-E660-48CB-BB3B-72288C0F7EFC}"/>
            </a:ext>
          </a:extLst>
        </xdr:cNvPr>
        <xdr:cNvSpPr txBox="1"/>
      </xdr:nvSpPr>
      <xdr:spPr>
        <a:xfrm>
          <a:off x="18421427" y="17693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3" name="正方形/長方形 722">
          <a:extLst>
            <a:ext uri="{FF2B5EF4-FFF2-40B4-BE49-F238E27FC236}">
              <a16:creationId xmlns:a16="http://schemas.microsoft.com/office/drawing/2014/main" id="{8DBD6B3B-5A86-4AE3-AFCC-DB1D28F04F1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4" name="正方形/長方形 723">
          <a:extLst>
            <a:ext uri="{FF2B5EF4-FFF2-40B4-BE49-F238E27FC236}">
              <a16:creationId xmlns:a16="http://schemas.microsoft.com/office/drawing/2014/main" id="{F7BEEAC6-5DD8-4543-B96B-A817AB25388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5" name="テキスト ボックス 724">
          <a:extLst>
            <a:ext uri="{FF2B5EF4-FFF2-40B4-BE49-F238E27FC236}">
              <a16:creationId xmlns:a16="http://schemas.microsoft.com/office/drawing/2014/main" id="{47CC8F5B-EBDA-46D8-8C70-073346ADE7C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学校、児童館、公民館の住民一人当たりの面積については、類似団体に比べ高くなっているが、人口が極端に少ないため高くなる傾向にある。</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※R03</a:t>
          </a:r>
          <a:r>
            <a:rPr kumimoji="1" lang="ja-JP" altLang="ja-JP" sz="1100">
              <a:solidFill>
                <a:schemeClr val="dk1"/>
              </a:solidFill>
              <a:effectLst/>
              <a:latin typeface="+mn-lt"/>
              <a:ea typeface="+mn-ea"/>
              <a:cs typeface="+mn-cs"/>
            </a:rPr>
            <a:t>は固定資産台帳整備中のためデータなし</a:t>
          </a:r>
          <a:endParaRPr lang="ja-JP" altLang="ja-JP" sz="1400">
            <a:effectLst/>
          </a:endParaRPr>
        </a:p>
        <a:p>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9B4A2C0-99DE-47B5-87A8-0E30AFEDE3C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380A449-DE28-4CD7-AD2D-5DB13A8DEB2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80D6840-F741-4BC8-BEB9-26E8D5E9E99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187B120-FFEE-4A15-9257-321A208D4E3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福島県檜枝岐村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CC2C264-1A12-4B2A-BCB7-B8EEA82C162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86533B2-7EF7-430E-80C0-ECD876282CC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9DE30AB-F176-4F52-9354-BA63D2860D5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4C3973C-65EE-48DE-A579-79BE71129B5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664D6B4-1229-4DA7-BC94-A499159E3DF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9BF8D78-78EA-4AC2-B8C9-C2652D2D542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530
528
390.46
2,242,329
2,133,723
100,966
1,170,120
3,199,871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78C2FC4-5A98-4C48-8CB9-22509967346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E8CFA5B-F8CB-44AA-B7A0-F0CE0B8B8CC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42E6D78-5732-47C1-8EDE-5945D74A166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172DB38-8446-47BB-9778-897F0A4540C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5D7D099-04F8-46F0-AB54-809EC7A1214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EE4291EF-A65E-453B-9B1D-2DE669C66F34}"/>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93C1C4F-4306-45ED-ACCD-9FF0C892CF9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4C503F2-593C-47D2-82D3-55E651B9EF7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6ED1EB9-1032-4AF2-BD1D-A40632F7485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A8F06FB-40AA-42C4-BD89-F0B77DB13B1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F6CB1D0-E60C-4CAC-8B81-54ED6A29877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A0ED87D-E860-4CC1-92A6-EEB7DF8F032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0CB1528-1D0F-4E64-B782-E2E05ACB51D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F47536B-530F-44C5-BC4C-48175EF26F3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C5554B5-C523-4D59-B56D-36FF3024138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A8D0683-D928-4C69-8DF1-7C71793966A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7EF17E1-2634-4787-A235-B7CC9D368A7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CEB587B-9878-45D3-AA2F-8554242042D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1AC688E-3F3A-46A1-9E25-EE7127CF286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C985E23-0187-4CB2-8A6E-0965B16CA448}"/>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7392A4-AF97-4668-A91B-587E4C977E91}"/>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A96792F-AB53-4114-AD69-A18FC410B7E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8C9EF5F-627E-4C13-90A4-67FBD54E964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8B70A96-4E79-4AF6-B6E8-2DDD708DFB2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DECE82E-16D4-4319-9D74-D1AACED4A91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2EA0A9C-376A-4447-BC9A-04ED28C00CF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8A42122-B7BD-4E8E-B99E-99E8C57459D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6A195DB-0563-4C6B-8EA3-902AD0C37BE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9B3A313-A815-45F1-9645-53431BCA5E4F}"/>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F3C4DEC5-CB6A-4770-A909-E7D7572A7E3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299ED298-13AA-4689-84AC-E1A897C31A6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91334D85-FF1F-406E-84DD-98D715EBA7C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5BC9F6CD-A1BC-4653-8163-66F70B93005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1799A759-A937-42A3-8151-A8B0681DE27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6CB93080-BFED-4A0D-B178-EA5A286E330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1FC1CC7F-ABA4-4A54-A656-515C8C1C979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CAEC61DF-754B-4116-8B14-695ADD7A9678}"/>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353D0E7F-41C6-4E31-9B5F-B884C302E6A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5D3F8EA8-A2AF-40FE-8948-01DD596D964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1727884C-1DF6-4DB9-81DB-E43351F8004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DA849DDF-8B42-42B4-A7B8-4F459F4A1DA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FF3E7BC4-278B-435F-A927-E4C84AB3569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B9399674-7A8D-418A-9133-1D24026998A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D9A4B08A-6C18-41F2-9D1B-F90EC89795D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DB59A1ED-68EC-48F1-8D40-49692A574E7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A28907C3-79CF-47B7-AC15-1A09D7A4598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55EBE68C-4674-43A9-BFA2-23A114E2D7A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B7F94B1E-4936-4745-8D04-77028A74D009}"/>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75A3338C-F4E7-4B3F-9F11-D557D3D5C1A3}"/>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D4916248-8EFD-41B3-9CEF-6574AE9B69AE}"/>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0CE751A9-A51C-4D54-A0C4-87302E28A35D}"/>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F2A6114F-5F9A-4F4D-A306-7FE5C9F4F6EE}"/>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905783B9-3D0F-4A62-96EF-3A82D4A42C0B}"/>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2731A3BA-3A1A-452F-8260-5A65A28538F1}"/>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771B90F6-B7A4-4F3E-842F-1D90FC3619D3}"/>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4C60F7F8-E8CF-4EFD-8801-59D7665D16A8}"/>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AA272FB0-1D4A-450A-BD53-F29423D722F4}"/>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4B928D11-404B-4288-95AF-CAAFCF17437E}"/>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CC621F8C-8784-4A52-BB94-1E22CAD1794F}"/>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97FD4794-D0EB-437F-92EC-CC6C7DB4E9D3}"/>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7B2DA326-211B-4F06-BE87-6F45F56FCBC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BFFD8EC1-A494-4C3B-A658-56AE1CD89A1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169817</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AC66AB38-63EB-47B6-AB21-DD8E338345FB}"/>
            </a:ext>
          </a:extLst>
        </xdr:cNvPr>
        <xdr:cNvCxnSpPr/>
      </xdr:nvCxnSpPr>
      <xdr:spPr>
        <a:xfrm flipV="1">
          <a:off x="4634865" y="9599567"/>
          <a:ext cx="0" cy="1503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ED3DB83D-991E-4006-8083-0243F91D538D}"/>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7A37B74B-D6C3-4CE0-9BDA-10F1B40D44D3}"/>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116494</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4B49CFC7-0E31-45F2-82F9-131736E6EB0C}"/>
            </a:ext>
          </a:extLst>
        </xdr:cNvPr>
        <xdr:cNvSpPr txBox="1"/>
      </xdr:nvSpPr>
      <xdr:spPr>
        <a:xfrm>
          <a:off x="4673600" y="93747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169817</xdr:rowOff>
    </xdr:from>
    <xdr:to>
      <xdr:col>24</xdr:col>
      <xdr:colOff>152400</xdr:colOff>
      <xdr:row>55</xdr:row>
      <xdr:rowOff>169817</xdr:rowOff>
    </xdr:to>
    <xdr:cxnSp macro="">
      <xdr:nvCxnSpPr>
        <xdr:cNvPr id="78" name="直線コネクタ 77">
          <a:extLst>
            <a:ext uri="{FF2B5EF4-FFF2-40B4-BE49-F238E27FC236}">
              <a16:creationId xmlns:a16="http://schemas.microsoft.com/office/drawing/2014/main" id="{D3CD557B-ECE9-4B82-907C-95FFE786A63D}"/>
            </a:ext>
          </a:extLst>
        </xdr:cNvPr>
        <xdr:cNvCxnSpPr/>
      </xdr:nvCxnSpPr>
      <xdr:spPr>
        <a:xfrm>
          <a:off x="4546600" y="959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103976</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CBD4322C-8DC6-4685-B2C2-6AE16F70AC7B}"/>
            </a:ext>
          </a:extLst>
        </xdr:cNvPr>
        <xdr:cNvSpPr txBox="1"/>
      </xdr:nvSpPr>
      <xdr:spPr>
        <a:xfrm>
          <a:off x="4673600" y="10390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80" name="フローチャート: 判断 79">
          <a:extLst>
            <a:ext uri="{FF2B5EF4-FFF2-40B4-BE49-F238E27FC236}">
              <a16:creationId xmlns:a16="http://schemas.microsoft.com/office/drawing/2014/main" id="{30FE4256-B651-49A1-B7AE-9AA5E85C9111}"/>
            </a:ext>
          </a:extLst>
        </xdr:cNvPr>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151674</xdr:rowOff>
    </xdr:from>
    <xdr:to>
      <xdr:col>20</xdr:col>
      <xdr:colOff>38100</xdr:colOff>
      <xdr:row>61</xdr:row>
      <xdr:rowOff>81824</xdr:rowOff>
    </xdr:to>
    <xdr:sp macro="" textlink="">
      <xdr:nvSpPr>
        <xdr:cNvPr id="81" name="フローチャート: 判断 80">
          <a:extLst>
            <a:ext uri="{FF2B5EF4-FFF2-40B4-BE49-F238E27FC236}">
              <a16:creationId xmlns:a16="http://schemas.microsoft.com/office/drawing/2014/main" id="{532BD8F7-0172-4365-AC4F-914E90ACCC1E}"/>
            </a:ext>
          </a:extLst>
        </xdr:cNvPr>
        <xdr:cNvSpPr/>
      </xdr:nvSpPr>
      <xdr:spPr>
        <a:xfrm>
          <a:off x="37465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135346</xdr:rowOff>
    </xdr:from>
    <xdr:to>
      <xdr:col>15</xdr:col>
      <xdr:colOff>101600</xdr:colOff>
      <xdr:row>61</xdr:row>
      <xdr:rowOff>65496</xdr:rowOff>
    </xdr:to>
    <xdr:sp macro="" textlink="">
      <xdr:nvSpPr>
        <xdr:cNvPr id="82" name="フローチャート: 判断 81">
          <a:extLst>
            <a:ext uri="{FF2B5EF4-FFF2-40B4-BE49-F238E27FC236}">
              <a16:creationId xmlns:a16="http://schemas.microsoft.com/office/drawing/2014/main" id="{B4A937FB-830A-46F5-84A0-C1D97D09BECC}"/>
            </a:ext>
          </a:extLst>
        </xdr:cNvPr>
        <xdr:cNvSpPr/>
      </xdr:nvSpPr>
      <xdr:spPr>
        <a:xfrm>
          <a:off x="28575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9616</xdr:rowOff>
    </xdr:from>
    <xdr:to>
      <xdr:col>10</xdr:col>
      <xdr:colOff>165100</xdr:colOff>
      <xdr:row>61</xdr:row>
      <xdr:rowOff>111216</xdr:rowOff>
    </xdr:to>
    <xdr:sp macro="" textlink="">
      <xdr:nvSpPr>
        <xdr:cNvPr id="83" name="フローチャート: 判断 82">
          <a:extLst>
            <a:ext uri="{FF2B5EF4-FFF2-40B4-BE49-F238E27FC236}">
              <a16:creationId xmlns:a16="http://schemas.microsoft.com/office/drawing/2014/main" id="{6E4DBE6D-0C40-4A54-BFCB-59F31354D516}"/>
            </a:ext>
          </a:extLst>
        </xdr:cNvPr>
        <xdr:cNvSpPr/>
      </xdr:nvSpPr>
      <xdr:spPr>
        <a:xfrm>
          <a:off x="1968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47172</xdr:rowOff>
    </xdr:from>
    <xdr:to>
      <xdr:col>6</xdr:col>
      <xdr:colOff>38100</xdr:colOff>
      <xdr:row>61</xdr:row>
      <xdr:rowOff>148772</xdr:rowOff>
    </xdr:to>
    <xdr:sp macro="" textlink="">
      <xdr:nvSpPr>
        <xdr:cNvPr id="84" name="フローチャート: 判断 83">
          <a:extLst>
            <a:ext uri="{FF2B5EF4-FFF2-40B4-BE49-F238E27FC236}">
              <a16:creationId xmlns:a16="http://schemas.microsoft.com/office/drawing/2014/main" id="{2E216DD1-25EF-4A6D-ACB0-FA46DBBFBD41}"/>
            </a:ext>
          </a:extLst>
        </xdr:cNvPr>
        <xdr:cNvSpPr/>
      </xdr:nvSpPr>
      <xdr:spPr>
        <a:xfrm>
          <a:off x="1079500" y="1050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32FB28F1-5E05-48AA-BDB4-CC6C9AE1212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85040152-6F07-4ADF-B441-FDAD09F1B45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141DA5AF-92BB-45AC-8B69-60777112D48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AF3CBCBB-A290-4678-9C5B-05AFCD83728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1403C4C9-4CE6-4FA0-8B4B-60364B91F94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74930</xdr:rowOff>
    </xdr:from>
    <xdr:to>
      <xdr:col>20</xdr:col>
      <xdr:colOff>38100</xdr:colOff>
      <xdr:row>61</xdr:row>
      <xdr:rowOff>5080</xdr:rowOff>
    </xdr:to>
    <xdr:sp macro="" textlink="">
      <xdr:nvSpPr>
        <xdr:cNvPr id="90" name="楕円 89">
          <a:extLst>
            <a:ext uri="{FF2B5EF4-FFF2-40B4-BE49-F238E27FC236}">
              <a16:creationId xmlns:a16="http://schemas.microsoft.com/office/drawing/2014/main" id="{2D5CE0BA-61C9-44AB-9102-7ACB315BC810}"/>
            </a:ext>
          </a:extLst>
        </xdr:cNvPr>
        <xdr:cNvSpPr/>
      </xdr:nvSpPr>
      <xdr:spPr>
        <a:xfrm>
          <a:off x="3746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39007</xdr:rowOff>
    </xdr:from>
    <xdr:to>
      <xdr:col>15</xdr:col>
      <xdr:colOff>101600</xdr:colOff>
      <xdr:row>60</xdr:row>
      <xdr:rowOff>140607</xdr:rowOff>
    </xdr:to>
    <xdr:sp macro="" textlink="">
      <xdr:nvSpPr>
        <xdr:cNvPr id="91" name="楕円 90">
          <a:extLst>
            <a:ext uri="{FF2B5EF4-FFF2-40B4-BE49-F238E27FC236}">
              <a16:creationId xmlns:a16="http://schemas.microsoft.com/office/drawing/2014/main" id="{7C042553-4781-4135-9CFF-70C15E6F5282}"/>
            </a:ext>
          </a:extLst>
        </xdr:cNvPr>
        <xdr:cNvSpPr/>
      </xdr:nvSpPr>
      <xdr:spPr>
        <a:xfrm>
          <a:off x="2857500" y="1032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89807</xdr:rowOff>
    </xdr:from>
    <xdr:to>
      <xdr:col>19</xdr:col>
      <xdr:colOff>177800</xdr:colOff>
      <xdr:row>60</xdr:row>
      <xdr:rowOff>125730</xdr:rowOff>
    </xdr:to>
    <xdr:cxnSp macro="">
      <xdr:nvCxnSpPr>
        <xdr:cNvPr id="92" name="直線コネクタ 91">
          <a:extLst>
            <a:ext uri="{FF2B5EF4-FFF2-40B4-BE49-F238E27FC236}">
              <a16:creationId xmlns:a16="http://schemas.microsoft.com/office/drawing/2014/main" id="{87881A37-F53C-48BE-964B-F25DF7425EB2}"/>
            </a:ext>
          </a:extLst>
        </xdr:cNvPr>
        <xdr:cNvCxnSpPr/>
      </xdr:nvCxnSpPr>
      <xdr:spPr>
        <a:xfrm>
          <a:off x="2908300" y="1037680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3084</xdr:rowOff>
    </xdr:from>
    <xdr:to>
      <xdr:col>10</xdr:col>
      <xdr:colOff>165100</xdr:colOff>
      <xdr:row>60</xdr:row>
      <xdr:rowOff>104684</xdr:rowOff>
    </xdr:to>
    <xdr:sp macro="" textlink="">
      <xdr:nvSpPr>
        <xdr:cNvPr id="93" name="楕円 92">
          <a:extLst>
            <a:ext uri="{FF2B5EF4-FFF2-40B4-BE49-F238E27FC236}">
              <a16:creationId xmlns:a16="http://schemas.microsoft.com/office/drawing/2014/main" id="{DA06778C-C050-4EE6-B3AA-E03C741858A7}"/>
            </a:ext>
          </a:extLst>
        </xdr:cNvPr>
        <xdr:cNvSpPr/>
      </xdr:nvSpPr>
      <xdr:spPr>
        <a:xfrm>
          <a:off x="1968500" y="1029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53884</xdr:rowOff>
    </xdr:from>
    <xdr:to>
      <xdr:col>15</xdr:col>
      <xdr:colOff>50800</xdr:colOff>
      <xdr:row>60</xdr:row>
      <xdr:rowOff>89807</xdr:rowOff>
    </xdr:to>
    <xdr:cxnSp macro="">
      <xdr:nvCxnSpPr>
        <xdr:cNvPr id="94" name="直線コネクタ 93">
          <a:extLst>
            <a:ext uri="{FF2B5EF4-FFF2-40B4-BE49-F238E27FC236}">
              <a16:creationId xmlns:a16="http://schemas.microsoft.com/office/drawing/2014/main" id="{4ADB04FF-9B33-44BB-9782-AF1D4E960BCF}"/>
            </a:ext>
          </a:extLst>
        </xdr:cNvPr>
        <xdr:cNvCxnSpPr/>
      </xdr:nvCxnSpPr>
      <xdr:spPr>
        <a:xfrm>
          <a:off x="2019300" y="1034088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138612</xdr:rowOff>
    </xdr:from>
    <xdr:to>
      <xdr:col>6</xdr:col>
      <xdr:colOff>38100</xdr:colOff>
      <xdr:row>60</xdr:row>
      <xdr:rowOff>68762</xdr:rowOff>
    </xdr:to>
    <xdr:sp macro="" textlink="">
      <xdr:nvSpPr>
        <xdr:cNvPr id="95" name="楕円 94">
          <a:extLst>
            <a:ext uri="{FF2B5EF4-FFF2-40B4-BE49-F238E27FC236}">
              <a16:creationId xmlns:a16="http://schemas.microsoft.com/office/drawing/2014/main" id="{A0D99E78-3F8F-41FC-B7FA-9E7D7171A5D9}"/>
            </a:ext>
          </a:extLst>
        </xdr:cNvPr>
        <xdr:cNvSpPr/>
      </xdr:nvSpPr>
      <xdr:spPr>
        <a:xfrm>
          <a:off x="1079500" y="1025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17962</xdr:rowOff>
    </xdr:from>
    <xdr:to>
      <xdr:col>10</xdr:col>
      <xdr:colOff>114300</xdr:colOff>
      <xdr:row>60</xdr:row>
      <xdr:rowOff>53884</xdr:rowOff>
    </xdr:to>
    <xdr:cxnSp macro="">
      <xdr:nvCxnSpPr>
        <xdr:cNvPr id="96" name="直線コネクタ 95">
          <a:extLst>
            <a:ext uri="{FF2B5EF4-FFF2-40B4-BE49-F238E27FC236}">
              <a16:creationId xmlns:a16="http://schemas.microsoft.com/office/drawing/2014/main" id="{8F7526A4-B195-46AA-926F-472560AFA706}"/>
            </a:ext>
          </a:extLst>
        </xdr:cNvPr>
        <xdr:cNvCxnSpPr/>
      </xdr:nvCxnSpPr>
      <xdr:spPr>
        <a:xfrm>
          <a:off x="1130300" y="1030496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72951</xdr:rowOff>
    </xdr:from>
    <xdr:ext cx="405111" cy="259045"/>
    <xdr:sp macro="" textlink="">
      <xdr:nvSpPr>
        <xdr:cNvPr id="97" name="n_1aveValue【体育館・プール】&#10;有形固定資産減価償却率">
          <a:extLst>
            <a:ext uri="{FF2B5EF4-FFF2-40B4-BE49-F238E27FC236}">
              <a16:creationId xmlns:a16="http://schemas.microsoft.com/office/drawing/2014/main" id="{499778CD-E068-4559-8C6C-D432F13F452B}"/>
            </a:ext>
          </a:extLst>
        </xdr:cNvPr>
        <xdr:cNvSpPr txBox="1"/>
      </xdr:nvSpPr>
      <xdr:spPr>
        <a:xfrm>
          <a:off x="3582044" y="1053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56623</xdr:rowOff>
    </xdr:from>
    <xdr:ext cx="405111" cy="259045"/>
    <xdr:sp macro="" textlink="">
      <xdr:nvSpPr>
        <xdr:cNvPr id="98" name="n_2aveValue【体育館・プール】&#10;有形固定資産減価償却率">
          <a:extLst>
            <a:ext uri="{FF2B5EF4-FFF2-40B4-BE49-F238E27FC236}">
              <a16:creationId xmlns:a16="http://schemas.microsoft.com/office/drawing/2014/main" id="{EA461746-5760-4C01-8A63-D2D1D36E632B}"/>
            </a:ext>
          </a:extLst>
        </xdr:cNvPr>
        <xdr:cNvSpPr txBox="1"/>
      </xdr:nvSpPr>
      <xdr:spPr>
        <a:xfrm>
          <a:off x="2705744"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102343</xdr:rowOff>
    </xdr:from>
    <xdr:ext cx="405111" cy="259045"/>
    <xdr:sp macro="" textlink="">
      <xdr:nvSpPr>
        <xdr:cNvPr id="99" name="n_3aveValue【体育館・プール】&#10;有形固定資産減価償却率">
          <a:extLst>
            <a:ext uri="{FF2B5EF4-FFF2-40B4-BE49-F238E27FC236}">
              <a16:creationId xmlns:a16="http://schemas.microsoft.com/office/drawing/2014/main" id="{2429044C-3DC9-4867-811F-7A50BAAA97E1}"/>
            </a:ext>
          </a:extLst>
        </xdr:cNvPr>
        <xdr:cNvSpPr txBox="1"/>
      </xdr:nvSpPr>
      <xdr:spPr>
        <a:xfrm>
          <a:off x="1816744" y="1056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139899</xdr:rowOff>
    </xdr:from>
    <xdr:ext cx="405111" cy="259045"/>
    <xdr:sp macro="" textlink="">
      <xdr:nvSpPr>
        <xdr:cNvPr id="100" name="n_4aveValue【体育館・プール】&#10;有形固定資産減価償却率">
          <a:extLst>
            <a:ext uri="{FF2B5EF4-FFF2-40B4-BE49-F238E27FC236}">
              <a16:creationId xmlns:a16="http://schemas.microsoft.com/office/drawing/2014/main" id="{A3C712B8-9133-4696-81A1-932F5B28593C}"/>
            </a:ext>
          </a:extLst>
        </xdr:cNvPr>
        <xdr:cNvSpPr txBox="1"/>
      </xdr:nvSpPr>
      <xdr:spPr>
        <a:xfrm>
          <a:off x="927744" y="1059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21607</xdr:rowOff>
    </xdr:from>
    <xdr:ext cx="405111" cy="259045"/>
    <xdr:sp macro="" textlink="">
      <xdr:nvSpPr>
        <xdr:cNvPr id="101" name="n_1mainValue【体育館・プール】&#10;有形固定資産減価償却率">
          <a:extLst>
            <a:ext uri="{FF2B5EF4-FFF2-40B4-BE49-F238E27FC236}">
              <a16:creationId xmlns:a16="http://schemas.microsoft.com/office/drawing/2014/main" id="{523F1DC0-9809-4306-8241-AA5177523FE6}"/>
            </a:ext>
          </a:extLst>
        </xdr:cNvPr>
        <xdr:cNvSpPr txBox="1"/>
      </xdr:nvSpPr>
      <xdr:spPr>
        <a:xfrm>
          <a:off x="3582044" y="1013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157134</xdr:rowOff>
    </xdr:from>
    <xdr:ext cx="405111" cy="259045"/>
    <xdr:sp macro="" textlink="">
      <xdr:nvSpPr>
        <xdr:cNvPr id="102" name="n_2mainValue【体育館・プール】&#10;有形固定資産減価償却率">
          <a:extLst>
            <a:ext uri="{FF2B5EF4-FFF2-40B4-BE49-F238E27FC236}">
              <a16:creationId xmlns:a16="http://schemas.microsoft.com/office/drawing/2014/main" id="{23D6D9FE-7982-4714-A207-7DAA0B123062}"/>
            </a:ext>
          </a:extLst>
        </xdr:cNvPr>
        <xdr:cNvSpPr txBox="1"/>
      </xdr:nvSpPr>
      <xdr:spPr>
        <a:xfrm>
          <a:off x="2705744" y="1010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121211</xdr:rowOff>
    </xdr:from>
    <xdr:ext cx="405111" cy="259045"/>
    <xdr:sp macro="" textlink="">
      <xdr:nvSpPr>
        <xdr:cNvPr id="103" name="n_3mainValue【体育館・プール】&#10;有形固定資産減価償却率">
          <a:extLst>
            <a:ext uri="{FF2B5EF4-FFF2-40B4-BE49-F238E27FC236}">
              <a16:creationId xmlns:a16="http://schemas.microsoft.com/office/drawing/2014/main" id="{F2C5ECD5-6FA2-4A0B-BCC1-1D386A1DF9E5}"/>
            </a:ext>
          </a:extLst>
        </xdr:cNvPr>
        <xdr:cNvSpPr txBox="1"/>
      </xdr:nvSpPr>
      <xdr:spPr>
        <a:xfrm>
          <a:off x="1816744" y="1006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85289</xdr:rowOff>
    </xdr:from>
    <xdr:ext cx="405111" cy="259045"/>
    <xdr:sp macro="" textlink="">
      <xdr:nvSpPr>
        <xdr:cNvPr id="104" name="n_4mainValue【体育館・プール】&#10;有形固定資産減価償却率">
          <a:extLst>
            <a:ext uri="{FF2B5EF4-FFF2-40B4-BE49-F238E27FC236}">
              <a16:creationId xmlns:a16="http://schemas.microsoft.com/office/drawing/2014/main" id="{5CFD7C65-A6D2-4392-8A23-4C23EA6B21D5}"/>
            </a:ext>
          </a:extLst>
        </xdr:cNvPr>
        <xdr:cNvSpPr txBox="1"/>
      </xdr:nvSpPr>
      <xdr:spPr>
        <a:xfrm>
          <a:off x="927744" y="1002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5" name="正方形/長方形 104">
          <a:extLst>
            <a:ext uri="{FF2B5EF4-FFF2-40B4-BE49-F238E27FC236}">
              <a16:creationId xmlns:a16="http://schemas.microsoft.com/office/drawing/2014/main" id="{F07DB85B-B1B2-442E-A93C-B9C532A56FF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6" name="正方形/長方形 105">
          <a:extLst>
            <a:ext uri="{FF2B5EF4-FFF2-40B4-BE49-F238E27FC236}">
              <a16:creationId xmlns:a16="http://schemas.microsoft.com/office/drawing/2014/main" id="{9B370E3C-4ABF-4E69-B687-A2609061495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7" name="正方形/長方形 106">
          <a:extLst>
            <a:ext uri="{FF2B5EF4-FFF2-40B4-BE49-F238E27FC236}">
              <a16:creationId xmlns:a16="http://schemas.microsoft.com/office/drawing/2014/main" id="{B05E03CB-F0AA-4011-BB8F-74EF5D586D9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8" name="正方形/長方形 107">
          <a:extLst>
            <a:ext uri="{FF2B5EF4-FFF2-40B4-BE49-F238E27FC236}">
              <a16:creationId xmlns:a16="http://schemas.microsoft.com/office/drawing/2014/main" id="{3B8957D3-7F60-4065-B8F8-8EC207A1809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9" name="正方形/長方形 108">
          <a:extLst>
            <a:ext uri="{FF2B5EF4-FFF2-40B4-BE49-F238E27FC236}">
              <a16:creationId xmlns:a16="http://schemas.microsoft.com/office/drawing/2014/main" id="{5040B527-35FE-4B55-87D0-1CADD2D27C6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0" name="正方形/長方形 109">
          <a:extLst>
            <a:ext uri="{FF2B5EF4-FFF2-40B4-BE49-F238E27FC236}">
              <a16:creationId xmlns:a16="http://schemas.microsoft.com/office/drawing/2014/main" id="{81F5E869-C5A8-4D95-86C7-2628C60FC73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1" name="正方形/長方形 110">
          <a:extLst>
            <a:ext uri="{FF2B5EF4-FFF2-40B4-BE49-F238E27FC236}">
              <a16:creationId xmlns:a16="http://schemas.microsoft.com/office/drawing/2014/main" id="{0E76D879-C1D6-4986-9535-4ADAB02A3D8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2" name="正方形/長方形 111">
          <a:extLst>
            <a:ext uri="{FF2B5EF4-FFF2-40B4-BE49-F238E27FC236}">
              <a16:creationId xmlns:a16="http://schemas.microsoft.com/office/drawing/2014/main" id="{7FE5055A-3A79-4FB1-8D61-E2B0D8F68A8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3" name="テキスト ボックス 112">
          <a:extLst>
            <a:ext uri="{FF2B5EF4-FFF2-40B4-BE49-F238E27FC236}">
              <a16:creationId xmlns:a16="http://schemas.microsoft.com/office/drawing/2014/main" id="{93F8CD8B-A310-4716-BB23-8ED45F71069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4" name="直線コネクタ 113">
          <a:extLst>
            <a:ext uri="{FF2B5EF4-FFF2-40B4-BE49-F238E27FC236}">
              <a16:creationId xmlns:a16="http://schemas.microsoft.com/office/drawing/2014/main" id="{DF739A78-8B1C-42F1-BD85-E49537F97B8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5" name="直線コネクタ 114">
          <a:extLst>
            <a:ext uri="{FF2B5EF4-FFF2-40B4-BE49-F238E27FC236}">
              <a16:creationId xmlns:a16="http://schemas.microsoft.com/office/drawing/2014/main" id="{03A4AE50-6B24-4793-A202-5AEF30D92991}"/>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6" name="テキスト ボックス 115">
          <a:extLst>
            <a:ext uri="{FF2B5EF4-FFF2-40B4-BE49-F238E27FC236}">
              <a16:creationId xmlns:a16="http://schemas.microsoft.com/office/drawing/2014/main" id="{D55846BA-ED31-4AC5-9268-C8E3E116937E}"/>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7" name="直線コネクタ 116">
          <a:extLst>
            <a:ext uri="{FF2B5EF4-FFF2-40B4-BE49-F238E27FC236}">
              <a16:creationId xmlns:a16="http://schemas.microsoft.com/office/drawing/2014/main" id="{9476DDF9-66DE-4EEA-9812-33C49DAA0666}"/>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18" name="テキスト ボックス 117">
          <a:extLst>
            <a:ext uri="{FF2B5EF4-FFF2-40B4-BE49-F238E27FC236}">
              <a16:creationId xmlns:a16="http://schemas.microsoft.com/office/drawing/2014/main" id="{FF7FF9AB-6370-4439-B535-7EDD48EA4ECF}"/>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19" name="直線コネクタ 118">
          <a:extLst>
            <a:ext uri="{FF2B5EF4-FFF2-40B4-BE49-F238E27FC236}">
              <a16:creationId xmlns:a16="http://schemas.microsoft.com/office/drawing/2014/main" id="{76369210-654D-40C1-A33E-8CC763E080E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20" name="テキスト ボックス 119">
          <a:extLst>
            <a:ext uri="{FF2B5EF4-FFF2-40B4-BE49-F238E27FC236}">
              <a16:creationId xmlns:a16="http://schemas.microsoft.com/office/drawing/2014/main" id="{6289625C-AC8D-4CF5-9685-7CF48503EBC4}"/>
            </a:ext>
          </a:extLst>
        </xdr:cNvPr>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1" name="直線コネクタ 120">
          <a:extLst>
            <a:ext uri="{FF2B5EF4-FFF2-40B4-BE49-F238E27FC236}">
              <a16:creationId xmlns:a16="http://schemas.microsoft.com/office/drawing/2014/main" id="{BE361B97-B675-4900-9CF8-422A43D03161}"/>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22" name="テキスト ボックス 121">
          <a:extLst>
            <a:ext uri="{FF2B5EF4-FFF2-40B4-BE49-F238E27FC236}">
              <a16:creationId xmlns:a16="http://schemas.microsoft.com/office/drawing/2014/main" id="{0586850B-7AFA-470F-9E77-E65054D590F1}"/>
            </a:ext>
          </a:extLst>
        </xdr:cNvPr>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3" name="直線コネクタ 122">
          <a:extLst>
            <a:ext uri="{FF2B5EF4-FFF2-40B4-BE49-F238E27FC236}">
              <a16:creationId xmlns:a16="http://schemas.microsoft.com/office/drawing/2014/main" id="{71B9D6E2-C322-4BD2-9299-85375E907C9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4" name="テキスト ボックス 123">
          <a:extLst>
            <a:ext uri="{FF2B5EF4-FFF2-40B4-BE49-F238E27FC236}">
              <a16:creationId xmlns:a16="http://schemas.microsoft.com/office/drawing/2014/main" id="{F7B33781-0764-4A19-AFAF-8353A8414AE9}"/>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5" name="【体育館・プール】&#10;一人当たり面積グラフ枠">
          <a:extLst>
            <a:ext uri="{FF2B5EF4-FFF2-40B4-BE49-F238E27FC236}">
              <a16:creationId xmlns:a16="http://schemas.microsoft.com/office/drawing/2014/main" id="{E55E4FAF-BCCB-46B3-BEB0-844F144E5FF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87416</xdr:rowOff>
    </xdr:from>
    <xdr:to>
      <xdr:col>54</xdr:col>
      <xdr:colOff>189865</xdr:colOff>
      <xdr:row>63</xdr:row>
      <xdr:rowOff>167244</xdr:rowOff>
    </xdr:to>
    <xdr:cxnSp macro="">
      <xdr:nvCxnSpPr>
        <xdr:cNvPr id="126" name="直線コネクタ 125">
          <a:extLst>
            <a:ext uri="{FF2B5EF4-FFF2-40B4-BE49-F238E27FC236}">
              <a16:creationId xmlns:a16="http://schemas.microsoft.com/office/drawing/2014/main" id="{09B8627F-DAA3-4BFF-BF42-A9F3FA3133D7}"/>
            </a:ext>
          </a:extLst>
        </xdr:cNvPr>
        <xdr:cNvCxnSpPr/>
      </xdr:nvCxnSpPr>
      <xdr:spPr>
        <a:xfrm flipV="1">
          <a:off x="10476865" y="9517166"/>
          <a:ext cx="0" cy="1451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171071</xdr:rowOff>
    </xdr:from>
    <xdr:ext cx="469744" cy="259045"/>
    <xdr:sp macro="" textlink="">
      <xdr:nvSpPr>
        <xdr:cNvPr id="127" name="【体育館・プール】&#10;一人当たり面積最小値テキスト">
          <a:extLst>
            <a:ext uri="{FF2B5EF4-FFF2-40B4-BE49-F238E27FC236}">
              <a16:creationId xmlns:a16="http://schemas.microsoft.com/office/drawing/2014/main" id="{4448822E-D9A4-4247-A174-F697DC892545}"/>
            </a:ext>
          </a:extLst>
        </xdr:cNvPr>
        <xdr:cNvSpPr txBox="1"/>
      </xdr:nvSpPr>
      <xdr:spPr>
        <a:xfrm>
          <a:off x="10515600" y="1097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167244</xdr:rowOff>
    </xdr:from>
    <xdr:to>
      <xdr:col>55</xdr:col>
      <xdr:colOff>88900</xdr:colOff>
      <xdr:row>63</xdr:row>
      <xdr:rowOff>167244</xdr:rowOff>
    </xdr:to>
    <xdr:cxnSp macro="">
      <xdr:nvCxnSpPr>
        <xdr:cNvPr id="128" name="直線コネクタ 127">
          <a:extLst>
            <a:ext uri="{FF2B5EF4-FFF2-40B4-BE49-F238E27FC236}">
              <a16:creationId xmlns:a16="http://schemas.microsoft.com/office/drawing/2014/main" id="{9D08B9EF-6CF6-4F2C-98F6-9E8FD503121F}"/>
            </a:ext>
          </a:extLst>
        </xdr:cNvPr>
        <xdr:cNvCxnSpPr/>
      </xdr:nvCxnSpPr>
      <xdr:spPr>
        <a:xfrm>
          <a:off x="10388600" y="10968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34093</xdr:rowOff>
    </xdr:from>
    <xdr:ext cx="534377" cy="259045"/>
    <xdr:sp macro="" textlink="">
      <xdr:nvSpPr>
        <xdr:cNvPr id="129" name="【体育館・プール】&#10;一人当たり面積最大値テキスト">
          <a:extLst>
            <a:ext uri="{FF2B5EF4-FFF2-40B4-BE49-F238E27FC236}">
              <a16:creationId xmlns:a16="http://schemas.microsoft.com/office/drawing/2014/main" id="{64FDAFC2-4BA3-49DD-A372-71736DA13821}"/>
            </a:ext>
          </a:extLst>
        </xdr:cNvPr>
        <xdr:cNvSpPr txBox="1"/>
      </xdr:nvSpPr>
      <xdr:spPr>
        <a:xfrm>
          <a:off x="10515600" y="929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87416</xdr:rowOff>
    </xdr:from>
    <xdr:to>
      <xdr:col>55</xdr:col>
      <xdr:colOff>88900</xdr:colOff>
      <xdr:row>55</xdr:row>
      <xdr:rowOff>87416</xdr:rowOff>
    </xdr:to>
    <xdr:cxnSp macro="">
      <xdr:nvCxnSpPr>
        <xdr:cNvPr id="130" name="直線コネクタ 129">
          <a:extLst>
            <a:ext uri="{FF2B5EF4-FFF2-40B4-BE49-F238E27FC236}">
              <a16:creationId xmlns:a16="http://schemas.microsoft.com/office/drawing/2014/main" id="{45D24BA7-4854-45D4-B051-A453AEAC22FE}"/>
            </a:ext>
          </a:extLst>
        </xdr:cNvPr>
        <xdr:cNvCxnSpPr/>
      </xdr:nvCxnSpPr>
      <xdr:spPr>
        <a:xfrm>
          <a:off x="10388600" y="9517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154946</xdr:rowOff>
    </xdr:from>
    <xdr:ext cx="469744" cy="259045"/>
    <xdr:sp macro="" textlink="">
      <xdr:nvSpPr>
        <xdr:cNvPr id="131" name="【体育館・プール】&#10;一人当たり面積平均値テキスト">
          <a:extLst>
            <a:ext uri="{FF2B5EF4-FFF2-40B4-BE49-F238E27FC236}">
              <a16:creationId xmlns:a16="http://schemas.microsoft.com/office/drawing/2014/main" id="{D9095C49-F332-4079-B3BD-4CF9C91DAD5A}"/>
            </a:ext>
          </a:extLst>
        </xdr:cNvPr>
        <xdr:cNvSpPr txBox="1"/>
      </xdr:nvSpPr>
      <xdr:spPr>
        <a:xfrm>
          <a:off x="10515600" y="107848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5069</xdr:rowOff>
    </xdr:from>
    <xdr:to>
      <xdr:col>55</xdr:col>
      <xdr:colOff>50800</xdr:colOff>
      <xdr:row>63</xdr:row>
      <xdr:rowOff>106669</xdr:rowOff>
    </xdr:to>
    <xdr:sp macro="" textlink="">
      <xdr:nvSpPr>
        <xdr:cNvPr id="132" name="フローチャート: 判断 131">
          <a:extLst>
            <a:ext uri="{FF2B5EF4-FFF2-40B4-BE49-F238E27FC236}">
              <a16:creationId xmlns:a16="http://schemas.microsoft.com/office/drawing/2014/main" id="{196B08A7-5B7D-4B82-8CEF-4E73981732C1}"/>
            </a:ext>
          </a:extLst>
        </xdr:cNvPr>
        <xdr:cNvSpPr/>
      </xdr:nvSpPr>
      <xdr:spPr>
        <a:xfrm>
          <a:off x="10426700" y="108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14854</xdr:rowOff>
    </xdr:from>
    <xdr:to>
      <xdr:col>50</xdr:col>
      <xdr:colOff>165100</xdr:colOff>
      <xdr:row>63</xdr:row>
      <xdr:rowOff>116454</xdr:rowOff>
    </xdr:to>
    <xdr:sp macro="" textlink="">
      <xdr:nvSpPr>
        <xdr:cNvPr id="133" name="フローチャート: 判断 132">
          <a:extLst>
            <a:ext uri="{FF2B5EF4-FFF2-40B4-BE49-F238E27FC236}">
              <a16:creationId xmlns:a16="http://schemas.microsoft.com/office/drawing/2014/main" id="{8A56E49F-3224-4030-AB50-08B485716B23}"/>
            </a:ext>
          </a:extLst>
        </xdr:cNvPr>
        <xdr:cNvSpPr/>
      </xdr:nvSpPr>
      <xdr:spPr>
        <a:xfrm>
          <a:off x="9588500" y="1081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16134</xdr:rowOff>
    </xdr:from>
    <xdr:to>
      <xdr:col>46</xdr:col>
      <xdr:colOff>38100</xdr:colOff>
      <xdr:row>63</xdr:row>
      <xdr:rowOff>117734</xdr:rowOff>
    </xdr:to>
    <xdr:sp macro="" textlink="">
      <xdr:nvSpPr>
        <xdr:cNvPr id="134" name="フローチャート: 判断 133">
          <a:extLst>
            <a:ext uri="{FF2B5EF4-FFF2-40B4-BE49-F238E27FC236}">
              <a16:creationId xmlns:a16="http://schemas.microsoft.com/office/drawing/2014/main" id="{9DB53103-6008-4F09-A9A7-CA8734B8C0D9}"/>
            </a:ext>
          </a:extLst>
        </xdr:cNvPr>
        <xdr:cNvSpPr/>
      </xdr:nvSpPr>
      <xdr:spPr>
        <a:xfrm>
          <a:off x="8699500" y="10817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26924</xdr:rowOff>
    </xdr:from>
    <xdr:to>
      <xdr:col>41</xdr:col>
      <xdr:colOff>101600</xdr:colOff>
      <xdr:row>63</xdr:row>
      <xdr:rowOff>128524</xdr:rowOff>
    </xdr:to>
    <xdr:sp macro="" textlink="">
      <xdr:nvSpPr>
        <xdr:cNvPr id="135" name="フローチャート: 判断 134">
          <a:extLst>
            <a:ext uri="{FF2B5EF4-FFF2-40B4-BE49-F238E27FC236}">
              <a16:creationId xmlns:a16="http://schemas.microsoft.com/office/drawing/2014/main" id="{82B66931-6854-4E79-A8BF-E42532115134}"/>
            </a:ext>
          </a:extLst>
        </xdr:cNvPr>
        <xdr:cNvSpPr/>
      </xdr:nvSpPr>
      <xdr:spPr>
        <a:xfrm>
          <a:off x="7810500" y="1082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20341</xdr:rowOff>
    </xdr:from>
    <xdr:to>
      <xdr:col>36</xdr:col>
      <xdr:colOff>165100</xdr:colOff>
      <xdr:row>63</xdr:row>
      <xdr:rowOff>121941</xdr:rowOff>
    </xdr:to>
    <xdr:sp macro="" textlink="">
      <xdr:nvSpPr>
        <xdr:cNvPr id="136" name="フローチャート: 判断 135">
          <a:extLst>
            <a:ext uri="{FF2B5EF4-FFF2-40B4-BE49-F238E27FC236}">
              <a16:creationId xmlns:a16="http://schemas.microsoft.com/office/drawing/2014/main" id="{5D4615D3-1919-4C29-B1A2-6197CE6607A2}"/>
            </a:ext>
          </a:extLst>
        </xdr:cNvPr>
        <xdr:cNvSpPr/>
      </xdr:nvSpPr>
      <xdr:spPr>
        <a:xfrm>
          <a:off x="6921500" y="10821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CC02C901-8C85-4D6E-938C-21C80B0AE5C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80C46210-721D-4C14-A895-F07494535BD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8E0B4D2A-A3CC-4346-8EF8-9FF66F529B5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234BB877-6AC7-44A1-9910-2DC573FDB8C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F226D7A9-BA77-41A9-8B8D-9004317DFCE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89286</xdr:rowOff>
    </xdr:from>
    <xdr:to>
      <xdr:col>50</xdr:col>
      <xdr:colOff>165100</xdr:colOff>
      <xdr:row>63</xdr:row>
      <xdr:rowOff>19436</xdr:rowOff>
    </xdr:to>
    <xdr:sp macro="" textlink="">
      <xdr:nvSpPr>
        <xdr:cNvPr id="142" name="楕円 141">
          <a:extLst>
            <a:ext uri="{FF2B5EF4-FFF2-40B4-BE49-F238E27FC236}">
              <a16:creationId xmlns:a16="http://schemas.microsoft.com/office/drawing/2014/main" id="{D326169C-9CEE-40C9-9C3D-3DEA7B321675}"/>
            </a:ext>
          </a:extLst>
        </xdr:cNvPr>
        <xdr:cNvSpPr/>
      </xdr:nvSpPr>
      <xdr:spPr>
        <a:xfrm>
          <a:off x="9588500" y="1071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99253</xdr:rowOff>
    </xdr:from>
    <xdr:to>
      <xdr:col>46</xdr:col>
      <xdr:colOff>38100</xdr:colOff>
      <xdr:row>63</xdr:row>
      <xdr:rowOff>29403</xdr:rowOff>
    </xdr:to>
    <xdr:sp macro="" textlink="">
      <xdr:nvSpPr>
        <xdr:cNvPr id="143" name="楕円 142">
          <a:extLst>
            <a:ext uri="{FF2B5EF4-FFF2-40B4-BE49-F238E27FC236}">
              <a16:creationId xmlns:a16="http://schemas.microsoft.com/office/drawing/2014/main" id="{4E436BED-B3C7-4E3D-BA24-A82D14636068}"/>
            </a:ext>
          </a:extLst>
        </xdr:cNvPr>
        <xdr:cNvSpPr/>
      </xdr:nvSpPr>
      <xdr:spPr>
        <a:xfrm>
          <a:off x="8699500" y="1072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140086</xdr:rowOff>
    </xdr:from>
    <xdr:to>
      <xdr:col>50</xdr:col>
      <xdr:colOff>114300</xdr:colOff>
      <xdr:row>62</xdr:row>
      <xdr:rowOff>150053</xdr:rowOff>
    </xdr:to>
    <xdr:cxnSp macro="">
      <xdr:nvCxnSpPr>
        <xdr:cNvPr id="144" name="直線コネクタ 143">
          <a:extLst>
            <a:ext uri="{FF2B5EF4-FFF2-40B4-BE49-F238E27FC236}">
              <a16:creationId xmlns:a16="http://schemas.microsoft.com/office/drawing/2014/main" id="{AFAE4B97-60BA-4CAA-B6C3-38FDCE9B1930}"/>
            </a:ext>
          </a:extLst>
        </xdr:cNvPr>
        <xdr:cNvCxnSpPr/>
      </xdr:nvCxnSpPr>
      <xdr:spPr>
        <a:xfrm flipV="1">
          <a:off x="8750300" y="10769986"/>
          <a:ext cx="889000" cy="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101996</xdr:rowOff>
    </xdr:from>
    <xdr:to>
      <xdr:col>41</xdr:col>
      <xdr:colOff>101600</xdr:colOff>
      <xdr:row>63</xdr:row>
      <xdr:rowOff>32146</xdr:rowOff>
    </xdr:to>
    <xdr:sp macro="" textlink="">
      <xdr:nvSpPr>
        <xdr:cNvPr id="145" name="楕円 144">
          <a:extLst>
            <a:ext uri="{FF2B5EF4-FFF2-40B4-BE49-F238E27FC236}">
              <a16:creationId xmlns:a16="http://schemas.microsoft.com/office/drawing/2014/main" id="{6E7CE3E7-04B0-408E-9170-0A6DB0CBDF93}"/>
            </a:ext>
          </a:extLst>
        </xdr:cNvPr>
        <xdr:cNvSpPr/>
      </xdr:nvSpPr>
      <xdr:spPr>
        <a:xfrm>
          <a:off x="7810500" y="1073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150053</xdr:rowOff>
    </xdr:from>
    <xdr:to>
      <xdr:col>45</xdr:col>
      <xdr:colOff>177800</xdr:colOff>
      <xdr:row>62</xdr:row>
      <xdr:rowOff>152796</xdr:rowOff>
    </xdr:to>
    <xdr:cxnSp macro="">
      <xdr:nvCxnSpPr>
        <xdr:cNvPr id="146" name="直線コネクタ 145">
          <a:extLst>
            <a:ext uri="{FF2B5EF4-FFF2-40B4-BE49-F238E27FC236}">
              <a16:creationId xmlns:a16="http://schemas.microsoft.com/office/drawing/2014/main" id="{6E843C6E-8A42-4018-8C2F-0F0D8C95A36E}"/>
            </a:ext>
          </a:extLst>
        </xdr:cNvPr>
        <xdr:cNvCxnSpPr/>
      </xdr:nvCxnSpPr>
      <xdr:spPr>
        <a:xfrm flipV="1">
          <a:off x="7861300" y="10779953"/>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108306</xdr:rowOff>
    </xdr:from>
    <xdr:to>
      <xdr:col>36</xdr:col>
      <xdr:colOff>165100</xdr:colOff>
      <xdr:row>63</xdr:row>
      <xdr:rowOff>38456</xdr:rowOff>
    </xdr:to>
    <xdr:sp macro="" textlink="">
      <xdr:nvSpPr>
        <xdr:cNvPr id="147" name="楕円 146">
          <a:extLst>
            <a:ext uri="{FF2B5EF4-FFF2-40B4-BE49-F238E27FC236}">
              <a16:creationId xmlns:a16="http://schemas.microsoft.com/office/drawing/2014/main" id="{BE720593-4563-4375-B3BC-A9CB77577104}"/>
            </a:ext>
          </a:extLst>
        </xdr:cNvPr>
        <xdr:cNvSpPr/>
      </xdr:nvSpPr>
      <xdr:spPr>
        <a:xfrm>
          <a:off x="6921500" y="1073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152796</xdr:rowOff>
    </xdr:from>
    <xdr:to>
      <xdr:col>41</xdr:col>
      <xdr:colOff>50800</xdr:colOff>
      <xdr:row>62</xdr:row>
      <xdr:rowOff>159106</xdr:rowOff>
    </xdr:to>
    <xdr:cxnSp macro="">
      <xdr:nvCxnSpPr>
        <xdr:cNvPr id="148" name="直線コネクタ 147">
          <a:extLst>
            <a:ext uri="{FF2B5EF4-FFF2-40B4-BE49-F238E27FC236}">
              <a16:creationId xmlns:a16="http://schemas.microsoft.com/office/drawing/2014/main" id="{D88439A2-8721-438E-B8A5-6D2CD90A6691}"/>
            </a:ext>
          </a:extLst>
        </xdr:cNvPr>
        <xdr:cNvCxnSpPr/>
      </xdr:nvCxnSpPr>
      <xdr:spPr>
        <a:xfrm flipV="1">
          <a:off x="6972300" y="10782696"/>
          <a:ext cx="889000" cy="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107581</xdr:rowOff>
    </xdr:from>
    <xdr:ext cx="469744" cy="259045"/>
    <xdr:sp macro="" textlink="">
      <xdr:nvSpPr>
        <xdr:cNvPr id="149" name="n_1aveValue【体育館・プール】&#10;一人当たり面積">
          <a:extLst>
            <a:ext uri="{FF2B5EF4-FFF2-40B4-BE49-F238E27FC236}">
              <a16:creationId xmlns:a16="http://schemas.microsoft.com/office/drawing/2014/main" id="{5C659752-B5E5-4514-9EC6-C7FFED73A73F}"/>
            </a:ext>
          </a:extLst>
        </xdr:cNvPr>
        <xdr:cNvSpPr txBox="1"/>
      </xdr:nvSpPr>
      <xdr:spPr>
        <a:xfrm>
          <a:off x="9391727" y="10908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108861</xdr:rowOff>
    </xdr:from>
    <xdr:ext cx="469744" cy="259045"/>
    <xdr:sp macro="" textlink="">
      <xdr:nvSpPr>
        <xdr:cNvPr id="150" name="n_2aveValue【体育館・プール】&#10;一人当たり面積">
          <a:extLst>
            <a:ext uri="{FF2B5EF4-FFF2-40B4-BE49-F238E27FC236}">
              <a16:creationId xmlns:a16="http://schemas.microsoft.com/office/drawing/2014/main" id="{2C45A97D-CD0F-41C7-A4EE-B345404280C8}"/>
            </a:ext>
          </a:extLst>
        </xdr:cNvPr>
        <xdr:cNvSpPr txBox="1"/>
      </xdr:nvSpPr>
      <xdr:spPr>
        <a:xfrm>
          <a:off x="8515427" y="10910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119651</xdr:rowOff>
    </xdr:from>
    <xdr:ext cx="469744" cy="259045"/>
    <xdr:sp macro="" textlink="">
      <xdr:nvSpPr>
        <xdr:cNvPr id="151" name="n_3aveValue【体育館・プール】&#10;一人当たり面積">
          <a:extLst>
            <a:ext uri="{FF2B5EF4-FFF2-40B4-BE49-F238E27FC236}">
              <a16:creationId xmlns:a16="http://schemas.microsoft.com/office/drawing/2014/main" id="{E2C33471-A1DC-4D95-853F-D197B4AA9E43}"/>
            </a:ext>
          </a:extLst>
        </xdr:cNvPr>
        <xdr:cNvSpPr txBox="1"/>
      </xdr:nvSpPr>
      <xdr:spPr>
        <a:xfrm>
          <a:off x="7626427" y="1092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113068</xdr:rowOff>
    </xdr:from>
    <xdr:ext cx="469744" cy="259045"/>
    <xdr:sp macro="" textlink="">
      <xdr:nvSpPr>
        <xdr:cNvPr id="152" name="n_4aveValue【体育館・プール】&#10;一人当たり面積">
          <a:extLst>
            <a:ext uri="{FF2B5EF4-FFF2-40B4-BE49-F238E27FC236}">
              <a16:creationId xmlns:a16="http://schemas.microsoft.com/office/drawing/2014/main" id="{E3207119-8FE8-4DD7-A967-9540F943D6FE}"/>
            </a:ext>
          </a:extLst>
        </xdr:cNvPr>
        <xdr:cNvSpPr txBox="1"/>
      </xdr:nvSpPr>
      <xdr:spPr>
        <a:xfrm>
          <a:off x="6737427" y="10914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35963</xdr:rowOff>
    </xdr:from>
    <xdr:ext cx="469744" cy="259045"/>
    <xdr:sp macro="" textlink="">
      <xdr:nvSpPr>
        <xdr:cNvPr id="153" name="n_1mainValue【体育館・プール】&#10;一人当たり面積">
          <a:extLst>
            <a:ext uri="{FF2B5EF4-FFF2-40B4-BE49-F238E27FC236}">
              <a16:creationId xmlns:a16="http://schemas.microsoft.com/office/drawing/2014/main" id="{D39B3FA6-8EBD-4D3E-8F62-348E615F4ADA}"/>
            </a:ext>
          </a:extLst>
        </xdr:cNvPr>
        <xdr:cNvSpPr txBox="1"/>
      </xdr:nvSpPr>
      <xdr:spPr>
        <a:xfrm>
          <a:off x="9391727" y="10494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45930</xdr:rowOff>
    </xdr:from>
    <xdr:ext cx="469744" cy="259045"/>
    <xdr:sp macro="" textlink="">
      <xdr:nvSpPr>
        <xdr:cNvPr id="154" name="n_2mainValue【体育館・プール】&#10;一人当たり面積">
          <a:extLst>
            <a:ext uri="{FF2B5EF4-FFF2-40B4-BE49-F238E27FC236}">
              <a16:creationId xmlns:a16="http://schemas.microsoft.com/office/drawing/2014/main" id="{4C97A15F-0524-46BF-A347-92AF9634FDBA}"/>
            </a:ext>
          </a:extLst>
        </xdr:cNvPr>
        <xdr:cNvSpPr txBox="1"/>
      </xdr:nvSpPr>
      <xdr:spPr>
        <a:xfrm>
          <a:off x="8515427" y="1050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48673</xdr:rowOff>
    </xdr:from>
    <xdr:ext cx="469744" cy="259045"/>
    <xdr:sp macro="" textlink="">
      <xdr:nvSpPr>
        <xdr:cNvPr id="155" name="n_3mainValue【体育館・プール】&#10;一人当たり面積">
          <a:extLst>
            <a:ext uri="{FF2B5EF4-FFF2-40B4-BE49-F238E27FC236}">
              <a16:creationId xmlns:a16="http://schemas.microsoft.com/office/drawing/2014/main" id="{E97BD89B-5052-4CD0-87C5-C808D7DEAB8B}"/>
            </a:ext>
          </a:extLst>
        </xdr:cNvPr>
        <xdr:cNvSpPr txBox="1"/>
      </xdr:nvSpPr>
      <xdr:spPr>
        <a:xfrm>
          <a:off x="7626427" y="1050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54983</xdr:rowOff>
    </xdr:from>
    <xdr:ext cx="469744" cy="259045"/>
    <xdr:sp macro="" textlink="">
      <xdr:nvSpPr>
        <xdr:cNvPr id="156" name="n_4mainValue【体育館・プール】&#10;一人当たり面積">
          <a:extLst>
            <a:ext uri="{FF2B5EF4-FFF2-40B4-BE49-F238E27FC236}">
              <a16:creationId xmlns:a16="http://schemas.microsoft.com/office/drawing/2014/main" id="{6042BBBD-90C2-4FD7-8C1D-7F626DA74595}"/>
            </a:ext>
          </a:extLst>
        </xdr:cNvPr>
        <xdr:cNvSpPr txBox="1"/>
      </xdr:nvSpPr>
      <xdr:spPr>
        <a:xfrm>
          <a:off x="6737427" y="10513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7" name="正方形/長方形 156">
          <a:extLst>
            <a:ext uri="{FF2B5EF4-FFF2-40B4-BE49-F238E27FC236}">
              <a16:creationId xmlns:a16="http://schemas.microsoft.com/office/drawing/2014/main" id="{26C4E2CB-D069-4E21-8795-A0284AA95D3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8" name="正方形/長方形 157">
          <a:extLst>
            <a:ext uri="{FF2B5EF4-FFF2-40B4-BE49-F238E27FC236}">
              <a16:creationId xmlns:a16="http://schemas.microsoft.com/office/drawing/2014/main" id="{2E9D4331-B9AA-405A-BFAC-7D09689F3DD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9" name="正方形/長方形 158">
          <a:extLst>
            <a:ext uri="{FF2B5EF4-FFF2-40B4-BE49-F238E27FC236}">
              <a16:creationId xmlns:a16="http://schemas.microsoft.com/office/drawing/2014/main" id="{F960EACC-F431-40CE-B12A-7F51432EF2B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0" name="正方形/長方形 159">
          <a:extLst>
            <a:ext uri="{FF2B5EF4-FFF2-40B4-BE49-F238E27FC236}">
              <a16:creationId xmlns:a16="http://schemas.microsoft.com/office/drawing/2014/main" id="{8A70D02E-183D-4B69-8752-80504FBBBA8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1" name="正方形/長方形 160">
          <a:extLst>
            <a:ext uri="{FF2B5EF4-FFF2-40B4-BE49-F238E27FC236}">
              <a16:creationId xmlns:a16="http://schemas.microsoft.com/office/drawing/2014/main" id="{E161902D-EE81-4497-90E3-7A526A821AF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2" name="正方形/長方形 161">
          <a:extLst>
            <a:ext uri="{FF2B5EF4-FFF2-40B4-BE49-F238E27FC236}">
              <a16:creationId xmlns:a16="http://schemas.microsoft.com/office/drawing/2014/main" id="{60FACFD2-30A4-4132-895E-7A3A6F54667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3" name="正方形/長方形 162">
          <a:extLst>
            <a:ext uri="{FF2B5EF4-FFF2-40B4-BE49-F238E27FC236}">
              <a16:creationId xmlns:a16="http://schemas.microsoft.com/office/drawing/2014/main" id="{011812FC-9FB6-4D92-9C1D-98C5CB2A14D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4" name="正方形/長方形 163">
          <a:extLst>
            <a:ext uri="{FF2B5EF4-FFF2-40B4-BE49-F238E27FC236}">
              <a16:creationId xmlns:a16="http://schemas.microsoft.com/office/drawing/2014/main" id="{F83A629E-0A03-4CA0-B1FB-36731FC7DF6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5" name="テキスト ボックス 164">
          <a:extLst>
            <a:ext uri="{FF2B5EF4-FFF2-40B4-BE49-F238E27FC236}">
              <a16:creationId xmlns:a16="http://schemas.microsoft.com/office/drawing/2014/main" id="{10AABFEE-6453-474E-A719-FFDFAF7A2D5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6" name="直線コネクタ 165">
          <a:extLst>
            <a:ext uri="{FF2B5EF4-FFF2-40B4-BE49-F238E27FC236}">
              <a16:creationId xmlns:a16="http://schemas.microsoft.com/office/drawing/2014/main" id="{37991104-8348-4EA2-B1B1-B76A02FD08B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67" name="テキスト ボックス 166">
          <a:extLst>
            <a:ext uri="{FF2B5EF4-FFF2-40B4-BE49-F238E27FC236}">
              <a16:creationId xmlns:a16="http://schemas.microsoft.com/office/drawing/2014/main" id="{7FD6D284-54EB-43A8-B522-FF9F48C6B14F}"/>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68" name="直線コネクタ 167">
          <a:extLst>
            <a:ext uri="{FF2B5EF4-FFF2-40B4-BE49-F238E27FC236}">
              <a16:creationId xmlns:a16="http://schemas.microsoft.com/office/drawing/2014/main" id="{53AD82A7-9E55-4835-93C6-BC85B256CFD4}"/>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69" name="テキスト ボックス 168">
          <a:extLst>
            <a:ext uri="{FF2B5EF4-FFF2-40B4-BE49-F238E27FC236}">
              <a16:creationId xmlns:a16="http://schemas.microsoft.com/office/drawing/2014/main" id="{558E58FB-8811-4BAC-AEA4-A23006460211}"/>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0" name="直線コネクタ 169">
          <a:extLst>
            <a:ext uri="{FF2B5EF4-FFF2-40B4-BE49-F238E27FC236}">
              <a16:creationId xmlns:a16="http://schemas.microsoft.com/office/drawing/2014/main" id="{E8B11E78-E110-406B-921B-3E110BDABFA1}"/>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1" name="テキスト ボックス 170">
          <a:extLst>
            <a:ext uri="{FF2B5EF4-FFF2-40B4-BE49-F238E27FC236}">
              <a16:creationId xmlns:a16="http://schemas.microsoft.com/office/drawing/2014/main" id="{6B9A13A8-38E3-4345-9A41-D3D76E58B791}"/>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2" name="直線コネクタ 171">
          <a:extLst>
            <a:ext uri="{FF2B5EF4-FFF2-40B4-BE49-F238E27FC236}">
              <a16:creationId xmlns:a16="http://schemas.microsoft.com/office/drawing/2014/main" id="{84BC40B9-0BEA-4C6E-9317-C445C69232DA}"/>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3" name="テキスト ボックス 172">
          <a:extLst>
            <a:ext uri="{FF2B5EF4-FFF2-40B4-BE49-F238E27FC236}">
              <a16:creationId xmlns:a16="http://schemas.microsoft.com/office/drawing/2014/main" id="{FC866E27-DF62-450B-8B61-7E7617005D81}"/>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74" name="直線コネクタ 173">
          <a:extLst>
            <a:ext uri="{FF2B5EF4-FFF2-40B4-BE49-F238E27FC236}">
              <a16:creationId xmlns:a16="http://schemas.microsoft.com/office/drawing/2014/main" id="{4B9D7339-E3BE-40B6-8AFC-6D0AC199917B}"/>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75" name="テキスト ボックス 174">
          <a:extLst>
            <a:ext uri="{FF2B5EF4-FFF2-40B4-BE49-F238E27FC236}">
              <a16:creationId xmlns:a16="http://schemas.microsoft.com/office/drawing/2014/main" id="{1155F5E2-F805-4B58-93E1-0B567453F645}"/>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76" name="直線コネクタ 175">
          <a:extLst>
            <a:ext uri="{FF2B5EF4-FFF2-40B4-BE49-F238E27FC236}">
              <a16:creationId xmlns:a16="http://schemas.microsoft.com/office/drawing/2014/main" id="{E51C7836-FC4A-4FFD-97E6-F8B9BD2B2483}"/>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77" name="テキスト ボックス 176">
          <a:extLst>
            <a:ext uri="{FF2B5EF4-FFF2-40B4-BE49-F238E27FC236}">
              <a16:creationId xmlns:a16="http://schemas.microsoft.com/office/drawing/2014/main" id="{031E42A1-B663-471E-BEA0-4AB3DE8F2BBB}"/>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78" name="直線コネクタ 177">
          <a:extLst>
            <a:ext uri="{FF2B5EF4-FFF2-40B4-BE49-F238E27FC236}">
              <a16:creationId xmlns:a16="http://schemas.microsoft.com/office/drawing/2014/main" id="{864B99C5-E076-40F5-A13B-0E883C093F1C}"/>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79" name="テキスト ボックス 178">
          <a:extLst>
            <a:ext uri="{FF2B5EF4-FFF2-40B4-BE49-F238E27FC236}">
              <a16:creationId xmlns:a16="http://schemas.microsoft.com/office/drawing/2014/main" id="{FBB3D62E-2354-4E5C-AB2D-75BB99B2AB03}"/>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0" name="直線コネクタ 179">
          <a:extLst>
            <a:ext uri="{FF2B5EF4-FFF2-40B4-BE49-F238E27FC236}">
              <a16:creationId xmlns:a16="http://schemas.microsoft.com/office/drawing/2014/main" id="{A3966851-2EB7-49E3-8EEB-0F9B4B06295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1" name="【福祉施設】&#10;有形固定資産減価償却率グラフ枠">
          <a:extLst>
            <a:ext uri="{FF2B5EF4-FFF2-40B4-BE49-F238E27FC236}">
              <a16:creationId xmlns:a16="http://schemas.microsoft.com/office/drawing/2014/main" id="{117BE778-3B09-44DE-A6B1-87582D4F71F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106680</xdr:rowOff>
    </xdr:from>
    <xdr:to>
      <xdr:col>24</xdr:col>
      <xdr:colOff>62865</xdr:colOff>
      <xdr:row>86</xdr:row>
      <xdr:rowOff>168729</xdr:rowOff>
    </xdr:to>
    <xdr:cxnSp macro="">
      <xdr:nvCxnSpPr>
        <xdr:cNvPr id="182" name="直線コネクタ 181">
          <a:extLst>
            <a:ext uri="{FF2B5EF4-FFF2-40B4-BE49-F238E27FC236}">
              <a16:creationId xmlns:a16="http://schemas.microsoft.com/office/drawing/2014/main" id="{68261DB6-9178-4FC7-B322-59844BFC1048}"/>
            </a:ext>
          </a:extLst>
        </xdr:cNvPr>
        <xdr:cNvCxnSpPr/>
      </xdr:nvCxnSpPr>
      <xdr:spPr>
        <a:xfrm flipV="1">
          <a:off x="4634865" y="13308330"/>
          <a:ext cx="0" cy="160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3" name="【福祉施設】&#10;有形固定資産減価償却率最小値テキスト">
          <a:extLst>
            <a:ext uri="{FF2B5EF4-FFF2-40B4-BE49-F238E27FC236}">
              <a16:creationId xmlns:a16="http://schemas.microsoft.com/office/drawing/2014/main" id="{DAF8BCF0-D940-4503-B936-E33D92F6EC2B}"/>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84" name="直線コネクタ 183">
          <a:extLst>
            <a:ext uri="{FF2B5EF4-FFF2-40B4-BE49-F238E27FC236}">
              <a16:creationId xmlns:a16="http://schemas.microsoft.com/office/drawing/2014/main" id="{93D61C72-D9BC-4298-AC99-DE174092557F}"/>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53357</xdr:rowOff>
    </xdr:from>
    <xdr:ext cx="340478" cy="259045"/>
    <xdr:sp macro="" textlink="">
      <xdr:nvSpPr>
        <xdr:cNvPr id="185" name="【福祉施設】&#10;有形固定資産減価償却率最大値テキスト">
          <a:extLst>
            <a:ext uri="{FF2B5EF4-FFF2-40B4-BE49-F238E27FC236}">
              <a16:creationId xmlns:a16="http://schemas.microsoft.com/office/drawing/2014/main" id="{CEF3134F-DD31-4742-A55D-3F363069C9AD}"/>
            </a:ext>
          </a:extLst>
        </xdr:cNvPr>
        <xdr:cNvSpPr txBox="1"/>
      </xdr:nvSpPr>
      <xdr:spPr>
        <a:xfrm>
          <a:off x="4673600" y="1308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106680</xdr:rowOff>
    </xdr:from>
    <xdr:to>
      <xdr:col>24</xdr:col>
      <xdr:colOff>152400</xdr:colOff>
      <xdr:row>77</xdr:row>
      <xdr:rowOff>106680</xdr:rowOff>
    </xdr:to>
    <xdr:cxnSp macro="">
      <xdr:nvCxnSpPr>
        <xdr:cNvPr id="186" name="直線コネクタ 185">
          <a:extLst>
            <a:ext uri="{FF2B5EF4-FFF2-40B4-BE49-F238E27FC236}">
              <a16:creationId xmlns:a16="http://schemas.microsoft.com/office/drawing/2014/main" id="{B6C4346C-7E24-4BDF-8254-B81079A0D5CF}"/>
            </a:ext>
          </a:extLst>
        </xdr:cNvPr>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50635</xdr:rowOff>
    </xdr:from>
    <xdr:ext cx="405111" cy="259045"/>
    <xdr:sp macro="" textlink="">
      <xdr:nvSpPr>
        <xdr:cNvPr id="187" name="【福祉施設】&#10;有形固定資産減価償却率平均値テキスト">
          <a:extLst>
            <a:ext uri="{FF2B5EF4-FFF2-40B4-BE49-F238E27FC236}">
              <a16:creationId xmlns:a16="http://schemas.microsoft.com/office/drawing/2014/main" id="{91F776E4-B745-4AAA-8021-DA24C2590AAF}"/>
            </a:ext>
          </a:extLst>
        </xdr:cNvPr>
        <xdr:cNvSpPr txBox="1"/>
      </xdr:nvSpPr>
      <xdr:spPr>
        <a:xfrm>
          <a:off x="4673600" y="141095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72208</xdr:rowOff>
    </xdr:from>
    <xdr:to>
      <xdr:col>24</xdr:col>
      <xdr:colOff>114300</xdr:colOff>
      <xdr:row>83</xdr:row>
      <xdr:rowOff>2358</xdr:rowOff>
    </xdr:to>
    <xdr:sp macro="" textlink="">
      <xdr:nvSpPr>
        <xdr:cNvPr id="188" name="フローチャート: 判断 187">
          <a:extLst>
            <a:ext uri="{FF2B5EF4-FFF2-40B4-BE49-F238E27FC236}">
              <a16:creationId xmlns:a16="http://schemas.microsoft.com/office/drawing/2014/main" id="{4F60A455-8226-4726-81C6-5889626BA196}"/>
            </a:ext>
          </a:extLst>
        </xdr:cNvPr>
        <xdr:cNvSpPr/>
      </xdr:nvSpPr>
      <xdr:spPr>
        <a:xfrm>
          <a:off x="45847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23223</xdr:rowOff>
    </xdr:from>
    <xdr:to>
      <xdr:col>20</xdr:col>
      <xdr:colOff>38100</xdr:colOff>
      <xdr:row>82</xdr:row>
      <xdr:rowOff>124823</xdr:rowOff>
    </xdr:to>
    <xdr:sp macro="" textlink="">
      <xdr:nvSpPr>
        <xdr:cNvPr id="189" name="フローチャート: 判断 188">
          <a:extLst>
            <a:ext uri="{FF2B5EF4-FFF2-40B4-BE49-F238E27FC236}">
              <a16:creationId xmlns:a16="http://schemas.microsoft.com/office/drawing/2014/main" id="{E5011DD5-622A-40E4-AD68-FC11C483FDA3}"/>
            </a:ext>
          </a:extLst>
        </xdr:cNvPr>
        <xdr:cNvSpPr/>
      </xdr:nvSpPr>
      <xdr:spPr>
        <a:xfrm>
          <a:off x="3746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82006</xdr:rowOff>
    </xdr:from>
    <xdr:to>
      <xdr:col>15</xdr:col>
      <xdr:colOff>101600</xdr:colOff>
      <xdr:row>82</xdr:row>
      <xdr:rowOff>12156</xdr:rowOff>
    </xdr:to>
    <xdr:sp macro="" textlink="">
      <xdr:nvSpPr>
        <xdr:cNvPr id="190" name="フローチャート: 判断 189">
          <a:extLst>
            <a:ext uri="{FF2B5EF4-FFF2-40B4-BE49-F238E27FC236}">
              <a16:creationId xmlns:a16="http://schemas.microsoft.com/office/drawing/2014/main" id="{BA15D665-1DF1-4429-ABF1-ED39B9B302C5}"/>
            </a:ext>
          </a:extLst>
        </xdr:cNvPr>
        <xdr:cNvSpPr/>
      </xdr:nvSpPr>
      <xdr:spPr>
        <a:xfrm>
          <a:off x="2857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57513</xdr:rowOff>
    </xdr:from>
    <xdr:to>
      <xdr:col>10</xdr:col>
      <xdr:colOff>165100</xdr:colOff>
      <xdr:row>81</xdr:row>
      <xdr:rowOff>159113</xdr:rowOff>
    </xdr:to>
    <xdr:sp macro="" textlink="">
      <xdr:nvSpPr>
        <xdr:cNvPr id="191" name="フローチャート: 判断 190">
          <a:extLst>
            <a:ext uri="{FF2B5EF4-FFF2-40B4-BE49-F238E27FC236}">
              <a16:creationId xmlns:a16="http://schemas.microsoft.com/office/drawing/2014/main" id="{791C2C65-3693-4117-87A6-B063032CA70D}"/>
            </a:ext>
          </a:extLst>
        </xdr:cNvPr>
        <xdr:cNvSpPr/>
      </xdr:nvSpPr>
      <xdr:spPr>
        <a:xfrm>
          <a:off x="19685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65677</xdr:rowOff>
    </xdr:from>
    <xdr:to>
      <xdr:col>6</xdr:col>
      <xdr:colOff>38100</xdr:colOff>
      <xdr:row>81</xdr:row>
      <xdr:rowOff>167277</xdr:rowOff>
    </xdr:to>
    <xdr:sp macro="" textlink="">
      <xdr:nvSpPr>
        <xdr:cNvPr id="192" name="フローチャート: 判断 191">
          <a:extLst>
            <a:ext uri="{FF2B5EF4-FFF2-40B4-BE49-F238E27FC236}">
              <a16:creationId xmlns:a16="http://schemas.microsoft.com/office/drawing/2014/main" id="{BA93D7FA-308F-4794-9D30-19BB5AD1B997}"/>
            </a:ext>
          </a:extLst>
        </xdr:cNvPr>
        <xdr:cNvSpPr/>
      </xdr:nvSpPr>
      <xdr:spPr>
        <a:xfrm>
          <a:off x="10795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3" name="テキスト ボックス 192">
          <a:extLst>
            <a:ext uri="{FF2B5EF4-FFF2-40B4-BE49-F238E27FC236}">
              <a16:creationId xmlns:a16="http://schemas.microsoft.com/office/drawing/2014/main" id="{09E646E6-C29A-4847-854B-94F368C537F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4" name="テキスト ボックス 193">
          <a:extLst>
            <a:ext uri="{FF2B5EF4-FFF2-40B4-BE49-F238E27FC236}">
              <a16:creationId xmlns:a16="http://schemas.microsoft.com/office/drawing/2014/main" id="{ACE009CC-62F4-4FFB-A839-8CF89928EFE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5" name="テキスト ボックス 194">
          <a:extLst>
            <a:ext uri="{FF2B5EF4-FFF2-40B4-BE49-F238E27FC236}">
              <a16:creationId xmlns:a16="http://schemas.microsoft.com/office/drawing/2014/main" id="{7B935716-F467-428F-8202-E366424564A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6" name="テキスト ボックス 195">
          <a:extLst>
            <a:ext uri="{FF2B5EF4-FFF2-40B4-BE49-F238E27FC236}">
              <a16:creationId xmlns:a16="http://schemas.microsoft.com/office/drawing/2014/main" id="{487AAA38-768D-4456-9623-7DD0F1668C4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5B4E9F25-4A19-4E11-B5B3-1C2C3537CBD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122827</xdr:rowOff>
    </xdr:from>
    <xdr:to>
      <xdr:col>20</xdr:col>
      <xdr:colOff>38100</xdr:colOff>
      <xdr:row>81</xdr:row>
      <xdr:rowOff>52977</xdr:rowOff>
    </xdr:to>
    <xdr:sp macro="" textlink="">
      <xdr:nvSpPr>
        <xdr:cNvPr id="198" name="楕円 197">
          <a:extLst>
            <a:ext uri="{FF2B5EF4-FFF2-40B4-BE49-F238E27FC236}">
              <a16:creationId xmlns:a16="http://schemas.microsoft.com/office/drawing/2014/main" id="{A88726FA-17A3-472B-9684-D12B941D4B78}"/>
            </a:ext>
          </a:extLst>
        </xdr:cNvPr>
        <xdr:cNvSpPr/>
      </xdr:nvSpPr>
      <xdr:spPr>
        <a:xfrm>
          <a:off x="3746500" y="1383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90170</xdr:rowOff>
    </xdr:from>
    <xdr:to>
      <xdr:col>15</xdr:col>
      <xdr:colOff>101600</xdr:colOff>
      <xdr:row>81</xdr:row>
      <xdr:rowOff>20320</xdr:rowOff>
    </xdr:to>
    <xdr:sp macro="" textlink="">
      <xdr:nvSpPr>
        <xdr:cNvPr id="199" name="楕円 198">
          <a:extLst>
            <a:ext uri="{FF2B5EF4-FFF2-40B4-BE49-F238E27FC236}">
              <a16:creationId xmlns:a16="http://schemas.microsoft.com/office/drawing/2014/main" id="{B2030E50-5B19-4A8D-9758-61CB44C4C328}"/>
            </a:ext>
          </a:extLst>
        </xdr:cNvPr>
        <xdr:cNvSpPr/>
      </xdr:nvSpPr>
      <xdr:spPr>
        <a:xfrm>
          <a:off x="28575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140970</xdr:rowOff>
    </xdr:from>
    <xdr:to>
      <xdr:col>19</xdr:col>
      <xdr:colOff>177800</xdr:colOff>
      <xdr:row>81</xdr:row>
      <xdr:rowOff>2177</xdr:rowOff>
    </xdr:to>
    <xdr:cxnSp macro="">
      <xdr:nvCxnSpPr>
        <xdr:cNvPr id="200" name="直線コネクタ 199">
          <a:extLst>
            <a:ext uri="{FF2B5EF4-FFF2-40B4-BE49-F238E27FC236}">
              <a16:creationId xmlns:a16="http://schemas.microsoft.com/office/drawing/2014/main" id="{B3094862-5B3B-4956-8464-F8363B429107}"/>
            </a:ext>
          </a:extLst>
        </xdr:cNvPr>
        <xdr:cNvCxnSpPr/>
      </xdr:nvCxnSpPr>
      <xdr:spPr>
        <a:xfrm>
          <a:off x="2908300" y="1385697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57513</xdr:rowOff>
    </xdr:from>
    <xdr:to>
      <xdr:col>10</xdr:col>
      <xdr:colOff>165100</xdr:colOff>
      <xdr:row>80</xdr:row>
      <xdr:rowOff>159113</xdr:rowOff>
    </xdr:to>
    <xdr:sp macro="" textlink="">
      <xdr:nvSpPr>
        <xdr:cNvPr id="201" name="楕円 200">
          <a:extLst>
            <a:ext uri="{FF2B5EF4-FFF2-40B4-BE49-F238E27FC236}">
              <a16:creationId xmlns:a16="http://schemas.microsoft.com/office/drawing/2014/main" id="{A358FE84-4D63-42DB-8495-7E160EAB8159}"/>
            </a:ext>
          </a:extLst>
        </xdr:cNvPr>
        <xdr:cNvSpPr/>
      </xdr:nvSpPr>
      <xdr:spPr>
        <a:xfrm>
          <a:off x="1968500" y="1377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108313</xdr:rowOff>
    </xdr:from>
    <xdr:to>
      <xdr:col>15</xdr:col>
      <xdr:colOff>50800</xdr:colOff>
      <xdr:row>80</xdr:row>
      <xdr:rowOff>140970</xdr:rowOff>
    </xdr:to>
    <xdr:cxnSp macro="">
      <xdr:nvCxnSpPr>
        <xdr:cNvPr id="202" name="直線コネクタ 201">
          <a:extLst>
            <a:ext uri="{FF2B5EF4-FFF2-40B4-BE49-F238E27FC236}">
              <a16:creationId xmlns:a16="http://schemas.microsoft.com/office/drawing/2014/main" id="{065DF146-1111-4382-8714-BFC563B44DE2}"/>
            </a:ext>
          </a:extLst>
        </xdr:cNvPr>
        <xdr:cNvCxnSpPr/>
      </xdr:nvCxnSpPr>
      <xdr:spPr>
        <a:xfrm>
          <a:off x="2019300" y="1382431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24856</xdr:rowOff>
    </xdr:from>
    <xdr:to>
      <xdr:col>6</xdr:col>
      <xdr:colOff>38100</xdr:colOff>
      <xdr:row>80</xdr:row>
      <xdr:rowOff>126456</xdr:rowOff>
    </xdr:to>
    <xdr:sp macro="" textlink="">
      <xdr:nvSpPr>
        <xdr:cNvPr id="203" name="楕円 202">
          <a:extLst>
            <a:ext uri="{FF2B5EF4-FFF2-40B4-BE49-F238E27FC236}">
              <a16:creationId xmlns:a16="http://schemas.microsoft.com/office/drawing/2014/main" id="{2CF23104-87FD-4E1B-9A61-32567648D1E1}"/>
            </a:ext>
          </a:extLst>
        </xdr:cNvPr>
        <xdr:cNvSpPr/>
      </xdr:nvSpPr>
      <xdr:spPr>
        <a:xfrm>
          <a:off x="1079500" y="1374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75656</xdr:rowOff>
    </xdr:from>
    <xdr:to>
      <xdr:col>10</xdr:col>
      <xdr:colOff>114300</xdr:colOff>
      <xdr:row>80</xdr:row>
      <xdr:rowOff>108313</xdr:rowOff>
    </xdr:to>
    <xdr:cxnSp macro="">
      <xdr:nvCxnSpPr>
        <xdr:cNvPr id="204" name="直線コネクタ 203">
          <a:extLst>
            <a:ext uri="{FF2B5EF4-FFF2-40B4-BE49-F238E27FC236}">
              <a16:creationId xmlns:a16="http://schemas.microsoft.com/office/drawing/2014/main" id="{0B30ADA1-948D-420D-86CD-1906DE41985E}"/>
            </a:ext>
          </a:extLst>
        </xdr:cNvPr>
        <xdr:cNvCxnSpPr/>
      </xdr:nvCxnSpPr>
      <xdr:spPr>
        <a:xfrm>
          <a:off x="1130300" y="1379165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115950</xdr:rowOff>
    </xdr:from>
    <xdr:ext cx="405111" cy="259045"/>
    <xdr:sp macro="" textlink="">
      <xdr:nvSpPr>
        <xdr:cNvPr id="205" name="n_1aveValue【福祉施設】&#10;有形固定資産減価償却率">
          <a:extLst>
            <a:ext uri="{FF2B5EF4-FFF2-40B4-BE49-F238E27FC236}">
              <a16:creationId xmlns:a16="http://schemas.microsoft.com/office/drawing/2014/main" id="{C6D0E5FB-26B2-4570-955A-BFD608E645C1}"/>
            </a:ext>
          </a:extLst>
        </xdr:cNvPr>
        <xdr:cNvSpPr txBox="1"/>
      </xdr:nvSpPr>
      <xdr:spPr>
        <a:xfrm>
          <a:off x="3582044" y="1417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3283</xdr:rowOff>
    </xdr:from>
    <xdr:ext cx="405111" cy="259045"/>
    <xdr:sp macro="" textlink="">
      <xdr:nvSpPr>
        <xdr:cNvPr id="206" name="n_2aveValue【福祉施設】&#10;有形固定資産減価償却率">
          <a:extLst>
            <a:ext uri="{FF2B5EF4-FFF2-40B4-BE49-F238E27FC236}">
              <a16:creationId xmlns:a16="http://schemas.microsoft.com/office/drawing/2014/main" id="{7E5446CC-7AFA-4373-B22B-0F389AA88B9D}"/>
            </a:ext>
          </a:extLst>
        </xdr:cNvPr>
        <xdr:cNvSpPr txBox="1"/>
      </xdr:nvSpPr>
      <xdr:spPr>
        <a:xfrm>
          <a:off x="2705744" y="1406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150240</xdr:rowOff>
    </xdr:from>
    <xdr:ext cx="405111" cy="259045"/>
    <xdr:sp macro="" textlink="">
      <xdr:nvSpPr>
        <xdr:cNvPr id="207" name="n_3aveValue【福祉施設】&#10;有形固定資産減価償却率">
          <a:extLst>
            <a:ext uri="{FF2B5EF4-FFF2-40B4-BE49-F238E27FC236}">
              <a16:creationId xmlns:a16="http://schemas.microsoft.com/office/drawing/2014/main" id="{DD65CA1F-291F-424C-85D8-7C1BD3A61D8D}"/>
            </a:ext>
          </a:extLst>
        </xdr:cNvPr>
        <xdr:cNvSpPr txBox="1"/>
      </xdr:nvSpPr>
      <xdr:spPr>
        <a:xfrm>
          <a:off x="1816744" y="1403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158404</xdr:rowOff>
    </xdr:from>
    <xdr:ext cx="405111" cy="259045"/>
    <xdr:sp macro="" textlink="">
      <xdr:nvSpPr>
        <xdr:cNvPr id="208" name="n_4aveValue【福祉施設】&#10;有形固定資産減価償却率">
          <a:extLst>
            <a:ext uri="{FF2B5EF4-FFF2-40B4-BE49-F238E27FC236}">
              <a16:creationId xmlns:a16="http://schemas.microsoft.com/office/drawing/2014/main" id="{9706294F-3404-4937-9465-986D396495C1}"/>
            </a:ext>
          </a:extLst>
        </xdr:cNvPr>
        <xdr:cNvSpPr txBox="1"/>
      </xdr:nvSpPr>
      <xdr:spPr>
        <a:xfrm>
          <a:off x="927744" y="1404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69504</xdr:rowOff>
    </xdr:from>
    <xdr:ext cx="405111" cy="259045"/>
    <xdr:sp macro="" textlink="">
      <xdr:nvSpPr>
        <xdr:cNvPr id="209" name="n_1mainValue【福祉施設】&#10;有形固定資産減価償却率">
          <a:extLst>
            <a:ext uri="{FF2B5EF4-FFF2-40B4-BE49-F238E27FC236}">
              <a16:creationId xmlns:a16="http://schemas.microsoft.com/office/drawing/2014/main" id="{E1DEA4DA-CE2B-48CD-94A1-8C94805A4013}"/>
            </a:ext>
          </a:extLst>
        </xdr:cNvPr>
        <xdr:cNvSpPr txBox="1"/>
      </xdr:nvSpPr>
      <xdr:spPr>
        <a:xfrm>
          <a:off x="3582044"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36847</xdr:rowOff>
    </xdr:from>
    <xdr:ext cx="405111" cy="259045"/>
    <xdr:sp macro="" textlink="">
      <xdr:nvSpPr>
        <xdr:cNvPr id="210" name="n_2mainValue【福祉施設】&#10;有形固定資産減価償却率">
          <a:extLst>
            <a:ext uri="{FF2B5EF4-FFF2-40B4-BE49-F238E27FC236}">
              <a16:creationId xmlns:a16="http://schemas.microsoft.com/office/drawing/2014/main" id="{5D522054-6CE0-4165-ACA7-2BBA3944DCDC}"/>
            </a:ext>
          </a:extLst>
        </xdr:cNvPr>
        <xdr:cNvSpPr txBox="1"/>
      </xdr:nvSpPr>
      <xdr:spPr>
        <a:xfrm>
          <a:off x="2705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4190</xdr:rowOff>
    </xdr:from>
    <xdr:ext cx="405111" cy="259045"/>
    <xdr:sp macro="" textlink="">
      <xdr:nvSpPr>
        <xdr:cNvPr id="211" name="n_3mainValue【福祉施設】&#10;有形固定資産減価償却率">
          <a:extLst>
            <a:ext uri="{FF2B5EF4-FFF2-40B4-BE49-F238E27FC236}">
              <a16:creationId xmlns:a16="http://schemas.microsoft.com/office/drawing/2014/main" id="{85E50ECE-6081-4DDC-B5BE-DB2BF348E5C6}"/>
            </a:ext>
          </a:extLst>
        </xdr:cNvPr>
        <xdr:cNvSpPr txBox="1"/>
      </xdr:nvSpPr>
      <xdr:spPr>
        <a:xfrm>
          <a:off x="1816744" y="1354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142983</xdr:rowOff>
    </xdr:from>
    <xdr:ext cx="405111" cy="259045"/>
    <xdr:sp macro="" textlink="">
      <xdr:nvSpPr>
        <xdr:cNvPr id="212" name="n_4mainValue【福祉施設】&#10;有形固定資産減価償却率">
          <a:extLst>
            <a:ext uri="{FF2B5EF4-FFF2-40B4-BE49-F238E27FC236}">
              <a16:creationId xmlns:a16="http://schemas.microsoft.com/office/drawing/2014/main" id="{BBB17533-1920-4897-B6BC-EBCC56D53D1A}"/>
            </a:ext>
          </a:extLst>
        </xdr:cNvPr>
        <xdr:cNvSpPr txBox="1"/>
      </xdr:nvSpPr>
      <xdr:spPr>
        <a:xfrm>
          <a:off x="927744" y="1351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3" name="正方形/長方形 212">
          <a:extLst>
            <a:ext uri="{FF2B5EF4-FFF2-40B4-BE49-F238E27FC236}">
              <a16:creationId xmlns:a16="http://schemas.microsoft.com/office/drawing/2014/main" id="{7D0D18BF-E6EC-4C5B-B9CB-C6B8A36D47B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4" name="正方形/長方形 213">
          <a:extLst>
            <a:ext uri="{FF2B5EF4-FFF2-40B4-BE49-F238E27FC236}">
              <a16:creationId xmlns:a16="http://schemas.microsoft.com/office/drawing/2014/main" id="{1AC9123C-7C17-4477-B373-B1E32E736FA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5" name="正方形/長方形 214">
          <a:extLst>
            <a:ext uri="{FF2B5EF4-FFF2-40B4-BE49-F238E27FC236}">
              <a16:creationId xmlns:a16="http://schemas.microsoft.com/office/drawing/2014/main" id="{49681741-F2BD-4971-B583-9C18C93109D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6" name="正方形/長方形 215">
          <a:extLst>
            <a:ext uri="{FF2B5EF4-FFF2-40B4-BE49-F238E27FC236}">
              <a16:creationId xmlns:a16="http://schemas.microsoft.com/office/drawing/2014/main" id="{13EA198A-A348-4D80-82FC-24F1AB1966B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7" name="正方形/長方形 216">
          <a:extLst>
            <a:ext uri="{FF2B5EF4-FFF2-40B4-BE49-F238E27FC236}">
              <a16:creationId xmlns:a16="http://schemas.microsoft.com/office/drawing/2014/main" id="{4BAE530B-55F3-4822-A164-2045DF39F11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8" name="正方形/長方形 217">
          <a:extLst>
            <a:ext uri="{FF2B5EF4-FFF2-40B4-BE49-F238E27FC236}">
              <a16:creationId xmlns:a16="http://schemas.microsoft.com/office/drawing/2014/main" id="{95C4D551-B351-47F4-B5DE-52B9239B157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9" name="正方形/長方形 218">
          <a:extLst>
            <a:ext uri="{FF2B5EF4-FFF2-40B4-BE49-F238E27FC236}">
              <a16:creationId xmlns:a16="http://schemas.microsoft.com/office/drawing/2014/main" id="{79CAF693-183F-4083-85A9-651F3CBB2B3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0" name="正方形/長方形 219">
          <a:extLst>
            <a:ext uri="{FF2B5EF4-FFF2-40B4-BE49-F238E27FC236}">
              <a16:creationId xmlns:a16="http://schemas.microsoft.com/office/drawing/2014/main" id="{9F9AFF90-F54B-432E-B676-47C827000C1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1" name="テキスト ボックス 220">
          <a:extLst>
            <a:ext uri="{FF2B5EF4-FFF2-40B4-BE49-F238E27FC236}">
              <a16:creationId xmlns:a16="http://schemas.microsoft.com/office/drawing/2014/main" id="{8D91EF8B-A777-4297-B11D-5E0A1EB8D13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2" name="直線コネクタ 221">
          <a:extLst>
            <a:ext uri="{FF2B5EF4-FFF2-40B4-BE49-F238E27FC236}">
              <a16:creationId xmlns:a16="http://schemas.microsoft.com/office/drawing/2014/main" id="{4BBB862B-1690-48D0-9C70-93EECA42A46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23" name="直線コネクタ 222">
          <a:extLst>
            <a:ext uri="{FF2B5EF4-FFF2-40B4-BE49-F238E27FC236}">
              <a16:creationId xmlns:a16="http://schemas.microsoft.com/office/drawing/2014/main" id="{56738BFB-F7A8-4534-AB1E-8CE95DE12D4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24" name="テキスト ボックス 223">
          <a:extLst>
            <a:ext uri="{FF2B5EF4-FFF2-40B4-BE49-F238E27FC236}">
              <a16:creationId xmlns:a16="http://schemas.microsoft.com/office/drawing/2014/main" id="{A23E37E9-DB4A-4796-BEB4-11510CCE461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25" name="直線コネクタ 224">
          <a:extLst>
            <a:ext uri="{FF2B5EF4-FFF2-40B4-BE49-F238E27FC236}">
              <a16:creationId xmlns:a16="http://schemas.microsoft.com/office/drawing/2014/main" id="{CED44965-DA48-422A-A77C-A8F3E2D50EAB}"/>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26" name="テキスト ボックス 225">
          <a:extLst>
            <a:ext uri="{FF2B5EF4-FFF2-40B4-BE49-F238E27FC236}">
              <a16:creationId xmlns:a16="http://schemas.microsoft.com/office/drawing/2014/main" id="{4FB27826-AF71-40B7-8F95-FD99634A2337}"/>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27" name="直線コネクタ 226">
          <a:extLst>
            <a:ext uri="{FF2B5EF4-FFF2-40B4-BE49-F238E27FC236}">
              <a16:creationId xmlns:a16="http://schemas.microsoft.com/office/drawing/2014/main" id="{57621A86-449F-4400-AD4C-613FA15EB782}"/>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28" name="テキスト ボックス 227">
          <a:extLst>
            <a:ext uri="{FF2B5EF4-FFF2-40B4-BE49-F238E27FC236}">
              <a16:creationId xmlns:a16="http://schemas.microsoft.com/office/drawing/2014/main" id="{D21DC720-0F62-488C-9067-C165E6840E3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29" name="直線コネクタ 228">
          <a:extLst>
            <a:ext uri="{FF2B5EF4-FFF2-40B4-BE49-F238E27FC236}">
              <a16:creationId xmlns:a16="http://schemas.microsoft.com/office/drawing/2014/main" id="{0681D699-44CB-4D74-B13A-D1CFE66DE26C}"/>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0" name="テキスト ボックス 229">
          <a:extLst>
            <a:ext uri="{FF2B5EF4-FFF2-40B4-BE49-F238E27FC236}">
              <a16:creationId xmlns:a16="http://schemas.microsoft.com/office/drawing/2014/main" id="{04A34A7F-0C89-4E00-BD54-76136D115893}"/>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1" name="直線コネクタ 230">
          <a:extLst>
            <a:ext uri="{FF2B5EF4-FFF2-40B4-BE49-F238E27FC236}">
              <a16:creationId xmlns:a16="http://schemas.microsoft.com/office/drawing/2014/main" id="{BD012351-06E7-4314-9E92-1FBE4782DF3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2" name="テキスト ボックス 231">
          <a:extLst>
            <a:ext uri="{FF2B5EF4-FFF2-40B4-BE49-F238E27FC236}">
              <a16:creationId xmlns:a16="http://schemas.microsoft.com/office/drawing/2014/main" id="{8DFDA427-981D-448C-B39B-426A451874A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3" name="【福祉施設】&#10;一人当たり面積グラフ枠">
          <a:extLst>
            <a:ext uri="{FF2B5EF4-FFF2-40B4-BE49-F238E27FC236}">
              <a16:creationId xmlns:a16="http://schemas.microsoft.com/office/drawing/2014/main" id="{9B090952-FB58-4BAA-B550-9A695D2EA78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135255</xdr:rowOff>
    </xdr:from>
    <xdr:to>
      <xdr:col>54</xdr:col>
      <xdr:colOff>189865</xdr:colOff>
      <xdr:row>86</xdr:row>
      <xdr:rowOff>29642</xdr:rowOff>
    </xdr:to>
    <xdr:cxnSp macro="">
      <xdr:nvCxnSpPr>
        <xdr:cNvPr id="234" name="直線コネクタ 233">
          <a:extLst>
            <a:ext uri="{FF2B5EF4-FFF2-40B4-BE49-F238E27FC236}">
              <a16:creationId xmlns:a16="http://schemas.microsoft.com/office/drawing/2014/main" id="{6E10DB3F-6D64-43B9-BE79-03BF3FD97AD2}"/>
            </a:ext>
          </a:extLst>
        </xdr:cNvPr>
        <xdr:cNvCxnSpPr/>
      </xdr:nvCxnSpPr>
      <xdr:spPr>
        <a:xfrm flipV="1">
          <a:off x="10476865" y="13336905"/>
          <a:ext cx="0" cy="1437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33469</xdr:rowOff>
    </xdr:from>
    <xdr:ext cx="469744" cy="259045"/>
    <xdr:sp macro="" textlink="">
      <xdr:nvSpPr>
        <xdr:cNvPr id="235" name="【福祉施設】&#10;一人当たり面積最小値テキスト">
          <a:extLst>
            <a:ext uri="{FF2B5EF4-FFF2-40B4-BE49-F238E27FC236}">
              <a16:creationId xmlns:a16="http://schemas.microsoft.com/office/drawing/2014/main" id="{4F5C45D1-C2CD-4CE1-973D-32B8DAAA7668}"/>
            </a:ext>
          </a:extLst>
        </xdr:cNvPr>
        <xdr:cNvSpPr txBox="1"/>
      </xdr:nvSpPr>
      <xdr:spPr>
        <a:xfrm>
          <a:off x="10515600" y="14778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29642</xdr:rowOff>
    </xdr:from>
    <xdr:to>
      <xdr:col>55</xdr:col>
      <xdr:colOff>88900</xdr:colOff>
      <xdr:row>86</xdr:row>
      <xdr:rowOff>29642</xdr:rowOff>
    </xdr:to>
    <xdr:cxnSp macro="">
      <xdr:nvCxnSpPr>
        <xdr:cNvPr id="236" name="直線コネクタ 235">
          <a:extLst>
            <a:ext uri="{FF2B5EF4-FFF2-40B4-BE49-F238E27FC236}">
              <a16:creationId xmlns:a16="http://schemas.microsoft.com/office/drawing/2014/main" id="{2A823941-F683-482E-BC29-37F9CA91ED21}"/>
            </a:ext>
          </a:extLst>
        </xdr:cNvPr>
        <xdr:cNvCxnSpPr/>
      </xdr:nvCxnSpPr>
      <xdr:spPr>
        <a:xfrm>
          <a:off x="10388600" y="14774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81932</xdr:rowOff>
    </xdr:from>
    <xdr:ext cx="469744" cy="259045"/>
    <xdr:sp macro="" textlink="">
      <xdr:nvSpPr>
        <xdr:cNvPr id="237" name="【福祉施設】&#10;一人当たり面積最大値テキスト">
          <a:extLst>
            <a:ext uri="{FF2B5EF4-FFF2-40B4-BE49-F238E27FC236}">
              <a16:creationId xmlns:a16="http://schemas.microsoft.com/office/drawing/2014/main" id="{B7984BA6-8375-4F63-94EB-93F577936C50}"/>
            </a:ext>
          </a:extLst>
        </xdr:cNvPr>
        <xdr:cNvSpPr txBox="1"/>
      </xdr:nvSpPr>
      <xdr:spPr>
        <a:xfrm>
          <a:off x="10515600" y="1311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135255</xdr:rowOff>
    </xdr:from>
    <xdr:to>
      <xdr:col>55</xdr:col>
      <xdr:colOff>88900</xdr:colOff>
      <xdr:row>77</xdr:row>
      <xdr:rowOff>135255</xdr:rowOff>
    </xdr:to>
    <xdr:cxnSp macro="">
      <xdr:nvCxnSpPr>
        <xdr:cNvPr id="238" name="直線コネクタ 237">
          <a:extLst>
            <a:ext uri="{FF2B5EF4-FFF2-40B4-BE49-F238E27FC236}">
              <a16:creationId xmlns:a16="http://schemas.microsoft.com/office/drawing/2014/main" id="{95B6B1FC-35C5-437D-ABA0-AB55B41A9C72}"/>
            </a:ext>
          </a:extLst>
        </xdr:cNvPr>
        <xdr:cNvCxnSpPr/>
      </xdr:nvCxnSpPr>
      <xdr:spPr>
        <a:xfrm>
          <a:off x="10388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145178</xdr:rowOff>
    </xdr:from>
    <xdr:ext cx="469744" cy="259045"/>
    <xdr:sp macro="" textlink="">
      <xdr:nvSpPr>
        <xdr:cNvPr id="239" name="【福祉施設】&#10;一人当たり面積平均値テキスト">
          <a:extLst>
            <a:ext uri="{FF2B5EF4-FFF2-40B4-BE49-F238E27FC236}">
              <a16:creationId xmlns:a16="http://schemas.microsoft.com/office/drawing/2014/main" id="{EF5233B1-4CFC-4B19-95DA-5CF204389418}"/>
            </a:ext>
          </a:extLst>
        </xdr:cNvPr>
        <xdr:cNvSpPr txBox="1"/>
      </xdr:nvSpPr>
      <xdr:spPr>
        <a:xfrm>
          <a:off x="10515600" y="145469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166751</xdr:rowOff>
    </xdr:from>
    <xdr:to>
      <xdr:col>55</xdr:col>
      <xdr:colOff>50800</xdr:colOff>
      <xdr:row>85</xdr:row>
      <xdr:rowOff>96901</xdr:rowOff>
    </xdr:to>
    <xdr:sp macro="" textlink="">
      <xdr:nvSpPr>
        <xdr:cNvPr id="240" name="フローチャート: 判断 239">
          <a:extLst>
            <a:ext uri="{FF2B5EF4-FFF2-40B4-BE49-F238E27FC236}">
              <a16:creationId xmlns:a16="http://schemas.microsoft.com/office/drawing/2014/main" id="{82872C7D-C318-427F-B0B4-FC782ACBA9C7}"/>
            </a:ext>
          </a:extLst>
        </xdr:cNvPr>
        <xdr:cNvSpPr/>
      </xdr:nvSpPr>
      <xdr:spPr>
        <a:xfrm>
          <a:off x="10426700" y="1456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157607</xdr:rowOff>
    </xdr:from>
    <xdr:to>
      <xdr:col>50</xdr:col>
      <xdr:colOff>165100</xdr:colOff>
      <xdr:row>85</xdr:row>
      <xdr:rowOff>87757</xdr:rowOff>
    </xdr:to>
    <xdr:sp macro="" textlink="">
      <xdr:nvSpPr>
        <xdr:cNvPr id="241" name="フローチャート: 判断 240">
          <a:extLst>
            <a:ext uri="{FF2B5EF4-FFF2-40B4-BE49-F238E27FC236}">
              <a16:creationId xmlns:a16="http://schemas.microsoft.com/office/drawing/2014/main" id="{1645DA40-D393-4EEA-B6D6-57078CC4836D}"/>
            </a:ext>
          </a:extLst>
        </xdr:cNvPr>
        <xdr:cNvSpPr/>
      </xdr:nvSpPr>
      <xdr:spPr>
        <a:xfrm>
          <a:off x="9588500" y="1455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169266</xdr:rowOff>
    </xdr:from>
    <xdr:to>
      <xdr:col>46</xdr:col>
      <xdr:colOff>38100</xdr:colOff>
      <xdr:row>85</xdr:row>
      <xdr:rowOff>99416</xdr:rowOff>
    </xdr:to>
    <xdr:sp macro="" textlink="">
      <xdr:nvSpPr>
        <xdr:cNvPr id="242" name="フローチャート: 判断 241">
          <a:extLst>
            <a:ext uri="{FF2B5EF4-FFF2-40B4-BE49-F238E27FC236}">
              <a16:creationId xmlns:a16="http://schemas.microsoft.com/office/drawing/2014/main" id="{DA295CDE-C771-4EB5-A2C1-90A24559639B}"/>
            </a:ext>
          </a:extLst>
        </xdr:cNvPr>
        <xdr:cNvSpPr/>
      </xdr:nvSpPr>
      <xdr:spPr>
        <a:xfrm>
          <a:off x="8699500" y="1457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6502</xdr:rowOff>
    </xdr:from>
    <xdr:to>
      <xdr:col>41</xdr:col>
      <xdr:colOff>101600</xdr:colOff>
      <xdr:row>85</xdr:row>
      <xdr:rowOff>108102</xdr:rowOff>
    </xdr:to>
    <xdr:sp macro="" textlink="">
      <xdr:nvSpPr>
        <xdr:cNvPr id="243" name="フローチャート: 判断 242">
          <a:extLst>
            <a:ext uri="{FF2B5EF4-FFF2-40B4-BE49-F238E27FC236}">
              <a16:creationId xmlns:a16="http://schemas.microsoft.com/office/drawing/2014/main" id="{6B9EDEBB-E242-471E-92EB-2775F7F6C8B1}"/>
            </a:ext>
          </a:extLst>
        </xdr:cNvPr>
        <xdr:cNvSpPr/>
      </xdr:nvSpPr>
      <xdr:spPr>
        <a:xfrm>
          <a:off x="7810500" y="1457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23648</xdr:rowOff>
    </xdr:from>
    <xdr:to>
      <xdr:col>36</xdr:col>
      <xdr:colOff>165100</xdr:colOff>
      <xdr:row>85</xdr:row>
      <xdr:rowOff>125248</xdr:rowOff>
    </xdr:to>
    <xdr:sp macro="" textlink="">
      <xdr:nvSpPr>
        <xdr:cNvPr id="244" name="フローチャート: 判断 243">
          <a:extLst>
            <a:ext uri="{FF2B5EF4-FFF2-40B4-BE49-F238E27FC236}">
              <a16:creationId xmlns:a16="http://schemas.microsoft.com/office/drawing/2014/main" id="{DA96B95C-D249-4DC4-ACD1-61D3D6E66B48}"/>
            </a:ext>
          </a:extLst>
        </xdr:cNvPr>
        <xdr:cNvSpPr/>
      </xdr:nvSpPr>
      <xdr:spPr>
        <a:xfrm>
          <a:off x="6921500" y="1459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382FC111-89B2-4C09-B7B7-097103C6DE3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28002AED-9A5E-472C-A323-A815C2620B5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3625B101-401B-4360-BBD3-073269B713B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id="{7799DB96-81DE-4C36-98F5-58B9B48FC3D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9" name="テキスト ボックス 248">
          <a:extLst>
            <a:ext uri="{FF2B5EF4-FFF2-40B4-BE49-F238E27FC236}">
              <a16:creationId xmlns:a16="http://schemas.microsoft.com/office/drawing/2014/main" id="{65D9F3D7-93F3-416D-875D-7CE1567A88C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79197</xdr:rowOff>
    </xdr:from>
    <xdr:to>
      <xdr:col>50</xdr:col>
      <xdr:colOff>165100</xdr:colOff>
      <xdr:row>85</xdr:row>
      <xdr:rowOff>9347</xdr:rowOff>
    </xdr:to>
    <xdr:sp macro="" textlink="">
      <xdr:nvSpPr>
        <xdr:cNvPr id="250" name="楕円 249">
          <a:extLst>
            <a:ext uri="{FF2B5EF4-FFF2-40B4-BE49-F238E27FC236}">
              <a16:creationId xmlns:a16="http://schemas.microsoft.com/office/drawing/2014/main" id="{0C2A6EF8-ADD0-4915-8AEA-760F04873374}"/>
            </a:ext>
          </a:extLst>
        </xdr:cNvPr>
        <xdr:cNvSpPr/>
      </xdr:nvSpPr>
      <xdr:spPr>
        <a:xfrm>
          <a:off x="9588500" y="1448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91542</xdr:rowOff>
    </xdr:from>
    <xdr:to>
      <xdr:col>46</xdr:col>
      <xdr:colOff>38100</xdr:colOff>
      <xdr:row>85</xdr:row>
      <xdr:rowOff>21692</xdr:rowOff>
    </xdr:to>
    <xdr:sp macro="" textlink="">
      <xdr:nvSpPr>
        <xdr:cNvPr id="251" name="楕円 250">
          <a:extLst>
            <a:ext uri="{FF2B5EF4-FFF2-40B4-BE49-F238E27FC236}">
              <a16:creationId xmlns:a16="http://schemas.microsoft.com/office/drawing/2014/main" id="{AFA47B69-1A1F-4801-BF6F-763B7B6E6200}"/>
            </a:ext>
          </a:extLst>
        </xdr:cNvPr>
        <xdr:cNvSpPr/>
      </xdr:nvSpPr>
      <xdr:spPr>
        <a:xfrm>
          <a:off x="8699500" y="1449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129997</xdr:rowOff>
    </xdr:from>
    <xdr:to>
      <xdr:col>50</xdr:col>
      <xdr:colOff>114300</xdr:colOff>
      <xdr:row>84</xdr:row>
      <xdr:rowOff>142342</xdr:rowOff>
    </xdr:to>
    <xdr:cxnSp macro="">
      <xdr:nvCxnSpPr>
        <xdr:cNvPr id="252" name="直線コネクタ 251">
          <a:extLst>
            <a:ext uri="{FF2B5EF4-FFF2-40B4-BE49-F238E27FC236}">
              <a16:creationId xmlns:a16="http://schemas.microsoft.com/office/drawing/2014/main" id="{BBCD206D-BE7F-43E8-9718-9E36FE19B6EB}"/>
            </a:ext>
          </a:extLst>
        </xdr:cNvPr>
        <xdr:cNvCxnSpPr/>
      </xdr:nvCxnSpPr>
      <xdr:spPr>
        <a:xfrm flipV="1">
          <a:off x="8750300" y="14531797"/>
          <a:ext cx="8890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94971</xdr:rowOff>
    </xdr:from>
    <xdr:to>
      <xdr:col>41</xdr:col>
      <xdr:colOff>101600</xdr:colOff>
      <xdr:row>85</xdr:row>
      <xdr:rowOff>25121</xdr:rowOff>
    </xdr:to>
    <xdr:sp macro="" textlink="">
      <xdr:nvSpPr>
        <xdr:cNvPr id="253" name="楕円 252">
          <a:extLst>
            <a:ext uri="{FF2B5EF4-FFF2-40B4-BE49-F238E27FC236}">
              <a16:creationId xmlns:a16="http://schemas.microsoft.com/office/drawing/2014/main" id="{F026334D-907D-405B-957D-88B16C078B31}"/>
            </a:ext>
          </a:extLst>
        </xdr:cNvPr>
        <xdr:cNvSpPr/>
      </xdr:nvSpPr>
      <xdr:spPr>
        <a:xfrm>
          <a:off x="7810500" y="1449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142342</xdr:rowOff>
    </xdr:from>
    <xdr:to>
      <xdr:col>45</xdr:col>
      <xdr:colOff>177800</xdr:colOff>
      <xdr:row>84</xdr:row>
      <xdr:rowOff>145771</xdr:rowOff>
    </xdr:to>
    <xdr:cxnSp macro="">
      <xdr:nvCxnSpPr>
        <xdr:cNvPr id="254" name="直線コネクタ 253">
          <a:extLst>
            <a:ext uri="{FF2B5EF4-FFF2-40B4-BE49-F238E27FC236}">
              <a16:creationId xmlns:a16="http://schemas.microsoft.com/office/drawing/2014/main" id="{453FFD1D-263F-46D8-BBAF-9D7676DF54A5}"/>
            </a:ext>
          </a:extLst>
        </xdr:cNvPr>
        <xdr:cNvCxnSpPr/>
      </xdr:nvCxnSpPr>
      <xdr:spPr>
        <a:xfrm flipV="1">
          <a:off x="7861300" y="14544142"/>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102743</xdr:rowOff>
    </xdr:from>
    <xdr:to>
      <xdr:col>36</xdr:col>
      <xdr:colOff>165100</xdr:colOff>
      <xdr:row>85</xdr:row>
      <xdr:rowOff>32893</xdr:rowOff>
    </xdr:to>
    <xdr:sp macro="" textlink="">
      <xdr:nvSpPr>
        <xdr:cNvPr id="255" name="楕円 254">
          <a:extLst>
            <a:ext uri="{FF2B5EF4-FFF2-40B4-BE49-F238E27FC236}">
              <a16:creationId xmlns:a16="http://schemas.microsoft.com/office/drawing/2014/main" id="{356500A4-D34B-4A6F-B80A-7660A2910D2F}"/>
            </a:ext>
          </a:extLst>
        </xdr:cNvPr>
        <xdr:cNvSpPr/>
      </xdr:nvSpPr>
      <xdr:spPr>
        <a:xfrm>
          <a:off x="6921500" y="1450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145771</xdr:rowOff>
    </xdr:from>
    <xdr:to>
      <xdr:col>41</xdr:col>
      <xdr:colOff>50800</xdr:colOff>
      <xdr:row>84</xdr:row>
      <xdr:rowOff>153543</xdr:rowOff>
    </xdr:to>
    <xdr:cxnSp macro="">
      <xdr:nvCxnSpPr>
        <xdr:cNvPr id="256" name="直線コネクタ 255">
          <a:extLst>
            <a:ext uri="{FF2B5EF4-FFF2-40B4-BE49-F238E27FC236}">
              <a16:creationId xmlns:a16="http://schemas.microsoft.com/office/drawing/2014/main" id="{751EBD3A-6184-4718-AC8D-A4F6F17A277B}"/>
            </a:ext>
          </a:extLst>
        </xdr:cNvPr>
        <xdr:cNvCxnSpPr/>
      </xdr:nvCxnSpPr>
      <xdr:spPr>
        <a:xfrm flipV="1">
          <a:off x="6972300" y="14547571"/>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78884</xdr:rowOff>
    </xdr:from>
    <xdr:ext cx="469744" cy="259045"/>
    <xdr:sp macro="" textlink="">
      <xdr:nvSpPr>
        <xdr:cNvPr id="257" name="n_1aveValue【福祉施設】&#10;一人当たり面積">
          <a:extLst>
            <a:ext uri="{FF2B5EF4-FFF2-40B4-BE49-F238E27FC236}">
              <a16:creationId xmlns:a16="http://schemas.microsoft.com/office/drawing/2014/main" id="{FB276582-E1D7-46CC-ABC5-C93EDF65CFC3}"/>
            </a:ext>
          </a:extLst>
        </xdr:cNvPr>
        <xdr:cNvSpPr txBox="1"/>
      </xdr:nvSpPr>
      <xdr:spPr>
        <a:xfrm>
          <a:off x="9391727" y="1465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90543</xdr:rowOff>
    </xdr:from>
    <xdr:ext cx="469744" cy="259045"/>
    <xdr:sp macro="" textlink="">
      <xdr:nvSpPr>
        <xdr:cNvPr id="258" name="n_2aveValue【福祉施設】&#10;一人当たり面積">
          <a:extLst>
            <a:ext uri="{FF2B5EF4-FFF2-40B4-BE49-F238E27FC236}">
              <a16:creationId xmlns:a16="http://schemas.microsoft.com/office/drawing/2014/main" id="{1B7B9CB3-5326-4131-A59B-AF0386F72E0A}"/>
            </a:ext>
          </a:extLst>
        </xdr:cNvPr>
        <xdr:cNvSpPr txBox="1"/>
      </xdr:nvSpPr>
      <xdr:spPr>
        <a:xfrm>
          <a:off x="8515427" y="1466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99229</xdr:rowOff>
    </xdr:from>
    <xdr:ext cx="469744" cy="259045"/>
    <xdr:sp macro="" textlink="">
      <xdr:nvSpPr>
        <xdr:cNvPr id="259" name="n_3aveValue【福祉施設】&#10;一人当たり面積">
          <a:extLst>
            <a:ext uri="{FF2B5EF4-FFF2-40B4-BE49-F238E27FC236}">
              <a16:creationId xmlns:a16="http://schemas.microsoft.com/office/drawing/2014/main" id="{C2F94863-96BD-41AB-8AA9-25E8378CAF60}"/>
            </a:ext>
          </a:extLst>
        </xdr:cNvPr>
        <xdr:cNvSpPr txBox="1"/>
      </xdr:nvSpPr>
      <xdr:spPr>
        <a:xfrm>
          <a:off x="7626427" y="1467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116375</xdr:rowOff>
    </xdr:from>
    <xdr:ext cx="469744" cy="259045"/>
    <xdr:sp macro="" textlink="">
      <xdr:nvSpPr>
        <xdr:cNvPr id="260" name="n_4aveValue【福祉施設】&#10;一人当たり面積">
          <a:extLst>
            <a:ext uri="{FF2B5EF4-FFF2-40B4-BE49-F238E27FC236}">
              <a16:creationId xmlns:a16="http://schemas.microsoft.com/office/drawing/2014/main" id="{56764160-F73B-4379-A89D-C664EFC5DA65}"/>
            </a:ext>
          </a:extLst>
        </xdr:cNvPr>
        <xdr:cNvSpPr txBox="1"/>
      </xdr:nvSpPr>
      <xdr:spPr>
        <a:xfrm>
          <a:off x="6737427" y="14689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25874</xdr:rowOff>
    </xdr:from>
    <xdr:ext cx="469744" cy="259045"/>
    <xdr:sp macro="" textlink="">
      <xdr:nvSpPr>
        <xdr:cNvPr id="261" name="n_1mainValue【福祉施設】&#10;一人当たり面積">
          <a:extLst>
            <a:ext uri="{FF2B5EF4-FFF2-40B4-BE49-F238E27FC236}">
              <a16:creationId xmlns:a16="http://schemas.microsoft.com/office/drawing/2014/main" id="{E320DFCD-8EEC-4B0B-8C4B-8F9D58FF0DD8}"/>
            </a:ext>
          </a:extLst>
        </xdr:cNvPr>
        <xdr:cNvSpPr txBox="1"/>
      </xdr:nvSpPr>
      <xdr:spPr>
        <a:xfrm>
          <a:off x="9391727" y="1425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38219</xdr:rowOff>
    </xdr:from>
    <xdr:ext cx="469744" cy="259045"/>
    <xdr:sp macro="" textlink="">
      <xdr:nvSpPr>
        <xdr:cNvPr id="262" name="n_2mainValue【福祉施設】&#10;一人当たり面積">
          <a:extLst>
            <a:ext uri="{FF2B5EF4-FFF2-40B4-BE49-F238E27FC236}">
              <a16:creationId xmlns:a16="http://schemas.microsoft.com/office/drawing/2014/main" id="{4946AA77-5CEC-4C42-985D-DE8570C5C800}"/>
            </a:ext>
          </a:extLst>
        </xdr:cNvPr>
        <xdr:cNvSpPr txBox="1"/>
      </xdr:nvSpPr>
      <xdr:spPr>
        <a:xfrm>
          <a:off x="8515427" y="1426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41648</xdr:rowOff>
    </xdr:from>
    <xdr:ext cx="469744" cy="259045"/>
    <xdr:sp macro="" textlink="">
      <xdr:nvSpPr>
        <xdr:cNvPr id="263" name="n_3mainValue【福祉施設】&#10;一人当たり面積">
          <a:extLst>
            <a:ext uri="{FF2B5EF4-FFF2-40B4-BE49-F238E27FC236}">
              <a16:creationId xmlns:a16="http://schemas.microsoft.com/office/drawing/2014/main" id="{F45EEC36-8A30-46A6-8BFA-B6B7EC059C3B}"/>
            </a:ext>
          </a:extLst>
        </xdr:cNvPr>
        <xdr:cNvSpPr txBox="1"/>
      </xdr:nvSpPr>
      <xdr:spPr>
        <a:xfrm>
          <a:off x="7626427" y="1427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49420</xdr:rowOff>
    </xdr:from>
    <xdr:ext cx="469744" cy="259045"/>
    <xdr:sp macro="" textlink="">
      <xdr:nvSpPr>
        <xdr:cNvPr id="264" name="n_4mainValue【福祉施設】&#10;一人当たり面積">
          <a:extLst>
            <a:ext uri="{FF2B5EF4-FFF2-40B4-BE49-F238E27FC236}">
              <a16:creationId xmlns:a16="http://schemas.microsoft.com/office/drawing/2014/main" id="{7B69C8E1-4453-4EF3-BA63-62D055C4B7D6}"/>
            </a:ext>
          </a:extLst>
        </xdr:cNvPr>
        <xdr:cNvSpPr txBox="1"/>
      </xdr:nvSpPr>
      <xdr:spPr>
        <a:xfrm>
          <a:off x="6737427" y="1427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5" name="正方形/長方形 264">
          <a:extLst>
            <a:ext uri="{FF2B5EF4-FFF2-40B4-BE49-F238E27FC236}">
              <a16:creationId xmlns:a16="http://schemas.microsoft.com/office/drawing/2014/main" id="{B73DDCEB-AB7A-492B-BC4B-FFF2B7E1888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6" name="正方形/長方形 265">
          <a:extLst>
            <a:ext uri="{FF2B5EF4-FFF2-40B4-BE49-F238E27FC236}">
              <a16:creationId xmlns:a16="http://schemas.microsoft.com/office/drawing/2014/main" id="{FEA72210-0491-4672-8CC6-F3E343103C4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7" name="正方形/長方形 266">
          <a:extLst>
            <a:ext uri="{FF2B5EF4-FFF2-40B4-BE49-F238E27FC236}">
              <a16:creationId xmlns:a16="http://schemas.microsoft.com/office/drawing/2014/main" id="{9466E7B4-6161-4F3B-A7B4-1731D6269FF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8" name="正方形/長方形 267">
          <a:extLst>
            <a:ext uri="{FF2B5EF4-FFF2-40B4-BE49-F238E27FC236}">
              <a16:creationId xmlns:a16="http://schemas.microsoft.com/office/drawing/2014/main" id="{9F0F5558-A727-4CEC-91CE-3CD47EAB931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9" name="正方形/長方形 268">
          <a:extLst>
            <a:ext uri="{FF2B5EF4-FFF2-40B4-BE49-F238E27FC236}">
              <a16:creationId xmlns:a16="http://schemas.microsoft.com/office/drawing/2014/main" id="{1E77FC68-2C00-42A7-B9A1-670054A42B1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0" name="正方形/長方形 269">
          <a:extLst>
            <a:ext uri="{FF2B5EF4-FFF2-40B4-BE49-F238E27FC236}">
              <a16:creationId xmlns:a16="http://schemas.microsoft.com/office/drawing/2014/main" id="{EEABBD33-C6A9-4931-9D3F-371B300C630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1" name="正方形/長方形 270">
          <a:extLst>
            <a:ext uri="{FF2B5EF4-FFF2-40B4-BE49-F238E27FC236}">
              <a16:creationId xmlns:a16="http://schemas.microsoft.com/office/drawing/2014/main" id="{ABF4DE73-B56C-4137-9988-8032DBF4EE4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2" name="正方形/長方形 271">
          <a:extLst>
            <a:ext uri="{FF2B5EF4-FFF2-40B4-BE49-F238E27FC236}">
              <a16:creationId xmlns:a16="http://schemas.microsoft.com/office/drawing/2014/main" id="{E2DC702C-CC20-4F9B-A081-A97FC59CFA9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3" name="正方形/長方形 272">
          <a:extLst>
            <a:ext uri="{FF2B5EF4-FFF2-40B4-BE49-F238E27FC236}">
              <a16:creationId xmlns:a16="http://schemas.microsoft.com/office/drawing/2014/main" id="{84FD2C55-CF0C-46A0-8354-7796FD5666A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4" name="正方形/長方形 273">
          <a:extLst>
            <a:ext uri="{FF2B5EF4-FFF2-40B4-BE49-F238E27FC236}">
              <a16:creationId xmlns:a16="http://schemas.microsoft.com/office/drawing/2014/main" id="{68BED963-44C7-4330-90F5-00D8C86262B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5" name="正方形/長方形 274">
          <a:extLst>
            <a:ext uri="{FF2B5EF4-FFF2-40B4-BE49-F238E27FC236}">
              <a16:creationId xmlns:a16="http://schemas.microsoft.com/office/drawing/2014/main" id="{895B2178-8082-4DD0-B33D-A072296A1B3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6" name="正方形/長方形 275">
          <a:extLst>
            <a:ext uri="{FF2B5EF4-FFF2-40B4-BE49-F238E27FC236}">
              <a16:creationId xmlns:a16="http://schemas.microsoft.com/office/drawing/2014/main" id="{049818D0-964D-465F-AD64-5E471CC2AC9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7" name="正方形/長方形 276">
          <a:extLst>
            <a:ext uri="{FF2B5EF4-FFF2-40B4-BE49-F238E27FC236}">
              <a16:creationId xmlns:a16="http://schemas.microsoft.com/office/drawing/2014/main" id="{C1DB4D12-2546-466D-BB89-6DF41668BCC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8" name="正方形/長方形 277">
          <a:extLst>
            <a:ext uri="{FF2B5EF4-FFF2-40B4-BE49-F238E27FC236}">
              <a16:creationId xmlns:a16="http://schemas.microsoft.com/office/drawing/2014/main" id="{1773446C-F52F-47B5-8E62-ED7227E192B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9" name="正方形/長方形 278">
          <a:extLst>
            <a:ext uri="{FF2B5EF4-FFF2-40B4-BE49-F238E27FC236}">
              <a16:creationId xmlns:a16="http://schemas.microsoft.com/office/drawing/2014/main" id="{9ADBBA7C-AE99-4235-9A72-557E8521E1D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0" name="正方形/長方形 279">
          <a:extLst>
            <a:ext uri="{FF2B5EF4-FFF2-40B4-BE49-F238E27FC236}">
              <a16:creationId xmlns:a16="http://schemas.microsoft.com/office/drawing/2014/main" id="{93FB03D4-08A0-4A9E-BEAF-BE271CB1E52D}"/>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81" name="正方形/長方形 280">
          <a:extLst>
            <a:ext uri="{FF2B5EF4-FFF2-40B4-BE49-F238E27FC236}">
              <a16:creationId xmlns:a16="http://schemas.microsoft.com/office/drawing/2014/main" id="{0B44F017-66C6-4132-9B21-F1A074AF9F2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2" name="正方形/長方形 281">
          <a:extLst>
            <a:ext uri="{FF2B5EF4-FFF2-40B4-BE49-F238E27FC236}">
              <a16:creationId xmlns:a16="http://schemas.microsoft.com/office/drawing/2014/main" id="{88BDB057-EF1E-4D0A-A366-A50A8FD9D12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3" name="正方形/長方形 282">
          <a:extLst>
            <a:ext uri="{FF2B5EF4-FFF2-40B4-BE49-F238E27FC236}">
              <a16:creationId xmlns:a16="http://schemas.microsoft.com/office/drawing/2014/main" id="{D9783126-2B15-4DB6-836A-8E97C71CA1C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4" name="正方形/長方形 283">
          <a:extLst>
            <a:ext uri="{FF2B5EF4-FFF2-40B4-BE49-F238E27FC236}">
              <a16:creationId xmlns:a16="http://schemas.microsoft.com/office/drawing/2014/main" id="{0FBD743F-C21C-405B-B854-375A3E22C0C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5" name="正方形/長方形 284">
          <a:extLst>
            <a:ext uri="{FF2B5EF4-FFF2-40B4-BE49-F238E27FC236}">
              <a16:creationId xmlns:a16="http://schemas.microsoft.com/office/drawing/2014/main" id="{2F335C6D-9B91-44EC-8EE6-41AF768F256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6" name="正方形/長方形 285">
          <a:extLst>
            <a:ext uri="{FF2B5EF4-FFF2-40B4-BE49-F238E27FC236}">
              <a16:creationId xmlns:a16="http://schemas.microsoft.com/office/drawing/2014/main" id="{926FB4EB-5C62-4174-9CC1-101FEAE1EB2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7" name="正方形/長方形 286">
          <a:extLst>
            <a:ext uri="{FF2B5EF4-FFF2-40B4-BE49-F238E27FC236}">
              <a16:creationId xmlns:a16="http://schemas.microsoft.com/office/drawing/2014/main" id="{991BED99-744D-4965-9311-E0CA3A7793E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8" name="正方形/長方形 287">
          <a:extLst>
            <a:ext uri="{FF2B5EF4-FFF2-40B4-BE49-F238E27FC236}">
              <a16:creationId xmlns:a16="http://schemas.microsoft.com/office/drawing/2014/main" id="{894D9C19-A142-4AC0-AB46-9E2E140F5CE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9" name="テキスト ボックス 288">
          <a:extLst>
            <a:ext uri="{FF2B5EF4-FFF2-40B4-BE49-F238E27FC236}">
              <a16:creationId xmlns:a16="http://schemas.microsoft.com/office/drawing/2014/main" id="{78146940-B01C-4180-A77E-FEA867EF79F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0" name="直線コネクタ 289">
          <a:extLst>
            <a:ext uri="{FF2B5EF4-FFF2-40B4-BE49-F238E27FC236}">
              <a16:creationId xmlns:a16="http://schemas.microsoft.com/office/drawing/2014/main" id="{0FA671CF-EB98-49D7-8313-C949B27FC09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91" name="テキスト ボックス 290">
          <a:extLst>
            <a:ext uri="{FF2B5EF4-FFF2-40B4-BE49-F238E27FC236}">
              <a16:creationId xmlns:a16="http://schemas.microsoft.com/office/drawing/2014/main" id="{82B7C8FA-17E5-4869-AC9F-5A5BD84B5FF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92" name="直線コネクタ 291">
          <a:extLst>
            <a:ext uri="{FF2B5EF4-FFF2-40B4-BE49-F238E27FC236}">
              <a16:creationId xmlns:a16="http://schemas.microsoft.com/office/drawing/2014/main" id="{2752D8ED-575F-4B50-BCEB-5B5A3FCD9EA6}"/>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93" name="テキスト ボックス 292">
          <a:extLst>
            <a:ext uri="{FF2B5EF4-FFF2-40B4-BE49-F238E27FC236}">
              <a16:creationId xmlns:a16="http://schemas.microsoft.com/office/drawing/2014/main" id="{DF50E4DF-BBC3-4A38-A63C-701AAF2B59EC}"/>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94" name="直線コネクタ 293">
          <a:extLst>
            <a:ext uri="{FF2B5EF4-FFF2-40B4-BE49-F238E27FC236}">
              <a16:creationId xmlns:a16="http://schemas.microsoft.com/office/drawing/2014/main" id="{4F1462B7-E965-449C-9EC0-408B27B3BCC5}"/>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95" name="テキスト ボックス 294">
          <a:extLst>
            <a:ext uri="{FF2B5EF4-FFF2-40B4-BE49-F238E27FC236}">
              <a16:creationId xmlns:a16="http://schemas.microsoft.com/office/drawing/2014/main" id="{C1CABAF5-C987-42D4-A364-0DAD5A7F8ED7}"/>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96" name="直線コネクタ 295">
          <a:extLst>
            <a:ext uri="{FF2B5EF4-FFF2-40B4-BE49-F238E27FC236}">
              <a16:creationId xmlns:a16="http://schemas.microsoft.com/office/drawing/2014/main" id="{84E6BC40-B95B-4E2E-A622-86FDBFAF399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97" name="テキスト ボックス 296">
          <a:extLst>
            <a:ext uri="{FF2B5EF4-FFF2-40B4-BE49-F238E27FC236}">
              <a16:creationId xmlns:a16="http://schemas.microsoft.com/office/drawing/2014/main" id="{927BB300-E12F-48C3-9EFD-F31D3D981A5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98" name="直線コネクタ 297">
          <a:extLst>
            <a:ext uri="{FF2B5EF4-FFF2-40B4-BE49-F238E27FC236}">
              <a16:creationId xmlns:a16="http://schemas.microsoft.com/office/drawing/2014/main" id="{B64F3DF4-82AD-4D52-92A7-0615DB9F7B19}"/>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99" name="テキスト ボックス 298">
          <a:extLst>
            <a:ext uri="{FF2B5EF4-FFF2-40B4-BE49-F238E27FC236}">
              <a16:creationId xmlns:a16="http://schemas.microsoft.com/office/drawing/2014/main" id="{74578372-D134-42BB-9784-EA8030981F12}"/>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00" name="直線コネクタ 299">
          <a:extLst>
            <a:ext uri="{FF2B5EF4-FFF2-40B4-BE49-F238E27FC236}">
              <a16:creationId xmlns:a16="http://schemas.microsoft.com/office/drawing/2014/main" id="{04AA6C54-49C4-44BA-90B9-94A79015C8C8}"/>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01" name="テキスト ボックス 300">
          <a:extLst>
            <a:ext uri="{FF2B5EF4-FFF2-40B4-BE49-F238E27FC236}">
              <a16:creationId xmlns:a16="http://schemas.microsoft.com/office/drawing/2014/main" id="{A1C54EA4-94F8-4798-B7F8-DA5B7F046CA7}"/>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02" name="直線コネクタ 301">
          <a:extLst>
            <a:ext uri="{FF2B5EF4-FFF2-40B4-BE49-F238E27FC236}">
              <a16:creationId xmlns:a16="http://schemas.microsoft.com/office/drawing/2014/main" id="{2F89C93C-F451-4952-9CD4-32AAB4A1F0D7}"/>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03" name="テキスト ボックス 302">
          <a:extLst>
            <a:ext uri="{FF2B5EF4-FFF2-40B4-BE49-F238E27FC236}">
              <a16:creationId xmlns:a16="http://schemas.microsoft.com/office/drawing/2014/main" id="{2728AA1C-2018-4CAE-ACBE-902A31D13FF7}"/>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04" name="直線コネクタ 303">
          <a:extLst>
            <a:ext uri="{FF2B5EF4-FFF2-40B4-BE49-F238E27FC236}">
              <a16:creationId xmlns:a16="http://schemas.microsoft.com/office/drawing/2014/main" id="{67AACBE9-0778-4EB3-880B-3AF76E36EB3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05" name="【一般廃棄物処理施設】&#10;有形固定資産減価償却率グラフ枠">
          <a:extLst>
            <a:ext uri="{FF2B5EF4-FFF2-40B4-BE49-F238E27FC236}">
              <a16:creationId xmlns:a16="http://schemas.microsoft.com/office/drawing/2014/main" id="{8BE88DF1-101B-4C20-A6EC-A86F921619D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63137</xdr:rowOff>
    </xdr:to>
    <xdr:cxnSp macro="">
      <xdr:nvCxnSpPr>
        <xdr:cNvPr id="306" name="直線コネクタ 305">
          <a:extLst>
            <a:ext uri="{FF2B5EF4-FFF2-40B4-BE49-F238E27FC236}">
              <a16:creationId xmlns:a16="http://schemas.microsoft.com/office/drawing/2014/main" id="{A34A3377-452E-413F-8CEF-1478EBD01979}"/>
            </a:ext>
          </a:extLst>
        </xdr:cNvPr>
        <xdr:cNvCxnSpPr/>
      </xdr:nvCxnSpPr>
      <xdr:spPr>
        <a:xfrm flipV="1">
          <a:off x="16318864" y="5716089"/>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66964</xdr:rowOff>
    </xdr:from>
    <xdr:ext cx="405111" cy="259045"/>
    <xdr:sp macro="" textlink="">
      <xdr:nvSpPr>
        <xdr:cNvPr id="307" name="【一般廃棄物処理施設】&#10;有形固定資産減価償却率最小値テキスト">
          <a:extLst>
            <a:ext uri="{FF2B5EF4-FFF2-40B4-BE49-F238E27FC236}">
              <a16:creationId xmlns:a16="http://schemas.microsoft.com/office/drawing/2014/main" id="{B5D7A534-BC05-42ED-BBB2-2E2634E7B411}"/>
            </a:ext>
          </a:extLst>
        </xdr:cNvPr>
        <xdr:cNvSpPr txBox="1"/>
      </xdr:nvSpPr>
      <xdr:spPr>
        <a:xfrm>
          <a:off x="16357600" y="726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63137</xdr:rowOff>
    </xdr:from>
    <xdr:to>
      <xdr:col>86</xdr:col>
      <xdr:colOff>25400</xdr:colOff>
      <xdr:row>42</xdr:row>
      <xdr:rowOff>63137</xdr:rowOff>
    </xdr:to>
    <xdr:cxnSp macro="">
      <xdr:nvCxnSpPr>
        <xdr:cNvPr id="308" name="直線コネクタ 307">
          <a:extLst>
            <a:ext uri="{FF2B5EF4-FFF2-40B4-BE49-F238E27FC236}">
              <a16:creationId xmlns:a16="http://schemas.microsoft.com/office/drawing/2014/main" id="{1B3885AB-91F0-4F95-99EC-7F914BF09062}"/>
            </a:ext>
          </a:extLst>
        </xdr:cNvPr>
        <xdr:cNvCxnSpPr/>
      </xdr:nvCxnSpPr>
      <xdr:spPr>
        <a:xfrm>
          <a:off x="16230600" y="726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340478" cy="259045"/>
    <xdr:sp macro="" textlink="">
      <xdr:nvSpPr>
        <xdr:cNvPr id="309" name="【一般廃棄物処理施設】&#10;有形固定資産減価償却率最大値テキスト">
          <a:extLst>
            <a:ext uri="{FF2B5EF4-FFF2-40B4-BE49-F238E27FC236}">
              <a16:creationId xmlns:a16="http://schemas.microsoft.com/office/drawing/2014/main" id="{C1F388F6-650A-43B4-B794-BAC5E8ABDF29}"/>
            </a:ext>
          </a:extLst>
        </xdr:cNvPr>
        <xdr:cNvSpPr txBox="1"/>
      </xdr:nvSpPr>
      <xdr:spPr>
        <a:xfrm>
          <a:off x="16357600" y="54913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310" name="直線コネクタ 309">
          <a:extLst>
            <a:ext uri="{FF2B5EF4-FFF2-40B4-BE49-F238E27FC236}">
              <a16:creationId xmlns:a16="http://schemas.microsoft.com/office/drawing/2014/main" id="{D4D3CF68-8E70-4429-83B8-5D31F16C9C07}"/>
            </a:ext>
          </a:extLst>
        </xdr:cNvPr>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105064</xdr:rowOff>
    </xdr:from>
    <xdr:ext cx="405111" cy="259045"/>
    <xdr:sp macro="" textlink="">
      <xdr:nvSpPr>
        <xdr:cNvPr id="311" name="【一般廃棄物処理施設】&#10;有形固定資産減価償却率平均値テキスト">
          <a:extLst>
            <a:ext uri="{FF2B5EF4-FFF2-40B4-BE49-F238E27FC236}">
              <a16:creationId xmlns:a16="http://schemas.microsoft.com/office/drawing/2014/main" id="{DD0BADCE-DCA5-4F88-9A52-42A41E00D2C0}"/>
            </a:ext>
          </a:extLst>
        </xdr:cNvPr>
        <xdr:cNvSpPr txBox="1"/>
      </xdr:nvSpPr>
      <xdr:spPr>
        <a:xfrm>
          <a:off x="16357600" y="6448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126637</xdr:rowOff>
    </xdr:from>
    <xdr:to>
      <xdr:col>85</xdr:col>
      <xdr:colOff>177800</xdr:colOff>
      <xdr:row>38</xdr:row>
      <xdr:rowOff>56787</xdr:rowOff>
    </xdr:to>
    <xdr:sp macro="" textlink="">
      <xdr:nvSpPr>
        <xdr:cNvPr id="312" name="フローチャート: 判断 311">
          <a:extLst>
            <a:ext uri="{FF2B5EF4-FFF2-40B4-BE49-F238E27FC236}">
              <a16:creationId xmlns:a16="http://schemas.microsoft.com/office/drawing/2014/main" id="{09DEE56B-A2F9-42F2-B5FC-5B80F7EFA45E}"/>
            </a:ext>
          </a:extLst>
        </xdr:cNvPr>
        <xdr:cNvSpPr/>
      </xdr:nvSpPr>
      <xdr:spPr>
        <a:xfrm>
          <a:off x="162687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907</xdr:rowOff>
    </xdr:from>
    <xdr:to>
      <xdr:col>81</xdr:col>
      <xdr:colOff>101600</xdr:colOff>
      <xdr:row>38</xdr:row>
      <xdr:rowOff>102507</xdr:rowOff>
    </xdr:to>
    <xdr:sp macro="" textlink="">
      <xdr:nvSpPr>
        <xdr:cNvPr id="313" name="フローチャート: 判断 312">
          <a:extLst>
            <a:ext uri="{FF2B5EF4-FFF2-40B4-BE49-F238E27FC236}">
              <a16:creationId xmlns:a16="http://schemas.microsoft.com/office/drawing/2014/main" id="{09B8B736-D247-4F6B-8AC9-B2346E246E41}"/>
            </a:ext>
          </a:extLst>
        </xdr:cNvPr>
        <xdr:cNvSpPr/>
      </xdr:nvSpPr>
      <xdr:spPr>
        <a:xfrm>
          <a:off x="154305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159294</xdr:rowOff>
    </xdr:from>
    <xdr:to>
      <xdr:col>76</xdr:col>
      <xdr:colOff>165100</xdr:colOff>
      <xdr:row>38</xdr:row>
      <xdr:rowOff>89444</xdr:rowOff>
    </xdr:to>
    <xdr:sp macro="" textlink="">
      <xdr:nvSpPr>
        <xdr:cNvPr id="314" name="フローチャート: 判断 313">
          <a:extLst>
            <a:ext uri="{FF2B5EF4-FFF2-40B4-BE49-F238E27FC236}">
              <a16:creationId xmlns:a16="http://schemas.microsoft.com/office/drawing/2014/main" id="{B5A0A013-B4D3-45FF-A41F-7DEB3F89AF3E}"/>
            </a:ext>
          </a:extLst>
        </xdr:cNvPr>
        <xdr:cNvSpPr/>
      </xdr:nvSpPr>
      <xdr:spPr>
        <a:xfrm>
          <a:off x="14541500" y="65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136434</xdr:rowOff>
    </xdr:from>
    <xdr:to>
      <xdr:col>72</xdr:col>
      <xdr:colOff>38100</xdr:colOff>
      <xdr:row>38</xdr:row>
      <xdr:rowOff>66584</xdr:rowOff>
    </xdr:to>
    <xdr:sp macro="" textlink="">
      <xdr:nvSpPr>
        <xdr:cNvPr id="315" name="フローチャート: 判断 314">
          <a:extLst>
            <a:ext uri="{FF2B5EF4-FFF2-40B4-BE49-F238E27FC236}">
              <a16:creationId xmlns:a16="http://schemas.microsoft.com/office/drawing/2014/main" id="{F5922340-0CF5-477D-AC63-2CD1BAE42C46}"/>
            </a:ext>
          </a:extLst>
        </xdr:cNvPr>
        <xdr:cNvSpPr/>
      </xdr:nvSpPr>
      <xdr:spPr>
        <a:xfrm>
          <a:off x="13652500" y="648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12337</xdr:rowOff>
    </xdr:from>
    <xdr:to>
      <xdr:col>67</xdr:col>
      <xdr:colOff>101600</xdr:colOff>
      <xdr:row>39</xdr:row>
      <xdr:rowOff>113937</xdr:rowOff>
    </xdr:to>
    <xdr:sp macro="" textlink="">
      <xdr:nvSpPr>
        <xdr:cNvPr id="316" name="フローチャート: 判断 315">
          <a:extLst>
            <a:ext uri="{FF2B5EF4-FFF2-40B4-BE49-F238E27FC236}">
              <a16:creationId xmlns:a16="http://schemas.microsoft.com/office/drawing/2014/main" id="{919898EA-5DE0-4DCA-A4CB-E491B1BD0B39}"/>
            </a:ext>
          </a:extLst>
        </xdr:cNvPr>
        <xdr:cNvSpPr/>
      </xdr:nvSpPr>
      <xdr:spPr>
        <a:xfrm>
          <a:off x="12763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17" name="テキスト ボックス 316">
          <a:extLst>
            <a:ext uri="{FF2B5EF4-FFF2-40B4-BE49-F238E27FC236}">
              <a16:creationId xmlns:a16="http://schemas.microsoft.com/office/drawing/2014/main" id="{85CDCB9C-2A08-4ADA-B04E-4E9EFAA3432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8" name="テキスト ボックス 317">
          <a:extLst>
            <a:ext uri="{FF2B5EF4-FFF2-40B4-BE49-F238E27FC236}">
              <a16:creationId xmlns:a16="http://schemas.microsoft.com/office/drawing/2014/main" id="{3358EEA1-D952-4E4B-96B1-EEE27B767E5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9" name="テキスト ボックス 318">
          <a:extLst>
            <a:ext uri="{FF2B5EF4-FFF2-40B4-BE49-F238E27FC236}">
              <a16:creationId xmlns:a16="http://schemas.microsoft.com/office/drawing/2014/main" id="{ABCD774B-187B-4748-80D7-0EFEAC61909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0" name="テキスト ボックス 319">
          <a:extLst>
            <a:ext uri="{FF2B5EF4-FFF2-40B4-BE49-F238E27FC236}">
              <a16:creationId xmlns:a16="http://schemas.microsoft.com/office/drawing/2014/main" id="{B3673CFD-EB9B-45B9-91B0-633FD36FD3C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1" name="テキスト ボックス 320">
          <a:extLst>
            <a:ext uri="{FF2B5EF4-FFF2-40B4-BE49-F238E27FC236}">
              <a16:creationId xmlns:a16="http://schemas.microsoft.com/office/drawing/2014/main" id="{3A925F5F-EADF-43F9-AF6B-4D62E6012E2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126637</xdr:rowOff>
    </xdr:from>
    <xdr:to>
      <xdr:col>81</xdr:col>
      <xdr:colOff>101600</xdr:colOff>
      <xdr:row>39</xdr:row>
      <xdr:rowOff>56787</xdr:rowOff>
    </xdr:to>
    <xdr:sp macro="" textlink="">
      <xdr:nvSpPr>
        <xdr:cNvPr id="322" name="楕円 321">
          <a:extLst>
            <a:ext uri="{FF2B5EF4-FFF2-40B4-BE49-F238E27FC236}">
              <a16:creationId xmlns:a16="http://schemas.microsoft.com/office/drawing/2014/main" id="{2B70C174-4FDE-45FB-BEB5-6A55C405E7D9}"/>
            </a:ext>
          </a:extLst>
        </xdr:cNvPr>
        <xdr:cNvSpPr/>
      </xdr:nvSpPr>
      <xdr:spPr>
        <a:xfrm>
          <a:off x="15430500" y="664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56424</xdr:rowOff>
    </xdr:from>
    <xdr:to>
      <xdr:col>76</xdr:col>
      <xdr:colOff>165100</xdr:colOff>
      <xdr:row>39</xdr:row>
      <xdr:rowOff>158024</xdr:rowOff>
    </xdr:to>
    <xdr:sp macro="" textlink="">
      <xdr:nvSpPr>
        <xdr:cNvPr id="323" name="楕円 322">
          <a:extLst>
            <a:ext uri="{FF2B5EF4-FFF2-40B4-BE49-F238E27FC236}">
              <a16:creationId xmlns:a16="http://schemas.microsoft.com/office/drawing/2014/main" id="{BC73EED3-6AB6-4F0E-ABFE-40E92BC3D535}"/>
            </a:ext>
          </a:extLst>
        </xdr:cNvPr>
        <xdr:cNvSpPr/>
      </xdr:nvSpPr>
      <xdr:spPr>
        <a:xfrm>
          <a:off x="14541500" y="674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5987</xdr:rowOff>
    </xdr:from>
    <xdr:to>
      <xdr:col>81</xdr:col>
      <xdr:colOff>50800</xdr:colOff>
      <xdr:row>39</xdr:row>
      <xdr:rowOff>107224</xdr:rowOff>
    </xdr:to>
    <xdr:cxnSp macro="">
      <xdr:nvCxnSpPr>
        <xdr:cNvPr id="324" name="直線コネクタ 323">
          <a:extLst>
            <a:ext uri="{FF2B5EF4-FFF2-40B4-BE49-F238E27FC236}">
              <a16:creationId xmlns:a16="http://schemas.microsoft.com/office/drawing/2014/main" id="{8178B7A5-F8F6-4039-BB72-867C6E79F7AF}"/>
            </a:ext>
          </a:extLst>
        </xdr:cNvPr>
        <xdr:cNvCxnSpPr/>
      </xdr:nvCxnSpPr>
      <xdr:spPr>
        <a:xfrm flipV="1">
          <a:off x="14592300" y="6692537"/>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10704</xdr:rowOff>
    </xdr:from>
    <xdr:to>
      <xdr:col>72</xdr:col>
      <xdr:colOff>38100</xdr:colOff>
      <xdr:row>39</xdr:row>
      <xdr:rowOff>112304</xdr:rowOff>
    </xdr:to>
    <xdr:sp macro="" textlink="">
      <xdr:nvSpPr>
        <xdr:cNvPr id="325" name="楕円 324">
          <a:extLst>
            <a:ext uri="{FF2B5EF4-FFF2-40B4-BE49-F238E27FC236}">
              <a16:creationId xmlns:a16="http://schemas.microsoft.com/office/drawing/2014/main" id="{1B6655F0-F78A-4D4D-B069-4BEFC0E70CA5}"/>
            </a:ext>
          </a:extLst>
        </xdr:cNvPr>
        <xdr:cNvSpPr/>
      </xdr:nvSpPr>
      <xdr:spPr>
        <a:xfrm>
          <a:off x="13652500" y="66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61504</xdr:rowOff>
    </xdr:from>
    <xdr:to>
      <xdr:col>76</xdr:col>
      <xdr:colOff>114300</xdr:colOff>
      <xdr:row>39</xdr:row>
      <xdr:rowOff>107224</xdr:rowOff>
    </xdr:to>
    <xdr:cxnSp macro="">
      <xdr:nvCxnSpPr>
        <xdr:cNvPr id="326" name="直線コネクタ 325">
          <a:extLst>
            <a:ext uri="{FF2B5EF4-FFF2-40B4-BE49-F238E27FC236}">
              <a16:creationId xmlns:a16="http://schemas.microsoft.com/office/drawing/2014/main" id="{38AACD29-3099-498D-800D-CE8B2233088B}"/>
            </a:ext>
          </a:extLst>
        </xdr:cNvPr>
        <xdr:cNvCxnSpPr/>
      </xdr:nvCxnSpPr>
      <xdr:spPr>
        <a:xfrm>
          <a:off x="13703300" y="674805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93980</xdr:rowOff>
    </xdr:from>
    <xdr:to>
      <xdr:col>67</xdr:col>
      <xdr:colOff>101600</xdr:colOff>
      <xdr:row>42</xdr:row>
      <xdr:rowOff>24130</xdr:rowOff>
    </xdr:to>
    <xdr:sp macro="" textlink="">
      <xdr:nvSpPr>
        <xdr:cNvPr id="327" name="楕円 326">
          <a:extLst>
            <a:ext uri="{FF2B5EF4-FFF2-40B4-BE49-F238E27FC236}">
              <a16:creationId xmlns:a16="http://schemas.microsoft.com/office/drawing/2014/main" id="{03D0CE77-1ED4-4355-B423-93CB9FA5D401}"/>
            </a:ext>
          </a:extLst>
        </xdr:cNvPr>
        <xdr:cNvSpPr/>
      </xdr:nvSpPr>
      <xdr:spPr>
        <a:xfrm>
          <a:off x="12763500" y="712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61504</xdr:rowOff>
    </xdr:from>
    <xdr:to>
      <xdr:col>71</xdr:col>
      <xdr:colOff>177800</xdr:colOff>
      <xdr:row>41</xdr:row>
      <xdr:rowOff>144780</xdr:rowOff>
    </xdr:to>
    <xdr:cxnSp macro="">
      <xdr:nvCxnSpPr>
        <xdr:cNvPr id="328" name="直線コネクタ 327">
          <a:extLst>
            <a:ext uri="{FF2B5EF4-FFF2-40B4-BE49-F238E27FC236}">
              <a16:creationId xmlns:a16="http://schemas.microsoft.com/office/drawing/2014/main" id="{4EB263DB-DAAF-4334-9800-8609D416A3C8}"/>
            </a:ext>
          </a:extLst>
        </xdr:cNvPr>
        <xdr:cNvCxnSpPr/>
      </xdr:nvCxnSpPr>
      <xdr:spPr>
        <a:xfrm flipV="1">
          <a:off x="12814300" y="6748054"/>
          <a:ext cx="889000" cy="426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119034</xdr:rowOff>
    </xdr:from>
    <xdr:ext cx="405111" cy="259045"/>
    <xdr:sp macro="" textlink="">
      <xdr:nvSpPr>
        <xdr:cNvPr id="329" name="n_1aveValue【一般廃棄物処理施設】&#10;有形固定資産減価償却率">
          <a:extLst>
            <a:ext uri="{FF2B5EF4-FFF2-40B4-BE49-F238E27FC236}">
              <a16:creationId xmlns:a16="http://schemas.microsoft.com/office/drawing/2014/main" id="{3CB4DFF0-9760-4D6E-834E-B16FCFE12662}"/>
            </a:ext>
          </a:extLst>
        </xdr:cNvPr>
        <xdr:cNvSpPr txBox="1"/>
      </xdr:nvSpPr>
      <xdr:spPr>
        <a:xfrm>
          <a:off x="15266044" y="629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105971</xdr:rowOff>
    </xdr:from>
    <xdr:ext cx="405111" cy="259045"/>
    <xdr:sp macro="" textlink="">
      <xdr:nvSpPr>
        <xdr:cNvPr id="330" name="n_2aveValue【一般廃棄物処理施設】&#10;有形固定資産減価償却率">
          <a:extLst>
            <a:ext uri="{FF2B5EF4-FFF2-40B4-BE49-F238E27FC236}">
              <a16:creationId xmlns:a16="http://schemas.microsoft.com/office/drawing/2014/main" id="{7C8DBDD1-A60D-4118-BB5B-191427F7E0A3}"/>
            </a:ext>
          </a:extLst>
        </xdr:cNvPr>
        <xdr:cNvSpPr txBox="1"/>
      </xdr:nvSpPr>
      <xdr:spPr>
        <a:xfrm>
          <a:off x="14389744" y="627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83111</xdr:rowOff>
    </xdr:from>
    <xdr:ext cx="405111" cy="259045"/>
    <xdr:sp macro="" textlink="">
      <xdr:nvSpPr>
        <xdr:cNvPr id="331" name="n_3aveValue【一般廃棄物処理施設】&#10;有形固定資産減価償却率">
          <a:extLst>
            <a:ext uri="{FF2B5EF4-FFF2-40B4-BE49-F238E27FC236}">
              <a16:creationId xmlns:a16="http://schemas.microsoft.com/office/drawing/2014/main" id="{61E99E7E-3B55-4AB1-99B7-8EF556903BDD}"/>
            </a:ext>
          </a:extLst>
        </xdr:cNvPr>
        <xdr:cNvSpPr txBox="1"/>
      </xdr:nvSpPr>
      <xdr:spPr>
        <a:xfrm>
          <a:off x="13500744" y="625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130464</xdr:rowOff>
    </xdr:from>
    <xdr:ext cx="405111" cy="259045"/>
    <xdr:sp macro="" textlink="">
      <xdr:nvSpPr>
        <xdr:cNvPr id="332" name="n_4aveValue【一般廃棄物処理施設】&#10;有形固定資産減価償却率">
          <a:extLst>
            <a:ext uri="{FF2B5EF4-FFF2-40B4-BE49-F238E27FC236}">
              <a16:creationId xmlns:a16="http://schemas.microsoft.com/office/drawing/2014/main" id="{9E272556-3DF5-455D-A213-AA11BCAB279D}"/>
            </a:ext>
          </a:extLst>
        </xdr:cNvPr>
        <xdr:cNvSpPr txBox="1"/>
      </xdr:nvSpPr>
      <xdr:spPr>
        <a:xfrm>
          <a:off x="12611744" y="6474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47914</xdr:rowOff>
    </xdr:from>
    <xdr:ext cx="405111" cy="259045"/>
    <xdr:sp macro="" textlink="">
      <xdr:nvSpPr>
        <xdr:cNvPr id="333" name="n_1mainValue【一般廃棄物処理施設】&#10;有形固定資産減価償却率">
          <a:extLst>
            <a:ext uri="{FF2B5EF4-FFF2-40B4-BE49-F238E27FC236}">
              <a16:creationId xmlns:a16="http://schemas.microsoft.com/office/drawing/2014/main" id="{814F5668-C473-4F69-B38B-BDFA863115CC}"/>
            </a:ext>
          </a:extLst>
        </xdr:cNvPr>
        <xdr:cNvSpPr txBox="1"/>
      </xdr:nvSpPr>
      <xdr:spPr>
        <a:xfrm>
          <a:off x="15266044" y="673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149151</xdr:rowOff>
    </xdr:from>
    <xdr:ext cx="405111" cy="259045"/>
    <xdr:sp macro="" textlink="">
      <xdr:nvSpPr>
        <xdr:cNvPr id="334" name="n_2mainValue【一般廃棄物処理施設】&#10;有形固定資産減価償却率">
          <a:extLst>
            <a:ext uri="{FF2B5EF4-FFF2-40B4-BE49-F238E27FC236}">
              <a16:creationId xmlns:a16="http://schemas.microsoft.com/office/drawing/2014/main" id="{20E2A0A8-7C67-49DA-9262-A1E539F5337E}"/>
            </a:ext>
          </a:extLst>
        </xdr:cNvPr>
        <xdr:cNvSpPr txBox="1"/>
      </xdr:nvSpPr>
      <xdr:spPr>
        <a:xfrm>
          <a:off x="14389744" y="683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103431</xdr:rowOff>
    </xdr:from>
    <xdr:ext cx="405111" cy="259045"/>
    <xdr:sp macro="" textlink="">
      <xdr:nvSpPr>
        <xdr:cNvPr id="335" name="n_3mainValue【一般廃棄物処理施設】&#10;有形固定資産減価償却率">
          <a:extLst>
            <a:ext uri="{FF2B5EF4-FFF2-40B4-BE49-F238E27FC236}">
              <a16:creationId xmlns:a16="http://schemas.microsoft.com/office/drawing/2014/main" id="{CC9A115F-48CA-46AA-9209-8DA7B0484B9E}"/>
            </a:ext>
          </a:extLst>
        </xdr:cNvPr>
        <xdr:cNvSpPr txBox="1"/>
      </xdr:nvSpPr>
      <xdr:spPr>
        <a:xfrm>
          <a:off x="13500744" y="678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15257</xdr:rowOff>
    </xdr:from>
    <xdr:ext cx="405111" cy="259045"/>
    <xdr:sp macro="" textlink="">
      <xdr:nvSpPr>
        <xdr:cNvPr id="336" name="n_4mainValue【一般廃棄物処理施設】&#10;有形固定資産減価償却率">
          <a:extLst>
            <a:ext uri="{FF2B5EF4-FFF2-40B4-BE49-F238E27FC236}">
              <a16:creationId xmlns:a16="http://schemas.microsoft.com/office/drawing/2014/main" id="{3D2D9DC0-23E5-49A0-BC57-059027310607}"/>
            </a:ext>
          </a:extLst>
        </xdr:cNvPr>
        <xdr:cNvSpPr txBox="1"/>
      </xdr:nvSpPr>
      <xdr:spPr>
        <a:xfrm>
          <a:off x="12611744"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7" name="正方形/長方形 336">
          <a:extLst>
            <a:ext uri="{FF2B5EF4-FFF2-40B4-BE49-F238E27FC236}">
              <a16:creationId xmlns:a16="http://schemas.microsoft.com/office/drawing/2014/main" id="{AF41B0FE-0326-4224-986B-2E8EFFE6CE9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8" name="正方形/長方形 337">
          <a:extLst>
            <a:ext uri="{FF2B5EF4-FFF2-40B4-BE49-F238E27FC236}">
              <a16:creationId xmlns:a16="http://schemas.microsoft.com/office/drawing/2014/main" id="{2043C2FE-0407-484A-9134-C386E088354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9" name="正方形/長方形 338">
          <a:extLst>
            <a:ext uri="{FF2B5EF4-FFF2-40B4-BE49-F238E27FC236}">
              <a16:creationId xmlns:a16="http://schemas.microsoft.com/office/drawing/2014/main" id="{176AC528-460A-4C5B-935A-574BBC03860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0" name="正方形/長方形 339">
          <a:extLst>
            <a:ext uri="{FF2B5EF4-FFF2-40B4-BE49-F238E27FC236}">
              <a16:creationId xmlns:a16="http://schemas.microsoft.com/office/drawing/2014/main" id="{9B30C525-3359-45A2-AAA7-197F52C54BC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1" name="正方形/長方形 340">
          <a:extLst>
            <a:ext uri="{FF2B5EF4-FFF2-40B4-BE49-F238E27FC236}">
              <a16:creationId xmlns:a16="http://schemas.microsoft.com/office/drawing/2014/main" id="{E3FBD0D7-3DE1-44DB-8D81-EEF377405F1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2" name="正方形/長方形 341">
          <a:extLst>
            <a:ext uri="{FF2B5EF4-FFF2-40B4-BE49-F238E27FC236}">
              <a16:creationId xmlns:a16="http://schemas.microsoft.com/office/drawing/2014/main" id="{45539422-72F5-4B24-88F1-EAB0DE248A5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3" name="正方形/長方形 342">
          <a:extLst>
            <a:ext uri="{FF2B5EF4-FFF2-40B4-BE49-F238E27FC236}">
              <a16:creationId xmlns:a16="http://schemas.microsoft.com/office/drawing/2014/main" id="{33A14637-69CC-42AB-85F9-293C8556EEF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4" name="正方形/長方形 343">
          <a:extLst>
            <a:ext uri="{FF2B5EF4-FFF2-40B4-BE49-F238E27FC236}">
              <a16:creationId xmlns:a16="http://schemas.microsoft.com/office/drawing/2014/main" id="{51A5003F-122D-4BEF-B0C0-AB0F90A9B21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5" name="テキスト ボックス 344">
          <a:extLst>
            <a:ext uri="{FF2B5EF4-FFF2-40B4-BE49-F238E27FC236}">
              <a16:creationId xmlns:a16="http://schemas.microsoft.com/office/drawing/2014/main" id="{4C0B984C-DFC7-47D2-ABD5-340088D434B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6" name="直線コネクタ 345">
          <a:extLst>
            <a:ext uri="{FF2B5EF4-FFF2-40B4-BE49-F238E27FC236}">
              <a16:creationId xmlns:a16="http://schemas.microsoft.com/office/drawing/2014/main" id="{2F3C509C-C2AB-49F6-A72B-7BA2F38AC10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47" name="直線コネクタ 346">
          <a:extLst>
            <a:ext uri="{FF2B5EF4-FFF2-40B4-BE49-F238E27FC236}">
              <a16:creationId xmlns:a16="http://schemas.microsoft.com/office/drawing/2014/main" id="{442ADC62-9506-43D8-A563-D6CC9205A697}"/>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48" name="テキスト ボックス 347">
          <a:extLst>
            <a:ext uri="{FF2B5EF4-FFF2-40B4-BE49-F238E27FC236}">
              <a16:creationId xmlns:a16="http://schemas.microsoft.com/office/drawing/2014/main" id="{87196C46-4C71-41C9-ADE3-B3633C47B84B}"/>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49" name="直線コネクタ 348">
          <a:extLst>
            <a:ext uri="{FF2B5EF4-FFF2-40B4-BE49-F238E27FC236}">
              <a16:creationId xmlns:a16="http://schemas.microsoft.com/office/drawing/2014/main" id="{CF83EFC5-5527-4F3E-A03D-18F906472944}"/>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350" name="テキスト ボックス 349">
          <a:extLst>
            <a:ext uri="{FF2B5EF4-FFF2-40B4-BE49-F238E27FC236}">
              <a16:creationId xmlns:a16="http://schemas.microsoft.com/office/drawing/2014/main" id="{5E3565B7-0132-4D3A-800B-98F83CA497AB}"/>
            </a:ext>
          </a:extLst>
        </xdr:cNvPr>
        <xdr:cNvSpPr txBox="1"/>
      </xdr:nvSpPr>
      <xdr:spPr>
        <a:xfrm>
          <a:off x="17602428" y="656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51" name="直線コネクタ 350">
          <a:extLst>
            <a:ext uri="{FF2B5EF4-FFF2-40B4-BE49-F238E27FC236}">
              <a16:creationId xmlns:a16="http://schemas.microsoft.com/office/drawing/2014/main" id="{95A494F9-4E4A-40A7-B6F5-47FA83FE3BCD}"/>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352" name="テキスト ボックス 351">
          <a:extLst>
            <a:ext uri="{FF2B5EF4-FFF2-40B4-BE49-F238E27FC236}">
              <a16:creationId xmlns:a16="http://schemas.microsoft.com/office/drawing/2014/main" id="{983AEBAB-7119-40EF-A57E-0350062972A1}"/>
            </a:ext>
          </a:extLst>
        </xdr:cNvPr>
        <xdr:cNvSpPr txBox="1"/>
      </xdr:nvSpPr>
      <xdr:spPr>
        <a:xfrm>
          <a:off x="17602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53" name="直線コネクタ 352">
          <a:extLst>
            <a:ext uri="{FF2B5EF4-FFF2-40B4-BE49-F238E27FC236}">
              <a16:creationId xmlns:a16="http://schemas.microsoft.com/office/drawing/2014/main" id="{8661DDF7-CBAF-483B-A32A-314B7B21EE5D}"/>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354" name="テキスト ボックス 353">
          <a:extLst>
            <a:ext uri="{FF2B5EF4-FFF2-40B4-BE49-F238E27FC236}">
              <a16:creationId xmlns:a16="http://schemas.microsoft.com/office/drawing/2014/main" id="{FF6B5E09-2020-4D69-981B-27E2D8084D25}"/>
            </a:ext>
          </a:extLst>
        </xdr:cNvPr>
        <xdr:cNvSpPr txBox="1"/>
      </xdr:nvSpPr>
      <xdr:spPr>
        <a:xfrm>
          <a:off x="17602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5" name="直線コネクタ 354">
          <a:extLst>
            <a:ext uri="{FF2B5EF4-FFF2-40B4-BE49-F238E27FC236}">
              <a16:creationId xmlns:a16="http://schemas.microsoft.com/office/drawing/2014/main" id="{ED118ED8-0E62-4782-8022-52F2F6C5EEE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56" name="テキスト ボックス 355">
          <a:extLst>
            <a:ext uri="{FF2B5EF4-FFF2-40B4-BE49-F238E27FC236}">
              <a16:creationId xmlns:a16="http://schemas.microsoft.com/office/drawing/2014/main" id="{88F0E365-4089-461F-9AF9-88505CF11BF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7" name="【一般廃棄物処理施設】&#10;一人当たり有形固定資産（償却資産）額グラフ枠">
          <a:extLst>
            <a:ext uri="{FF2B5EF4-FFF2-40B4-BE49-F238E27FC236}">
              <a16:creationId xmlns:a16="http://schemas.microsoft.com/office/drawing/2014/main" id="{4E350B1A-C2FD-44E1-A8FB-2C275037D28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136665</xdr:rowOff>
    </xdr:from>
    <xdr:to>
      <xdr:col>116</xdr:col>
      <xdr:colOff>62864</xdr:colOff>
      <xdr:row>41</xdr:row>
      <xdr:rowOff>132186</xdr:rowOff>
    </xdr:to>
    <xdr:cxnSp macro="">
      <xdr:nvCxnSpPr>
        <xdr:cNvPr id="358" name="直線コネクタ 357">
          <a:extLst>
            <a:ext uri="{FF2B5EF4-FFF2-40B4-BE49-F238E27FC236}">
              <a16:creationId xmlns:a16="http://schemas.microsoft.com/office/drawing/2014/main" id="{45BABDB1-79B6-4976-A9C8-E6A00FDC077E}"/>
            </a:ext>
          </a:extLst>
        </xdr:cNvPr>
        <xdr:cNvCxnSpPr/>
      </xdr:nvCxnSpPr>
      <xdr:spPr>
        <a:xfrm flipV="1">
          <a:off x="22160864" y="5794515"/>
          <a:ext cx="0" cy="1367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136013</xdr:rowOff>
    </xdr:from>
    <xdr:ext cx="469744" cy="259045"/>
    <xdr:sp macro="" textlink="">
      <xdr:nvSpPr>
        <xdr:cNvPr id="359" name="【一般廃棄物処理施設】&#10;一人当たり有形固定資産（償却資産）額最小値テキスト">
          <a:extLst>
            <a:ext uri="{FF2B5EF4-FFF2-40B4-BE49-F238E27FC236}">
              <a16:creationId xmlns:a16="http://schemas.microsoft.com/office/drawing/2014/main" id="{A9542536-6790-4B04-8FFC-CF8B64401413}"/>
            </a:ext>
          </a:extLst>
        </xdr:cNvPr>
        <xdr:cNvSpPr txBox="1"/>
      </xdr:nvSpPr>
      <xdr:spPr>
        <a:xfrm>
          <a:off x="22199600" y="716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132186</xdr:rowOff>
    </xdr:from>
    <xdr:to>
      <xdr:col>116</xdr:col>
      <xdr:colOff>152400</xdr:colOff>
      <xdr:row>41</xdr:row>
      <xdr:rowOff>132186</xdr:rowOff>
    </xdr:to>
    <xdr:cxnSp macro="">
      <xdr:nvCxnSpPr>
        <xdr:cNvPr id="360" name="直線コネクタ 359">
          <a:extLst>
            <a:ext uri="{FF2B5EF4-FFF2-40B4-BE49-F238E27FC236}">
              <a16:creationId xmlns:a16="http://schemas.microsoft.com/office/drawing/2014/main" id="{8F777106-A6B8-4EAC-9426-1F0CA0C46C02}"/>
            </a:ext>
          </a:extLst>
        </xdr:cNvPr>
        <xdr:cNvCxnSpPr/>
      </xdr:nvCxnSpPr>
      <xdr:spPr>
        <a:xfrm>
          <a:off x="22072600" y="716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83342</xdr:rowOff>
    </xdr:from>
    <xdr:ext cx="690189" cy="259045"/>
    <xdr:sp macro="" textlink="">
      <xdr:nvSpPr>
        <xdr:cNvPr id="361" name="【一般廃棄物処理施設】&#10;一人当たり有形固定資産（償却資産）額最大値テキスト">
          <a:extLst>
            <a:ext uri="{FF2B5EF4-FFF2-40B4-BE49-F238E27FC236}">
              <a16:creationId xmlns:a16="http://schemas.microsoft.com/office/drawing/2014/main" id="{37ED8F0B-4E30-404B-B784-BE25577C8C75}"/>
            </a:ext>
          </a:extLst>
        </xdr:cNvPr>
        <xdr:cNvSpPr txBox="1"/>
      </xdr:nvSpPr>
      <xdr:spPr>
        <a:xfrm>
          <a:off x="22199600" y="5569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2,992,750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136665</xdr:rowOff>
    </xdr:from>
    <xdr:to>
      <xdr:col>116</xdr:col>
      <xdr:colOff>152400</xdr:colOff>
      <xdr:row>33</xdr:row>
      <xdr:rowOff>136665</xdr:rowOff>
    </xdr:to>
    <xdr:cxnSp macro="">
      <xdr:nvCxnSpPr>
        <xdr:cNvPr id="362" name="直線コネクタ 361">
          <a:extLst>
            <a:ext uri="{FF2B5EF4-FFF2-40B4-BE49-F238E27FC236}">
              <a16:creationId xmlns:a16="http://schemas.microsoft.com/office/drawing/2014/main" id="{86BCA6C9-9476-4A6A-BFFE-49EFDD0E763D}"/>
            </a:ext>
          </a:extLst>
        </xdr:cNvPr>
        <xdr:cNvCxnSpPr/>
      </xdr:nvCxnSpPr>
      <xdr:spPr>
        <a:xfrm>
          <a:off x="22072600" y="5794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107068</xdr:rowOff>
    </xdr:from>
    <xdr:ext cx="599010" cy="259045"/>
    <xdr:sp macro="" textlink="">
      <xdr:nvSpPr>
        <xdr:cNvPr id="363" name="【一般廃棄物処理施設】&#10;一人当たり有形固定資産（償却資産）額平均値テキスト">
          <a:extLst>
            <a:ext uri="{FF2B5EF4-FFF2-40B4-BE49-F238E27FC236}">
              <a16:creationId xmlns:a16="http://schemas.microsoft.com/office/drawing/2014/main" id="{E0E65842-501D-4EAF-877A-03EE700EA7A1}"/>
            </a:ext>
          </a:extLst>
        </xdr:cNvPr>
        <xdr:cNvSpPr txBox="1"/>
      </xdr:nvSpPr>
      <xdr:spPr>
        <a:xfrm>
          <a:off x="22199600" y="6965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128641</xdr:rowOff>
    </xdr:from>
    <xdr:to>
      <xdr:col>116</xdr:col>
      <xdr:colOff>114300</xdr:colOff>
      <xdr:row>41</xdr:row>
      <xdr:rowOff>58791</xdr:rowOff>
    </xdr:to>
    <xdr:sp macro="" textlink="">
      <xdr:nvSpPr>
        <xdr:cNvPr id="364" name="フローチャート: 判断 363">
          <a:extLst>
            <a:ext uri="{FF2B5EF4-FFF2-40B4-BE49-F238E27FC236}">
              <a16:creationId xmlns:a16="http://schemas.microsoft.com/office/drawing/2014/main" id="{CF8DC011-04BB-4033-9DF7-4B0FAB3D5E22}"/>
            </a:ext>
          </a:extLst>
        </xdr:cNvPr>
        <xdr:cNvSpPr/>
      </xdr:nvSpPr>
      <xdr:spPr>
        <a:xfrm>
          <a:off x="22110700" y="6986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118345</xdr:rowOff>
    </xdr:from>
    <xdr:to>
      <xdr:col>112</xdr:col>
      <xdr:colOff>38100</xdr:colOff>
      <xdr:row>41</xdr:row>
      <xdr:rowOff>48495</xdr:rowOff>
    </xdr:to>
    <xdr:sp macro="" textlink="">
      <xdr:nvSpPr>
        <xdr:cNvPr id="365" name="フローチャート: 判断 364">
          <a:extLst>
            <a:ext uri="{FF2B5EF4-FFF2-40B4-BE49-F238E27FC236}">
              <a16:creationId xmlns:a16="http://schemas.microsoft.com/office/drawing/2014/main" id="{B22A16AD-2D87-4C44-9B9F-A77E585D6A6E}"/>
            </a:ext>
          </a:extLst>
        </xdr:cNvPr>
        <xdr:cNvSpPr/>
      </xdr:nvSpPr>
      <xdr:spPr>
        <a:xfrm>
          <a:off x="21272500" y="697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129681</xdr:rowOff>
    </xdr:from>
    <xdr:to>
      <xdr:col>107</xdr:col>
      <xdr:colOff>101600</xdr:colOff>
      <xdr:row>41</xdr:row>
      <xdr:rowOff>59831</xdr:rowOff>
    </xdr:to>
    <xdr:sp macro="" textlink="">
      <xdr:nvSpPr>
        <xdr:cNvPr id="366" name="フローチャート: 判断 365">
          <a:extLst>
            <a:ext uri="{FF2B5EF4-FFF2-40B4-BE49-F238E27FC236}">
              <a16:creationId xmlns:a16="http://schemas.microsoft.com/office/drawing/2014/main" id="{5B166688-7113-48EF-A052-D520C46B0501}"/>
            </a:ext>
          </a:extLst>
        </xdr:cNvPr>
        <xdr:cNvSpPr/>
      </xdr:nvSpPr>
      <xdr:spPr>
        <a:xfrm>
          <a:off x="20383500" y="698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136325</xdr:rowOff>
    </xdr:from>
    <xdr:to>
      <xdr:col>102</xdr:col>
      <xdr:colOff>165100</xdr:colOff>
      <xdr:row>41</xdr:row>
      <xdr:rowOff>66475</xdr:rowOff>
    </xdr:to>
    <xdr:sp macro="" textlink="">
      <xdr:nvSpPr>
        <xdr:cNvPr id="367" name="フローチャート: 判断 366">
          <a:extLst>
            <a:ext uri="{FF2B5EF4-FFF2-40B4-BE49-F238E27FC236}">
              <a16:creationId xmlns:a16="http://schemas.microsoft.com/office/drawing/2014/main" id="{D5236CCE-0FC4-4E8E-8185-068BAA44B592}"/>
            </a:ext>
          </a:extLst>
        </xdr:cNvPr>
        <xdr:cNvSpPr/>
      </xdr:nvSpPr>
      <xdr:spPr>
        <a:xfrm>
          <a:off x="19494500" y="699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160423</xdr:rowOff>
    </xdr:from>
    <xdr:to>
      <xdr:col>98</xdr:col>
      <xdr:colOff>38100</xdr:colOff>
      <xdr:row>41</xdr:row>
      <xdr:rowOff>90573</xdr:rowOff>
    </xdr:to>
    <xdr:sp macro="" textlink="">
      <xdr:nvSpPr>
        <xdr:cNvPr id="368" name="フローチャート: 判断 367">
          <a:extLst>
            <a:ext uri="{FF2B5EF4-FFF2-40B4-BE49-F238E27FC236}">
              <a16:creationId xmlns:a16="http://schemas.microsoft.com/office/drawing/2014/main" id="{7CB7CFAB-7FC3-4622-B870-9193820B28CE}"/>
            </a:ext>
          </a:extLst>
        </xdr:cNvPr>
        <xdr:cNvSpPr/>
      </xdr:nvSpPr>
      <xdr:spPr>
        <a:xfrm>
          <a:off x="18605500" y="701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9" name="テキスト ボックス 368">
          <a:extLst>
            <a:ext uri="{FF2B5EF4-FFF2-40B4-BE49-F238E27FC236}">
              <a16:creationId xmlns:a16="http://schemas.microsoft.com/office/drawing/2014/main" id="{23940342-42C6-4EEA-BA65-2ED5C4CED9C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0" name="テキスト ボックス 369">
          <a:extLst>
            <a:ext uri="{FF2B5EF4-FFF2-40B4-BE49-F238E27FC236}">
              <a16:creationId xmlns:a16="http://schemas.microsoft.com/office/drawing/2014/main" id="{0706F0E3-E269-46B9-A00E-3103BAA52C6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1" name="テキスト ボックス 370">
          <a:extLst>
            <a:ext uri="{FF2B5EF4-FFF2-40B4-BE49-F238E27FC236}">
              <a16:creationId xmlns:a16="http://schemas.microsoft.com/office/drawing/2014/main" id="{86CB2CED-4106-43B8-B320-7EC29EEF1C2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2" name="テキスト ボックス 371">
          <a:extLst>
            <a:ext uri="{FF2B5EF4-FFF2-40B4-BE49-F238E27FC236}">
              <a16:creationId xmlns:a16="http://schemas.microsoft.com/office/drawing/2014/main" id="{7266F0F3-1D40-4CD4-A86A-439ECC84FCD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3" name="テキスト ボックス 372">
          <a:extLst>
            <a:ext uri="{FF2B5EF4-FFF2-40B4-BE49-F238E27FC236}">
              <a16:creationId xmlns:a16="http://schemas.microsoft.com/office/drawing/2014/main" id="{6857BA40-CC8D-4D57-9A33-A93AA55224E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103374</xdr:rowOff>
    </xdr:from>
    <xdr:to>
      <xdr:col>112</xdr:col>
      <xdr:colOff>38100</xdr:colOff>
      <xdr:row>41</xdr:row>
      <xdr:rowOff>33524</xdr:rowOff>
    </xdr:to>
    <xdr:sp macro="" textlink="">
      <xdr:nvSpPr>
        <xdr:cNvPr id="374" name="楕円 373">
          <a:extLst>
            <a:ext uri="{FF2B5EF4-FFF2-40B4-BE49-F238E27FC236}">
              <a16:creationId xmlns:a16="http://schemas.microsoft.com/office/drawing/2014/main" id="{5FB5DD6D-A2BE-4BBA-A024-97918A923493}"/>
            </a:ext>
          </a:extLst>
        </xdr:cNvPr>
        <xdr:cNvSpPr/>
      </xdr:nvSpPr>
      <xdr:spPr>
        <a:xfrm>
          <a:off x="21272500" y="696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107544</xdr:rowOff>
    </xdr:from>
    <xdr:to>
      <xdr:col>107</xdr:col>
      <xdr:colOff>101600</xdr:colOff>
      <xdr:row>41</xdr:row>
      <xdr:rowOff>37694</xdr:rowOff>
    </xdr:to>
    <xdr:sp macro="" textlink="">
      <xdr:nvSpPr>
        <xdr:cNvPr id="375" name="楕円 374">
          <a:extLst>
            <a:ext uri="{FF2B5EF4-FFF2-40B4-BE49-F238E27FC236}">
              <a16:creationId xmlns:a16="http://schemas.microsoft.com/office/drawing/2014/main" id="{D1AD9789-F9C0-4FFC-A926-2D085155AFF5}"/>
            </a:ext>
          </a:extLst>
        </xdr:cNvPr>
        <xdr:cNvSpPr/>
      </xdr:nvSpPr>
      <xdr:spPr>
        <a:xfrm>
          <a:off x="20383500" y="696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154174</xdr:rowOff>
    </xdr:from>
    <xdr:to>
      <xdr:col>111</xdr:col>
      <xdr:colOff>177800</xdr:colOff>
      <xdr:row>40</xdr:row>
      <xdr:rowOff>158344</xdr:rowOff>
    </xdr:to>
    <xdr:cxnSp macro="">
      <xdr:nvCxnSpPr>
        <xdr:cNvPr id="376" name="直線コネクタ 375">
          <a:extLst>
            <a:ext uri="{FF2B5EF4-FFF2-40B4-BE49-F238E27FC236}">
              <a16:creationId xmlns:a16="http://schemas.microsoft.com/office/drawing/2014/main" id="{5E8C0CA9-58A3-4815-AE7E-EBF162E2050F}"/>
            </a:ext>
          </a:extLst>
        </xdr:cNvPr>
        <xdr:cNvCxnSpPr/>
      </xdr:nvCxnSpPr>
      <xdr:spPr>
        <a:xfrm flipV="1">
          <a:off x="20434300" y="7012174"/>
          <a:ext cx="889000" cy="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109648</xdr:rowOff>
    </xdr:from>
    <xdr:to>
      <xdr:col>102</xdr:col>
      <xdr:colOff>165100</xdr:colOff>
      <xdr:row>41</xdr:row>
      <xdr:rowOff>39798</xdr:rowOff>
    </xdr:to>
    <xdr:sp macro="" textlink="">
      <xdr:nvSpPr>
        <xdr:cNvPr id="377" name="楕円 376">
          <a:extLst>
            <a:ext uri="{FF2B5EF4-FFF2-40B4-BE49-F238E27FC236}">
              <a16:creationId xmlns:a16="http://schemas.microsoft.com/office/drawing/2014/main" id="{A6D4C167-6EA3-4CCA-AFAA-89C654117598}"/>
            </a:ext>
          </a:extLst>
        </xdr:cNvPr>
        <xdr:cNvSpPr/>
      </xdr:nvSpPr>
      <xdr:spPr>
        <a:xfrm>
          <a:off x="19494500" y="696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158344</xdr:rowOff>
    </xdr:from>
    <xdr:to>
      <xdr:col>107</xdr:col>
      <xdr:colOff>50800</xdr:colOff>
      <xdr:row>40</xdr:row>
      <xdr:rowOff>160448</xdr:rowOff>
    </xdr:to>
    <xdr:cxnSp macro="">
      <xdr:nvCxnSpPr>
        <xdr:cNvPr id="378" name="直線コネクタ 377">
          <a:extLst>
            <a:ext uri="{FF2B5EF4-FFF2-40B4-BE49-F238E27FC236}">
              <a16:creationId xmlns:a16="http://schemas.microsoft.com/office/drawing/2014/main" id="{6E65C595-72C1-404A-8620-11A26BB1F1E1}"/>
            </a:ext>
          </a:extLst>
        </xdr:cNvPr>
        <xdr:cNvCxnSpPr/>
      </xdr:nvCxnSpPr>
      <xdr:spPr>
        <a:xfrm flipV="1">
          <a:off x="19545300" y="7016344"/>
          <a:ext cx="889000" cy="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61301</xdr:rowOff>
    </xdr:from>
    <xdr:to>
      <xdr:col>98</xdr:col>
      <xdr:colOff>38100</xdr:colOff>
      <xdr:row>38</xdr:row>
      <xdr:rowOff>162901</xdr:rowOff>
    </xdr:to>
    <xdr:sp macro="" textlink="">
      <xdr:nvSpPr>
        <xdr:cNvPr id="379" name="楕円 378">
          <a:extLst>
            <a:ext uri="{FF2B5EF4-FFF2-40B4-BE49-F238E27FC236}">
              <a16:creationId xmlns:a16="http://schemas.microsoft.com/office/drawing/2014/main" id="{2EA30A3A-EA2A-4EC9-890F-A23FA10C79E4}"/>
            </a:ext>
          </a:extLst>
        </xdr:cNvPr>
        <xdr:cNvSpPr/>
      </xdr:nvSpPr>
      <xdr:spPr>
        <a:xfrm>
          <a:off x="18605500" y="657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112101</xdr:rowOff>
    </xdr:from>
    <xdr:to>
      <xdr:col>102</xdr:col>
      <xdr:colOff>114300</xdr:colOff>
      <xdr:row>40</xdr:row>
      <xdr:rowOff>160448</xdr:rowOff>
    </xdr:to>
    <xdr:cxnSp macro="">
      <xdr:nvCxnSpPr>
        <xdr:cNvPr id="380" name="直線コネクタ 379">
          <a:extLst>
            <a:ext uri="{FF2B5EF4-FFF2-40B4-BE49-F238E27FC236}">
              <a16:creationId xmlns:a16="http://schemas.microsoft.com/office/drawing/2014/main" id="{B6E32FB3-C211-445F-B45A-903765D9E03D}"/>
            </a:ext>
          </a:extLst>
        </xdr:cNvPr>
        <xdr:cNvCxnSpPr/>
      </xdr:nvCxnSpPr>
      <xdr:spPr>
        <a:xfrm>
          <a:off x="18656300" y="6627201"/>
          <a:ext cx="889000" cy="39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39622</xdr:rowOff>
    </xdr:from>
    <xdr:ext cx="599010" cy="259045"/>
    <xdr:sp macro="" textlink="">
      <xdr:nvSpPr>
        <xdr:cNvPr id="381" name="n_1aveValue【一般廃棄物処理施設】&#10;一人当たり有形固定資産（償却資産）額">
          <a:extLst>
            <a:ext uri="{FF2B5EF4-FFF2-40B4-BE49-F238E27FC236}">
              <a16:creationId xmlns:a16="http://schemas.microsoft.com/office/drawing/2014/main" id="{7C878435-DE82-4C49-9C1A-D358FA99F33A}"/>
            </a:ext>
          </a:extLst>
        </xdr:cNvPr>
        <xdr:cNvSpPr txBox="1"/>
      </xdr:nvSpPr>
      <xdr:spPr>
        <a:xfrm>
          <a:off x="21011095" y="7069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50958</xdr:rowOff>
    </xdr:from>
    <xdr:ext cx="599010" cy="259045"/>
    <xdr:sp macro="" textlink="">
      <xdr:nvSpPr>
        <xdr:cNvPr id="382" name="n_2aveValue【一般廃棄物処理施設】&#10;一人当たり有形固定資産（償却資産）額">
          <a:extLst>
            <a:ext uri="{FF2B5EF4-FFF2-40B4-BE49-F238E27FC236}">
              <a16:creationId xmlns:a16="http://schemas.microsoft.com/office/drawing/2014/main" id="{905BEE2D-9C15-4D5D-B26E-A82C45660170}"/>
            </a:ext>
          </a:extLst>
        </xdr:cNvPr>
        <xdr:cNvSpPr txBox="1"/>
      </xdr:nvSpPr>
      <xdr:spPr>
        <a:xfrm>
          <a:off x="20134795" y="7080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57602</xdr:rowOff>
    </xdr:from>
    <xdr:ext cx="599010" cy="259045"/>
    <xdr:sp macro="" textlink="">
      <xdr:nvSpPr>
        <xdr:cNvPr id="383" name="n_3aveValue【一般廃棄物処理施設】&#10;一人当たり有形固定資産（償却資産）額">
          <a:extLst>
            <a:ext uri="{FF2B5EF4-FFF2-40B4-BE49-F238E27FC236}">
              <a16:creationId xmlns:a16="http://schemas.microsoft.com/office/drawing/2014/main" id="{8EAF937A-F2DA-4886-8DF4-AB125046C06B}"/>
            </a:ext>
          </a:extLst>
        </xdr:cNvPr>
        <xdr:cNvSpPr txBox="1"/>
      </xdr:nvSpPr>
      <xdr:spPr>
        <a:xfrm>
          <a:off x="19245795" y="7087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81700</xdr:rowOff>
    </xdr:from>
    <xdr:ext cx="599010" cy="259045"/>
    <xdr:sp macro="" textlink="">
      <xdr:nvSpPr>
        <xdr:cNvPr id="384" name="n_4aveValue【一般廃棄物処理施設】&#10;一人当たり有形固定資産（償却資産）額">
          <a:extLst>
            <a:ext uri="{FF2B5EF4-FFF2-40B4-BE49-F238E27FC236}">
              <a16:creationId xmlns:a16="http://schemas.microsoft.com/office/drawing/2014/main" id="{4C42B96A-D2A2-408F-BCCD-F8C0F75B71BA}"/>
            </a:ext>
          </a:extLst>
        </xdr:cNvPr>
        <xdr:cNvSpPr txBox="1"/>
      </xdr:nvSpPr>
      <xdr:spPr>
        <a:xfrm>
          <a:off x="18356795" y="7111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50051</xdr:rowOff>
    </xdr:from>
    <xdr:ext cx="599010" cy="259045"/>
    <xdr:sp macro="" textlink="">
      <xdr:nvSpPr>
        <xdr:cNvPr id="385" name="n_1mainValue【一般廃棄物処理施設】&#10;一人当たり有形固定資産（償却資産）額">
          <a:extLst>
            <a:ext uri="{FF2B5EF4-FFF2-40B4-BE49-F238E27FC236}">
              <a16:creationId xmlns:a16="http://schemas.microsoft.com/office/drawing/2014/main" id="{BF21D341-14EB-44BE-8E4E-43E4C8BC08AB}"/>
            </a:ext>
          </a:extLst>
        </xdr:cNvPr>
        <xdr:cNvSpPr txBox="1"/>
      </xdr:nvSpPr>
      <xdr:spPr>
        <a:xfrm>
          <a:off x="21011095" y="6736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54221</xdr:rowOff>
    </xdr:from>
    <xdr:ext cx="599010" cy="259045"/>
    <xdr:sp macro="" textlink="">
      <xdr:nvSpPr>
        <xdr:cNvPr id="386" name="n_2mainValue【一般廃棄物処理施設】&#10;一人当たり有形固定資産（償却資産）額">
          <a:extLst>
            <a:ext uri="{FF2B5EF4-FFF2-40B4-BE49-F238E27FC236}">
              <a16:creationId xmlns:a16="http://schemas.microsoft.com/office/drawing/2014/main" id="{4AFEEB33-BB24-4521-8A61-45807CCF7725}"/>
            </a:ext>
          </a:extLst>
        </xdr:cNvPr>
        <xdr:cNvSpPr txBox="1"/>
      </xdr:nvSpPr>
      <xdr:spPr>
        <a:xfrm>
          <a:off x="20134795" y="674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56325</xdr:rowOff>
    </xdr:from>
    <xdr:ext cx="599010" cy="259045"/>
    <xdr:sp macro="" textlink="">
      <xdr:nvSpPr>
        <xdr:cNvPr id="387" name="n_3mainValue【一般廃棄物処理施設】&#10;一人当たり有形固定資産（償却資産）額">
          <a:extLst>
            <a:ext uri="{FF2B5EF4-FFF2-40B4-BE49-F238E27FC236}">
              <a16:creationId xmlns:a16="http://schemas.microsoft.com/office/drawing/2014/main" id="{38E5F489-BAD2-4E48-A1F4-F835AD9E4742}"/>
            </a:ext>
          </a:extLst>
        </xdr:cNvPr>
        <xdr:cNvSpPr txBox="1"/>
      </xdr:nvSpPr>
      <xdr:spPr>
        <a:xfrm>
          <a:off x="19245795" y="6742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23205</xdr:colOff>
      <xdr:row>37</xdr:row>
      <xdr:rowOff>7978</xdr:rowOff>
    </xdr:from>
    <xdr:ext cx="690189" cy="259045"/>
    <xdr:sp macro="" textlink="">
      <xdr:nvSpPr>
        <xdr:cNvPr id="388" name="n_4mainValue【一般廃棄物処理施設】&#10;一人当たり有形固定資産（償却資産）額">
          <a:extLst>
            <a:ext uri="{FF2B5EF4-FFF2-40B4-BE49-F238E27FC236}">
              <a16:creationId xmlns:a16="http://schemas.microsoft.com/office/drawing/2014/main" id="{AE6654F9-2DF9-4F6E-AD97-35E79BCCA8A6}"/>
            </a:ext>
          </a:extLst>
        </xdr:cNvPr>
        <xdr:cNvSpPr txBox="1"/>
      </xdr:nvSpPr>
      <xdr:spPr>
        <a:xfrm>
          <a:off x="18311205" y="63516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9" name="正方形/長方形 388">
          <a:extLst>
            <a:ext uri="{FF2B5EF4-FFF2-40B4-BE49-F238E27FC236}">
              <a16:creationId xmlns:a16="http://schemas.microsoft.com/office/drawing/2014/main" id="{18AD62A5-266B-44B5-8875-FC440126F46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0" name="正方形/長方形 389">
          <a:extLst>
            <a:ext uri="{FF2B5EF4-FFF2-40B4-BE49-F238E27FC236}">
              <a16:creationId xmlns:a16="http://schemas.microsoft.com/office/drawing/2014/main" id="{48362F3D-B882-45EE-8A5A-97158A0B957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1" name="正方形/長方形 390">
          <a:extLst>
            <a:ext uri="{FF2B5EF4-FFF2-40B4-BE49-F238E27FC236}">
              <a16:creationId xmlns:a16="http://schemas.microsoft.com/office/drawing/2014/main" id="{D11F7367-5EF3-4C81-993D-4EAD9443B97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2" name="正方形/長方形 391">
          <a:extLst>
            <a:ext uri="{FF2B5EF4-FFF2-40B4-BE49-F238E27FC236}">
              <a16:creationId xmlns:a16="http://schemas.microsoft.com/office/drawing/2014/main" id="{034029C7-9799-4F10-825D-95C9E3339D5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3" name="正方形/長方形 392">
          <a:extLst>
            <a:ext uri="{FF2B5EF4-FFF2-40B4-BE49-F238E27FC236}">
              <a16:creationId xmlns:a16="http://schemas.microsoft.com/office/drawing/2014/main" id="{7CEB6643-FFAC-43BD-A4BC-2E8AAB0182C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4" name="正方形/長方形 393">
          <a:extLst>
            <a:ext uri="{FF2B5EF4-FFF2-40B4-BE49-F238E27FC236}">
              <a16:creationId xmlns:a16="http://schemas.microsoft.com/office/drawing/2014/main" id="{FCE0D58F-2599-498D-88CE-86BD0B7571E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5" name="正方形/長方形 394">
          <a:extLst>
            <a:ext uri="{FF2B5EF4-FFF2-40B4-BE49-F238E27FC236}">
              <a16:creationId xmlns:a16="http://schemas.microsoft.com/office/drawing/2014/main" id="{50A841EB-CDBA-47E9-9CCC-BD4A8C18BD6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6" name="正方形/長方形 395">
          <a:extLst>
            <a:ext uri="{FF2B5EF4-FFF2-40B4-BE49-F238E27FC236}">
              <a16:creationId xmlns:a16="http://schemas.microsoft.com/office/drawing/2014/main" id="{8A76A5D2-1205-4084-B1AF-3AF7F564411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7" name="テキスト ボックス 396">
          <a:extLst>
            <a:ext uri="{FF2B5EF4-FFF2-40B4-BE49-F238E27FC236}">
              <a16:creationId xmlns:a16="http://schemas.microsoft.com/office/drawing/2014/main" id="{31E80FF6-B77D-4A99-AD7C-00F35AD4A1C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8" name="直線コネクタ 397">
          <a:extLst>
            <a:ext uri="{FF2B5EF4-FFF2-40B4-BE49-F238E27FC236}">
              <a16:creationId xmlns:a16="http://schemas.microsoft.com/office/drawing/2014/main" id="{496C9C3B-DCEA-4231-A938-F8DE0521336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99" name="テキスト ボックス 398">
          <a:extLst>
            <a:ext uri="{FF2B5EF4-FFF2-40B4-BE49-F238E27FC236}">
              <a16:creationId xmlns:a16="http://schemas.microsoft.com/office/drawing/2014/main" id="{D5CCC625-99B2-4941-B7DD-91E467FFE201}"/>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00" name="直線コネクタ 399">
          <a:extLst>
            <a:ext uri="{FF2B5EF4-FFF2-40B4-BE49-F238E27FC236}">
              <a16:creationId xmlns:a16="http://schemas.microsoft.com/office/drawing/2014/main" id="{0596A9AF-8656-4418-859B-F18A4034EF97}"/>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01" name="テキスト ボックス 400">
          <a:extLst>
            <a:ext uri="{FF2B5EF4-FFF2-40B4-BE49-F238E27FC236}">
              <a16:creationId xmlns:a16="http://schemas.microsoft.com/office/drawing/2014/main" id="{67DB0791-7B82-44B8-BCD0-D162680BFC45}"/>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02" name="直線コネクタ 401">
          <a:extLst>
            <a:ext uri="{FF2B5EF4-FFF2-40B4-BE49-F238E27FC236}">
              <a16:creationId xmlns:a16="http://schemas.microsoft.com/office/drawing/2014/main" id="{D60E3A4E-019D-4955-8D56-5CE17EDE5459}"/>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03" name="テキスト ボックス 402">
          <a:extLst>
            <a:ext uri="{FF2B5EF4-FFF2-40B4-BE49-F238E27FC236}">
              <a16:creationId xmlns:a16="http://schemas.microsoft.com/office/drawing/2014/main" id="{A8262A58-9D19-4675-A580-1CBCA4C1C3F9}"/>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04" name="直線コネクタ 403">
          <a:extLst>
            <a:ext uri="{FF2B5EF4-FFF2-40B4-BE49-F238E27FC236}">
              <a16:creationId xmlns:a16="http://schemas.microsoft.com/office/drawing/2014/main" id="{8B4A6E85-2AC0-401C-8B9C-5CD4620B0197}"/>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05" name="テキスト ボックス 404">
          <a:extLst>
            <a:ext uri="{FF2B5EF4-FFF2-40B4-BE49-F238E27FC236}">
              <a16:creationId xmlns:a16="http://schemas.microsoft.com/office/drawing/2014/main" id="{2D1CDD7D-D290-402B-B3C6-B91976380C45}"/>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06" name="直線コネクタ 405">
          <a:extLst>
            <a:ext uri="{FF2B5EF4-FFF2-40B4-BE49-F238E27FC236}">
              <a16:creationId xmlns:a16="http://schemas.microsoft.com/office/drawing/2014/main" id="{280A50B8-F37A-4BF7-A7D9-EFAC5FA2B089}"/>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07" name="テキスト ボックス 406">
          <a:extLst>
            <a:ext uri="{FF2B5EF4-FFF2-40B4-BE49-F238E27FC236}">
              <a16:creationId xmlns:a16="http://schemas.microsoft.com/office/drawing/2014/main" id="{F044F941-1534-4B94-8A19-8DF97E2F5DD5}"/>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08" name="直線コネクタ 407">
          <a:extLst>
            <a:ext uri="{FF2B5EF4-FFF2-40B4-BE49-F238E27FC236}">
              <a16:creationId xmlns:a16="http://schemas.microsoft.com/office/drawing/2014/main" id="{4796A5C4-3242-4CAB-9823-20750630EF3F}"/>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09" name="テキスト ボックス 408">
          <a:extLst>
            <a:ext uri="{FF2B5EF4-FFF2-40B4-BE49-F238E27FC236}">
              <a16:creationId xmlns:a16="http://schemas.microsoft.com/office/drawing/2014/main" id="{0517912A-74CE-4AAF-BE52-5AA850ED1363}"/>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0" name="直線コネクタ 409">
          <a:extLst>
            <a:ext uri="{FF2B5EF4-FFF2-40B4-BE49-F238E27FC236}">
              <a16:creationId xmlns:a16="http://schemas.microsoft.com/office/drawing/2014/main" id="{5292DE20-B21A-4181-A977-109DE395D97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11" name="テキスト ボックス 410">
          <a:extLst>
            <a:ext uri="{FF2B5EF4-FFF2-40B4-BE49-F238E27FC236}">
              <a16:creationId xmlns:a16="http://schemas.microsoft.com/office/drawing/2014/main" id="{637E46C5-B5FD-4244-8D6D-1BDD3A1D1A9E}"/>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2" name="【保健センター・保健所】&#10;有形固定資産減価償却率グラフ枠">
          <a:extLst>
            <a:ext uri="{FF2B5EF4-FFF2-40B4-BE49-F238E27FC236}">
              <a16:creationId xmlns:a16="http://schemas.microsoft.com/office/drawing/2014/main" id="{02E99B82-17F1-43D9-9BF7-621996BA2E0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64</xdr:row>
      <xdr:rowOff>76200</xdr:rowOff>
    </xdr:to>
    <xdr:cxnSp macro="">
      <xdr:nvCxnSpPr>
        <xdr:cNvPr id="413" name="直線コネクタ 412">
          <a:extLst>
            <a:ext uri="{FF2B5EF4-FFF2-40B4-BE49-F238E27FC236}">
              <a16:creationId xmlns:a16="http://schemas.microsoft.com/office/drawing/2014/main" id="{6D52A919-16AA-4ED5-84E3-216414A0639C}"/>
            </a:ext>
          </a:extLst>
        </xdr:cNvPr>
        <xdr:cNvCxnSpPr/>
      </xdr:nvCxnSpPr>
      <xdr:spPr>
        <a:xfrm flipV="1">
          <a:off x="16318864" y="962406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414" name="【保健センター・保健所】&#10;有形固定資産減価償却率最小値テキスト">
          <a:extLst>
            <a:ext uri="{FF2B5EF4-FFF2-40B4-BE49-F238E27FC236}">
              <a16:creationId xmlns:a16="http://schemas.microsoft.com/office/drawing/2014/main" id="{6B3586C3-47D2-4BE7-8EBF-A5250B66D592}"/>
            </a:ext>
          </a:extLst>
        </xdr:cNvPr>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415" name="直線コネクタ 414">
          <a:extLst>
            <a:ext uri="{FF2B5EF4-FFF2-40B4-BE49-F238E27FC236}">
              <a16:creationId xmlns:a16="http://schemas.microsoft.com/office/drawing/2014/main" id="{08343203-6E77-47BA-8D5A-B56BACF12281}"/>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405111" cy="259045"/>
    <xdr:sp macro="" textlink="">
      <xdr:nvSpPr>
        <xdr:cNvPr id="416" name="【保健センター・保健所】&#10;有形固定資産減価償却率最大値テキスト">
          <a:extLst>
            <a:ext uri="{FF2B5EF4-FFF2-40B4-BE49-F238E27FC236}">
              <a16:creationId xmlns:a16="http://schemas.microsoft.com/office/drawing/2014/main" id="{C2D0B290-AB14-4487-AA23-512668DFD062}"/>
            </a:ext>
          </a:extLst>
        </xdr:cNvPr>
        <xdr:cNvSpPr txBox="1"/>
      </xdr:nvSpPr>
      <xdr:spPr>
        <a:xfrm>
          <a:off x="16357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417" name="直線コネクタ 416">
          <a:extLst>
            <a:ext uri="{FF2B5EF4-FFF2-40B4-BE49-F238E27FC236}">
              <a16:creationId xmlns:a16="http://schemas.microsoft.com/office/drawing/2014/main" id="{2994D678-0563-4FD9-BD00-DDE016790BC2}"/>
            </a:ext>
          </a:extLst>
        </xdr:cNvPr>
        <xdr:cNvCxnSpPr/>
      </xdr:nvCxnSpPr>
      <xdr:spPr>
        <a:xfrm>
          <a:off x="16230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15257</xdr:rowOff>
    </xdr:from>
    <xdr:ext cx="405111" cy="259045"/>
    <xdr:sp macro="" textlink="">
      <xdr:nvSpPr>
        <xdr:cNvPr id="418" name="【保健センター・保健所】&#10;有形固定資産減価償却率平均値テキスト">
          <a:extLst>
            <a:ext uri="{FF2B5EF4-FFF2-40B4-BE49-F238E27FC236}">
              <a16:creationId xmlns:a16="http://schemas.microsoft.com/office/drawing/2014/main" id="{8E9AC8C2-BAF5-48F3-943C-5E297265A7DB}"/>
            </a:ext>
          </a:extLst>
        </xdr:cNvPr>
        <xdr:cNvSpPr txBox="1"/>
      </xdr:nvSpPr>
      <xdr:spPr>
        <a:xfrm>
          <a:off x="16357600" y="10130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36830</xdr:rowOff>
    </xdr:from>
    <xdr:to>
      <xdr:col>85</xdr:col>
      <xdr:colOff>177800</xdr:colOff>
      <xdr:row>59</xdr:row>
      <xdr:rowOff>138430</xdr:rowOff>
    </xdr:to>
    <xdr:sp macro="" textlink="">
      <xdr:nvSpPr>
        <xdr:cNvPr id="419" name="フローチャート: 判断 418">
          <a:extLst>
            <a:ext uri="{FF2B5EF4-FFF2-40B4-BE49-F238E27FC236}">
              <a16:creationId xmlns:a16="http://schemas.microsoft.com/office/drawing/2014/main" id="{6626E7B8-0D31-4DEC-B512-B3AB586641EB}"/>
            </a:ext>
          </a:extLst>
        </xdr:cNvPr>
        <xdr:cNvSpPr/>
      </xdr:nvSpPr>
      <xdr:spPr>
        <a:xfrm>
          <a:off x="162687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126365</xdr:rowOff>
    </xdr:from>
    <xdr:to>
      <xdr:col>81</xdr:col>
      <xdr:colOff>101600</xdr:colOff>
      <xdr:row>59</xdr:row>
      <xdr:rowOff>56515</xdr:rowOff>
    </xdr:to>
    <xdr:sp macro="" textlink="">
      <xdr:nvSpPr>
        <xdr:cNvPr id="420" name="フローチャート: 判断 419">
          <a:extLst>
            <a:ext uri="{FF2B5EF4-FFF2-40B4-BE49-F238E27FC236}">
              <a16:creationId xmlns:a16="http://schemas.microsoft.com/office/drawing/2014/main" id="{650BBEA6-F18A-4575-BE06-56D0143BE898}"/>
            </a:ext>
          </a:extLst>
        </xdr:cNvPr>
        <xdr:cNvSpPr/>
      </xdr:nvSpPr>
      <xdr:spPr>
        <a:xfrm>
          <a:off x="15430500" y="100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93980</xdr:rowOff>
    </xdr:from>
    <xdr:to>
      <xdr:col>76</xdr:col>
      <xdr:colOff>165100</xdr:colOff>
      <xdr:row>59</xdr:row>
      <xdr:rowOff>24130</xdr:rowOff>
    </xdr:to>
    <xdr:sp macro="" textlink="">
      <xdr:nvSpPr>
        <xdr:cNvPr id="421" name="フローチャート: 判断 420">
          <a:extLst>
            <a:ext uri="{FF2B5EF4-FFF2-40B4-BE49-F238E27FC236}">
              <a16:creationId xmlns:a16="http://schemas.microsoft.com/office/drawing/2014/main" id="{875B725B-A83F-4130-A19D-71F0904B0F16}"/>
            </a:ext>
          </a:extLst>
        </xdr:cNvPr>
        <xdr:cNvSpPr/>
      </xdr:nvSpPr>
      <xdr:spPr>
        <a:xfrm>
          <a:off x="145415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145415</xdr:rowOff>
    </xdr:from>
    <xdr:to>
      <xdr:col>72</xdr:col>
      <xdr:colOff>38100</xdr:colOff>
      <xdr:row>59</xdr:row>
      <xdr:rowOff>75565</xdr:rowOff>
    </xdr:to>
    <xdr:sp macro="" textlink="">
      <xdr:nvSpPr>
        <xdr:cNvPr id="422" name="フローチャート: 判断 421">
          <a:extLst>
            <a:ext uri="{FF2B5EF4-FFF2-40B4-BE49-F238E27FC236}">
              <a16:creationId xmlns:a16="http://schemas.microsoft.com/office/drawing/2014/main" id="{B2BD5843-083C-4ACB-BC28-33EC8285C55C}"/>
            </a:ext>
          </a:extLst>
        </xdr:cNvPr>
        <xdr:cNvSpPr/>
      </xdr:nvSpPr>
      <xdr:spPr>
        <a:xfrm>
          <a:off x="13652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82550</xdr:rowOff>
    </xdr:from>
    <xdr:to>
      <xdr:col>67</xdr:col>
      <xdr:colOff>101600</xdr:colOff>
      <xdr:row>59</xdr:row>
      <xdr:rowOff>12700</xdr:rowOff>
    </xdr:to>
    <xdr:sp macro="" textlink="">
      <xdr:nvSpPr>
        <xdr:cNvPr id="423" name="フローチャート: 判断 422">
          <a:extLst>
            <a:ext uri="{FF2B5EF4-FFF2-40B4-BE49-F238E27FC236}">
              <a16:creationId xmlns:a16="http://schemas.microsoft.com/office/drawing/2014/main" id="{0AD62A2C-60E7-4D87-BC9F-D918F227A86C}"/>
            </a:ext>
          </a:extLst>
        </xdr:cNvPr>
        <xdr:cNvSpPr/>
      </xdr:nvSpPr>
      <xdr:spPr>
        <a:xfrm>
          <a:off x="12763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4" name="テキスト ボックス 423">
          <a:extLst>
            <a:ext uri="{FF2B5EF4-FFF2-40B4-BE49-F238E27FC236}">
              <a16:creationId xmlns:a16="http://schemas.microsoft.com/office/drawing/2014/main" id="{F1FF0042-9B25-49E3-A909-D6A32F65490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5" name="テキスト ボックス 424">
          <a:extLst>
            <a:ext uri="{FF2B5EF4-FFF2-40B4-BE49-F238E27FC236}">
              <a16:creationId xmlns:a16="http://schemas.microsoft.com/office/drawing/2014/main" id="{42705971-D534-4666-9E67-1C2D12A50F7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6" name="テキスト ボックス 425">
          <a:extLst>
            <a:ext uri="{FF2B5EF4-FFF2-40B4-BE49-F238E27FC236}">
              <a16:creationId xmlns:a16="http://schemas.microsoft.com/office/drawing/2014/main" id="{8A545EBC-4672-4CAA-B0A6-7DE7B3B151F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7" name="テキスト ボックス 426">
          <a:extLst>
            <a:ext uri="{FF2B5EF4-FFF2-40B4-BE49-F238E27FC236}">
              <a16:creationId xmlns:a16="http://schemas.microsoft.com/office/drawing/2014/main" id="{BD928E8B-1CF0-48E0-9B20-EEF443466D3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8" name="テキスト ボックス 427">
          <a:extLst>
            <a:ext uri="{FF2B5EF4-FFF2-40B4-BE49-F238E27FC236}">
              <a16:creationId xmlns:a16="http://schemas.microsoft.com/office/drawing/2014/main" id="{C80A7B6E-D8C4-4FD6-BD81-302C8CB5265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25400</xdr:rowOff>
    </xdr:from>
    <xdr:to>
      <xdr:col>81</xdr:col>
      <xdr:colOff>101600</xdr:colOff>
      <xdr:row>58</xdr:row>
      <xdr:rowOff>127000</xdr:rowOff>
    </xdr:to>
    <xdr:sp macro="" textlink="">
      <xdr:nvSpPr>
        <xdr:cNvPr id="429" name="楕円 428">
          <a:extLst>
            <a:ext uri="{FF2B5EF4-FFF2-40B4-BE49-F238E27FC236}">
              <a16:creationId xmlns:a16="http://schemas.microsoft.com/office/drawing/2014/main" id="{B0F44021-A1D8-497C-8730-61A5784CA621}"/>
            </a:ext>
          </a:extLst>
        </xdr:cNvPr>
        <xdr:cNvSpPr/>
      </xdr:nvSpPr>
      <xdr:spPr>
        <a:xfrm>
          <a:off x="154305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158750</xdr:rowOff>
    </xdr:from>
    <xdr:to>
      <xdr:col>76</xdr:col>
      <xdr:colOff>165100</xdr:colOff>
      <xdr:row>58</xdr:row>
      <xdr:rowOff>88900</xdr:rowOff>
    </xdr:to>
    <xdr:sp macro="" textlink="">
      <xdr:nvSpPr>
        <xdr:cNvPr id="430" name="楕円 429">
          <a:extLst>
            <a:ext uri="{FF2B5EF4-FFF2-40B4-BE49-F238E27FC236}">
              <a16:creationId xmlns:a16="http://schemas.microsoft.com/office/drawing/2014/main" id="{BBAA1F02-24F1-4235-B7CB-EDD1D27A2C57}"/>
            </a:ext>
          </a:extLst>
        </xdr:cNvPr>
        <xdr:cNvSpPr/>
      </xdr:nvSpPr>
      <xdr:spPr>
        <a:xfrm>
          <a:off x="145415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38100</xdr:rowOff>
    </xdr:from>
    <xdr:to>
      <xdr:col>81</xdr:col>
      <xdr:colOff>50800</xdr:colOff>
      <xdr:row>58</xdr:row>
      <xdr:rowOff>76200</xdr:rowOff>
    </xdr:to>
    <xdr:cxnSp macro="">
      <xdr:nvCxnSpPr>
        <xdr:cNvPr id="431" name="直線コネクタ 430">
          <a:extLst>
            <a:ext uri="{FF2B5EF4-FFF2-40B4-BE49-F238E27FC236}">
              <a16:creationId xmlns:a16="http://schemas.microsoft.com/office/drawing/2014/main" id="{981A0360-0769-4C85-8D98-1AB96AD153C4}"/>
            </a:ext>
          </a:extLst>
        </xdr:cNvPr>
        <xdr:cNvCxnSpPr/>
      </xdr:nvCxnSpPr>
      <xdr:spPr>
        <a:xfrm>
          <a:off x="14592300" y="9982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120650</xdr:rowOff>
    </xdr:from>
    <xdr:to>
      <xdr:col>72</xdr:col>
      <xdr:colOff>38100</xdr:colOff>
      <xdr:row>58</xdr:row>
      <xdr:rowOff>50800</xdr:rowOff>
    </xdr:to>
    <xdr:sp macro="" textlink="">
      <xdr:nvSpPr>
        <xdr:cNvPr id="432" name="楕円 431">
          <a:extLst>
            <a:ext uri="{FF2B5EF4-FFF2-40B4-BE49-F238E27FC236}">
              <a16:creationId xmlns:a16="http://schemas.microsoft.com/office/drawing/2014/main" id="{9E7F5945-A47B-4272-AA07-E1FF8FCA5585}"/>
            </a:ext>
          </a:extLst>
        </xdr:cNvPr>
        <xdr:cNvSpPr/>
      </xdr:nvSpPr>
      <xdr:spPr>
        <a:xfrm>
          <a:off x="13652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0</xdr:rowOff>
    </xdr:from>
    <xdr:to>
      <xdr:col>76</xdr:col>
      <xdr:colOff>114300</xdr:colOff>
      <xdr:row>58</xdr:row>
      <xdr:rowOff>38100</xdr:rowOff>
    </xdr:to>
    <xdr:cxnSp macro="">
      <xdr:nvCxnSpPr>
        <xdr:cNvPr id="433" name="直線コネクタ 432">
          <a:extLst>
            <a:ext uri="{FF2B5EF4-FFF2-40B4-BE49-F238E27FC236}">
              <a16:creationId xmlns:a16="http://schemas.microsoft.com/office/drawing/2014/main" id="{0199EE48-585A-47BF-9C81-69B3AB884423}"/>
            </a:ext>
          </a:extLst>
        </xdr:cNvPr>
        <xdr:cNvCxnSpPr/>
      </xdr:nvCxnSpPr>
      <xdr:spPr>
        <a:xfrm>
          <a:off x="13703300" y="9944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82550</xdr:rowOff>
    </xdr:from>
    <xdr:to>
      <xdr:col>67</xdr:col>
      <xdr:colOff>101600</xdr:colOff>
      <xdr:row>58</xdr:row>
      <xdr:rowOff>12700</xdr:rowOff>
    </xdr:to>
    <xdr:sp macro="" textlink="">
      <xdr:nvSpPr>
        <xdr:cNvPr id="434" name="楕円 433">
          <a:extLst>
            <a:ext uri="{FF2B5EF4-FFF2-40B4-BE49-F238E27FC236}">
              <a16:creationId xmlns:a16="http://schemas.microsoft.com/office/drawing/2014/main" id="{6E499E01-A7A2-44BC-8E9F-C50FE08D3ACD}"/>
            </a:ext>
          </a:extLst>
        </xdr:cNvPr>
        <xdr:cNvSpPr/>
      </xdr:nvSpPr>
      <xdr:spPr>
        <a:xfrm>
          <a:off x="127635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133350</xdr:rowOff>
    </xdr:from>
    <xdr:to>
      <xdr:col>71</xdr:col>
      <xdr:colOff>177800</xdr:colOff>
      <xdr:row>58</xdr:row>
      <xdr:rowOff>0</xdr:rowOff>
    </xdr:to>
    <xdr:cxnSp macro="">
      <xdr:nvCxnSpPr>
        <xdr:cNvPr id="435" name="直線コネクタ 434">
          <a:extLst>
            <a:ext uri="{FF2B5EF4-FFF2-40B4-BE49-F238E27FC236}">
              <a16:creationId xmlns:a16="http://schemas.microsoft.com/office/drawing/2014/main" id="{624A5C9B-45BC-404E-A669-71BCE663A85C}"/>
            </a:ext>
          </a:extLst>
        </xdr:cNvPr>
        <xdr:cNvCxnSpPr/>
      </xdr:nvCxnSpPr>
      <xdr:spPr>
        <a:xfrm>
          <a:off x="12814300" y="9906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47642</xdr:rowOff>
    </xdr:from>
    <xdr:ext cx="405111" cy="259045"/>
    <xdr:sp macro="" textlink="">
      <xdr:nvSpPr>
        <xdr:cNvPr id="436" name="n_1aveValue【保健センター・保健所】&#10;有形固定資産減価償却率">
          <a:extLst>
            <a:ext uri="{FF2B5EF4-FFF2-40B4-BE49-F238E27FC236}">
              <a16:creationId xmlns:a16="http://schemas.microsoft.com/office/drawing/2014/main" id="{3A51DC6C-43A1-4369-A374-7B65B7715D8A}"/>
            </a:ext>
          </a:extLst>
        </xdr:cNvPr>
        <xdr:cNvSpPr txBox="1"/>
      </xdr:nvSpPr>
      <xdr:spPr>
        <a:xfrm>
          <a:off x="15266044" y="10163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15257</xdr:rowOff>
    </xdr:from>
    <xdr:ext cx="405111" cy="259045"/>
    <xdr:sp macro="" textlink="">
      <xdr:nvSpPr>
        <xdr:cNvPr id="437" name="n_2aveValue【保健センター・保健所】&#10;有形固定資産減価償却率">
          <a:extLst>
            <a:ext uri="{FF2B5EF4-FFF2-40B4-BE49-F238E27FC236}">
              <a16:creationId xmlns:a16="http://schemas.microsoft.com/office/drawing/2014/main" id="{AC4B69F8-1A72-45FA-8157-925C6F092F5E}"/>
            </a:ext>
          </a:extLst>
        </xdr:cNvPr>
        <xdr:cNvSpPr txBox="1"/>
      </xdr:nvSpPr>
      <xdr:spPr>
        <a:xfrm>
          <a:off x="14389744" y="1013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66692</xdr:rowOff>
    </xdr:from>
    <xdr:ext cx="405111" cy="259045"/>
    <xdr:sp macro="" textlink="">
      <xdr:nvSpPr>
        <xdr:cNvPr id="438" name="n_3aveValue【保健センター・保健所】&#10;有形固定資産減価償却率">
          <a:extLst>
            <a:ext uri="{FF2B5EF4-FFF2-40B4-BE49-F238E27FC236}">
              <a16:creationId xmlns:a16="http://schemas.microsoft.com/office/drawing/2014/main" id="{427BDD26-B339-41F4-BDD8-4F5719BBC1E1}"/>
            </a:ext>
          </a:extLst>
        </xdr:cNvPr>
        <xdr:cNvSpPr txBox="1"/>
      </xdr:nvSpPr>
      <xdr:spPr>
        <a:xfrm>
          <a:off x="13500744" y="1018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3827</xdr:rowOff>
    </xdr:from>
    <xdr:ext cx="405111" cy="259045"/>
    <xdr:sp macro="" textlink="">
      <xdr:nvSpPr>
        <xdr:cNvPr id="439" name="n_4aveValue【保健センター・保健所】&#10;有形固定資産減価償却率">
          <a:extLst>
            <a:ext uri="{FF2B5EF4-FFF2-40B4-BE49-F238E27FC236}">
              <a16:creationId xmlns:a16="http://schemas.microsoft.com/office/drawing/2014/main" id="{31D47E15-D773-4BB3-BD26-E7F1F421666E}"/>
            </a:ext>
          </a:extLst>
        </xdr:cNvPr>
        <xdr:cNvSpPr txBox="1"/>
      </xdr:nvSpPr>
      <xdr:spPr>
        <a:xfrm>
          <a:off x="12611744" y="1011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143527</xdr:rowOff>
    </xdr:from>
    <xdr:ext cx="405111" cy="259045"/>
    <xdr:sp macro="" textlink="">
      <xdr:nvSpPr>
        <xdr:cNvPr id="440" name="n_1mainValue【保健センター・保健所】&#10;有形固定資産減価償却率">
          <a:extLst>
            <a:ext uri="{FF2B5EF4-FFF2-40B4-BE49-F238E27FC236}">
              <a16:creationId xmlns:a16="http://schemas.microsoft.com/office/drawing/2014/main" id="{3BF6EE4D-5F11-4604-A86E-A89EC535A7AD}"/>
            </a:ext>
          </a:extLst>
        </xdr:cNvPr>
        <xdr:cNvSpPr txBox="1"/>
      </xdr:nvSpPr>
      <xdr:spPr>
        <a:xfrm>
          <a:off x="152660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105427</xdr:rowOff>
    </xdr:from>
    <xdr:ext cx="405111" cy="259045"/>
    <xdr:sp macro="" textlink="">
      <xdr:nvSpPr>
        <xdr:cNvPr id="441" name="n_2mainValue【保健センター・保健所】&#10;有形固定資産減価償却率">
          <a:extLst>
            <a:ext uri="{FF2B5EF4-FFF2-40B4-BE49-F238E27FC236}">
              <a16:creationId xmlns:a16="http://schemas.microsoft.com/office/drawing/2014/main" id="{3CECB1F3-F3E5-44F5-A638-6DE6713DDB61}"/>
            </a:ext>
          </a:extLst>
        </xdr:cNvPr>
        <xdr:cNvSpPr txBox="1"/>
      </xdr:nvSpPr>
      <xdr:spPr>
        <a:xfrm>
          <a:off x="14389744" y="970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67327</xdr:rowOff>
    </xdr:from>
    <xdr:ext cx="405111" cy="259045"/>
    <xdr:sp macro="" textlink="">
      <xdr:nvSpPr>
        <xdr:cNvPr id="442" name="n_3mainValue【保健センター・保健所】&#10;有形固定資産減価償却率">
          <a:extLst>
            <a:ext uri="{FF2B5EF4-FFF2-40B4-BE49-F238E27FC236}">
              <a16:creationId xmlns:a16="http://schemas.microsoft.com/office/drawing/2014/main" id="{AB1BEE5D-84A6-4AA1-9C53-EF733C14D84B}"/>
            </a:ext>
          </a:extLst>
        </xdr:cNvPr>
        <xdr:cNvSpPr txBox="1"/>
      </xdr:nvSpPr>
      <xdr:spPr>
        <a:xfrm>
          <a:off x="1350074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29227</xdr:rowOff>
    </xdr:from>
    <xdr:ext cx="405111" cy="259045"/>
    <xdr:sp macro="" textlink="">
      <xdr:nvSpPr>
        <xdr:cNvPr id="443" name="n_4mainValue【保健センター・保健所】&#10;有形固定資産減価償却率">
          <a:extLst>
            <a:ext uri="{FF2B5EF4-FFF2-40B4-BE49-F238E27FC236}">
              <a16:creationId xmlns:a16="http://schemas.microsoft.com/office/drawing/2014/main" id="{C17FD7D4-E461-4FB2-93AC-6B1E39A2F9D0}"/>
            </a:ext>
          </a:extLst>
        </xdr:cNvPr>
        <xdr:cNvSpPr txBox="1"/>
      </xdr:nvSpPr>
      <xdr:spPr>
        <a:xfrm>
          <a:off x="12611744" y="963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4" name="正方形/長方形 443">
          <a:extLst>
            <a:ext uri="{FF2B5EF4-FFF2-40B4-BE49-F238E27FC236}">
              <a16:creationId xmlns:a16="http://schemas.microsoft.com/office/drawing/2014/main" id="{30B7F592-E19B-488E-BA2C-47A810C581E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5" name="正方形/長方形 444">
          <a:extLst>
            <a:ext uri="{FF2B5EF4-FFF2-40B4-BE49-F238E27FC236}">
              <a16:creationId xmlns:a16="http://schemas.microsoft.com/office/drawing/2014/main" id="{94AE84FE-94A6-4B31-82A2-C949E2804D5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6" name="正方形/長方形 445">
          <a:extLst>
            <a:ext uri="{FF2B5EF4-FFF2-40B4-BE49-F238E27FC236}">
              <a16:creationId xmlns:a16="http://schemas.microsoft.com/office/drawing/2014/main" id="{9B469E03-6AF3-4C44-AFC3-9400578D52A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7" name="正方形/長方形 446">
          <a:extLst>
            <a:ext uri="{FF2B5EF4-FFF2-40B4-BE49-F238E27FC236}">
              <a16:creationId xmlns:a16="http://schemas.microsoft.com/office/drawing/2014/main" id="{DF797023-99A8-4B06-94EA-1E4D008EC77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8" name="正方形/長方形 447">
          <a:extLst>
            <a:ext uri="{FF2B5EF4-FFF2-40B4-BE49-F238E27FC236}">
              <a16:creationId xmlns:a16="http://schemas.microsoft.com/office/drawing/2014/main" id="{92582792-50F3-49E4-82B7-660F768BFC9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9" name="正方形/長方形 448">
          <a:extLst>
            <a:ext uri="{FF2B5EF4-FFF2-40B4-BE49-F238E27FC236}">
              <a16:creationId xmlns:a16="http://schemas.microsoft.com/office/drawing/2014/main" id="{6E4DF07E-4A98-4478-845C-337ABD19B9A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0" name="正方形/長方形 449">
          <a:extLst>
            <a:ext uri="{FF2B5EF4-FFF2-40B4-BE49-F238E27FC236}">
              <a16:creationId xmlns:a16="http://schemas.microsoft.com/office/drawing/2014/main" id="{F49350F0-05F2-43EE-BB28-86BB1666A50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1" name="正方形/長方形 450">
          <a:extLst>
            <a:ext uri="{FF2B5EF4-FFF2-40B4-BE49-F238E27FC236}">
              <a16:creationId xmlns:a16="http://schemas.microsoft.com/office/drawing/2014/main" id="{47CB89C3-EDEB-4A33-AC77-07E5C0CBA5D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2" name="テキスト ボックス 451">
          <a:extLst>
            <a:ext uri="{FF2B5EF4-FFF2-40B4-BE49-F238E27FC236}">
              <a16:creationId xmlns:a16="http://schemas.microsoft.com/office/drawing/2014/main" id="{B68BE8D7-CB79-459E-9C61-437B0668EC6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3" name="直線コネクタ 452">
          <a:extLst>
            <a:ext uri="{FF2B5EF4-FFF2-40B4-BE49-F238E27FC236}">
              <a16:creationId xmlns:a16="http://schemas.microsoft.com/office/drawing/2014/main" id="{B19D1CA5-A20C-452E-9026-A917355E252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54" name="直線コネクタ 453">
          <a:extLst>
            <a:ext uri="{FF2B5EF4-FFF2-40B4-BE49-F238E27FC236}">
              <a16:creationId xmlns:a16="http://schemas.microsoft.com/office/drawing/2014/main" id="{D1A69FAB-2634-424A-8792-3ABDCA99500D}"/>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55" name="テキスト ボックス 454">
          <a:extLst>
            <a:ext uri="{FF2B5EF4-FFF2-40B4-BE49-F238E27FC236}">
              <a16:creationId xmlns:a16="http://schemas.microsoft.com/office/drawing/2014/main" id="{9F02B866-6750-4100-AAF9-ACF32C94CA6E}"/>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56" name="直線コネクタ 455">
          <a:extLst>
            <a:ext uri="{FF2B5EF4-FFF2-40B4-BE49-F238E27FC236}">
              <a16:creationId xmlns:a16="http://schemas.microsoft.com/office/drawing/2014/main" id="{5B25843D-99A2-49FB-9355-CB803C8961FD}"/>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57" name="テキスト ボックス 456">
          <a:extLst>
            <a:ext uri="{FF2B5EF4-FFF2-40B4-BE49-F238E27FC236}">
              <a16:creationId xmlns:a16="http://schemas.microsoft.com/office/drawing/2014/main" id="{7A3BEFF9-55A4-4F09-8F89-B7AD4BF9DBFB}"/>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58" name="直線コネクタ 457">
          <a:extLst>
            <a:ext uri="{FF2B5EF4-FFF2-40B4-BE49-F238E27FC236}">
              <a16:creationId xmlns:a16="http://schemas.microsoft.com/office/drawing/2014/main" id="{8F2772F8-A210-46E9-8075-3924ABDC96CB}"/>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59" name="テキスト ボックス 458">
          <a:extLst>
            <a:ext uri="{FF2B5EF4-FFF2-40B4-BE49-F238E27FC236}">
              <a16:creationId xmlns:a16="http://schemas.microsoft.com/office/drawing/2014/main" id="{2701E1AC-5C00-4E41-ACA6-2B13E09AFA99}"/>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0" name="直線コネクタ 459">
          <a:extLst>
            <a:ext uri="{FF2B5EF4-FFF2-40B4-BE49-F238E27FC236}">
              <a16:creationId xmlns:a16="http://schemas.microsoft.com/office/drawing/2014/main" id="{CA78B4FC-B909-4992-8CF2-515AE1154A2A}"/>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1" name="テキスト ボックス 460">
          <a:extLst>
            <a:ext uri="{FF2B5EF4-FFF2-40B4-BE49-F238E27FC236}">
              <a16:creationId xmlns:a16="http://schemas.microsoft.com/office/drawing/2014/main" id="{5B32FA1B-5E0A-4C63-9DC1-499AD6855834}"/>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2" name="直線コネクタ 461">
          <a:extLst>
            <a:ext uri="{FF2B5EF4-FFF2-40B4-BE49-F238E27FC236}">
              <a16:creationId xmlns:a16="http://schemas.microsoft.com/office/drawing/2014/main" id="{8B67C348-7DC9-4622-AE79-2D1F9698C8B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3" name="テキスト ボックス 462">
          <a:extLst>
            <a:ext uri="{FF2B5EF4-FFF2-40B4-BE49-F238E27FC236}">
              <a16:creationId xmlns:a16="http://schemas.microsoft.com/office/drawing/2014/main" id="{9F62DD82-64F6-486B-9DBD-D0D408B6044E}"/>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4" name="【保健センター・保健所】&#10;一人当たり面積グラフ枠">
          <a:extLst>
            <a:ext uri="{FF2B5EF4-FFF2-40B4-BE49-F238E27FC236}">
              <a16:creationId xmlns:a16="http://schemas.microsoft.com/office/drawing/2014/main" id="{F9B52D87-38CE-47A6-82C5-13834213F1C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15087</xdr:rowOff>
    </xdr:from>
    <xdr:to>
      <xdr:col>116</xdr:col>
      <xdr:colOff>62864</xdr:colOff>
      <xdr:row>63</xdr:row>
      <xdr:rowOff>156134</xdr:rowOff>
    </xdr:to>
    <xdr:cxnSp macro="">
      <xdr:nvCxnSpPr>
        <xdr:cNvPr id="465" name="直線コネクタ 464">
          <a:extLst>
            <a:ext uri="{FF2B5EF4-FFF2-40B4-BE49-F238E27FC236}">
              <a16:creationId xmlns:a16="http://schemas.microsoft.com/office/drawing/2014/main" id="{8B46927D-FB53-4360-BDAA-68EE475E3B75}"/>
            </a:ext>
          </a:extLst>
        </xdr:cNvPr>
        <xdr:cNvCxnSpPr/>
      </xdr:nvCxnSpPr>
      <xdr:spPr>
        <a:xfrm flipV="1">
          <a:off x="22160864" y="9787737"/>
          <a:ext cx="0" cy="1169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159961</xdr:rowOff>
    </xdr:from>
    <xdr:ext cx="469744" cy="259045"/>
    <xdr:sp macro="" textlink="">
      <xdr:nvSpPr>
        <xdr:cNvPr id="466" name="【保健センター・保健所】&#10;一人当たり面積最小値テキスト">
          <a:extLst>
            <a:ext uri="{FF2B5EF4-FFF2-40B4-BE49-F238E27FC236}">
              <a16:creationId xmlns:a16="http://schemas.microsoft.com/office/drawing/2014/main" id="{19B6F69A-AD81-4DC9-BFD8-50A3E1BE3DB8}"/>
            </a:ext>
          </a:extLst>
        </xdr:cNvPr>
        <xdr:cNvSpPr txBox="1"/>
      </xdr:nvSpPr>
      <xdr:spPr>
        <a:xfrm>
          <a:off x="22199600" y="1096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156134</xdr:rowOff>
    </xdr:from>
    <xdr:to>
      <xdr:col>116</xdr:col>
      <xdr:colOff>152400</xdr:colOff>
      <xdr:row>63</xdr:row>
      <xdr:rowOff>156134</xdr:rowOff>
    </xdr:to>
    <xdr:cxnSp macro="">
      <xdr:nvCxnSpPr>
        <xdr:cNvPr id="467" name="直線コネクタ 466">
          <a:extLst>
            <a:ext uri="{FF2B5EF4-FFF2-40B4-BE49-F238E27FC236}">
              <a16:creationId xmlns:a16="http://schemas.microsoft.com/office/drawing/2014/main" id="{F4F5CE0D-B83E-460D-BE9B-8B3B65AEDBD1}"/>
            </a:ext>
          </a:extLst>
        </xdr:cNvPr>
        <xdr:cNvCxnSpPr/>
      </xdr:nvCxnSpPr>
      <xdr:spPr>
        <a:xfrm>
          <a:off x="22072600" y="1095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133214</xdr:rowOff>
    </xdr:from>
    <xdr:ext cx="469744" cy="259045"/>
    <xdr:sp macro="" textlink="">
      <xdr:nvSpPr>
        <xdr:cNvPr id="468" name="【保健センター・保健所】&#10;一人当たり面積最大値テキスト">
          <a:extLst>
            <a:ext uri="{FF2B5EF4-FFF2-40B4-BE49-F238E27FC236}">
              <a16:creationId xmlns:a16="http://schemas.microsoft.com/office/drawing/2014/main" id="{1CD26391-AF45-4273-81E9-276A02ABAE2E}"/>
            </a:ext>
          </a:extLst>
        </xdr:cNvPr>
        <xdr:cNvSpPr txBox="1"/>
      </xdr:nvSpPr>
      <xdr:spPr>
        <a:xfrm>
          <a:off x="22199600" y="9562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15087</xdr:rowOff>
    </xdr:from>
    <xdr:to>
      <xdr:col>116</xdr:col>
      <xdr:colOff>152400</xdr:colOff>
      <xdr:row>57</xdr:row>
      <xdr:rowOff>15087</xdr:rowOff>
    </xdr:to>
    <xdr:cxnSp macro="">
      <xdr:nvCxnSpPr>
        <xdr:cNvPr id="469" name="直線コネクタ 468">
          <a:extLst>
            <a:ext uri="{FF2B5EF4-FFF2-40B4-BE49-F238E27FC236}">
              <a16:creationId xmlns:a16="http://schemas.microsoft.com/office/drawing/2014/main" id="{87BB7E48-9679-4CD3-98FE-32ADCC5C24F7}"/>
            </a:ext>
          </a:extLst>
        </xdr:cNvPr>
        <xdr:cNvCxnSpPr/>
      </xdr:nvCxnSpPr>
      <xdr:spPr>
        <a:xfrm>
          <a:off x="22072600" y="9787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19296</xdr:rowOff>
    </xdr:from>
    <xdr:ext cx="469744" cy="259045"/>
    <xdr:sp macro="" textlink="">
      <xdr:nvSpPr>
        <xdr:cNvPr id="470" name="【保健センター・保健所】&#10;一人当たり面積平均値テキスト">
          <a:extLst>
            <a:ext uri="{FF2B5EF4-FFF2-40B4-BE49-F238E27FC236}">
              <a16:creationId xmlns:a16="http://schemas.microsoft.com/office/drawing/2014/main" id="{67F45B17-B597-4648-A819-14490B41872D}"/>
            </a:ext>
          </a:extLst>
        </xdr:cNvPr>
        <xdr:cNvSpPr txBox="1"/>
      </xdr:nvSpPr>
      <xdr:spPr>
        <a:xfrm>
          <a:off x="22199600" y="108206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40869</xdr:rowOff>
    </xdr:from>
    <xdr:to>
      <xdr:col>116</xdr:col>
      <xdr:colOff>114300</xdr:colOff>
      <xdr:row>63</xdr:row>
      <xdr:rowOff>142469</xdr:rowOff>
    </xdr:to>
    <xdr:sp macro="" textlink="">
      <xdr:nvSpPr>
        <xdr:cNvPr id="471" name="フローチャート: 判断 470">
          <a:extLst>
            <a:ext uri="{FF2B5EF4-FFF2-40B4-BE49-F238E27FC236}">
              <a16:creationId xmlns:a16="http://schemas.microsoft.com/office/drawing/2014/main" id="{332F0630-E8ED-44C0-B5D0-0CF61440F590}"/>
            </a:ext>
          </a:extLst>
        </xdr:cNvPr>
        <xdr:cNvSpPr/>
      </xdr:nvSpPr>
      <xdr:spPr>
        <a:xfrm>
          <a:off x="22110700" y="10842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39268</xdr:rowOff>
    </xdr:from>
    <xdr:to>
      <xdr:col>112</xdr:col>
      <xdr:colOff>38100</xdr:colOff>
      <xdr:row>63</xdr:row>
      <xdr:rowOff>140868</xdr:rowOff>
    </xdr:to>
    <xdr:sp macro="" textlink="">
      <xdr:nvSpPr>
        <xdr:cNvPr id="472" name="フローチャート: 判断 471">
          <a:extLst>
            <a:ext uri="{FF2B5EF4-FFF2-40B4-BE49-F238E27FC236}">
              <a16:creationId xmlns:a16="http://schemas.microsoft.com/office/drawing/2014/main" id="{02FFE14B-D4BB-4AAD-BFE6-F3849996E162}"/>
            </a:ext>
          </a:extLst>
        </xdr:cNvPr>
        <xdr:cNvSpPr/>
      </xdr:nvSpPr>
      <xdr:spPr>
        <a:xfrm>
          <a:off x="21272500" y="1084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33782</xdr:rowOff>
    </xdr:from>
    <xdr:to>
      <xdr:col>107</xdr:col>
      <xdr:colOff>101600</xdr:colOff>
      <xdr:row>63</xdr:row>
      <xdr:rowOff>135382</xdr:rowOff>
    </xdr:to>
    <xdr:sp macro="" textlink="">
      <xdr:nvSpPr>
        <xdr:cNvPr id="473" name="フローチャート: 判断 472">
          <a:extLst>
            <a:ext uri="{FF2B5EF4-FFF2-40B4-BE49-F238E27FC236}">
              <a16:creationId xmlns:a16="http://schemas.microsoft.com/office/drawing/2014/main" id="{C7561639-651B-4A7C-8C49-AA18250A565B}"/>
            </a:ext>
          </a:extLst>
        </xdr:cNvPr>
        <xdr:cNvSpPr/>
      </xdr:nvSpPr>
      <xdr:spPr>
        <a:xfrm>
          <a:off x="20383500" y="10835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36982</xdr:rowOff>
    </xdr:from>
    <xdr:to>
      <xdr:col>102</xdr:col>
      <xdr:colOff>165100</xdr:colOff>
      <xdr:row>63</xdr:row>
      <xdr:rowOff>138582</xdr:rowOff>
    </xdr:to>
    <xdr:sp macro="" textlink="">
      <xdr:nvSpPr>
        <xdr:cNvPr id="474" name="フローチャート: 判断 473">
          <a:extLst>
            <a:ext uri="{FF2B5EF4-FFF2-40B4-BE49-F238E27FC236}">
              <a16:creationId xmlns:a16="http://schemas.microsoft.com/office/drawing/2014/main" id="{39858D10-D511-4DDF-A3F7-F0E8943CC7E7}"/>
            </a:ext>
          </a:extLst>
        </xdr:cNvPr>
        <xdr:cNvSpPr/>
      </xdr:nvSpPr>
      <xdr:spPr>
        <a:xfrm>
          <a:off x="19494500" y="1083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40411</xdr:rowOff>
    </xdr:from>
    <xdr:to>
      <xdr:col>98</xdr:col>
      <xdr:colOff>38100</xdr:colOff>
      <xdr:row>63</xdr:row>
      <xdr:rowOff>142011</xdr:rowOff>
    </xdr:to>
    <xdr:sp macro="" textlink="">
      <xdr:nvSpPr>
        <xdr:cNvPr id="475" name="フローチャート: 判断 474">
          <a:extLst>
            <a:ext uri="{FF2B5EF4-FFF2-40B4-BE49-F238E27FC236}">
              <a16:creationId xmlns:a16="http://schemas.microsoft.com/office/drawing/2014/main" id="{E002C408-F30F-4C71-B586-20E4325C989C}"/>
            </a:ext>
          </a:extLst>
        </xdr:cNvPr>
        <xdr:cNvSpPr/>
      </xdr:nvSpPr>
      <xdr:spPr>
        <a:xfrm>
          <a:off x="18605500" y="1084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6" name="テキスト ボックス 475">
          <a:extLst>
            <a:ext uri="{FF2B5EF4-FFF2-40B4-BE49-F238E27FC236}">
              <a16:creationId xmlns:a16="http://schemas.microsoft.com/office/drawing/2014/main" id="{863DFB0E-F299-4A7C-A353-EE1B96D2F16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7" name="テキスト ボックス 476">
          <a:extLst>
            <a:ext uri="{FF2B5EF4-FFF2-40B4-BE49-F238E27FC236}">
              <a16:creationId xmlns:a16="http://schemas.microsoft.com/office/drawing/2014/main" id="{E8B01151-AD31-46D4-B27F-85BD84AE3F5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8" name="テキスト ボックス 477">
          <a:extLst>
            <a:ext uri="{FF2B5EF4-FFF2-40B4-BE49-F238E27FC236}">
              <a16:creationId xmlns:a16="http://schemas.microsoft.com/office/drawing/2014/main" id="{8E2A725A-83B7-4311-9AFD-0A771C8C559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FBDC670B-798E-4E8E-8B73-219CDFF79E5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C53BB693-8048-4A6E-95C5-CE029F6A090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115621</xdr:rowOff>
    </xdr:from>
    <xdr:to>
      <xdr:col>112</xdr:col>
      <xdr:colOff>38100</xdr:colOff>
      <xdr:row>63</xdr:row>
      <xdr:rowOff>45771</xdr:rowOff>
    </xdr:to>
    <xdr:sp macro="" textlink="">
      <xdr:nvSpPr>
        <xdr:cNvPr id="481" name="楕円 480">
          <a:extLst>
            <a:ext uri="{FF2B5EF4-FFF2-40B4-BE49-F238E27FC236}">
              <a16:creationId xmlns:a16="http://schemas.microsoft.com/office/drawing/2014/main" id="{F20DC35C-A872-475F-8391-AB3DCEDBC209}"/>
            </a:ext>
          </a:extLst>
        </xdr:cNvPr>
        <xdr:cNvSpPr/>
      </xdr:nvSpPr>
      <xdr:spPr>
        <a:xfrm>
          <a:off x="21272500" y="1074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124308</xdr:rowOff>
    </xdr:from>
    <xdr:to>
      <xdr:col>107</xdr:col>
      <xdr:colOff>101600</xdr:colOff>
      <xdr:row>63</xdr:row>
      <xdr:rowOff>54458</xdr:rowOff>
    </xdr:to>
    <xdr:sp macro="" textlink="">
      <xdr:nvSpPr>
        <xdr:cNvPr id="482" name="楕円 481">
          <a:extLst>
            <a:ext uri="{FF2B5EF4-FFF2-40B4-BE49-F238E27FC236}">
              <a16:creationId xmlns:a16="http://schemas.microsoft.com/office/drawing/2014/main" id="{8B10D129-3D38-4F5A-94FB-6F1FE84F158F}"/>
            </a:ext>
          </a:extLst>
        </xdr:cNvPr>
        <xdr:cNvSpPr/>
      </xdr:nvSpPr>
      <xdr:spPr>
        <a:xfrm>
          <a:off x="20383500" y="1075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166421</xdr:rowOff>
    </xdr:from>
    <xdr:to>
      <xdr:col>111</xdr:col>
      <xdr:colOff>177800</xdr:colOff>
      <xdr:row>63</xdr:row>
      <xdr:rowOff>3658</xdr:rowOff>
    </xdr:to>
    <xdr:cxnSp macro="">
      <xdr:nvCxnSpPr>
        <xdr:cNvPr id="483" name="直線コネクタ 482">
          <a:extLst>
            <a:ext uri="{FF2B5EF4-FFF2-40B4-BE49-F238E27FC236}">
              <a16:creationId xmlns:a16="http://schemas.microsoft.com/office/drawing/2014/main" id="{D65D25E6-8301-4FDE-A25C-2555F6C64132}"/>
            </a:ext>
          </a:extLst>
        </xdr:cNvPr>
        <xdr:cNvCxnSpPr/>
      </xdr:nvCxnSpPr>
      <xdr:spPr>
        <a:xfrm flipV="1">
          <a:off x="20434300" y="10796321"/>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126594</xdr:rowOff>
    </xdr:from>
    <xdr:to>
      <xdr:col>102</xdr:col>
      <xdr:colOff>165100</xdr:colOff>
      <xdr:row>63</xdr:row>
      <xdr:rowOff>56744</xdr:rowOff>
    </xdr:to>
    <xdr:sp macro="" textlink="">
      <xdr:nvSpPr>
        <xdr:cNvPr id="484" name="楕円 483">
          <a:extLst>
            <a:ext uri="{FF2B5EF4-FFF2-40B4-BE49-F238E27FC236}">
              <a16:creationId xmlns:a16="http://schemas.microsoft.com/office/drawing/2014/main" id="{0EAF96C6-1BA5-4476-8F93-353E1624F949}"/>
            </a:ext>
          </a:extLst>
        </xdr:cNvPr>
        <xdr:cNvSpPr/>
      </xdr:nvSpPr>
      <xdr:spPr>
        <a:xfrm>
          <a:off x="19494500" y="1075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3658</xdr:rowOff>
    </xdr:from>
    <xdr:to>
      <xdr:col>107</xdr:col>
      <xdr:colOff>50800</xdr:colOff>
      <xdr:row>63</xdr:row>
      <xdr:rowOff>5944</xdr:rowOff>
    </xdr:to>
    <xdr:cxnSp macro="">
      <xdr:nvCxnSpPr>
        <xdr:cNvPr id="485" name="直線コネクタ 484">
          <a:extLst>
            <a:ext uri="{FF2B5EF4-FFF2-40B4-BE49-F238E27FC236}">
              <a16:creationId xmlns:a16="http://schemas.microsoft.com/office/drawing/2014/main" id="{4A01EAAB-46A3-4BD4-98F6-F2A8FFE7D21A}"/>
            </a:ext>
          </a:extLst>
        </xdr:cNvPr>
        <xdr:cNvCxnSpPr/>
      </xdr:nvCxnSpPr>
      <xdr:spPr>
        <a:xfrm flipV="1">
          <a:off x="19545300" y="1080500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132080</xdr:rowOff>
    </xdr:from>
    <xdr:to>
      <xdr:col>98</xdr:col>
      <xdr:colOff>38100</xdr:colOff>
      <xdr:row>63</xdr:row>
      <xdr:rowOff>62230</xdr:rowOff>
    </xdr:to>
    <xdr:sp macro="" textlink="">
      <xdr:nvSpPr>
        <xdr:cNvPr id="486" name="楕円 485">
          <a:extLst>
            <a:ext uri="{FF2B5EF4-FFF2-40B4-BE49-F238E27FC236}">
              <a16:creationId xmlns:a16="http://schemas.microsoft.com/office/drawing/2014/main" id="{A64946E3-3C34-4AF2-AB6B-26D7DA59AFFE}"/>
            </a:ext>
          </a:extLst>
        </xdr:cNvPr>
        <xdr:cNvSpPr/>
      </xdr:nvSpPr>
      <xdr:spPr>
        <a:xfrm>
          <a:off x="18605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5944</xdr:rowOff>
    </xdr:from>
    <xdr:to>
      <xdr:col>102</xdr:col>
      <xdr:colOff>114300</xdr:colOff>
      <xdr:row>63</xdr:row>
      <xdr:rowOff>11430</xdr:rowOff>
    </xdr:to>
    <xdr:cxnSp macro="">
      <xdr:nvCxnSpPr>
        <xdr:cNvPr id="487" name="直線コネクタ 486">
          <a:extLst>
            <a:ext uri="{FF2B5EF4-FFF2-40B4-BE49-F238E27FC236}">
              <a16:creationId xmlns:a16="http://schemas.microsoft.com/office/drawing/2014/main" id="{D5D873A5-DBAD-4872-A6A9-F8364C93F610}"/>
            </a:ext>
          </a:extLst>
        </xdr:cNvPr>
        <xdr:cNvCxnSpPr/>
      </xdr:nvCxnSpPr>
      <xdr:spPr>
        <a:xfrm flipV="1">
          <a:off x="18656300" y="10807294"/>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131995</xdr:rowOff>
    </xdr:from>
    <xdr:ext cx="469744" cy="259045"/>
    <xdr:sp macro="" textlink="">
      <xdr:nvSpPr>
        <xdr:cNvPr id="488" name="n_1aveValue【保健センター・保健所】&#10;一人当たり面積">
          <a:extLst>
            <a:ext uri="{FF2B5EF4-FFF2-40B4-BE49-F238E27FC236}">
              <a16:creationId xmlns:a16="http://schemas.microsoft.com/office/drawing/2014/main" id="{1C95AE26-6AFB-4F14-89F9-4AC0361EA2E8}"/>
            </a:ext>
          </a:extLst>
        </xdr:cNvPr>
        <xdr:cNvSpPr txBox="1"/>
      </xdr:nvSpPr>
      <xdr:spPr>
        <a:xfrm>
          <a:off x="21075727" y="10933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126509</xdr:rowOff>
    </xdr:from>
    <xdr:ext cx="469744" cy="259045"/>
    <xdr:sp macro="" textlink="">
      <xdr:nvSpPr>
        <xdr:cNvPr id="489" name="n_2aveValue【保健センター・保健所】&#10;一人当たり面積">
          <a:extLst>
            <a:ext uri="{FF2B5EF4-FFF2-40B4-BE49-F238E27FC236}">
              <a16:creationId xmlns:a16="http://schemas.microsoft.com/office/drawing/2014/main" id="{FBA78F32-750C-420D-9B9B-A9C13A86E482}"/>
            </a:ext>
          </a:extLst>
        </xdr:cNvPr>
        <xdr:cNvSpPr txBox="1"/>
      </xdr:nvSpPr>
      <xdr:spPr>
        <a:xfrm>
          <a:off x="20199427" y="1092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129709</xdr:rowOff>
    </xdr:from>
    <xdr:ext cx="469744" cy="259045"/>
    <xdr:sp macro="" textlink="">
      <xdr:nvSpPr>
        <xdr:cNvPr id="490" name="n_3aveValue【保健センター・保健所】&#10;一人当たり面積">
          <a:extLst>
            <a:ext uri="{FF2B5EF4-FFF2-40B4-BE49-F238E27FC236}">
              <a16:creationId xmlns:a16="http://schemas.microsoft.com/office/drawing/2014/main" id="{89301717-CD6B-4C94-92A4-956C1843DF42}"/>
            </a:ext>
          </a:extLst>
        </xdr:cNvPr>
        <xdr:cNvSpPr txBox="1"/>
      </xdr:nvSpPr>
      <xdr:spPr>
        <a:xfrm>
          <a:off x="19310427" y="10931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133138</xdr:rowOff>
    </xdr:from>
    <xdr:ext cx="469744" cy="259045"/>
    <xdr:sp macro="" textlink="">
      <xdr:nvSpPr>
        <xdr:cNvPr id="491" name="n_4aveValue【保健センター・保健所】&#10;一人当たり面積">
          <a:extLst>
            <a:ext uri="{FF2B5EF4-FFF2-40B4-BE49-F238E27FC236}">
              <a16:creationId xmlns:a16="http://schemas.microsoft.com/office/drawing/2014/main" id="{90C2B972-92F0-445B-9F82-0D1AE402FA13}"/>
            </a:ext>
          </a:extLst>
        </xdr:cNvPr>
        <xdr:cNvSpPr txBox="1"/>
      </xdr:nvSpPr>
      <xdr:spPr>
        <a:xfrm>
          <a:off x="18421427" y="10934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62298</xdr:rowOff>
    </xdr:from>
    <xdr:ext cx="469744" cy="259045"/>
    <xdr:sp macro="" textlink="">
      <xdr:nvSpPr>
        <xdr:cNvPr id="492" name="n_1mainValue【保健センター・保健所】&#10;一人当たり面積">
          <a:extLst>
            <a:ext uri="{FF2B5EF4-FFF2-40B4-BE49-F238E27FC236}">
              <a16:creationId xmlns:a16="http://schemas.microsoft.com/office/drawing/2014/main" id="{29DABA11-333B-4B01-A64B-37A8B13B9EBC}"/>
            </a:ext>
          </a:extLst>
        </xdr:cNvPr>
        <xdr:cNvSpPr txBox="1"/>
      </xdr:nvSpPr>
      <xdr:spPr>
        <a:xfrm>
          <a:off x="21075727" y="10520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70985</xdr:rowOff>
    </xdr:from>
    <xdr:ext cx="469744" cy="259045"/>
    <xdr:sp macro="" textlink="">
      <xdr:nvSpPr>
        <xdr:cNvPr id="493" name="n_2mainValue【保健センター・保健所】&#10;一人当たり面積">
          <a:extLst>
            <a:ext uri="{FF2B5EF4-FFF2-40B4-BE49-F238E27FC236}">
              <a16:creationId xmlns:a16="http://schemas.microsoft.com/office/drawing/2014/main" id="{ADEC7A3F-F49B-47FD-8A31-7F41C926C862}"/>
            </a:ext>
          </a:extLst>
        </xdr:cNvPr>
        <xdr:cNvSpPr txBox="1"/>
      </xdr:nvSpPr>
      <xdr:spPr>
        <a:xfrm>
          <a:off x="20199427" y="10529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73271</xdr:rowOff>
    </xdr:from>
    <xdr:ext cx="469744" cy="259045"/>
    <xdr:sp macro="" textlink="">
      <xdr:nvSpPr>
        <xdr:cNvPr id="494" name="n_3mainValue【保健センター・保健所】&#10;一人当たり面積">
          <a:extLst>
            <a:ext uri="{FF2B5EF4-FFF2-40B4-BE49-F238E27FC236}">
              <a16:creationId xmlns:a16="http://schemas.microsoft.com/office/drawing/2014/main" id="{F456DF94-612D-4414-8DA2-FC24A5A4F5D2}"/>
            </a:ext>
          </a:extLst>
        </xdr:cNvPr>
        <xdr:cNvSpPr txBox="1"/>
      </xdr:nvSpPr>
      <xdr:spPr>
        <a:xfrm>
          <a:off x="19310427" y="1053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78757</xdr:rowOff>
    </xdr:from>
    <xdr:ext cx="469744" cy="259045"/>
    <xdr:sp macro="" textlink="">
      <xdr:nvSpPr>
        <xdr:cNvPr id="495" name="n_4mainValue【保健センター・保健所】&#10;一人当たり面積">
          <a:extLst>
            <a:ext uri="{FF2B5EF4-FFF2-40B4-BE49-F238E27FC236}">
              <a16:creationId xmlns:a16="http://schemas.microsoft.com/office/drawing/2014/main" id="{305621DC-BAF6-4804-A819-C74E3568E1FB}"/>
            </a:ext>
          </a:extLst>
        </xdr:cNvPr>
        <xdr:cNvSpPr txBox="1"/>
      </xdr:nvSpPr>
      <xdr:spPr>
        <a:xfrm>
          <a:off x="18421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6" name="正方形/長方形 495">
          <a:extLst>
            <a:ext uri="{FF2B5EF4-FFF2-40B4-BE49-F238E27FC236}">
              <a16:creationId xmlns:a16="http://schemas.microsoft.com/office/drawing/2014/main" id="{4B616A0A-7573-4BE3-AFF6-806BF35BD13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7" name="正方形/長方形 496">
          <a:extLst>
            <a:ext uri="{FF2B5EF4-FFF2-40B4-BE49-F238E27FC236}">
              <a16:creationId xmlns:a16="http://schemas.microsoft.com/office/drawing/2014/main" id="{D1CE47FF-B78E-4ACA-A31F-56D8634E07E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8" name="正方形/長方形 497">
          <a:extLst>
            <a:ext uri="{FF2B5EF4-FFF2-40B4-BE49-F238E27FC236}">
              <a16:creationId xmlns:a16="http://schemas.microsoft.com/office/drawing/2014/main" id="{F72DA487-99D0-4193-A4E6-CF4727F288A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9" name="正方形/長方形 498">
          <a:extLst>
            <a:ext uri="{FF2B5EF4-FFF2-40B4-BE49-F238E27FC236}">
              <a16:creationId xmlns:a16="http://schemas.microsoft.com/office/drawing/2014/main" id="{8F0D896C-D7DB-4090-B7A2-AD360CAF502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0" name="正方形/長方形 499">
          <a:extLst>
            <a:ext uri="{FF2B5EF4-FFF2-40B4-BE49-F238E27FC236}">
              <a16:creationId xmlns:a16="http://schemas.microsoft.com/office/drawing/2014/main" id="{BD2EF44C-9A19-4B04-B74B-EE1D400E763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1" name="正方形/長方形 500">
          <a:extLst>
            <a:ext uri="{FF2B5EF4-FFF2-40B4-BE49-F238E27FC236}">
              <a16:creationId xmlns:a16="http://schemas.microsoft.com/office/drawing/2014/main" id="{1B15B0AB-5ACD-4D92-9569-33597A8D0F0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2" name="正方形/長方形 501">
          <a:extLst>
            <a:ext uri="{FF2B5EF4-FFF2-40B4-BE49-F238E27FC236}">
              <a16:creationId xmlns:a16="http://schemas.microsoft.com/office/drawing/2014/main" id="{83C2EFCF-A41C-4B94-83A8-F81A0B98033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3" name="正方形/長方形 502">
          <a:extLst>
            <a:ext uri="{FF2B5EF4-FFF2-40B4-BE49-F238E27FC236}">
              <a16:creationId xmlns:a16="http://schemas.microsoft.com/office/drawing/2014/main" id="{743F9CFD-277F-4069-B082-A09ACCA5853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4" name="テキスト ボックス 503">
          <a:extLst>
            <a:ext uri="{FF2B5EF4-FFF2-40B4-BE49-F238E27FC236}">
              <a16:creationId xmlns:a16="http://schemas.microsoft.com/office/drawing/2014/main" id="{F63BF474-9BBD-41EE-8A96-2CCE4D0B244F}"/>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5" name="直線コネクタ 504">
          <a:extLst>
            <a:ext uri="{FF2B5EF4-FFF2-40B4-BE49-F238E27FC236}">
              <a16:creationId xmlns:a16="http://schemas.microsoft.com/office/drawing/2014/main" id="{C426311E-9D20-4FBE-9511-D4A30C9BDE4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06" name="テキスト ボックス 505">
          <a:extLst>
            <a:ext uri="{FF2B5EF4-FFF2-40B4-BE49-F238E27FC236}">
              <a16:creationId xmlns:a16="http://schemas.microsoft.com/office/drawing/2014/main" id="{6029E246-B730-4385-BA84-58B83445C1C4}"/>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7" name="直線コネクタ 506">
          <a:extLst>
            <a:ext uri="{FF2B5EF4-FFF2-40B4-BE49-F238E27FC236}">
              <a16:creationId xmlns:a16="http://schemas.microsoft.com/office/drawing/2014/main" id="{6C923799-20B2-4549-A219-BF2DE6A7DC4C}"/>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08" name="テキスト ボックス 507">
          <a:extLst>
            <a:ext uri="{FF2B5EF4-FFF2-40B4-BE49-F238E27FC236}">
              <a16:creationId xmlns:a16="http://schemas.microsoft.com/office/drawing/2014/main" id="{81E9D34B-5978-4875-B761-DD6A54A68831}"/>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9" name="直線コネクタ 508">
          <a:extLst>
            <a:ext uri="{FF2B5EF4-FFF2-40B4-BE49-F238E27FC236}">
              <a16:creationId xmlns:a16="http://schemas.microsoft.com/office/drawing/2014/main" id="{1ED11CB8-8408-4529-B297-99D51392CB9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10" name="テキスト ボックス 509">
          <a:extLst>
            <a:ext uri="{FF2B5EF4-FFF2-40B4-BE49-F238E27FC236}">
              <a16:creationId xmlns:a16="http://schemas.microsoft.com/office/drawing/2014/main" id="{AFCB4308-A98D-4136-980E-B1F4919C2DDE}"/>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11" name="直線コネクタ 510">
          <a:extLst>
            <a:ext uri="{FF2B5EF4-FFF2-40B4-BE49-F238E27FC236}">
              <a16:creationId xmlns:a16="http://schemas.microsoft.com/office/drawing/2014/main" id="{9291EC6A-AB89-4880-8D16-A63D29DACA7A}"/>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2" name="テキスト ボックス 511">
          <a:extLst>
            <a:ext uri="{FF2B5EF4-FFF2-40B4-BE49-F238E27FC236}">
              <a16:creationId xmlns:a16="http://schemas.microsoft.com/office/drawing/2014/main" id="{7EDA9AC7-E1F6-44F7-9BB2-69609D70A881}"/>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3" name="直線コネクタ 512">
          <a:extLst>
            <a:ext uri="{FF2B5EF4-FFF2-40B4-BE49-F238E27FC236}">
              <a16:creationId xmlns:a16="http://schemas.microsoft.com/office/drawing/2014/main" id="{8A534114-C670-4D4B-A352-A887A2689D86}"/>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4" name="テキスト ボックス 513">
          <a:extLst>
            <a:ext uri="{FF2B5EF4-FFF2-40B4-BE49-F238E27FC236}">
              <a16:creationId xmlns:a16="http://schemas.microsoft.com/office/drawing/2014/main" id="{F47825B2-8898-4B1C-8226-A4A7A06BC8BC}"/>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5" name="直線コネクタ 514">
          <a:extLst>
            <a:ext uri="{FF2B5EF4-FFF2-40B4-BE49-F238E27FC236}">
              <a16:creationId xmlns:a16="http://schemas.microsoft.com/office/drawing/2014/main" id="{52880373-E400-4651-B4A0-A11E6FA450CA}"/>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516" name="テキスト ボックス 515">
          <a:extLst>
            <a:ext uri="{FF2B5EF4-FFF2-40B4-BE49-F238E27FC236}">
              <a16:creationId xmlns:a16="http://schemas.microsoft.com/office/drawing/2014/main" id="{A8375FAB-39BF-43D0-9A57-303A2D6A1E2A}"/>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7" name="直線コネクタ 516">
          <a:extLst>
            <a:ext uri="{FF2B5EF4-FFF2-40B4-BE49-F238E27FC236}">
              <a16:creationId xmlns:a16="http://schemas.microsoft.com/office/drawing/2014/main" id="{62C31E6C-1970-4528-8A5D-68D6DBE64B6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8" name="【消防施設】&#10;有形固定資産減価償却率グラフ枠">
          <a:extLst>
            <a:ext uri="{FF2B5EF4-FFF2-40B4-BE49-F238E27FC236}">
              <a16:creationId xmlns:a16="http://schemas.microsoft.com/office/drawing/2014/main" id="{BFD4AA8C-65F1-4B68-BD78-1B0361ADF3A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519" name="直線コネクタ 518">
          <a:extLst>
            <a:ext uri="{FF2B5EF4-FFF2-40B4-BE49-F238E27FC236}">
              <a16:creationId xmlns:a16="http://schemas.microsoft.com/office/drawing/2014/main" id="{810A970E-5D33-41A1-9142-7C83B82734B1}"/>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520" name="【消防施設】&#10;有形固定資産減価償却率最小値テキスト">
          <a:extLst>
            <a:ext uri="{FF2B5EF4-FFF2-40B4-BE49-F238E27FC236}">
              <a16:creationId xmlns:a16="http://schemas.microsoft.com/office/drawing/2014/main" id="{C1FB68F4-2EEA-4654-9CF9-A28CEABAE276}"/>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521" name="直線コネクタ 520">
          <a:extLst>
            <a:ext uri="{FF2B5EF4-FFF2-40B4-BE49-F238E27FC236}">
              <a16:creationId xmlns:a16="http://schemas.microsoft.com/office/drawing/2014/main" id="{8D37497C-95BF-4CF5-AAA1-9A01BE1619C0}"/>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522" name="【消防施設】&#10;有形固定資産減価償却率最大値テキスト">
          <a:extLst>
            <a:ext uri="{FF2B5EF4-FFF2-40B4-BE49-F238E27FC236}">
              <a16:creationId xmlns:a16="http://schemas.microsoft.com/office/drawing/2014/main" id="{E4DE446D-02A7-4960-9600-1C3E9CE64344}"/>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23" name="直線コネクタ 522">
          <a:extLst>
            <a:ext uri="{FF2B5EF4-FFF2-40B4-BE49-F238E27FC236}">
              <a16:creationId xmlns:a16="http://schemas.microsoft.com/office/drawing/2014/main" id="{5D3E6264-7153-4FFD-9640-B6F9D7E25F23}"/>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72407</xdr:rowOff>
    </xdr:from>
    <xdr:ext cx="405111" cy="259045"/>
    <xdr:sp macro="" textlink="">
      <xdr:nvSpPr>
        <xdr:cNvPr id="524" name="【消防施設】&#10;有形固定資産減価償却率平均値テキスト">
          <a:extLst>
            <a:ext uri="{FF2B5EF4-FFF2-40B4-BE49-F238E27FC236}">
              <a16:creationId xmlns:a16="http://schemas.microsoft.com/office/drawing/2014/main" id="{8DD1F7D8-DD50-4D38-8FF0-F711D04E4883}"/>
            </a:ext>
          </a:extLst>
        </xdr:cNvPr>
        <xdr:cNvSpPr txBox="1"/>
      </xdr:nvSpPr>
      <xdr:spPr>
        <a:xfrm>
          <a:off x="16357600" y="13959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93980</xdr:rowOff>
    </xdr:from>
    <xdr:to>
      <xdr:col>85</xdr:col>
      <xdr:colOff>177800</xdr:colOff>
      <xdr:row>82</xdr:row>
      <xdr:rowOff>24130</xdr:rowOff>
    </xdr:to>
    <xdr:sp macro="" textlink="">
      <xdr:nvSpPr>
        <xdr:cNvPr id="525" name="フローチャート: 判断 524">
          <a:extLst>
            <a:ext uri="{FF2B5EF4-FFF2-40B4-BE49-F238E27FC236}">
              <a16:creationId xmlns:a16="http://schemas.microsoft.com/office/drawing/2014/main" id="{03EF6A8B-0529-4D6B-8BCD-2D4AF0D62BF1}"/>
            </a:ext>
          </a:extLst>
        </xdr:cNvPr>
        <xdr:cNvSpPr/>
      </xdr:nvSpPr>
      <xdr:spPr>
        <a:xfrm>
          <a:off x="162687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105411</xdr:rowOff>
    </xdr:from>
    <xdr:to>
      <xdr:col>81</xdr:col>
      <xdr:colOff>101600</xdr:colOff>
      <xdr:row>82</xdr:row>
      <xdr:rowOff>35561</xdr:rowOff>
    </xdr:to>
    <xdr:sp macro="" textlink="">
      <xdr:nvSpPr>
        <xdr:cNvPr id="526" name="フローチャート: 判断 525">
          <a:extLst>
            <a:ext uri="{FF2B5EF4-FFF2-40B4-BE49-F238E27FC236}">
              <a16:creationId xmlns:a16="http://schemas.microsoft.com/office/drawing/2014/main" id="{475150EC-2492-4409-94B7-C76284442778}"/>
            </a:ext>
          </a:extLst>
        </xdr:cNvPr>
        <xdr:cNvSpPr/>
      </xdr:nvSpPr>
      <xdr:spPr>
        <a:xfrm>
          <a:off x="15430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160020</xdr:rowOff>
    </xdr:from>
    <xdr:to>
      <xdr:col>76</xdr:col>
      <xdr:colOff>165100</xdr:colOff>
      <xdr:row>82</xdr:row>
      <xdr:rowOff>90170</xdr:rowOff>
    </xdr:to>
    <xdr:sp macro="" textlink="">
      <xdr:nvSpPr>
        <xdr:cNvPr id="527" name="フローチャート: 判断 526">
          <a:extLst>
            <a:ext uri="{FF2B5EF4-FFF2-40B4-BE49-F238E27FC236}">
              <a16:creationId xmlns:a16="http://schemas.microsoft.com/office/drawing/2014/main" id="{94A72D1F-F6DC-4EA4-AED1-076F324ACD96}"/>
            </a:ext>
          </a:extLst>
        </xdr:cNvPr>
        <xdr:cNvSpPr/>
      </xdr:nvSpPr>
      <xdr:spPr>
        <a:xfrm>
          <a:off x="14541500" y="1404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3811</xdr:rowOff>
    </xdr:from>
    <xdr:to>
      <xdr:col>72</xdr:col>
      <xdr:colOff>38100</xdr:colOff>
      <xdr:row>82</xdr:row>
      <xdr:rowOff>105411</xdr:rowOff>
    </xdr:to>
    <xdr:sp macro="" textlink="">
      <xdr:nvSpPr>
        <xdr:cNvPr id="528" name="フローチャート: 判断 527">
          <a:extLst>
            <a:ext uri="{FF2B5EF4-FFF2-40B4-BE49-F238E27FC236}">
              <a16:creationId xmlns:a16="http://schemas.microsoft.com/office/drawing/2014/main" id="{59692034-C869-493A-9A95-5F006B2AA30D}"/>
            </a:ext>
          </a:extLst>
        </xdr:cNvPr>
        <xdr:cNvSpPr/>
      </xdr:nvSpPr>
      <xdr:spPr>
        <a:xfrm>
          <a:off x="13652500" y="1406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163830</xdr:rowOff>
    </xdr:from>
    <xdr:to>
      <xdr:col>67</xdr:col>
      <xdr:colOff>101600</xdr:colOff>
      <xdr:row>82</xdr:row>
      <xdr:rowOff>93980</xdr:rowOff>
    </xdr:to>
    <xdr:sp macro="" textlink="">
      <xdr:nvSpPr>
        <xdr:cNvPr id="529" name="フローチャート: 判断 528">
          <a:extLst>
            <a:ext uri="{FF2B5EF4-FFF2-40B4-BE49-F238E27FC236}">
              <a16:creationId xmlns:a16="http://schemas.microsoft.com/office/drawing/2014/main" id="{5C4BB040-5367-4A00-878C-3287C77457AD}"/>
            </a:ext>
          </a:extLst>
        </xdr:cNvPr>
        <xdr:cNvSpPr/>
      </xdr:nvSpPr>
      <xdr:spPr>
        <a:xfrm>
          <a:off x="12763500" y="1405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0" name="テキスト ボックス 529">
          <a:extLst>
            <a:ext uri="{FF2B5EF4-FFF2-40B4-BE49-F238E27FC236}">
              <a16:creationId xmlns:a16="http://schemas.microsoft.com/office/drawing/2014/main" id="{6F2E2B91-0F9B-4013-8283-8CEC4D5DB1C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1" name="テキスト ボックス 530">
          <a:extLst>
            <a:ext uri="{FF2B5EF4-FFF2-40B4-BE49-F238E27FC236}">
              <a16:creationId xmlns:a16="http://schemas.microsoft.com/office/drawing/2014/main" id="{6D926377-0D08-4929-BF10-56CE3069D8C8}"/>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2" name="テキスト ボックス 531">
          <a:extLst>
            <a:ext uri="{FF2B5EF4-FFF2-40B4-BE49-F238E27FC236}">
              <a16:creationId xmlns:a16="http://schemas.microsoft.com/office/drawing/2014/main" id="{DE228E56-12A9-43EF-8A4E-07551CCBFE49}"/>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3" name="テキスト ボックス 532">
          <a:extLst>
            <a:ext uri="{FF2B5EF4-FFF2-40B4-BE49-F238E27FC236}">
              <a16:creationId xmlns:a16="http://schemas.microsoft.com/office/drawing/2014/main" id="{DB4D5F29-BDD6-4B7C-8FE9-BD0A5653A213}"/>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4" name="テキスト ボックス 533">
          <a:extLst>
            <a:ext uri="{FF2B5EF4-FFF2-40B4-BE49-F238E27FC236}">
              <a16:creationId xmlns:a16="http://schemas.microsoft.com/office/drawing/2014/main" id="{E8EB51E7-F024-468B-96B8-B1578C30ECC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71120</xdr:rowOff>
    </xdr:from>
    <xdr:to>
      <xdr:col>81</xdr:col>
      <xdr:colOff>101600</xdr:colOff>
      <xdr:row>81</xdr:row>
      <xdr:rowOff>1270</xdr:rowOff>
    </xdr:to>
    <xdr:sp macro="" textlink="">
      <xdr:nvSpPr>
        <xdr:cNvPr id="535" name="楕円 534">
          <a:extLst>
            <a:ext uri="{FF2B5EF4-FFF2-40B4-BE49-F238E27FC236}">
              <a16:creationId xmlns:a16="http://schemas.microsoft.com/office/drawing/2014/main" id="{7BA9699B-82AC-41C3-97F6-B89289F10C73}"/>
            </a:ext>
          </a:extLst>
        </xdr:cNvPr>
        <xdr:cNvSpPr/>
      </xdr:nvSpPr>
      <xdr:spPr>
        <a:xfrm>
          <a:off x="15430500" y="1378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115570</xdr:rowOff>
    </xdr:from>
    <xdr:to>
      <xdr:col>76</xdr:col>
      <xdr:colOff>165100</xdr:colOff>
      <xdr:row>81</xdr:row>
      <xdr:rowOff>45720</xdr:rowOff>
    </xdr:to>
    <xdr:sp macro="" textlink="">
      <xdr:nvSpPr>
        <xdr:cNvPr id="536" name="楕円 535">
          <a:extLst>
            <a:ext uri="{FF2B5EF4-FFF2-40B4-BE49-F238E27FC236}">
              <a16:creationId xmlns:a16="http://schemas.microsoft.com/office/drawing/2014/main" id="{03F3409A-DBFF-4B0F-9987-754B279B7FE2}"/>
            </a:ext>
          </a:extLst>
        </xdr:cNvPr>
        <xdr:cNvSpPr/>
      </xdr:nvSpPr>
      <xdr:spPr>
        <a:xfrm>
          <a:off x="14541500" y="1383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121920</xdr:rowOff>
    </xdr:from>
    <xdr:to>
      <xdr:col>81</xdr:col>
      <xdr:colOff>50800</xdr:colOff>
      <xdr:row>80</xdr:row>
      <xdr:rowOff>166370</xdr:rowOff>
    </xdr:to>
    <xdr:cxnSp macro="">
      <xdr:nvCxnSpPr>
        <xdr:cNvPr id="537" name="直線コネクタ 536">
          <a:extLst>
            <a:ext uri="{FF2B5EF4-FFF2-40B4-BE49-F238E27FC236}">
              <a16:creationId xmlns:a16="http://schemas.microsoft.com/office/drawing/2014/main" id="{344F115E-2223-4740-9EFC-A2F51EAC51AE}"/>
            </a:ext>
          </a:extLst>
        </xdr:cNvPr>
        <xdr:cNvCxnSpPr/>
      </xdr:nvCxnSpPr>
      <xdr:spPr>
        <a:xfrm flipV="1">
          <a:off x="14592300" y="13837920"/>
          <a:ext cx="88900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40639</xdr:rowOff>
    </xdr:from>
    <xdr:to>
      <xdr:col>72</xdr:col>
      <xdr:colOff>38100</xdr:colOff>
      <xdr:row>82</xdr:row>
      <xdr:rowOff>142239</xdr:rowOff>
    </xdr:to>
    <xdr:sp macro="" textlink="">
      <xdr:nvSpPr>
        <xdr:cNvPr id="538" name="楕円 537">
          <a:extLst>
            <a:ext uri="{FF2B5EF4-FFF2-40B4-BE49-F238E27FC236}">
              <a16:creationId xmlns:a16="http://schemas.microsoft.com/office/drawing/2014/main" id="{F4E585EF-EE1A-479F-A8EE-2138950C2CA7}"/>
            </a:ext>
          </a:extLst>
        </xdr:cNvPr>
        <xdr:cNvSpPr/>
      </xdr:nvSpPr>
      <xdr:spPr>
        <a:xfrm>
          <a:off x="136525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166370</xdr:rowOff>
    </xdr:from>
    <xdr:to>
      <xdr:col>76</xdr:col>
      <xdr:colOff>114300</xdr:colOff>
      <xdr:row>82</xdr:row>
      <xdr:rowOff>91439</xdr:rowOff>
    </xdr:to>
    <xdr:cxnSp macro="">
      <xdr:nvCxnSpPr>
        <xdr:cNvPr id="539" name="直線コネクタ 538">
          <a:extLst>
            <a:ext uri="{FF2B5EF4-FFF2-40B4-BE49-F238E27FC236}">
              <a16:creationId xmlns:a16="http://schemas.microsoft.com/office/drawing/2014/main" id="{CB3EFDD5-3BC4-40C5-8865-0B1D054AFA98}"/>
            </a:ext>
          </a:extLst>
        </xdr:cNvPr>
        <xdr:cNvCxnSpPr/>
      </xdr:nvCxnSpPr>
      <xdr:spPr>
        <a:xfrm flipV="1">
          <a:off x="13703300" y="13882370"/>
          <a:ext cx="889000" cy="267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11430</xdr:rowOff>
    </xdr:from>
    <xdr:to>
      <xdr:col>67</xdr:col>
      <xdr:colOff>101600</xdr:colOff>
      <xdr:row>82</xdr:row>
      <xdr:rowOff>113030</xdr:rowOff>
    </xdr:to>
    <xdr:sp macro="" textlink="">
      <xdr:nvSpPr>
        <xdr:cNvPr id="540" name="楕円 539">
          <a:extLst>
            <a:ext uri="{FF2B5EF4-FFF2-40B4-BE49-F238E27FC236}">
              <a16:creationId xmlns:a16="http://schemas.microsoft.com/office/drawing/2014/main" id="{4011A370-9F85-4B65-A651-560140141122}"/>
            </a:ext>
          </a:extLst>
        </xdr:cNvPr>
        <xdr:cNvSpPr/>
      </xdr:nvSpPr>
      <xdr:spPr>
        <a:xfrm>
          <a:off x="12763500" y="1407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62230</xdr:rowOff>
    </xdr:from>
    <xdr:to>
      <xdr:col>71</xdr:col>
      <xdr:colOff>177800</xdr:colOff>
      <xdr:row>82</xdr:row>
      <xdr:rowOff>91439</xdr:rowOff>
    </xdr:to>
    <xdr:cxnSp macro="">
      <xdr:nvCxnSpPr>
        <xdr:cNvPr id="541" name="直線コネクタ 540">
          <a:extLst>
            <a:ext uri="{FF2B5EF4-FFF2-40B4-BE49-F238E27FC236}">
              <a16:creationId xmlns:a16="http://schemas.microsoft.com/office/drawing/2014/main" id="{8238F0C4-477F-452A-8E69-B7D89677D37D}"/>
            </a:ext>
          </a:extLst>
        </xdr:cNvPr>
        <xdr:cNvCxnSpPr/>
      </xdr:nvCxnSpPr>
      <xdr:spPr>
        <a:xfrm>
          <a:off x="12814300" y="14121130"/>
          <a:ext cx="889000" cy="2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26688</xdr:rowOff>
    </xdr:from>
    <xdr:ext cx="405111" cy="259045"/>
    <xdr:sp macro="" textlink="">
      <xdr:nvSpPr>
        <xdr:cNvPr id="542" name="n_1aveValue【消防施設】&#10;有形固定資産減価償却率">
          <a:extLst>
            <a:ext uri="{FF2B5EF4-FFF2-40B4-BE49-F238E27FC236}">
              <a16:creationId xmlns:a16="http://schemas.microsoft.com/office/drawing/2014/main" id="{71C2CC2A-0073-4058-8323-094D26C71371}"/>
            </a:ext>
          </a:extLst>
        </xdr:cNvPr>
        <xdr:cNvSpPr txBox="1"/>
      </xdr:nvSpPr>
      <xdr:spPr>
        <a:xfrm>
          <a:off x="152660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81297</xdr:rowOff>
    </xdr:from>
    <xdr:ext cx="405111" cy="259045"/>
    <xdr:sp macro="" textlink="">
      <xdr:nvSpPr>
        <xdr:cNvPr id="543" name="n_2aveValue【消防施設】&#10;有形固定資産減価償却率">
          <a:extLst>
            <a:ext uri="{FF2B5EF4-FFF2-40B4-BE49-F238E27FC236}">
              <a16:creationId xmlns:a16="http://schemas.microsoft.com/office/drawing/2014/main" id="{2887080E-09A7-4FBF-8131-A258AF2D94DE}"/>
            </a:ext>
          </a:extLst>
        </xdr:cNvPr>
        <xdr:cNvSpPr txBox="1"/>
      </xdr:nvSpPr>
      <xdr:spPr>
        <a:xfrm>
          <a:off x="14389744" y="14140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121938</xdr:rowOff>
    </xdr:from>
    <xdr:ext cx="405111" cy="259045"/>
    <xdr:sp macro="" textlink="">
      <xdr:nvSpPr>
        <xdr:cNvPr id="544" name="n_3aveValue【消防施設】&#10;有形固定資産減価償却率">
          <a:extLst>
            <a:ext uri="{FF2B5EF4-FFF2-40B4-BE49-F238E27FC236}">
              <a16:creationId xmlns:a16="http://schemas.microsoft.com/office/drawing/2014/main" id="{CC06D013-753D-4D96-8C72-B3AC0AF4F7FF}"/>
            </a:ext>
          </a:extLst>
        </xdr:cNvPr>
        <xdr:cNvSpPr txBox="1"/>
      </xdr:nvSpPr>
      <xdr:spPr>
        <a:xfrm>
          <a:off x="13500744" y="13837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110507</xdr:rowOff>
    </xdr:from>
    <xdr:ext cx="405111" cy="259045"/>
    <xdr:sp macro="" textlink="">
      <xdr:nvSpPr>
        <xdr:cNvPr id="545" name="n_4aveValue【消防施設】&#10;有形固定資産減価償却率">
          <a:extLst>
            <a:ext uri="{FF2B5EF4-FFF2-40B4-BE49-F238E27FC236}">
              <a16:creationId xmlns:a16="http://schemas.microsoft.com/office/drawing/2014/main" id="{FB6123FC-6766-4384-A64B-00594627D16D}"/>
            </a:ext>
          </a:extLst>
        </xdr:cNvPr>
        <xdr:cNvSpPr txBox="1"/>
      </xdr:nvSpPr>
      <xdr:spPr>
        <a:xfrm>
          <a:off x="12611744" y="13826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17797</xdr:rowOff>
    </xdr:from>
    <xdr:ext cx="405111" cy="259045"/>
    <xdr:sp macro="" textlink="">
      <xdr:nvSpPr>
        <xdr:cNvPr id="546" name="n_1mainValue【消防施設】&#10;有形固定資産減価償却率">
          <a:extLst>
            <a:ext uri="{FF2B5EF4-FFF2-40B4-BE49-F238E27FC236}">
              <a16:creationId xmlns:a16="http://schemas.microsoft.com/office/drawing/2014/main" id="{51513A7A-4204-4E8D-8348-50B8A6E7D837}"/>
            </a:ext>
          </a:extLst>
        </xdr:cNvPr>
        <xdr:cNvSpPr txBox="1"/>
      </xdr:nvSpPr>
      <xdr:spPr>
        <a:xfrm>
          <a:off x="15266044" y="1356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62247</xdr:rowOff>
    </xdr:from>
    <xdr:ext cx="405111" cy="259045"/>
    <xdr:sp macro="" textlink="">
      <xdr:nvSpPr>
        <xdr:cNvPr id="547" name="n_2mainValue【消防施設】&#10;有形固定資産減価償却率">
          <a:extLst>
            <a:ext uri="{FF2B5EF4-FFF2-40B4-BE49-F238E27FC236}">
              <a16:creationId xmlns:a16="http://schemas.microsoft.com/office/drawing/2014/main" id="{8F36947E-6DF7-4E2D-88A6-9970D60E5A51}"/>
            </a:ext>
          </a:extLst>
        </xdr:cNvPr>
        <xdr:cNvSpPr txBox="1"/>
      </xdr:nvSpPr>
      <xdr:spPr>
        <a:xfrm>
          <a:off x="14389744" y="13606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133366</xdr:rowOff>
    </xdr:from>
    <xdr:ext cx="405111" cy="259045"/>
    <xdr:sp macro="" textlink="">
      <xdr:nvSpPr>
        <xdr:cNvPr id="548" name="n_3mainValue【消防施設】&#10;有形固定資産減価償却率">
          <a:extLst>
            <a:ext uri="{FF2B5EF4-FFF2-40B4-BE49-F238E27FC236}">
              <a16:creationId xmlns:a16="http://schemas.microsoft.com/office/drawing/2014/main" id="{8F69D6AE-5AE0-4A49-94B0-24DB79F33BF2}"/>
            </a:ext>
          </a:extLst>
        </xdr:cNvPr>
        <xdr:cNvSpPr txBox="1"/>
      </xdr:nvSpPr>
      <xdr:spPr>
        <a:xfrm>
          <a:off x="135007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104157</xdr:rowOff>
    </xdr:from>
    <xdr:ext cx="405111" cy="259045"/>
    <xdr:sp macro="" textlink="">
      <xdr:nvSpPr>
        <xdr:cNvPr id="549" name="n_4mainValue【消防施設】&#10;有形固定資産減価償却率">
          <a:extLst>
            <a:ext uri="{FF2B5EF4-FFF2-40B4-BE49-F238E27FC236}">
              <a16:creationId xmlns:a16="http://schemas.microsoft.com/office/drawing/2014/main" id="{D024095A-99FE-4541-8C7B-D4502FD58BAD}"/>
            </a:ext>
          </a:extLst>
        </xdr:cNvPr>
        <xdr:cNvSpPr txBox="1"/>
      </xdr:nvSpPr>
      <xdr:spPr>
        <a:xfrm>
          <a:off x="12611744" y="14163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0" name="正方形/長方形 549">
          <a:extLst>
            <a:ext uri="{FF2B5EF4-FFF2-40B4-BE49-F238E27FC236}">
              <a16:creationId xmlns:a16="http://schemas.microsoft.com/office/drawing/2014/main" id="{96C52CC9-79A8-40CB-99F2-D7863C2DA5C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1" name="正方形/長方形 550">
          <a:extLst>
            <a:ext uri="{FF2B5EF4-FFF2-40B4-BE49-F238E27FC236}">
              <a16:creationId xmlns:a16="http://schemas.microsoft.com/office/drawing/2014/main" id="{FA3FC654-679F-4E6C-A628-BF33D42F3DB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2" name="正方形/長方形 551">
          <a:extLst>
            <a:ext uri="{FF2B5EF4-FFF2-40B4-BE49-F238E27FC236}">
              <a16:creationId xmlns:a16="http://schemas.microsoft.com/office/drawing/2014/main" id="{C0B472E1-7A6D-4E1C-817A-37ADFBFC9E1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3" name="正方形/長方形 552">
          <a:extLst>
            <a:ext uri="{FF2B5EF4-FFF2-40B4-BE49-F238E27FC236}">
              <a16:creationId xmlns:a16="http://schemas.microsoft.com/office/drawing/2014/main" id="{4A261F33-20B5-48AE-8714-A7B088AB8CF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4" name="正方形/長方形 553">
          <a:extLst>
            <a:ext uri="{FF2B5EF4-FFF2-40B4-BE49-F238E27FC236}">
              <a16:creationId xmlns:a16="http://schemas.microsoft.com/office/drawing/2014/main" id="{7ECFE407-E493-4E93-8E30-B20486A898A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5" name="正方形/長方形 554">
          <a:extLst>
            <a:ext uri="{FF2B5EF4-FFF2-40B4-BE49-F238E27FC236}">
              <a16:creationId xmlns:a16="http://schemas.microsoft.com/office/drawing/2014/main" id="{F5CD38DD-972D-4397-A9D4-F60C4205FDA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6" name="正方形/長方形 555">
          <a:extLst>
            <a:ext uri="{FF2B5EF4-FFF2-40B4-BE49-F238E27FC236}">
              <a16:creationId xmlns:a16="http://schemas.microsoft.com/office/drawing/2014/main" id="{6E8BEF21-67B4-4F44-9559-E9ED61A8E33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7" name="正方形/長方形 556">
          <a:extLst>
            <a:ext uri="{FF2B5EF4-FFF2-40B4-BE49-F238E27FC236}">
              <a16:creationId xmlns:a16="http://schemas.microsoft.com/office/drawing/2014/main" id="{90CB8F0D-276C-4879-B4D9-FD54A0C5C3E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58" name="テキスト ボックス 557">
          <a:extLst>
            <a:ext uri="{FF2B5EF4-FFF2-40B4-BE49-F238E27FC236}">
              <a16:creationId xmlns:a16="http://schemas.microsoft.com/office/drawing/2014/main" id="{240444C9-A844-41B2-BBE0-B53E6BFD0AB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9" name="直線コネクタ 558">
          <a:extLst>
            <a:ext uri="{FF2B5EF4-FFF2-40B4-BE49-F238E27FC236}">
              <a16:creationId xmlns:a16="http://schemas.microsoft.com/office/drawing/2014/main" id="{FF73A4DD-96ED-41EB-B64C-6168F791D5A8}"/>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60" name="直線コネクタ 559">
          <a:extLst>
            <a:ext uri="{FF2B5EF4-FFF2-40B4-BE49-F238E27FC236}">
              <a16:creationId xmlns:a16="http://schemas.microsoft.com/office/drawing/2014/main" id="{FA29D26E-C059-408C-A80A-F21BDFCA4D65}"/>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61" name="テキスト ボックス 560">
          <a:extLst>
            <a:ext uri="{FF2B5EF4-FFF2-40B4-BE49-F238E27FC236}">
              <a16:creationId xmlns:a16="http://schemas.microsoft.com/office/drawing/2014/main" id="{2CE081A2-0349-43C6-9A68-3D0ED9B2335C}"/>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62" name="直線コネクタ 561">
          <a:extLst>
            <a:ext uri="{FF2B5EF4-FFF2-40B4-BE49-F238E27FC236}">
              <a16:creationId xmlns:a16="http://schemas.microsoft.com/office/drawing/2014/main" id="{C0C54701-CEED-4573-90A5-FE30F3F8D6EA}"/>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63" name="テキスト ボックス 562">
          <a:extLst>
            <a:ext uri="{FF2B5EF4-FFF2-40B4-BE49-F238E27FC236}">
              <a16:creationId xmlns:a16="http://schemas.microsoft.com/office/drawing/2014/main" id="{5DAFE749-7A64-4568-88DD-994D5CA1A404}"/>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64" name="直線コネクタ 563">
          <a:extLst>
            <a:ext uri="{FF2B5EF4-FFF2-40B4-BE49-F238E27FC236}">
              <a16:creationId xmlns:a16="http://schemas.microsoft.com/office/drawing/2014/main" id="{01F4DAAC-EEAF-48E1-9187-DB65A9D7C945}"/>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65" name="テキスト ボックス 564">
          <a:extLst>
            <a:ext uri="{FF2B5EF4-FFF2-40B4-BE49-F238E27FC236}">
              <a16:creationId xmlns:a16="http://schemas.microsoft.com/office/drawing/2014/main" id="{5ADD209B-A2D0-41BA-BEF2-379EA5FC0891}"/>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66" name="直線コネクタ 565">
          <a:extLst>
            <a:ext uri="{FF2B5EF4-FFF2-40B4-BE49-F238E27FC236}">
              <a16:creationId xmlns:a16="http://schemas.microsoft.com/office/drawing/2014/main" id="{2ACBE4E6-1254-4B2A-A3A0-AAEEA0AD16F8}"/>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67" name="テキスト ボックス 566">
          <a:extLst>
            <a:ext uri="{FF2B5EF4-FFF2-40B4-BE49-F238E27FC236}">
              <a16:creationId xmlns:a16="http://schemas.microsoft.com/office/drawing/2014/main" id="{EDFE7229-4312-4FAB-AF24-D8B66B0AEAC8}"/>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68" name="直線コネクタ 567">
          <a:extLst>
            <a:ext uri="{FF2B5EF4-FFF2-40B4-BE49-F238E27FC236}">
              <a16:creationId xmlns:a16="http://schemas.microsoft.com/office/drawing/2014/main" id="{8CA89135-0715-4C00-BBD0-FE0CCB31A12F}"/>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69" name="テキスト ボックス 568">
          <a:extLst>
            <a:ext uri="{FF2B5EF4-FFF2-40B4-BE49-F238E27FC236}">
              <a16:creationId xmlns:a16="http://schemas.microsoft.com/office/drawing/2014/main" id="{E232DC24-3954-4425-BB0A-4243A3A8F26B}"/>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0" name="直線コネクタ 569">
          <a:extLst>
            <a:ext uri="{FF2B5EF4-FFF2-40B4-BE49-F238E27FC236}">
              <a16:creationId xmlns:a16="http://schemas.microsoft.com/office/drawing/2014/main" id="{CD22A0CF-D138-4AED-A7DE-1B3D4DF51A5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1" name="テキスト ボックス 570">
          <a:extLst>
            <a:ext uri="{FF2B5EF4-FFF2-40B4-BE49-F238E27FC236}">
              <a16:creationId xmlns:a16="http://schemas.microsoft.com/office/drawing/2014/main" id="{0551E28A-2A3F-4D63-B7E6-9E474DD01A17}"/>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2" name="【消防施設】&#10;一人当たり面積グラフ枠">
          <a:extLst>
            <a:ext uri="{FF2B5EF4-FFF2-40B4-BE49-F238E27FC236}">
              <a16:creationId xmlns:a16="http://schemas.microsoft.com/office/drawing/2014/main" id="{E864D68E-77AE-46DF-A34A-63771BABC53B}"/>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104775</xdr:rowOff>
    </xdr:from>
    <xdr:to>
      <xdr:col>116</xdr:col>
      <xdr:colOff>62864</xdr:colOff>
      <xdr:row>86</xdr:row>
      <xdr:rowOff>97917</xdr:rowOff>
    </xdr:to>
    <xdr:cxnSp macro="">
      <xdr:nvCxnSpPr>
        <xdr:cNvPr id="573" name="直線コネクタ 572">
          <a:extLst>
            <a:ext uri="{FF2B5EF4-FFF2-40B4-BE49-F238E27FC236}">
              <a16:creationId xmlns:a16="http://schemas.microsoft.com/office/drawing/2014/main" id="{9F757C11-90BA-4EB7-9B15-F59A93AF4D42}"/>
            </a:ext>
          </a:extLst>
        </xdr:cNvPr>
        <xdr:cNvCxnSpPr/>
      </xdr:nvCxnSpPr>
      <xdr:spPr>
        <a:xfrm flipV="1">
          <a:off x="22160864" y="13306425"/>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101744</xdr:rowOff>
    </xdr:from>
    <xdr:ext cx="469744" cy="259045"/>
    <xdr:sp macro="" textlink="">
      <xdr:nvSpPr>
        <xdr:cNvPr id="574" name="【消防施設】&#10;一人当たり面積最小値テキスト">
          <a:extLst>
            <a:ext uri="{FF2B5EF4-FFF2-40B4-BE49-F238E27FC236}">
              <a16:creationId xmlns:a16="http://schemas.microsoft.com/office/drawing/2014/main" id="{665F179B-56C0-4AD0-A10C-C652EA52CA82}"/>
            </a:ext>
          </a:extLst>
        </xdr:cNvPr>
        <xdr:cNvSpPr txBox="1"/>
      </xdr:nvSpPr>
      <xdr:spPr>
        <a:xfrm>
          <a:off x="22199600" y="1484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97917</xdr:rowOff>
    </xdr:from>
    <xdr:to>
      <xdr:col>116</xdr:col>
      <xdr:colOff>152400</xdr:colOff>
      <xdr:row>86</xdr:row>
      <xdr:rowOff>97917</xdr:rowOff>
    </xdr:to>
    <xdr:cxnSp macro="">
      <xdr:nvCxnSpPr>
        <xdr:cNvPr id="575" name="直線コネクタ 574">
          <a:extLst>
            <a:ext uri="{FF2B5EF4-FFF2-40B4-BE49-F238E27FC236}">
              <a16:creationId xmlns:a16="http://schemas.microsoft.com/office/drawing/2014/main" id="{852E0D31-0085-46CB-88F2-610D33E281BC}"/>
            </a:ext>
          </a:extLst>
        </xdr:cNvPr>
        <xdr:cNvCxnSpPr/>
      </xdr:nvCxnSpPr>
      <xdr:spPr>
        <a:xfrm>
          <a:off x="22072600" y="1484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51452</xdr:rowOff>
    </xdr:from>
    <xdr:ext cx="469744" cy="259045"/>
    <xdr:sp macro="" textlink="">
      <xdr:nvSpPr>
        <xdr:cNvPr id="576" name="【消防施設】&#10;一人当たり面積最大値テキスト">
          <a:extLst>
            <a:ext uri="{FF2B5EF4-FFF2-40B4-BE49-F238E27FC236}">
              <a16:creationId xmlns:a16="http://schemas.microsoft.com/office/drawing/2014/main" id="{F73EC728-8301-4B56-8503-9284CB5AA117}"/>
            </a:ext>
          </a:extLst>
        </xdr:cNvPr>
        <xdr:cNvSpPr txBox="1"/>
      </xdr:nvSpPr>
      <xdr:spPr>
        <a:xfrm>
          <a:off x="22199600" y="1308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104775</xdr:rowOff>
    </xdr:from>
    <xdr:to>
      <xdr:col>116</xdr:col>
      <xdr:colOff>152400</xdr:colOff>
      <xdr:row>77</xdr:row>
      <xdr:rowOff>104775</xdr:rowOff>
    </xdr:to>
    <xdr:cxnSp macro="">
      <xdr:nvCxnSpPr>
        <xdr:cNvPr id="577" name="直線コネクタ 576">
          <a:extLst>
            <a:ext uri="{FF2B5EF4-FFF2-40B4-BE49-F238E27FC236}">
              <a16:creationId xmlns:a16="http://schemas.microsoft.com/office/drawing/2014/main" id="{6FE29778-9267-4FAA-B546-A190DA51E2DC}"/>
            </a:ext>
          </a:extLst>
        </xdr:cNvPr>
        <xdr:cNvCxnSpPr/>
      </xdr:nvCxnSpPr>
      <xdr:spPr>
        <a:xfrm>
          <a:off x="22072600" y="1330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99458</xdr:rowOff>
    </xdr:from>
    <xdr:ext cx="469744" cy="259045"/>
    <xdr:sp macro="" textlink="">
      <xdr:nvSpPr>
        <xdr:cNvPr id="578" name="【消防施設】&#10;一人当たり面積平均値テキスト">
          <a:extLst>
            <a:ext uri="{FF2B5EF4-FFF2-40B4-BE49-F238E27FC236}">
              <a16:creationId xmlns:a16="http://schemas.microsoft.com/office/drawing/2014/main" id="{2F0A462E-0DCF-46F4-BC46-14B24F37B433}"/>
            </a:ext>
          </a:extLst>
        </xdr:cNvPr>
        <xdr:cNvSpPr txBox="1"/>
      </xdr:nvSpPr>
      <xdr:spPr>
        <a:xfrm>
          <a:off x="22199600" y="14672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121031</xdr:rowOff>
    </xdr:from>
    <xdr:to>
      <xdr:col>116</xdr:col>
      <xdr:colOff>114300</xdr:colOff>
      <xdr:row>86</xdr:row>
      <xdr:rowOff>51181</xdr:rowOff>
    </xdr:to>
    <xdr:sp macro="" textlink="">
      <xdr:nvSpPr>
        <xdr:cNvPr id="579" name="フローチャート: 判断 578">
          <a:extLst>
            <a:ext uri="{FF2B5EF4-FFF2-40B4-BE49-F238E27FC236}">
              <a16:creationId xmlns:a16="http://schemas.microsoft.com/office/drawing/2014/main" id="{7AD6BCA4-6E0F-44B2-94D4-E6496C763EC0}"/>
            </a:ext>
          </a:extLst>
        </xdr:cNvPr>
        <xdr:cNvSpPr/>
      </xdr:nvSpPr>
      <xdr:spPr>
        <a:xfrm>
          <a:off x="22110700" y="1469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74168</xdr:rowOff>
    </xdr:from>
    <xdr:to>
      <xdr:col>112</xdr:col>
      <xdr:colOff>38100</xdr:colOff>
      <xdr:row>86</xdr:row>
      <xdr:rowOff>4318</xdr:rowOff>
    </xdr:to>
    <xdr:sp macro="" textlink="">
      <xdr:nvSpPr>
        <xdr:cNvPr id="580" name="フローチャート: 判断 579">
          <a:extLst>
            <a:ext uri="{FF2B5EF4-FFF2-40B4-BE49-F238E27FC236}">
              <a16:creationId xmlns:a16="http://schemas.microsoft.com/office/drawing/2014/main" id="{8AC43C50-768B-433B-8BE4-8C57FB167FEC}"/>
            </a:ext>
          </a:extLst>
        </xdr:cNvPr>
        <xdr:cNvSpPr/>
      </xdr:nvSpPr>
      <xdr:spPr>
        <a:xfrm>
          <a:off x="21272500" y="1464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117602</xdr:rowOff>
    </xdr:from>
    <xdr:to>
      <xdr:col>107</xdr:col>
      <xdr:colOff>101600</xdr:colOff>
      <xdr:row>86</xdr:row>
      <xdr:rowOff>47752</xdr:rowOff>
    </xdr:to>
    <xdr:sp macro="" textlink="">
      <xdr:nvSpPr>
        <xdr:cNvPr id="581" name="フローチャート: 判断 580">
          <a:extLst>
            <a:ext uri="{FF2B5EF4-FFF2-40B4-BE49-F238E27FC236}">
              <a16:creationId xmlns:a16="http://schemas.microsoft.com/office/drawing/2014/main" id="{C5C6802D-C477-49FF-B161-7EB82517F227}"/>
            </a:ext>
          </a:extLst>
        </xdr:cNvPr>
        <xdr:cNvSpPr/>
      </xdr:nvSpPr>
      <xdr:spPr>
        <a:xfrm>
          <a:off x="20383500" y="1469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109982</xdr:rowOff>
    </xdr:from>
    <xdr:to>
      <xdr:col>102</xdr:col>
      <xdr:colOff>165100</xdr:colOff>
      <xdr:row>86</xdr:row>
      <xdr:rowOff>40132</xdr:rowOff>
    </xdr:to>
    <xdr:sp macro="" textlink="">
      <xdr:nvSpPr>
        <xdr:cNvPr id="582" name="フローチャート: 判断 581">
          <a:extLst>
            <a:ext uri="{FF2B5EF4-FFF2-40B4-BE49-F238E27FC236}">
              <a16:creationId xmlns:a16="http://schemas.microsoft.com/office/drawing/2014/main" id="{09B7F3B2-AB88-47E8-BCF9-6E1245EAA335}"/>
            </a:ext>
          </a:extLst>
        </xdr:cNvPr>
        <xdr:cNvSpPr/>
      </xdr:nvSpPr>
      <xdr:spPr>
        <a:xfrm>
          <a:off x="19494500" y="1468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103124</xdr:rowOff>
    </xdr:from>
    <xdr:to>
      <xdr:col>98</xdr:col>
      <xdr:colOff>38100</xdr:colOff>
      <xdr:row>86</xdr:row>
      <xdr:rowOff>33274</xdr:rowOff>
    </xdr:to>
    <xdr:sp macro="" textlink="">
      <xdr:nvSpPr>
        <xdr:cNvPr id="583" name="フローチャート: 判断 582">
          <a:extLst>
            <a:ext uri="{FF2B5EF4-FFF2-40B4-BE49-F238E27FC236}">
              <a16:creationId xmlns:a16="http://schemas.microsoft.com/office/drawing/2014/main" id="{AA874D3E-C3C5-4BBC-A7B2-EEF62A8CA527}"/>
            </a:ext>
          </a:extLst>
        </xdr:cNvPr>
        <xdr:cNvSpPr/>
      </xdr:nvSpPr>
      <xdr:spPr>
        <a:xfrm>
          <a:off x="18605500" y="1467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4" name="テキスト ボックス 583">
          <a:extLst>
            <a:ext uri="{FF2B5EF4-FFF2-40B4-BE49-F238E27FC236}">
              <a16:creationId xmlns:a16="http://schemas.microsoft.com/office/drawing/2014/main" id="{5387157B-071F-4054-BEE2-1EA3B24DA49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85" name="テキスト ボックス 584">
          <a:extLst>
            <a:ext uri="{FF2B5EF4-FFF2-40B4-BE49-F238E27FC236}">
              <a16:creationId xmlns:a16="http://schemas.microsoft.com/office/drawing/2014/main" id="{1E81CB1C-8C7D-489E-8DB6-9D34A3AC6E4C}"/>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86" name="テキスト ボックス 585">
          <a:extLst>
            <a:ext uri="{FF2B5EF4-FFF2-40B4-BE49-F238E27FC236}">
              <a16:creationId xmlns:a16="http://schemas.microsoft.com/office/drawing/2014/main" id="{DFB9065D-5FC1-46D3-B9D5-498A0C5F2F1B}"/>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87" name="テキスト ボックス 586">
          <a:extLst>
            <a:ext uri="{FF2B5EF4-FFF2-40B4-BE49-F238E27FC236}">
              <a16:creationId xmlns:a16="http://schemas.microsoft.com/office/drawing/2014/main" id="{FF78A9CB-D981-45B0-932B-626B09C445B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88" name="テキスト ボックス 587">
          <a:extLst>
            <a:ext uri="{FF2B5EF4-FFF2-40B4-BE49-F238E27FC236}">
              <a16:creationId xmlns:a16="http://schemas.microsoft.com/office/drawing/2014/main" id="{8D459959-CA9B-4274-B463-DEE9E30ADA4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3683</xdr:rowOff>
    </xdr:from>
    <xdr:to>
      <xdr:col>112</xdr:col>
      <xdr:colOff>38100</xdr:colOff>
      <xdr:row>85</xdr:row>
      <xdr:rowOff>105283</xdr:rowOff>
    </xdr:to>
    <xdr:sp macro="" textlink="">
      <xdr:nvSpPr>
        <xdr:cNvPr id="589" name="楕円 588">
          <a:extLst>
            <a:ext uri="{FF2B5EF4-FFF2-40B4-BE49-F238E27FC236}">
              <a16:creationId xmlns:a16="http://schemas.microsoft.com/office/drawing/2014/main" id="{997DD707-5662-4A51-9261-AFCD274DC02C}"/>
            </a:ext>
          </a:extLst>
        </xdr:cNvPr>
        <xdr:cNvSpPr/>
      </xdr:nvSpPr>
      <xdr:spPr>
        <a:xfrm>
          <a:off x="21272500" y="1457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15112</xdr:rowOff>
    </xdr:from>
    <xdr:to>
      <xdr:col>107</xdr:col>
      <xdr:colOff>101600</xdr:colOff>
      <xdr:row>85</xdr:row>
      <xdr:rowOff>116712</xdr:rowOff>
    </xdr:to>
    <xdr:sp macro="" textlink="">
      <xdr:nvSpPr>
        <xdr:cNvPr id="590" name="楕円 589">
          <a:extLst>
            <a:ext uri="{FF2B5EF4-FFF2-40B4-BE49-F238E27FC236}">
              <a16:creationId xmlns:a16="http://schemas.microsoft.com/office/drawing/2014/main" id="{4518EB7A-DC41-4789-ACE5-FE7F752BCA5B}"/>
            </a:ext>
          </a:extLst>
        </xdr:cNvPr>
        <xdr:cNvSpPr/>
      </xdr:nvSpPr>
      <xdr:spPr>
        <a:xfrm>
          <a:off x="20383500" y="1458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54483</xdr:rowOff>
    </xdr:from>
    <xdr:to>
      <xdr:col>111</xdr:col>
      <xdr:colOff>177800</xdr:colOff>
      <xdr:row>85</xdr:row>
      <xdr:rowOff>65912</xdr:rowOff>
    </xdr:to>
    <xdr:cxnSp macro="">
      <xdr:nvCxnSpPr>
        <xdr:cNvPr id="591" name="直線コネクタ 590">
          <a:extLst>
            <a:ext uri="{FF2B5EF4-FFF2-40B4-BE49-F238E27FC236}">
              <a16:creationId xmlns:a16="http://schemas.microsoft.com/office/drawing/2014/main" id="{5D191A7B-5458-4953-AA07-AF7AAFE2982C}"/>
            </a:ext>
          </a:extLst>
        </xdr:cNvPr>
        <xdr:cNvCxnSpPr/>
      </xdr:nvCxnSpPr>
      <xdr:spPr>
        <a:xfrm flipV="1">
          <a:off x="20434300" y="14627733"/>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18162</xdr:rowOff>
    </xdr:from>
    <xdr:to>
      <xdr:col>102</xdr:col>
      <xdr:colOff>165100</xdr:colOff>
      <xdr:row>85</xdr:row>
      <xdr:rowOff>119762</xdr:rowOff>
    </xdr:to>
    <xdr:sp macro="" textlink="">
      <xdr:nvSpPr>
        <xdr:cNvPr id="592" name="楕円 591">
          <a:extLst>
            <a:ext uri="{FF2B5EF4-FFF2-40B4-BE49-F238E27FC236}">
              <a16:creationId xmlns:a16="http://schemas.microsoft.com/office/drawing/2014/main" id="{43742C1C-522D-4336-A933-351A03DE5FB5}"/>
            </a:ext>
          </a:extLst>
        </xdr:cNvPr>
        <xdr:cNvSpPr/>
      </xdr:nvSpPr>
      <xdr:spPr>
        <a:xfrm>
          <a:off x="19494500" y="1459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65912</xdr:rowOff>
    </xdr:from>
    <xdr:to>
      <xdr:col>107</xdr:col>
      <xdr:colOff>50800</xdr:colOff>
      <xdr:row>85</xdr:row>
      <xdr:rowOff>68962</xdr:rowOff>
    </xdr:to>
    <xdr:cxnSp macro="">
      <xdr:nvCxnSpPr>
        <xdr:cNvPr id="593" name="直線コネクタ 592">
          <a:extLst>
            <a:ext uri="{FF2B5EF4-FFF2-40B4-BE49-F238E27FC236}">
              <a16:creationId xmlns:a16="http://schemas.microsoft.com/office/drawing/2014/main" id="{5ED0F3AB-D420-47AB-BD8A-C2335F860E83}"/>
            </a:ext>
          </a:extLst>
        </xdr:cNvPr>
        <xdr:cNvCxnSpPr/>
      </xdr:nvCxnSpPr>
      <xdr:spPr>
        <a:xfrm flipV="1">
          <a:off x="19545300" y="14639162"/>
          <a:ext cx="889000" cy="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25400</xdr:rowOff>
    </xdr:from>
    <xdr:to>
      <xdr:col>98</xdr:col>
      <xdr:colOff>38100</xdr:colOff>
      <xdr:row>85</xdr:row>
      <xdr:rowOff>127000</xdr:rowOff>
    </xdr:to>
    <xdr:sp macro="" textlink="">
      <xdr:nvSpPr>
        <xdr:cNvPr id="594" name="楕円 593">
          <a:extLst>
            <a:ext uri="{FF2B5EF4-FFF2-40B4-BE49-F238E27FC236}">
              <a16:creationId xmlns:a16="http://schemas.microsoft.com/office/drawing/2014/main" id="{BE8EA7AF-B2DE-4F15-8498-5114B5008A57}"/>
            </a:ext>
          </a:extLst>
        </xdr:cNvPr>
        <xdr:cNvSpPr/>
      </xdr:nvSpPr>
      <xdr:spPr>
        <a:xfrm>
          <a:off x="18605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68962</xdr:rowOff>
    </xdr:from>
    <xdr:to>
      <xdr:col>102</xdr:col>
      <xdr:colOff>114300</xdr:colOff>
      <xdr:row>85</xdr:row>
      <xdr:rowOff>76200</xdr:rowOff>
    </xdr:to>
    <xdr:cxnSp macro="">
      <xdr:nvCxnSpPr>
        <xdr:cNvPr id="595" name="直線コネクタ 594">
          <a:extLst>
            <a:ext uri="{FF2B5EF4-FFF2-40B4-BE49-F238E27FC236}">
              <a16:creationId xmlns:a16="http://schemas.microsoft.com/office/drawing/2014/main" id="{FEE6C0C4-3B72-4D66-9666-F885BF786AA2}"/>
            </a:ext>
          </a:extLst>
        </xdr:cNvPr>
        <xdr:cNvCxnSpPr/>
      </xdr:nvCxnSpPr>
      <xdr:spPr>
        <a:xfrm flipV="1">
          <a:off x="18656300" y="14642212"/>
          <a:ext cx="889000" cy="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166895</xdr:rowOff>
    </xdr:from>
    <xdr:ext cx="469744" cy="259045"/>
    <xdr:sp macro="" textlink="">
      <xdr:nvSpPr>
        <xdr:cNvPr id="596" name="n_1aveValue【消防施設】&#10;一人当たり面積">
          <a:extLst>
            <a:ext uri="{FF2B5EF4-FFF2-40B4-BE49-F238E27FC236}">
              <a16:creationId xmlns:a16="http://schemas.microsoft.com/office/drawing/2014/main" id="{64D66425-0BFF-43CD-85E3-267437C609D0}"/>
            </a:ext>
          </a:extLst>
        </xdr:cNvPr>
        <xdr:cNvSpPr txBox="1"/>
      </xdr:nvSpPr>
      <xdr:spPr>
        <a:xfrm>
          <a:off x="21075727" y="1474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38879</xdr:rowOff>
    </xdr:from>
    <xdr:ext cx="469744" cy="259045"/>
    <xdr:sp macro="" textlink="">
      <xdr:nvSpPr>
        <xdr:cNvPr id="597" name="n_2aveValue【消防施設】&#10;一人当たり面積">
          <a:extLst>
            <a:ext uri="{FF2B5EF4-FFF2-40B4-BE49-F238E27FC236}">
              <a16:creationId xmlns:a16="http://schemas.microsoft.com/office/drawing/2014/main" id="{8BF2D8CE-146E-4433-8944-70F05752D9D2}"/>
            </a:ext>
          </a:extLst>
        </xdr:cNvPr>
        <xdr:cNvSpPr txBox="1"/>
      </xdr:nvSpPr>
      <xdr:spPr>
        <a:xfrm>
          <a:off x="20199427" y="1478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31259</xdr:rowOff>
    </xdr:from>
    <xdr:ext cx="469744" cy="259045"/>
    <xdr:sp macro="" textlink="">
      <xdr:nvSpPr>
        <xdr:cNvPr id="598" name="n_3aveValue【消防施設】&#10;一人当たり面積">
          <a:extLst>
            <a:ext uri="{FF2B5EF4-FFF2-40B4-BE49-F238E27FC236}">
              <a16:creationId xmlns:a16="http://schemas.microsoft.com/office/drawing/2014/main" id="{35A143E8-FB4A-4834-BDAF-9005C3F0A823}"/>
            </a:ext>
          </a:extLst>
        </xdr:cNvPr>
        <xdr:cNvSpPr txBox="1"/>
      </xdr:nvSpPr>
      <xdr:spPr>
        <a:xfrm>
          <a:off x="19310427" y="147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24401</xdr:rowOff>
    </xdr:from>
    <xdr:ext cx="469744" cy="259045"/>
    <xdr:sp macro="" textlink="">
      <xdr:nvSpPr>
        <xdr:cNvPr id="599" name="n_4aveValue【消防施設】&#10;一人当たり面積">
          <a:extLst>
            <a:ext uri="{FF2B5EF4-FFF2-40B4-BE49-F238E27FC236}">
              <a16:creationId xmlns:a16="http://schemas.microsoft.com/office/drawing/2014/main" id="{0FECFCEC-866E-4939-90CE-695E0EBD15B9}"/>
            </a:ext>
          </a:extLst>
        </xdr:cNvPr>
        <xdr:cNvSpPr txBox="1"/>
      </xdr:nvSpPr>
      <xdr:spPr>
        <a:xfrm>
          <a:off x="18421427" y="1476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121810</xdr:rowOff>
    </xdr:from>
    <xdr:ext cx="469744" cy="259045"/>
    <xdr:sp macro="" textlink="">
      <xdr:nvSpPr>
        <xdr:cNvPr id="600" name="n_1mainValue【消防施設】&#10;一人当たり面積">
          <a:extLst>
            <a:ext uri="{FF2B5EF4-FFF2-40B4-BE49-F238E27FC236}">
              <a16:creationId xmlns:a16="http://schemas.microsoft.com/office/drawing/2014/main" id="{9A7701EC-EF4B-4C1F-8032-188D81C9C461}"/>
            </a:ext>
          </a:extLst>
        </xdr:cNvPr>
        <xdr:cNvSpPr txBox="1"/>
      </xdr:nvSpPr>
      <xdr:spPr>
        <a:xfrm>
          <a:off x="21075727" y="14352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133239</xdr:rowOff>
    </xdr:from>
    <xdr:ext cx="469744" cy="259045"/>
    <xdr:sp macro="" textlink="">
      <xdr:nvSpPr>
        <xdr:cNvPr id="601" name="n_2mainValue【消防施設】&#10;一人当たり面積">
          <a:extLst>
            <a:ext uri="{FF2B5EF4-FFF2-40B4-BE49-F238E27FC236}">
              <a16:creationId xmlns:a16="http://schemas.microsoft.com/office/drawing/2014/main" id="{FF1F2C2F-45D4-49E1-A389-699AAC64E603}"/>
            </a:ext>
          </a:extLst>
        </xdr:cNvPr>
        <xdr:cNvSpPr txBox="1"/>
      </xdr:nvSpPr>
      <xdr:spPr>
        <a:xfrm>
          <a:off x="20199427" y="14363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136289</xdr:rowOff>
    </xdr:from>
    <xdr:ext cx="469744" cy="259045"/>
    <xdr:sp macro="" textlink="">
      <xdr:nvSpPr>
        <xdr:cNvPr id="602" name="n_3mainValue【消防施設】&#10;一人当たり面積">
          <a:extLst>
            <a:ext uri="{FF2B5EF4-FFF2-40B4-BE49-F238E27FC236}">
              <a16:creationId xmlns:a16="http://schemas.microsoft.com/office/drawing/2014/main" id="{189408C0-E5EC-4B8E-BE09-4D61775D1DDA}"/>
            </a:ext>
          </a:extLst>
        </xdr:cNvPr>
        <xdr:cNvSpPr txBox="1"/>
      </xdr:nvSpPr>
      <xdr:spPr>
        <a:xfrm>
          <a:off x="19310427" y="14366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143527</xdr:rowOff>
    </xdr:from>
    <xdr:ext cx="469744" cy="259045"/>
    <xdr:sp macro="" textlink="">
      <xdr:nvSpPr>
        <xdr:cNvPr id="603" name="n_4mainValue【消防施設】&#10;一人当たり面積">
          <a:extLst>
            <a:ext uri="{FF2B5EF4-FFF2-40B4-BE49-F238E27FC236}">
              <a16:creationId xmlns:a16="http://schemas.microsoft.com/office/drawing/2014/main" id="{DCE4F016-511D-405C-BDD4-CFDE89C5A68F}"/>
            </a:ext>
          </a:extLst>
        </xdr:cNvPr>
        <xdr:cNvSpPr txBox="1"/>
      </xdr:nvSpPr>
      <xdr:spPr>
        <a:xfrm>
          <a:off x="18421427" y="1437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4" name="正方形/長方形 603">
          <a:extLst>
            <a:ext uri="{FF2B5EF4-FFF2-40B4-BE49-F238E27FC236}">
              <a16:creationId xmlns:a16="http://schemas.microsoft.com/office/drawing/2014/main" id="{79B94707-CDC3-4AFB-8121-4800BB7F5EB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5" name="正方形/長方形 604">
          <a:extLst>
            <a:ext uri="{FF2B5EF4-FFF2-40B4-BE49-F238E27FC236}">
              <a16:creationId xmlns:a16="http://schemas.microsoft.com/office/drawing/2014/main" id="{349AEB7A-6312-45C4-B791-760DFB5185A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6" name="正方形/長方形 605">
          <a:extLst>
            <a:ext uri="{FF2B5EF4-FFF2-40B4-BE49-F238E27FC236}">
              <a16:creationId xmlns:a16="http://schemas.microsoft.com/office/drawing/2014/main" id="{C24FA490-4E0E-41F9-AAA0-3FC333249B1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7" name="正方形/長方形 606">
          <a:extLst>
            <a:ext uri="{FF2B5EF4-FFF2-40B4-BE49-F238E27FC236}">
              <a16:creationId xmlns:a16="http://schemas.microsoft.com/office/drawing/2014/main" id="{1484FC4B-F533-435E-B36B-C1964A7037E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8" name="正方形/長方形 607">
          <a:extLst>
            <a:ext uri="{FF2B5EF4-FFF2-40B4-BE49-F238E27FC236}">
              <a16:creationId xmlns:a16="http://schemas.microsoft.com/office/drawing/2014/main" id="{3B76F4BC-A43C-4344-9EBC-120DE324520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9" name="正方形/長方形 608">
          <a:extLst>
            <a:ext uri="{FF2B5EF4-FFF2-40B4-BE49-F238E27FC236}">
              <a16:creationId xmlns:a16="http://schemas.microsoft.com/office/drawing/2014/main" id="{602BDD86-ECD9-4B30-A0BC-135B44B79B3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0" name="正方形/長方形 609">
          <a:extLst>
            <a:ext uri="{FF2B5EF4-FFF2-40B4-BE49-F238E27FC236}">
              <a16:creationId xmlns:a16="http://schemas.microsoft.com/office/drawing/2014/main" id="{0564EA22-EA1E-4F0E-92E0-CC794032450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1" name="正方形/長方形 610">
          <a:extLst>
            <a:ext uri="{FF2B5EF4-FFF2-40B4-BE49-F238E27FC236}">
              <a16:creationId xmlns:a16="http://schemas.microsoft.com/office/drawing/2014/main" id="{4592CBED-65DE-4DF5-A2C9-621D0139609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2" name="テキスト ボックス 611">
          <a:extLst>
            <a:ext uri="{FF2B5EF4-FFF2-40B4-BE49-F238E27FC236}">
              <a16:creationId xmlns:a16="http://schemas.microsoft.com/office/drawing/2014/main" id="{47FDBCE5-8B97-42B0-96A1-A3C4B6D6D42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3" name="直線コネクタ 612">
          <a:extLst>
            <a:ext uri="{FF2B5EF4-FFF2-40B4-BE49-F238E27FC236}">
              <a16:creationId xmlns:a16="http://schemas.microsoft.com/office/drawing/2014/main" id="{ADD80F1E-506D-4B50-B08B-575B126E076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4" name="テキスト ボックス 613">
          <a:extLst>
            <a:ext uri="{FF2B5EF4-FFF2-40B4-BE49-F238E27FC236}">
              <a16:creationId xmlns:a16="http://schemas.microsoft.com/office/drawing/2014/main" id="{4D844F3E-4F7B-4BE4-8BF6-457C920DD494}"/>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15" name="直線コネクタ 614">
          <a:extLst>
            <a:ext uri="{FF2B5EF4-FFF2-40B4-BE49-F238E27FC236}">
              <a16:creationId xmlns:a16="http://schemas.microsoft.com/office/drawing/2014/main" id="{CB6960F1-38A6-42C9-B3C4-0441DCE45043}"/>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16" name="テキスト ボックス 615">
          <a:extLst>
            <a:ext uri="{FF2B5EF4-FFF2-40B4-BE49-F238E27FC236}">
              <a16:creationId xmlns:a16="http://schemas.microsoft.com/office/drawing/2014/main" id="{95B71784-9CFD-432A-B496-C417F4A4804A}"/>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17" name="直線コネクタ 616">
          <a:extLst>
            <a:ext uri="{FF2B5EF4-FFF2-40B4-BE49-F238E27FC236}">
              <a16:creationId xmlns:a16="http://schemas.microsoft.com/office/drawing/2014/main" id="{BE29B80A-FFF7-4C59-B1A9-C9BC206D9021}"/>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18" name="テキスト ボックス 617">
          <a:extLst>
            <a:ext uri="{FF2B5EF4-FFF2-40B4-BE49-F238E27FC236}">
              <a16:creationId xmlns:a16="http://schemas.microsoft.com/office/drawing/2014/main" id="{985F1A26-EF63-4A63-B934-642C1A340005}"/>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19" name="直線コネクタ 618">
          <a:extLst>
            <a:ext uri="{FF2B5EF4-FFF2-40B4-BE49-F238E27FC236}">
              <a16:creationId xmlns:a16="http://schemas.microsoft.com/office/drawing/2014/main" id="{CB4203A4-4BFC-4B1C-BEAD-E3306640BA28}"/>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0" name="テキスト ボックス 619">
          <a:extLst>
            <a:ext uri="{FF2B5EF4-FFF2-40B4-BE49-F238E27FC236}">
              <a16:creationId xmlns:a16="http://schemas.microsoft.com/office/drawing/2014/main" id="{1DB7BD1C-8185-4047-8C91-6A03E0880827}"/>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1" name="直線コネクタ 620">
          <a:extLst>
            <a:ext uri="{FF2B5EF4-FFF2-40B4-BE49-F238E27FC236}">
              <a16:creationId xmlns:a16="http://schemas.microsoft.com/office/drawing/2014/main" id="{359F4B6B-2A65-42B6-A1A4-3CE28A06D4B4}"/>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22" name="テキスト ボックス 621">
          <a:extLst>
            <a:ext uri="{FF2B5EF4-FFF2-40B4-BE49-F238E27FC236}">
              <a16:creationId xmlns:a16="http://schemas.microsoft.com/office/drawing/2014/main" id="{09995F5B-72D3-44C7-9301-73858508BD4F}"/>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23" name="直線コネクタ 622">
          <a:extLst>
            <a:ext uri="{FF2B5EF4-FFF2-40B4-BE49-F238E27FC236}">
              <a16:creationId xmlns:a16="http://schemas.microsoft.com/office/drawing/2014/main" id="{49A181B7-E329-4E17-A72A-E9393640E449}"/>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24" name="テキスト ボックス 623">
          <a:extLst>
            <a:ext uri="{FF2B5EF4-FFF2-40B4-BE49-F238E27FC236}">
              <a16:creationId xmlns:a16="http://schemas.microsoft.com/office/drawing/2014/main" id="{4DF3DA4A-687C-482F-954A-C38D0A7378D9}"/>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5" name="直線コネクタ 624">
          <a:extLst>
            <a:ext uri="{FF2B5EF4-FFF2-40B4-BE49-F238E27FC236}">
              <a16:creationId xmlns:a16="http://schemas.microsoft.com/office/drawing/2014/main" id="{490B3202-88CC-4987-BF9B-86D4D613536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6" name="【庁舎】&#10;有形固定資産減価償却率グラフ枠">
          <a:extLst>
            <a:ext uri="{FF2B5EF4-FFF2-40B4-BE49-F238E27FC236}">
              <a16:creationId xmlns:a16="http://schemas.microsoft.com/office/drawing/2014/main" id="{A177D021-0A46-4EEB-968B-CCA5F9459F9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3811</xdr:rowOff>
    </xdr:from>
    <xdr:to>
      <xdr:col>85</xdr:col>
      <xdr:colOff>126364</xdr:colOff>
      <xdr:row>107</xdr:row>
      <xdr:rowOff>69850</xdr:rowOff>
    </xdr:to>
    <xdr:cxnSp macro="">
      <xdr:nvCxnSpPr>
        <xdr:cNvPr id="627" name="直線コネクタ 626">
          <a:extLst>
            <a:ext uri="{FF2B5EF4-FFF2-40B4-BE49-F238E27FC236}">
              <a16:creationId xmlns:a16="http://schemas.microsoft.com/office/drawing/2014/main" id="{B139F065-7B30-407F-A6AD-03BF04C8D491}"/>
            </a:ext>
          </a:extLst>
        </xdr:cNvPr>
        <xdr:cNvCxnSpPr/>
      </xdr:nvCxnSpPr>
      <xdr:spPr>
        <a:xfrm flipV="1">
          <a:off x="16318864" y="17148811"/>
          <a:ext cx="0" cy="1266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28" name="【庁舎】&#10;有形固定資産減価償却率最小値テキスト">
          <a:extLst>
            <a:ext uri="{FF2B5EF4-FFF2-40B4-BE49-F238E27FC236}">
              <a16:creationId xmlns:a16="http://schemas.microsoft.com/office/drawing/2014/main" id="{478DBBF5-A474-4467-B5D4-1A91663A5BB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29" name="直線コネクタ 628">
          <a:extLst>
            <a:ext uri="{FF2B5EF4-FFF2-40B4-BE49-F238E27FC236}">
              <a16:creationId xmlns:a16="http://schemas.microsoft.com/office/drawing/2014/main" id="{2A25D364-6CE7-471B-A305-D10C4F27D3BF}"/>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121938</xdr:rowOff>
    </xdr:from>
    <xdr:ext cx="340478" cy="259045"/>
    <xdr:sp macro="" textlink="">
      <xdr:nvSpPr>
        <xdr:cNvPr id="630" name="【庁舎】&#10;有形固定資産減価償却率最大値テキスト">
          <a:extLst>
            <a:ext uri="{FF2B5EF4-FFF2-40B4-BE49-F238E27FC236}">
              <a16:creationId xmlns:a16="http://schemas.microsoft.com/office/drawing/2014/main" id="{B7523479-4164-43D9-8AA6-679C2E3D0C22}"/>
            </a:ext>
          </a:extLst>
        </xdr:cNvPr>
        <xdr:cNvSpPr txBox="1"/>
      </xdr:nvSpPr>
      <xdr:spPr>
        <a:xfrm>
          <a:off x="16357600" y="169240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3811</xdr:rowOff>
    </xdr:from>
    <xdr:to>
      <xdr:col>86</xdr:col>
      <xdr:colOff>25400</xdr:colOff>
      <xdr:row>100</xdr:row>
      <xdr:rowOff>3811</xdr:rowOff>
    </xdr:to>
    <xdr:cxnSp macro="">
      <xdr:nvCxnSpPr>
        <xdr:cNvPr id="631" name="直線コネクタ 630">
          <a:extLst>
            <a:ext uri="{FF2B5EF4-FFF2-40B4-BE49-F238E27FC236}">
              <a16:creationId xmlns:a16="http://schemas.microsoft.com/office/drawing/2014/main" id="{FF011EC4-5155-4BED-A42B-6FA7277CF8C8}"/>
            </a:ext>
          </a:extLst>
        </xdr:cNvPr>
        <xdr:cNvCxnSpPr/>
      </xdr:nvCxnSpPr>
      <xdr:spPr>
        <a:xfrm>
          <a:off x="16230600" y="1714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86377</xdr:rowOff>
    </xdr:from>
    <xdr:ext cx="405111" cy="259045"/>
    <xdr:sp macro="" textlink="">
      <xdr:nvSpPr>
        <xdr:cNvPr id="632" name="【庁舎】&#10;有形固定資産減価償却率平均値テキスト">
          <a:extLst>
            <a:ext uri="{FF2B5EF4-FFF2-40B4-BE49-F238E27FC236}">
              <a16:creationId xmlns:a16="http://schemas.microsoft.com/office/drawing/2014/main" id="{B85B5648-DF0A-4220-B8AC-320ED09909F7}"/>
            </a:ext>
          </a:extLst>
        </xdr:cNvPr>
        <xdr:cNvSpPr txBox="1"/>
      </xdr:nvSpPr>
      <xdr:spPr>
        <a:xfrm>
          <a:off x="16357600" y="1774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107950</xdr:rowOff>
    </xdr:from>
    <xdr:to>
      <xdr:col>85</xdr:col>
      <xdr:colOff>177800</xdr:colOff>
      <xdr:row>104</xdr:row>
      <xdr:rowOff>38100</xdr:rowOff>
    </xdr:to>
    <xdr:sp macro="" textlink="">
      <xdr:nvSpPr>
        <xdr:cNvPr id="633" name="フローチャート: 判断 632">
          <a:extLst>
            <a:ext uri="{FF2B5EF4-FFF2-40B4-BE49-F238E27FC236}">
              <a16:creationId xmlns:a16="http://schemas.microsoft.com/office/drawing/2014/main" id="{0AD4954E-E4ED-4BCB-8993-6D1FB29BAC1C}"/>
            </a:ext>
          </a:extLst>
        </xdr:cNvPr>
        <xdr:cNvSpPr/>
      </xdr:nvSpPr>
      <xdr:spPr>
        <a:xfrm>
          <a:off x="16268700" y="1776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95250</xdr:rowOff>
    </xdr:from>
    <xdr:to>
      <xdr:col>81</xdr:col>
      <xdr:colOff>101600</xdr:colOff>
      <xdr:row>104</xdr:row>
      <xdr:rowOff>25400</xdr:rowOff>
    </xdr:to>
    <xdr:sp macro="" textlink="">
      <xdr:nvSpPr>
        <xdr:cNvPr id="634" name="フローチャート: 判断 633">
          <a:extLst>
            <a:ext uri="{FF2B5EF4-FFF2-40B4-BE49-F238E27FC236}">
              <a16:creationId xmlns:a16="http://schemas.microsoft.com/office/drawing/2014/main" id="{732E0400-C3FF-4F4A-88C2-555E1BBFAFA7}"/>
            </a:ext>
          </a:extLst>
        </xdr:cNvPr>
        <xdr:cNvSpPr/>
      </xdr:nvSpPr>
      <xdr:spPr>
        <a:xfrm>
          <a:off x="15430500" y="1775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53339</xdr:rowOff>
    </xdr:from>
    <xdr:to>
      <xdr:col>76</xdr:col>
      <xdr:colOff>165100</xdr:colOff>
      <xdr:row>104</xdr:row>
      <xdr:rowOff>154939</xdr:rowOff>
    </xdr:to>
    <xdr:sp macro="" textlink="">
      <xdr:nvSpPr>
        <xdr:cNvPr id="635" name="フローチャート: 判断 634">
          <a:extLst>
            <a:ext uri="{FF2B5EF4-FFF2-40B4-BE49-F238E27FC236}">
              <a16:creationId xmlns:a16="http://schemas.microsoft.com/office/drawing/2014/main" id="{26EE26BF-87B1-4CF9-BEB9-6B19FB41F9A2}"/>
            </a:ext>
          </a:extLst>
        </xdr:cNvPr>
        <xdr:cNvSpPr/>
      </xdr:nvSpPr>
      <xdr:spPr>
        <a:xfrm>
          <a:off x="14541500" y="1788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62230</xdr:rowOff>
    </xdr:from>
    <xdr:to>
      <xdr:col>72</xdr:col>
      <xdr:colOff>38100</xdr:colOff>
      <xdr:row>104</xdr:row>
      <xdr:rowOff>163830</xdr:rowOff>
    </xdr:to>
    <xdr:sp macro="" textlink="">
      <xdr:nvSpPr>
        <xdr:cNvPr id="636" name="フローチャート: 判断 635">
          <a:extLst>
            <a:ext uri="{FF2B5EF4-FFF2-40B4-BE49-F238E27FC236}">
              <a16:creationId xmlns:a16="http://schemas.microsoft.com/office/drawing/2014/main" id="{63FD369F-6A00-46BD-A6CB-649538F2CE6B}"/>
            </a:ext>
          </a:extLst>
        </xdr:cNvPr>
        <xdr:cNvSpPr/>
      </xdr:nvSpPr>
      <xdr:spPr>
        <a:xfrm>
          <a:off x="13652500" y="1789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55880</xdr:rowOff>
    </xdr:from>
    <xdr:to>
      <xdr:col>67</xdr:col>
      <xdr:colOff>101600</xdr:colOff>
      <xdr:row>104</xdr:row>
      <xdr:rowOff>157480</xdr:rowOff>
    </xdr:to>
    <xdr:sp macro="" textlink="">
      <xdr:nvSpPr>
        <xdr:cNvPr id="637" name="フローチャート: 判断 636">
          <a:extLst>
            <a:ext uri="{FF2B5EF4-FFF2-40B4-BE49-F238E27FC236}">
              <a16:creationId xmlns:a16="http://schemas.microsoft.com/office/drawing/2014/main" id="{4B09A9F0-B2A7-4E18-8002-EC27C46EF803}"/>
            </a:ext>
          </a:extLst>
        </xdr:cNvPr>
        <xdr:cNvSpPr/>
      </xdr:nvSpPr>
      <xdr:spPr>
        <a:xfrm>
          <a:off x="12763500" y="1788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8" name="テキスト ボックス 637">
          <a:extLst>
            <a:ext uri="{FF2B5EF4-FFF2-40B4-BE49-F238E27FC236}">
              <a16:creationId xmlns:a16="http://schemas.microsoft.com/office/drawing/2014/main" id="{7DC644E8-97BA-4814-8B29-B66F6233508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9" name="テキスト ボックス 638">
          <a:extLst>
            <a:ext uri="{FF2B5EF4-FFF2-40B4-BE49-F238E27FC236}">
              <a16:creationId xmlns:a16="http://schemas.microsoft.com/office/drawing/2014/main" id="{40A43CB4-09FB-4B17-9B58-6AB66E5A831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0" name="テキスト ボックス 639">
          <a:extLst>
            <a:ext uri="{FF2B5EF4-FFF2-40B4-BE49-F238E27FC236}">
              <a16:creationId xmlns:a16="http://schemas.microsoft.com/office/drawing/2014/main" id="{6F342625-BDAF-4B48-A654-0F845577426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1" name="テキスト ボックス 640">
          <a:extLst>
            <a:ext uri="{FF2B5EF4-FFF2-40B4-BE49-F238E27FC236}">
              <a16:creationId xmlns:a16="http://schemas.microsoft.com/office/drawing/2014/main" id="{6A6F450D-F8B5-48B0-A065-ADFC880FD49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2" name="テキスト ボックス 641">
          <a:extLst>
            <a:ext uri="{FF2B5EF4-FFF2-40B4-BE49-F238E27FC236}">
              <a16:creationId xmlns:a16="http://schemas.microsoft.com/office/drawing/2014/main" id="{5FC943F2-C320-40B5-9D34-A9E1CB129D6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121920</xdr:rowOff>
    </xdr:from>
    <xdr:to>
      <xdr:col>81</xdr:col>
      <xdr:colOff>101600</xdr:colOff>
      <xdr:row>100</xdr:row>
      <xdr:rowOff>52070</xdr:rowOff>
    </xdr:to>
    <xdr:sp macro="" textlink="">
      <xdr:nvSpPr>
        <xdr:cNvPr id="643" name="楕円 642">
          <a:extLst>
            <a:ext uri="{FF2B5EF4-FFF2-40B4-BE49-F238E27FC236}">
              <a16:creationId xmlns:a16="http://schemas.microsoft.com/office/drawing/2014/main" id="{CC4815A5-9DF1-4E66-A919-7053484D5669}"/>
            </a:ext>
          </a:extLst>
        </xdr:cNvPr>
        <xdr:cNvSpPr/>
      </xdr:nvSpPr>
      <xdr:spPr>
        <a:xfrm>
          <a:off x="15430500" y="1709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99</xdr:row>
      <xdr:rowOff>120650</xdr:rowOff>
    </xdr:from>
    <xdr:to>
      <xdr:col>76</xdr:col>
      <xdr:colOff>165100</xdr:colOff>
      <xdr:row>100</xdr:row>
      <xdr:rowOff>50800</xdr:rowOff>
    </xdr:to>
    <xdr:sp macro="" textlink="">
      <xdr:nvSpPr>
        <xdr:cNvPr id="644" name="楕円 643">
          <a:extLst>
            <a:ext uri="{FF2B5EF4-FFF2-40B4-BE49-F238E27FC236}">
              <a16:creationId xmlns:a16="http://schemas.microsoft.com/office/drawing/2014/main" id="{3C1DB8B8-68B2-4E2F-8861-9D64AC9CB3CE}"/>
            </a:ext>
          </a:extLst>
        </xdr:cNvPr>
        <xdr:cNvSpPr/>
      </xdr:nvSpPr>
      <xdr:spPr>
        <a:xfrm>
          <a:off x="14541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0</xdr:rowOff>
    </xdr:from>
    <xdr:to>
      <xdr:col>81</xdr:col>
      <xdr:colOff>50800</xdr:colOff>
      <xdr:row>100</xdr:row>
      <xdr:rowOff>1270</xdr:rowOff>
    </xdr:to>
    <xdr:cxnSp macro="">
      <xdr:nvCxnSpPr>
        <xdr:cNvPr id="645" name="直線コネクタ 644">
          <a:extLst>
            <a:ext uri="{FF2B5EF4-FFF2-40B4-BE49-F238E27FC236}">
              <a16:creationId xmlns:a16="http://schemas.microsoft.com/office/drawing/2014/main" id="{FC6743D1-6D0A-495E-9FD3-71E02391CD99}"/>
            </a:ext>
          </a:extLst>
        </xdr:cNvPr>
        <xdr:cNvCxnSpPr/>
      </xdr:nvCxnSpPr>
      <xdr:spPr>
        <a:xfrm>
          <a:off x="14592300" y="1714500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12700</xdr:rowOff>
    </xdr:from>
    <xdr:to>
      <xdr:col>72</xdr:col>
      <xdr:colOff>38100</xdr:colOff>
      <xdr:row>105</xdr:row>
      <xdr:rowOff>114300</xdr:rowOff>
    </xdr:to>
    <xdr:sp macro="" textlink="">
      <xdr:nvSpPr>
        <xdr:cNvPr id="646" name="楕円 645">
          <a:extLst>
            <a:ext uri="{FF2B5EF4-FFF2-40B4-BE49-F238E27FC236}">
              <a16:creationId xmlns:a16="http://schemas.microsoft.com/office/drawing/2014/main" id="{211A8DCB-B52E-461B-9774-8BDABFD6C93F}"/>
            </a:ext>
          </a:extLst>
        </xdr:cNvPr>
        <xdr:cNvSpPr/>
      </xdr:nvSpPr>
      <xdr:spPr>
        <a:xfrm>
          <a:off x="13652500" y="1801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0</xdr:rowOff>
    </xdr:from>
    <xdr:to>
      <xdr:col>76</xdr:col>
      <xdr:colOff>114300</xdr:colOff>
      <xdr:row>105</xdr:row>
      <xdr:rowOff>63500</xdr:rowOff>
    </xdr:to>
    <xdr:cxnSp macro="">
      <xdr:nvCxnSpPr>
        <xdr:cNvPr id="647" name="直線コネクタ 646">
          <a:extLst>
            <a:ext uri="{FF2B5EF4-FFF2-40B4-BE49-F238E27FC236}">
              <a16:creationId xmlns:a16="http://schemas.microsoft.com/office/drawing/2014/main" id="{9718FA59-1B10-4C62-A0E8-E20991E7813C}"/>
            </a:ext>
          </a:extLst>
        </xdr:cNvPr>
        <xdr:cNvCxnSpPr/>
      </xdr:nvCxnSpPr>
      <xdr:spPr>
        <a:xfrm flipV="1">
          <a:off x="13703300" y="17145000"/>
          <a:ext cx="889000" cy="920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158750</xdr:rowOff>
    </xdr:from>
    <xdr:to>
      <xdr:col>67</xdr:col>
      <xdr:colOff>101600</xdr:colOff>
      <xdr:row>105</xdr:row>
      <xdr:rowOff>88900</xdr:rowOff>
    </xdr:to>
    <xdr:sp macro="" textlink="">
      <xdr:nvSpPr>
        <xdr:cNvPr id="648" name="楕円 647">
          <a:extLst>
            <a:ext uri="{FF2B5EF4-FFF2-40B4-BE49-F238E27FC236}">
              <a16:creationId xmlns:a16="http://schemas.microsoft.com/office/drawing/2014/main" id="{BBCA3C0F-5A40-458C-889A-F03170A08828}"/>
            </a:ext>
          </a:extLst>
        </xdr:cNvPr>
        <xdr:cNvSpPr/>
      </xdr:nvSpPr>
      <xdr:spPr>
        <a:xfrm>
          <a:off x="12763500" y="1798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38100</xdr:rowOff>
    </xdr:from>
    <xdr:to>
      <xdr:col>71</xdr:col>
      <xdr:colOff>177800</xdr:colOff>
      <xdr:row>105</xdr:row>
      <xdr:rowOff>63500</xdr:rowOff>
    </xdr:to>
    <xdr:cxnSp macro="">
      <xdr:nvCxnSpPr>
        <xdr:cNvPr id="649" name="直線コネクタ 648">
          <a:extLst>
            <a:ext uri="{FF2B5EF4-FFF2-40B4-BE49-F238E27FC236}">
              <a16:creationId xmlns:a16="http://schemas.microsoft.com/office/drawing/2014/main" id="{D9ED54B9-3624-4B7E-A979-14B376DAF8C0}"/>
            </a:ext>
          </a:extLst>
        </xdr:cNvPr>
        <xdr:cNvCxnSpPr/>
      </xdr:nvCxnSpPr>
      <xdr:spPr>
        <a:xfrm>
          <a:off x="12814300" y="1804035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16527</xdr:rowOff>
    </xdr:from>
    <xdr:ext cx="405111" cy="259045"/>
    <xdr:sp macro="" textlink="">
      <xdr:nvSpPr>
        <xdr:cNvPr id="650" name="n_1aveValue【庁舎】&#10;有形固定資産減価償却率">
          <a:extLst>
            <a:ext uri="{FF2B5EF4-FFF2-40B4-BE49-F238E27FC236}">
              <a16:creationId xmlns:a16="http://schemas.microsoft.com/office/drawing/2014/main" id="{347E00CC-16A1-423E-A7FF-1E04F1E26280}"/>
            </a:ext>
          </a:extLst>
        </xdr:cNvPr>
        <xdr:cNvSpPr txBox="1"/>
      </xdr:nvSpPr>
      <xdr:spPr>
        <a:xfrm>
          <a:off x="15266044" y="17847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146066</xdr:rowOff>
    </xdr:from>
    <xdr:ext cx="405111" cy="259045"/>
    <xdr:sp macro="" textlink="">
      <xdr:nvSpPr>
        <xdr:cNvPr id="651" name="n_2aveValue【庁舎】&#10;有形固定資産減価償却率">
          <a:extLst>
            <a:ext uri="{FF2B5EF4-FFF2-40B4-BE49-F238E27FC236}">
              <a16:creationId xmlns:a16="http://schemas.microsoft.com/office/drawing/2014/main" id="{8B84FEE0-AC47-4924-A983-262EB3A5A286}"/>
            </a:ext>
          </a:extLst>
        </xdr:cNvPr>
        <xdr:cNvSpPr txBox="1"/>
      </xdr:nvSpPr>
      <xdr:spPr>
        <a:xfrm>
          <a:off x="14389744" y="17976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8907</xdr:rowOff>
    </xdr:from>
    <xdr:ext cx="405111" cy="259045"/>
    <xdr:sp macro="" textlink="">
      <xdr:nvSpPr>
        <xdr:cNvPr id="652" name="n_3aveValue【庁舎】&#10;有形固定資産減価償却率">
          <a:extLst>
            <a:ext uri="{FF2B5EF4-FFF2-40B4-BE49-F238E27FC236}">
              <a16:creationId xmlns:a16="http://schemas.microsoft.com/office/drawing/2014/main" id="{CBEFBE66-0E39-4C88-B419-89E93B29641E}"/>
            </a:ext>
          </a:extLst>
        </xdr:cNvPr>
        <xdr:cNvSpPr txBox="1"/>
      </xdr:nvSpPr>
      <xdr:spPr>
        <a:xfrm>
          <a:off x="13500744" y="17668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2557</xdr:rowOff>
    </xdr:from>
    <xdr:ext cx="405111" cy="259045"/>
    <xdr:sp macro="" textlink="">
      <xdr:nvSpPr>
        <xdr:cNvPr id="653" name="n_4aveValue【庁舎】&#10;有形固定資産減価償却率">
          <a:extLst>
            <a:ext uri="{FF2B5EF4-FFF2-40B4-BE49-F238E27FC236}">
              <a16:creationId xmlns:a16="http://schemas.microsoft.com/office/drawing/2014/main" id="{FC839FCE-6D54-409B-A390-0144F1555B4F}"/>
            </a:ext>
          </a:extLst>
        </xdr:cNvPr>
        <xdr:cNvSpPr txBox="1"/>
      </xdr:nvSpPr>
      <xdr:spPr>
        <a:xfrm>
          <a:off x="12611744" y="1766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98</xdr:row>
      <xdr:rowOff>68597</xdr:rowOff>
    </xdr:from>
    <xdr:ext cx="340478" cy="259045"/>
    <xdr:sp macro="" textlink="">
      <xdr:nvSpPr>
        <xdr:cNvPr id="654" name="n_1mainValue【庁舎】&#10;有形固定資産減価償却率">
          <a:extLst>
            <a:ext uri="{FF2B5EF4-FFF2-40B4-BE49-F238E27FC236}">
              <a16:creationId xmlns:a16="http://schemas.microsoft.com/office/drawing/2014/main" id="{B9429DAF-FCE9-4E81-A7F8-9BBDAD6E9AAE}"/>
            </a:ext>
          </a:extLst>
        </xdr:cNvPr>
        <xdr:cNvSpPr txBox="1"/>
      </xdr:nvSpPr>
      <xdr:spPr>
        <a:xfrm>
          <a:off x="15298361" y="168706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98</xdr:row>
      <xdr:rowOff>67327</xdr:rowOff>
    </xdr:from>
    <xdr:ext cx="340478" cy="259045"/>
    <xdr:sp macro="" textlink="">
      <xdr:nvSpPr>
        <xdr:cNvPr id="655" name="n_2mainValue【庁舎】&#10;有形固定資産減価償却率">
          <a:extLst>
            <a:ext uri="{FF2B5EF4-FFF2-40B4-BE49-F238E27FC236}">
              <a16:creationId xmlns:a16="http://schemas.microsoft.com/office/drawing/2014/main" id="{5431A348-0BC1-4E5B-B0FF-FB5704000B7D}"/>
            </a:ext>
          </a:extLst>
        </xdr:cNvPr>
        <xdr:cNvSpPr txBox="1"/>
      </xdr:nvSpPr>
      <xdr:spPr>
        <a:xfrm>
          <a:off x="14422061" y="1686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105427</xdr:rowOff>
    </xdr:from>
    <xdr:ext cx="405111" cy="259045"/>
    <xdr:sp macro="" textlink="">
      <xdr:nvSpPr>
        <xdr:cNvPr id="656" name="n_3mainValue【庁舎】&#10;有形固定資産減価償却率">
          <a:extLst>
            <a:ext uri="{FF2B5EF4-FFF2-40B4-BE49-F238E27FC236}">
              <a16:creationId xmlns:a16="http://schemas.microsoft.com/office/drawing/2014/main" id="{980159E0-CDE7-49EF-B753-D8A0939F58BD}"/>
            </a:ext>
          </a:extLst>
        </xdr:cNvPr>
        <xdr:cNvSpPr txBox="1"/>
      </xdr:nvSpPr>
      <xdr:spPr>
        <a:xfrm>
          <a:off x="13500744" y="18107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80027</xdr:rowOff>
    </xdr:from>
    <xdr:ext cx="405111" cy="259045"/>
    <xdr:sp macro="" textlink="">
      <xdr:nvSpPr>
        <xdr:cNvPr id="657" name="n_4mainValue【庁舎】&#10;有形固定資産減価償却率">
          <a:extLst>
            <a:ext uri="{FF2B5EF4-FFF2-40B4-BE49-F238E27FC236}">
              <a16:creationId xmlns:a16="http://schemas.microsoft.com/office/drawing/2014/main" id="{C8783DF6-25BB-40D8-8731-4B920FA6F205}"/>
            </a:ext>
          </a:extLst>
        </xdr:cNvPr>
        <xdr:cNvSpPr txBox="1"/>
      </xdr:nvSpPr>
      <xdr:spPr>
        <a:xfrm>
          <a:off x="12611744" y="1808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8" name="正方形/長方形 657">
          <a:extLst>
            <a:ext uri="{FF2B5EF4-FFF2-40B4-BE49-F238E27FC236}">
              <a16:creationId xmlns:a16="http://schemas.microsoft.com/office/drawing/2014/main" id="{BC2B30A3-E62F-4B1F-BCDE-4CC5973B9F1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9" name="正方形/長方形 658">
          <a:extLst>
            <a:ext uri="{FF2B5EF4-FFF2-40B4-BE49-F238E27FC236}">
              <a16:creationId xmlns:a16="http://schemas.microsoft.com/office/drawing/2014/main" id="{FB7784B8-A68C-443E-8356-4F92ADC9409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0" name="正方形/長方形 659">
          <a:extLst>
            <a:ext uri="{FF2B5EF4-FFF2-40B4-BE49-F238E27FC236}">
              <a16:creationId xmlns:a16="http://schemas.microsoft.com/office/drawing/2014/main" id="{FA4AEBC0-A195-4E59-AFB4-303931348E4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1" name="正方形/長方形 660">
          <a:extLst>
            <a:ext uri="{FF2B5EF4-FFF2-40B4-BE49-F238E27FC236}">
              <a16:creationId xmlns:a16="http://schemas.microsoft.com/office/drawing/2014/main" id="{6F5FF81D-3FE9-477C-8168-E9C62F64E11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2" name="正方形/長方形 661">
          <a:extLst>
            <a:ext uri="{FF2B5EF4-FFF2-40B4-BE49-F238E27FC236}">
              <a16:creationId xmlns:a16="http://schemas.microsoft.com/office/drawing/2014/main" id="{3ECF6C51-21E9-40AC-903B-F5867274C1A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3" name="正方形/長方形 662">
          <a:extLst>
            <a:ext uri="{FF2B5EF4-FFF2-40B4-BE49-F238E27FC236}">
              <a16:creationId xmlns:a16="http://schemas.microsoft.com/office/drawing/2014/main" id="{9ABBF88A-D08A-4431-8521-A3195C84946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4" name="正方形/長方形 663">
          <a:extLst>
            <a:ext uri="{FF2B5EF4-FFF2-40B4-BE49-F238E27FC236}">
              <a16:creationId xmlns:a16="http://schemas.microsoft.com/office/drawing/2014/main" id="{B7EE0429-5647-4CBB-9CFF-4E1C6C9DFE4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5" name="正方形/長方形 664">
          <a:extLst>
            <a:ext uri="{FF2B5EF4-FFF2-40B4-BE49-F238E27FC236}">
              <a16:creationId xmlns:a16="http://schemas.microsoft.com/office/drawing/2014/main" id="{045B3F66-1B92-4D98-B875-913DA68192F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6" name="テキスト ボックス 665">
          <a:extLst>
            <a:ext uri="{FF2B5EF4-FFF2-40B4-BE49-F238E27FC236}">
              <a16:creationId xmlns:a16="http://schemas.microsoft.com/office/drawing/2014/main" id="{E846FB05-0477-4D25-AD56-CEC19841C4B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7" name="直線コネクタ 666">
          <a:extLst>
            <a:ext uri="{FF2B5EF4-FFF2-40B4-BE49-F238E27FC236}">
              <a16:creationId xmlns:a16="http://schemas.microsoft.com/office/drawing/2014/main" id="{A730C0AC-6E32-4680-8908-25D9A18D4D3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68" name="直線コネクタ 667">
          <a:extLst>
            <a:ext uri="{FF2B5EF4-FFF2-40B4-BE49-F238E27FC236}">
              <a16:creationId xmlns:a16="http://schemas.microsoft.com/office/drawing/2014/main" id="{A83C552C-B630-413B-82CE-0FCAED6CEE9E}"/>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69" name="テキスト ボックス 668">
          <a:extLst>
            <a:ext uri="{FF2B5EF4-FFF2-40B4-BE49-F238E27FC236}">
              <a16:creationId xmlns:a16="http://schemas.microsoft.com/office/drawing/2014/main" id="{33436C98-B391-4F0E-AF94-634E42C4876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0" name="直線コネクタ 669">
          <a:extLst>
            <a:ext uri="{FF2B5EF4-FFF2-40B4-BE49-F238E27FC236}">
              <a16:creationId xmlns:a16="http://schemas.microsoft.com/office/drawing/2014/main" id="{8E1DCE94-12D3-4149-9C9F-D76A4D240374}"/>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1" name="テキスト ボックス 670">
          <a:extLst>
            <a:ext uri="{FF2B5EF4-FFF2-40B4-BE49-F238E27FC236}">
              <a16:creationId xmlns:a16="http://schemas.microsoft.com/office/drawing/2014/main" id="{3C484C1A-797D-435B-8AB4-AE585BF4B8D1}"/>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2" name="直線コネクタ 671">
          <a:extLst>
            <a:ext uri="{FF2B5EF4-FFF2-40B4-BE49-F238E27FC236}">
              <a16:creationId xmlns:a16="http://schemas.microsoft.com/office/drawing/2014/main" id="{A82D936D-D013-42F6-9314-57D2792CA014}"/>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3" name="テキスト ボックス 672">
          <a:extLst>
            <a:ext uri="{FF2B5EF4-FFF2-40B4-BE49-F238E27FC236}">
              <a16:creationId xmlns:a16="http://schemas.microsoft.com/office/drawing/2014/main" id="{6AAE9CA5-10A2-485A-97FD-F66D57E669AB}"/>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4" name="直線コネクタ 673">
          <a:extLst>
            <a:ext uri="{FF2B5EF4-FFF2-40B4-BE49-F238E27FC236}">
              <a16:creationId xmlns:a16="http://schemas.microsoft.com/office/drawing/2014/main" id="{6030D9F6-EDE0-466C-881D-7BF84EA77EC5}"/>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5" name="テキスト ボックス 674">
          <a:extLst>
            <a:ext uri="{FF2B5EF4-FFF2-40B4-BE49-F238E27FC236}">
              <a16:creationId xmlns:a16="http://schemas.microsoft.com/office/drawing/2014/main" id="{FCF0ADD6-061B-40EC-94FD-CFAEE1FCA2A1}"/>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6" name="直線コネクタ 675">
          <a:extLst>
            <a:ext uri="{FF2B5EF4-FFF2-40B4-BE49-F238E27FC236}">
              <a16:creationId xmlns:a16="http://schemas.microsoft.com/office/drawing/2014/main" id="{100F5BAD-8740-4AB4-A95A-13D2B74CDF3C}"/>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677" name="テキスト ボックス 676">
          <a:extLst>
            <a:ext uri="{FF2B5EF4-FFF2-40B4-BE49-F238E27FC236}">
              <a16:creationId xmlns:a16="http://schemas.microsoft.com/office/drawing/2014/main" id="{0038D327-CDA5-4BC5-A9BA-3BE2732BA680}"/>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8" name="直線コネクタ 677">
          <a:extLst>
            <a:ext uri="{FF2B5EF4-FFF2-40B4-BE49-F238E27FC236}">
              <a16:creationId xmlns:a16="http://schemas.microsoft.com/office/drawing/2014/main" id="{5CDAF4E2-5BC5-48EB-8DBF-160267B3514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79" name="テキスト ボックス 678">
          <a:extLst>
            <a:ext uri="{FF2B5EF4-FFF2-40B4-BE49-F238E27FC236}">
              <a16:creationId xmlns:a16="http://schemas.microsoft.com/office/drawing/2014/main" id="{5E783284-B4E5-4EB1-BD07-7C8F74934B02}"/>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0" name="【庁舎】&#10;一人当たり面積グラフ枠">
          <a:extLst>
            <a:ext uri="{FF2B5EF4-FFF2-40B4-BE49-F238E27FC236}">
              <a16:creationId xmlns:a16="http://schemas.microsoft.com/office/drawing/2014/main" id="{0711C6EB-4C04-4964-B1B4-AC7B6FB1DCE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170053</xdr:rowOff>
    </xdr:from>
    <xdr:to>
      <xdr:col>116</xdr:col>
      <xdr:colOff>62864</xdr:colOff>
      <xdr:row>108</xdr:row>
      <xdr:rowOff>128143</xdr:rowOff>
    </xdr:to>
    <xdr:cxnSp macro="">
      <xdr:nvCxnSpPr>
        <xdr:cNvPr id="681" name="直線コネクタ 680">
          <a:extLst>
            <a:ext uri="{FF2B5EF4-FFF2-40B4-BE49-F238E27FC236}">
              <a16:creationId xmlns:a16="http://schemas.microsoft.com/office/drawing/2014/main" id="{3B398CC1-4681-4A55-BEC1-DBFB4AD7A0F5}"/>
            </a:ext>
          </a:extLst>
        </xdr:cNvPr>
        <xdr:cNvCxnSpPr/>
      </xdr:nvCxnSpPr>
      <xdr:spPr>
        <a:xfrm flipV="1">
          <a:off x="22160864" y="17315053"/>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131970</xdr:rowOff>
    </xdr:from>
    <xdr:ext cx="469744" cy="259045"/>
    <xdr:sp macro="" textlink="">
      <xdr:nvSpPr>
        <xdr:cNvPr id="682" name="【庁舎】&#10;一人当たり面積最小値テキスト">
          <a:extLst>
            <a:ext uri="{FF2B5EF4-FFF2-40B4-BE49-F238E27FC236}">
              <a16:creationId xmlns:a16="http://schemas.microsoft.com/office/drawing/2014/main" id="{DDA7B221-4CF3-42DA-B9D1-2EE9F54F1EF8}"/>
            </a:ext>
          </a:extLst>
        </xdr:cNvPr>
        <xdr:cNvSpPr txBox="1"/>
      </xdr:nvSpPr>
      <xdr:spPr>
        <a:xfrm>
          <a:off x="22199600" y="1864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128143</xdr:rowOff>
    </xdr:from>
    <xdr:to>
      <xdr:col>116</xdr:col>
      <xdr:colOff>152400</xdr:colOff>
      <xdr:row>108</xdr:row>
      <xdr:rowOff>128143</xdr:rowOff>
    </xdr:to>
    <xdr:cxnSp macro="">
      <xdr:nvCxnSpPr>
        <xdr:cNvPr id="683" name="直線コネクタ 682">
          <a:extLst>
            <a:ext uri="{FF2B5EF4-FFF2-40B4-BE49-F238E27FC236}">
              <a16:creationId xmlns:a16="http://schemas.microsoft.com/office/drawing/2014/main" id="{89F5FEC9-BBAE-4BBA-997D-34D26262F311}"/>
            </a:ext>
          </a:extLst>
        </xdr:cNvPr>
        <xdr:cNvCxnSpPr/>
      </xdr:nvCxnSpPr>
      <xdr:spPr>
        <a:xfrm>
          <a:off x="22072600" y="1864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116730</xdr:rowOff>
    </xdr:from>
    <xdr:ext cx="534377" cy="259045"/>
    <xdr:sp macro="" textlink="">
      <xdr:nvSpPr>
        <xdr:cNvPr id="684" name="【庁舎】&#10;一人当たり面積最大値テキスト">
          <a:extLst>
            <a:ext uri="{FF2B5EF4-FFF2-40B4-BE49-F238E27FC236}">
              <a16:creationId xmlns:a16="http://schemas.microsoft.com/office/drawing/2014/main" id="{21950C49-7B88-4723-AE62-B6A5B5C40E27}"/>
            </a:ext>
          </a:extLst>
        </xdr:cNvPr>
        <xdr:cNvSpPr txBox="1"/>
      </xdr:nvSpPr>
      <xdr:spPr>
        <a:xfrm>
          <a:off x="22199600" y="1709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170053</xdr:rowOff>
    </xdr:from>
    <xdr:to>
      <xdr:col>116</xdr:col>
      <xdr:colOff>152400</xdr:colOff>
      <xdr:row>100</xdr:row>
      <xdr:rowOff>170053</xdr:rowOff>
    </xdr:to>
    <xdr:cxnSp macro="">
      <xdr:nvCxnSpPr>
        <xdr:cNvPr id="685" name="直線コネクタ 684">
          <a:extLst>
            <a:ext uri="{FF2B5EF4-FFF2-40B4-BE49-F238E27FC236}">
              <a16:creationId xmlns:a16="http://schemas.microsoft.com/office/drawing/2014/main" id="{42807727-559F-453A-BA74-6FDC871C8290}"/>
            </a:ext>
          </a:extLst>
        </xdr:cNvPr>
        <xdr:cNvCxnSpPr/>
      </xdr:nvCxnSpPr>
      <xdr:spPr>
        <a:xfrm>
          <a:off x="22072600" y="1731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129812</xdr:rowOff>
    </xdr:from>
    <xdr:ext cx="469744" cy="259045"/>
    <xdr:sp macro="" textlink="">
      <xdr:nvSpPr>
        <xdr:cNvPr id="686" name="【庁舎】&#10;一人当たり面積平均値テキスト">
          <a:extLst>
            <a:ext uri="{FF2B5EF4-FFF2-40B4-BE49-F238E27FC236}">
              <a16:creationId xmlns:a16="http://schemas.microsoft.com/office/drawing/2014/main" id="{EDC0620D-014B-4FA0-A1CA-3FA9B75CFB2C}"/>
            </a:ext>
          </a:extLst>
        </xdr:cNvPr>
        <xdr:cNvSpPr txBox="1"/>
      </xdr:nvSpPr>
      <xdr:spPr>
        <a:xfrm>
          <a:off x="22199600" y="18474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151385</xdr:rowOff>
    </xdr:from>
    <xdr:to>
      <xdr:col>116</xdr:col>
      <xdr:colOff>114300</xdr:colOff>
      <xdr:row>108</xdr:row>
      <xdr:rowOff>81535</xdr:rowOff>
    </xdr:to>
    <xdr:sp macro="" textlink="">
      <xdr:nvSpPr>
        <xdr:cNvPr id="687" name="フローチャート: 判断 686">
          <a:extLst>
            <a:ext uri="{FF2B5EF4-FFF2-40B4-BE49-F238E27FC236}">
              <a16:creationId xmlns:a16="http://schemas.microsoft.com/office/drawing/2014/main" id="{9327BE62-8B7E-4B07-9C48-A19EE12C7FF8}"/>
            </a:ext>
          </a:extLst>
        </xdr:cNvPr>
        <xdr:cNvSpPr/>
      </xdr:nvSpPr>
      <xdr:spPr>
        <a:xfrm>
          <a:off x="22110700" y="1849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153036</xdr:rowOff>
    </xdr:from>
    <xdr:to>
      <xdr:col>112</xdr:col>
      <xdr:colOff>38100</xdr:colOff>
      <xdr:row>108</xdr:row>
      <xdr:rowOff>83186</xdr:rowOff>
    </xdr:to>
    <xdr:sp macro="" textlink="">
      <xdr:nvSpPr>
        <xdr:cNvPr id="688" name="フローチャート: 判断 687">
          <a:extLst>
            <a:ext uri="{FF2B5EF4-FFF2-40B4-BE49-F238E27FC236}">
              <a16:creationId xmlns:a16="http://schemas.microsoft.com/office/drawing/2014/main" id="{3120C71B-D334-434B-939D-97E9904290B4}"/>
            </a:ext>
          </a:extLst>
        </xdr:cNvPr>
        <xdr:cNvSpPr/>
      </xdr:nvSpPr>
      <xdr:spPr>
        <a:xfrm>
          <a:off x="21272500" y="18498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155702</xdr:rowOff>
    </xdr:from>
    <xdr:to>
      <xdr:col>107</xdr:col>
      <xdr:colOff>101600</xdr:colOff>
      <xdr:row>108</xdr:row>
      <xdr:rowOff>85852</xdr:rowOff>
    </xdr:to>
    <xdr:sp macro="" textlink="">
      <xdr:nvSpPr>
        <xdr:cNvPr id="689" name="フローチャート: 判断 688">
          <a:extLst>
            <a:ext uri="{FF2B5EF4-FFF2-40B4-BE49-F238E27FC236}">
              <a16:creationId xmlns:a16="http://schemas.microsoft.com/office/drawing/2014/main" id="{3B72804F-9F17-4E1B-B6E7-3C291092E2CF}"/>
            </a:ext>
          </a:extLst>
        </xdr:cNvPr>
        <xdr:cNvSpPr/>
      </xdr:nvSpPr>
      <xdr:spPr>
        <a:xfrm>
          <a:off x="20383500" y="1850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157862</xdr:rowOff>
    </xdr:from>
    <xdr:to>
      <xdr:col>102</xdr:col>
      <xdr:colOff>165100</xdr:colOff>
      <xdr:row>108</xdr:row>
      <xdr:rowOff>88012</xdr:rowOff>
    </xdr:to>
    <xdr:sp macro="" textlink="">
      <xdr:nvSpPr>
        <xdr:cNvPr id="690" name="フローチャート: 判断 689">
          <a:extLst>
            <a:ext uri="{FF2B5EF4-FFF2-40B4-BE49-F238E27FC236}">
              <a16:creationId xmlns:a16="http://schemas.microsoft.com/office/drawing/2014/main" id="{C9E4F65F-039C-4ED9-BCC1-9571653893C5}"/>
            </a:ext>
          </a:extLst>
        </xdr:cNvPr>
        <xdr:cNvSpPr/>
      </xdr:nvSpPr>
      <xdr:spPr>
        <a:xfrm>
          <a:off x="19494500" y="1850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154939</xdr:rowOff>
    </xdr:from>
    <xdr:to>
      <xdr:col>98</xdr:col>
      <xdr:colOff>38100</xdr:colOff>
      <xdr:row>108</xdr:row>
      <xdr:rowOff>85089</xdr:rowOff>
    </xdr:to>
    <xdr:sp macro="" textlink="">
      <xdr:nvSpPr>
        <xdr:cNvPr id="691" name="フローチャート: 判断 690">
          <a:extLst>
            <a:ext uri="{FF2B5EF4-FFF2-40B4-BE49-F238E27FC236}">
              <a16:creationId xmlns:a16="http://schemas.microsoft.com/office/drawing/2014/main" id="{700F3BAB-A21E-41A1-B1D8-0BAA7BF0B944}"/>
            </a:ext>
          </a:extLst>
        </xdr:cNvPr>
        <xdr:cNvSpPr/>
      </xdr:nvSpPr>
      <xdr:spPr>
        <a:xfrm>
          <a:off x="18605500" y="1850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2" name="テキスト ボックス 691">
          <a:extLst>
            <a:ext uri="{FF2B5EF4-FFF2-40B4-BE49-F238E27FC236}">
              <a16:creationId xmlns:a16="http://schemas.microsoft.com/office/drawing/2014/main" id="{AE8A7C1D-73CE-4522-B058-A580AFB52FF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3" name="テキスト ボックス 692">
          <a:extLst>
            <a:ext uri="{FF2B5EF4-FFF2-40B4-BE49-F238E27FC236}">
              <a16:creationId xmlns:a16="http://schemas.microsoft.com/office/drawing/2014/main" id="{04BD46B8-C40D-475C-8D18-29A041045B7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4" name="テキスト ボックス 693">
          <a:extLst>
            <a:ext uri="{FF2B5EF4-FFF2-40B4-BE49-F238E27FC236}">
              <a16:creationId xmlns:a16="http://schemas.microsoft.com/office/drawing/2014/main" id="{611974CC-3461-4FEA-B8B9-98371011323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5" name="テキスト ボックス 694">
          <a:extLst>
            <a:ext uri="{FF2B5EF4-FFF2-40B4-BE49-F238E27FC236}">
              <a16:creationId xmlns:a16="http://schemas.microsoft.com/office/drawing/2014/main" id="{A86821BF-4515-4B32-ABBC-17773F91E67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6" name="テキスト ボックス 695">
          <a:extLst>
            <a:ext uri="{FF2B5EF4-FFF2-40B4-BE49-F238E27FC236}">
              <a16:creationId xmlns:a16="http://schemas.microsoft.com/office/drawing/2014/main" id="{565A75DF-650F-49B7-834B-8B6A8B2631C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12954</xdr:rowOff>
    </xdr:from>
    <xdr:to>
      <xdr:col>112</xdr:col>
      <xdr:colOff>38100</xdr:colOff>
      <xdr:row>107</xdr:row>
      <xdr:rowOff>114554</xdr:rowOff>
    </xdr:to>
    <xdr:sp macro="" textlink="">
      <xdr:nvSpPr>
        <xdr:cNvPr id="697" name="楕円 696">
          <a:extLst>
            <a:ext uri="{FF2B5EF4-FFF2-40B4-BE49-F238E27FC236}">
              <a16:creationId xmlns:a16="http://schemas.microsoft.com/office/drawing/2014/main" id="{E781FE5A-E6A1-4A31-96C4-E0CA9FA49E84}"/>
            </a:ext>
          </a:extLst>
        </xdr:cNvPr>
        <xdr:cNvSpPr/>
      </xdr:nvSpPr>
      <xdr:spPr>
        <a:xfrm>
          <a:off x="21272500" y="1835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16511</xdr:rowOff>
    </xdr:from>
    <xdr:to>
      <xdr:col>102</xdr:col>
      <xdr:colOff>165100</xdr:colOff>
      <xdr:row>107</xdr:row>
      <xdr:rowOff>118111</xdr:rowOff>
    </xdr:to>
    <xdr:sp macro="" textlink="">
      <xdr:nvSpPr>
        <xdr:cNvPr id="698" name="楕円 697">
          <a:extLst>
            <a:ext uri="{FF2B5EF4-FFF2-40B4-BE49-F238E27FC236}">
              <a16:creationId xmlns:a16="http://schemas.microsoft.com/office/drawing/2014/main" id="{59324318-FD4E-4602-86A1-CF269554DADC}"/>
            </a:ext>
          </a:extLst>
        </xdr:cNvPr>
        <xdr:cNvSpPr/>
      </xdr:nvSpPr>
      <xdr:spPr>
        <a:xfrm>
          <a:off x="19494500" y="1836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25019</xdr:rowOff>
    </xdr:from>
    <xdr:to>
      <xdr:col>98</xdr:col>
      <xdr:colOff>38100</xdr:colOff>
      <xdr:row>107</xdr:row>
      <xdr:rowOff>126619</xdr:rowOff>
    </xdr:to>
    <xdr:sp macro="" textlink="">
      <xdr:nvSpPr>
        <xdr:cNvPr id="699" name="楕円 698">
          <a:extLst>
            <a:ext uri="{FF2B5EF4-FFF2-40B4-BE49-F238E27FC236}">
              <a16:creationId xmlns:a16="http://schemas.microsoft.com/office/drawing/2014/main" id="{58A49D21-A15A-4646-B091-E931A3301064}"/>
            </a:ext>
          </a:extLst>
        </xdr:cNvPr>
        <xdr:cNvSpPr/>
      </xdr:nvSpPr>
      <xdr:spPr>
        <a:xfrm>
          <a:off x="18605500" y="1837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67311</xdr:rowOff>
    </xdr:from>
    <xdr:to>
      <xdr:col>102</xdr:col>
      <xdr:colOff>114300</xdr:colOff>
      <xdr:row>107</xdr:row>
      <xdr:rowOff>75819</xdr:rowOff>
    </xdr:to>
    <xdr:cxnSp macro="">
      <xdr:nvCxnSpPr>
        <xdr:cNvPr id="700" name="直線コネクタ 699">
          <a:extLst>
            <a:ext uri="{FF2B5EF4-FFF2-40B4-BE49-F238E27FC236}">
              <a16:creationId xmlns:a16="http://schemas.microsoft.com/office/drawing/2014/main" id="{36C3CF0A-BBB8-496D-938D-CF92D4474379}"/>
            </a:ext>
          </a:extLst>
        </xdr:cNvPr>
        <xdr:cNvCxnSpPr/>
      </xdr:nvCxnSpPr>
      <xdr:spPr>
        <a:xfrm flipV="1">
          <a:off x="18656300" y="18412461"/>
          <a:ext cx="889000" cy="8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74313</xdr:rowOff>
    </xdr:from>
    <xdr:ext cx="469744" cy="259045"/>
    <xdr:sp macro="" textlink="">
      <xdr:nvSpPr>
        <xdr:cNvPr id="701" name="n_1aveValue【庁舎】&#10;一人当たり面積">
          <a:extLst>
            <a:ext uri="{FF2B5EF4-FFF2-40B4-BE49-F238E27FC236}">
              <a16:creationId xmlns:a16="http://schemas.microsoft.com/office/drawing/2014/main" id="{E0C5BA53-12EC-4CC7-B6B9-2537B3CF6DDC}"/>
            </a:ext>
          </a:extLst>
        </xdr:cNvPr>
        <xdr:cNvSpPr txBox="1"/>
      </xdr:nvSpPr>
      <xdr:spPr>
        <a:xfrm>
          <a:off x="21075727" y="1859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102379</xdr:rowOff>
    </xdr:from>
    <xdr:ext cx="469744" cy="259045"/>
    <xdr:sp macro="" textlink="">
      <xdr:nvSpPr>
        <xdr:cNvPr id="702" name="n_2aveValue【庁舎】&#10;一人当たり面積">
          <a:extLst>
            <a:ext uri="{FF2B5EF4-FFF2-40B4-BE49-F238E27FC236}">
              <a16:creationId xmlns:a16="http://schemas.microsoft.com/office/drawing/2014/main" id="{957ECD13-8021-48C7-AF89-43037F030AFC}"/>
            </a:ext>
          </a:extLst>
        </xdr:cNvPr>
        <xdr:cNvSpPr txBox="1"/>
      </xdr:nvSpPr>
      <xdr:spPr>
        <a:xfrm>
          <a:off x="20199427" y="18276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79139</xdr:rowOff>
    </xdr:from>
    <xdr:ext cx="469744" cy="259045"/>
    <xdr:sp macro="" textlink="">
      <xdr:nvSpPr>
        <xdr:cNvPr id="703" name="n_3aveValue【庁舎】&#10;一人当たり面積">
          <a:extLst>
            <a:ext uri="{FF2B5EF4-FFF2-40B4-BE49-F238E27FC236}">
              <a16:creationId xmlns:a16="http://schemas.microsoft.com/office/drawing/2014/main" id="{F903D852-0BA8-4001-9E58-415CA8A18C09}"/>
            </a:ext>
          </a:extLst>
        </xdr:cNvPr>
        <xdr:cNvSpPr txBox="1"/>
      </xdr:nvSpPr>
      <xdr:spPr>
        <a:xfrm>
          <a:off x="19310427" y="1859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76216</xdr:rowOff>
    </xdr:from>
    <xdr:ext cx="469744" cy="259045"/>
    <xdr:sp macro="" textlink="">
      <xdr:nvSpPr>
        <xdr:cNvPr id="704" name="n_4aveValue【庁舎】&#10;一人当たり面積">
          <a:extLst>
            <a:ext uri="{FF2B5EF4-FFF2-40B4-BE49-F238E27FC236}">
              <a16:creationId xmlns:a16="http://schemas.microsoft.com/office/drawing/2014/main" id="{3AC35613-F432-4D26-A58D-5D0F4C14F5F3}"/>
            </a:ext>
          </a:extLst>
        </xdr:cNvPr>
        <xdr:cNvSpPr txBox="1"/>
      </xdr:nvSpPr>
      <xdr:spPr>
        <a:xfrm>
          <a:off x="18421427" y="1859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131081</xdr:rowOff>
    </xdr:from>
    <xdr:ext cx="469744" cy="259045"/>
    <xdr:sp macro="" textlink="">
      <xdr:nvSpPr>
        <xdr:cNvPr id="705" name="n_1mainValue【庁舎】&#10;一人当たり面積">
          <a:extLst>
            <a:ext uri="{FF2B5EF4-FFF2-40B4-BE49-F238E27FC236}">
              <a16:creationId xmlns:a16="http://schemas.microsoft.com/office/drawing/2014/main" id="{69B8EE20-2C48-4F26-AFED-E31E3BF33095}"/>
            </a:ext>
          </a:extLst>
        </xdr:cNvPr>
        <xdr:cNvSpPr txBox="1"/>
      </xdr:nvSpPr>
      <xdr:spPr>
        <a:xfrm>
          <a:off x="21075727" y="18133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134638</xdr:rowOff>
    </xdr:from>
    <xdr:ext cx="469744" cy="259045"/>
    <xdr:sp macro="" textlink="">
      <xdr:nvSpPr>
        <xdr:cNvPr id="706" name="n_3mainValue【庁舎】&#10;一人当たり面積">
          <a:extLst>
            <a:ext uri="{FF2B5EF4-FFF2-40B4-BE49-F238E27FC236}">
              <a16:creationId xmlns:a16="http://schemas.microsoft.com/office/drawing/2014/main" id="{032DDAE9-05E4-4BA6-B365-56592016A95B}"/>
            </a:ext>
          </a:extLst>
        </xdr:cNvPr>
        <xdr:cNvSpPr txBox="1"/>
      </xdr:nvSpPr>
      <xdr:spPr>
        <a:xfrm>
          <a:off x="19310427" y="1813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143146</xdr:rowOff>
    </xdr:from>
    <xdr:ext cx="469744" cy="259045"/>
    <xdr:sp macro="" textlink="">
      <xdr:nvSpPr>
        <xdr:cNvPr id="707" name="n_4mainValue【庁舎】&#10;一人当たり面積">
          <a:extLst>
            <a:ext uri="{FF2B5EF4-FFF2-40B4-BE49-F238E27FC236}">
              <a16:creationId xmlns:a16="http://schemas.microsoft.com/office/drawing/2014/main" id="{899270CE-A60A-4344-90B9-877937E5CEA8}"/>
            </a:ext>
          </a:extLst>
        </xdr:cNvPr>
        <xdr:cNvSpPr txBox="1"/>
      </xdr:nvSpPr>
      <xdr:spPr>
        <a:xfrm>
          <a:off x="18421427" y="18145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8" name="正方形/長方形 707">
          <a:extLst>
            <a:ext uri="{FF2B5EF4-FFF2-40B4-BE49-F238E27FC236}">
              <a16:creationId xmlns:a16="http://schemas.microsoft.com/office/drawing/2014/main" id="{6C4600E5-884B-4EEE-B391-0A852430137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9" name="正方形/長方形 708">
          <a:extLst>
            <a:ext uri="{FF2B5EF4-FFF2-40B4-BE49-F238E27FC236}">
              <a16:creationId xmlns:a16="http://schemas.microsoft.com/office/drawing/2014/main" id="{DA737B85-F829-42AE-8338-B30088477A9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0" name="テキスト ボックス 709">
          <a:extLst>
            <a:ext uri="{FF2B5EF4-FFF2-40B4-BE49-F238E27FC236}">
              <a16:creationId xmlns:a16="http://schemas.microsoft.com/office/drawing/2014/main" id="{53A57F45-9755-4104-A646-AFDF67732AE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類似団体と比較して有形固定資産償却率が高くなっている施設に一般廃棄物処理施設が挙げられる。焼却炉の老朽化が著しく維持管理の面からも継続使用は難しいことから、</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年度から可燃ごみの焼却は近隣の一部事務組合に委託し、既存施設は改修を行い資源ごみのストックヤードに転用したところである。これにより減価償却率は大幅に改善した。令和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年度は構造の誤りによる耐用年数の修正を行ったことにより、減価償却率に変動があった。</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消防施設（広域消防本部）及び庁舎については、それぞれ施設の建て替えが完了し、供用開始したところである。</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※R03</a:t>
          </a:r>
          <a:r>
            <a:rPr kumimoji="1" lang="ja-JP" altLang="ja-JP" sz="1100">
              <a:solidFill>
                <a:schemeClr val="dk1"/>
              </a:solidFill>
              <a:effectLst/>
              <a:latin typeface="+mn-lt"/>
              <a:ea typeface="+mn-ea"/>
              <a:cs typeface="+mn-cs"/>
            </a:rPr>
            <a:t>は固定資産台帳整備中のためデータなし</a:t>
          </a:r>
          <a:endParaRPr lang="ja-JP" altLang="ja-JP" sz="1400">
            <a:effectLst/>
          </a:endParaRPr>
        </a:p>
        <a:p>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福島県檜枝岐村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530
528
390.46
2,242,329
2,133,723
100,966
1,170,120
3,199,871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近年はほぼ横ばいであったが、</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は前年度と比べ</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ﾎﾟｲﾝﾄ減少した。防災対策や過疎対策、さらに、人口減に伴う行政コストの増加が影響しており、今後も公共施設等の老朽化対策などさらに需要が増す要素があり、財政力の低下は免れないと予想さ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8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72269</xdr:rowOff>
    </xdr:from>
    <xdr:to>
      <xdr:col>23</xdr:col>
      <xdr:colOff>133350</xdr:colOff>
      <xdr:row>43</xdr:row>
      <xdr:rowOff>106741</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444619"/>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131432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503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60778</xdr:rowOff>
    </xdr:from>
    <xdr:to>
      <xdr:col>19</xdr:col>
      <xdr:colOff>133350</xdr:colOff>
      <xdr:row>43</xdr:row>
      <xdr:rowOff>72269</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43312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147865</xdr:rowOff>
    </xdr:from>
    <xdr:to>
      <xdr:col>19</xdr:col>
      <xdr:colOff>184150</xdr:colOff>
      <xdr:row>44</xdr:row>
      <xdr:rowOff>78015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62792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60778</xdr:rowOff>
    </xdr:from>
    <xdr:to>
      <xdr:col>15</xdr:col>
      <xdr:colOff>82550</xdr:colOff>
      <xdr:row>43</xdr:row>
      <xdr:rowOff>60778</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147865</xdr:rowOff>
    </xdr:from>
    <xdr:to>
      <xdr:col>15</xdr:col>
      <xdr:colOff>133350</xdr:colOff>
      <xdr:row>44</xdr:row>
      <xdr:rowOff>78015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62792</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60778</xdr:rowOff>
    </xdr:from>
    <xdr:to>
      <xdr:col>11</xdr:col>
      <xdr:colOff>31750</xdr:colOff>
      <xdr:row>43</xdr:row>
      <xdr:rowOff>60778</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10885</xdr:rowOff>
    </xdr:from>
    <xdr:to>
      <xdr:col>11</xdr:col>
      <xdr:colOff>82550</xdr:colOff>
      <xdr:row>44</xdr:row>
      <xdr:rowOff>112485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97262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97262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55941</xdr:rowOff>
    </xdr:from>
    <xdr:to>
      <xdr:col>23</xdr:col>
      <xdr:colOff>184150</xdr:colOff>
      <xdr:row>43</xdr:row>
      <xdr:rowOff>157541</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72468</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27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21469</xdr:rowOff>
    </xdr:from>
    <xdr:to>
      <xdr:col>19</xdr:col>
      <xdr:colOff>184150</xdr:colOff>
      <xdr:row>43</xdr:row>
      <xdr:rowOff>123069</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133246</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162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9978</xdr:rowOff>
    </xdr:from>
    <xdr:to>
      <xdr:col>15</xdr:col>
      <xdr:colOff>133350</xdr:colOff>
      <xdr:row>43</xdr:row>
      <xdr:rowOff>111578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121755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9978</xdr:rowOff>
    </xdr:from>
    <xdr:to>
      <xdr:col>11</xdr:col>
      <xdr:colOff>82550</xdr:colOff>
      <xdr:row>43</xdr:row>
      <xdr:rowOff>111578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121755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121755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昨年度まで比率は増加の一途をたどっていたが、</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年度については減少に転じた。</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決算では不採算部門の公営企業（事業の一部）の廃止に伴い、普通会計に編入したことにより大きく悪化したが、</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は普通交付税の増加に伴い、比率は大幅に改善した。しかしながら、国及び地方財政を取り巻く状況は依然厳しく、引き続き、構成比の大きい人件費や公債費など経常経費の圧縮に努め、上昇を抑制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119634</xdr:rowOff>
    </xdr:from>
    <xdr:to>
      <xdr:col>23</xdr:col>
      <xdr:colOff>133350</xdr:colOff>
      <xdr:row>66</xdr:row>
      <xdr:rowOff>87376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235184"/>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59453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37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87376</xdr:rowOff>
    </xdr:from>
    <xdr:to>
      <xdr:col>24</xdr:col>
      <xdr:colOff>12700</xdr:colOff>
      <xdr:row>66</xdr:row>
      <xdr:rowOff>87376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03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34561</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97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119634</xdr:rowOff>
    </xdr:from>
    <xdr:to>
      <xdr:col>24</xdr:col>
      <xdr:colOff>12700</xdr:colOff>
      <xdr:row>59</xdr:row>
      <xdr:rowOff>119634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23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99568</xdr:rowOff>
    </xdr:from>
    <xdr:to>
      <xdr:col>23</xdr:col>
      <xdr:colOff>133350</xdr:colOff>
      <xdr:row>66</xdr:row>
      <xdr:rowOff>152527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1243818"/>
          <a:ext cx="838200" cy="22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21988</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23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5461</xdr:rowOff>
    </xdr:from>
    <xdr:to>
      <xdr:col>23</xdr:col>
      <xdr:colOff>184150</xdr:colOff>
      <xdr:row>64</xdr:row>
      <xdr:rowOff>107061</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7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10160</xdr:rowOff>
    </xdr:from>
    <xdr:to>
      <xdr:col>19</xdr:col>
      <xdr:colOff>133350</xdr:colOff>
      <xdr:row>66</xdr:row>
      <xdr:rowOff>152527</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1325860"/>
          <a:ext cx="889000" cy="14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138176</xdr:rowOff>
    </xdr:from>
    <xdr:to>
      <xdr:col>19</xdr:col>
      <xdr:colOff>184150</xdr:colOff>
      <xdr:row>65</xdr:row>
      <xdr:rowOff>68326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11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78503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879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109220</xdr:rowOff>
    </xdr:from>
    <xdr:to>
      <xdr:col>15</xdr:col>
      <xdr:colOff>82550</xdr:colOff>
      <xdr:row>66</xdr:row>
      <xdr:rowOff>10160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25347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5334</xdr:rowOff>
    </xdr:from>
    <xdr:to>
      <xdr:col>15</xdr:col>
      <xdr:colOff>133350</xdr:colOff>
      <xdr:row>65</xdr:row>
      <xdr:rowOff>106934</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117111</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91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111760</xdr:rowOff>
    </xdr:from>
    <xdr:to>
      <xdr:col>11</xdr:col>
      <xdr:colOff>31750</xdr:colOff>
      <xdr:row>65</xdr:row>
      <xdr:rowOff>109220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08456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39116</xdr:rowOff>
    </xdr:from>
    <xdr:to>
      <xdr:col>11</xdr:col>
      <xdr:colOff>82550</xdr:colOff>
      <xdr:row>65</xdr:row>
      <xdr:rowOff>140716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1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150893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95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31877</xdr:rowOff>
    </xdr:from>
    <xdr:to>
      <xdr:col>7</xdr:col>
      <xdr:colOff>31750</xdr:colOff>
      <xdr:row>65</xdr:row>
      <xdr:rowOff>133477</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11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118254</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1262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48768</xdr:rowOff>
    </xdr:from>
    <xdr:to>
      <xdr:col>23</xdr:col>
      <xdr:colOff>184150</xdr:colOff>
      <xdr:row>65</xdr:row>
      <xdr:rowOff>150368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19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20845</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165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101727</xdr:rowOff>
    </xdr:from>
    <xdr:to>
      <xdr:col>19</xdr:col>
      <xdr:colOff>184150</xdr:colOff>
      <xdr:row>67</xdr:row>
      <xdr:rowOff>31877</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41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16654</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503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130810</xdr:rowOff>
    </xdr:from>
    <xdr:to>
      <xdr:col>15</xdr:col>
      <xdr:colOff>133350</xdr:colOff>
      <xdr:row>66</xdr:row>
      <xdr:rowOff>60960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45737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58420</xdr:rowOff>
    </xdr:from>
    <xdr:to>
      <xdr:col>11</xdr:col>
      <xdr:colOff>82550</xdr:colOff>
      <xdr:row>65</xdr:row>
      <xdr:rowOff>160020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144797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60960</xdr:rowOff>
    </xdr:from>
    <xdr:to>
      <xdr:col>7</xdr:col>
      <xdr:colOff>31750</xdr:colOff>
      <xdr:row>64</xdr:row>
      <xdr:rowOff>162560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1287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80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[1,618,600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人口が</a:t>
          </a:r>
          <a:r>
            <a:rPr kumimoji="1" lang="en-US" altLang="ja-JP" sz="1300">
              <a:latin typeface="ＭＳ Ｐゴシック" panose="020B0600070205080204" pitchFamily="50" charset="-128"/>
              <a:ea typeface="ＭＳ Ｐゴシック" panose="020B0600070205080204" pitchFamily="50" charset="-128"/>
            </a:rPr>
            <a:t>530</a:t>
          </a:r>
          <a:r>
            <a:rPr kumimoji="1" lang="ja-JP" altLang="en-US" sz="1300">
              <a:latin typeface="ＭＳ Ｐゴシック" panose="020B0600070205080204" pitchFamily="50" charset="-128"/>
              <a:ea typeface="ＭＳ Ｐゴシック" panose="020B0600070205080204" pitchFamily="50" charset="-128"/>
            </a:rPr>
            <a:t>人と極端に少なく、行政経費は割高となる。</a:t>
          </a:r>
        </a:p>
        <a:p>
          <a:r>
            <a:rPr kumimoji="1" lang="ja-JP" altLang="en-US" sz="1300">
              <a:latin typeface="ＭＳ Ｐゴシック" panose="020B0600070205080204" pitchFamily="50" charset="-128"/>
              <a:ea typeface="ＭＳ Ｐゴシック" panose="020B0600070205080204" pitchFamily="50" charset="-128"/>
            </a:rPr>
            <a:t>また、山間部で豪雪地帯等の地理的、自然条件が不利な地域であり、企業立地等が望めないため、村直営施設が多く人件費の割合が高くなる要因にもなっている。行政サービスの著しい低下につながらないよう可能な範囲で、経費削減を図る。</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年度は令和元年度で廃止した不採算部門の公営企業（事業の一部）を普通会計に編入したことにより経費が大きく増加したが、</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年度は、庁舎やインフラの移転経費が終了し減少した。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109953</xdr:rowOff>
    </xdr:from>
    <xdr:to>
      <xdr:col>23</xdr:col>
      <xdr:colOff>133350</xdr:colOff>
      <xdr:row>88</xdr:row>
      <xdr:rowOff>135142</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997403"/>
          <a:ext cx="0" cy="1225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107219</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19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135142</xdr:rowOff>
    </xdr:from>
    <xdr:to>
      <xdr:col>24</xdr:col>
      <xdr:colOff>12700</xdr:colOff>
      <xdr:row>88</xdr:row>
      <xdr:rowOff>135142</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2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24880</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74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109953</xdr:rowOff>
    </xdr:from>
    <xdr:to>
      <xdr:col>24</xdr:col>
      <xdr:colOff>12700</xdr:colOff>
      <xdr:row>81</xdr:row>
      <xdr:rowOff>109953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99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88987</xdr:rowOff>
    </xdr:from>
    <xdr:to>
      <xdr:col>23</xdr:col>
      <xdr:colOff>133350</xdr:colOff>
      <xdr:row>85</xdr:row>
      <xdr:rowOff>106414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114800" y="14662237"/>
          <a:ext cx="838200" cy="1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31776</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39192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15249</xdr:rowOff>
    </xdr:from>
    <xdr:to>
      <xdr:col>23</xdr:col>
      <xdr:colOff>184150</xdr:colOff>
      <xdr:row>82</xdr:row>
      <xdr:rowOff>116849</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79268</xdr:rowOff>
    </xdr:from>
    <xdr:to>
      <xdr:col>19</xdr:col>
      <xdr:colOff>133350</xdr:colOff>
      <xdr:row>85</xdr:row>
      <xdr:rowOff>106414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481068"/>
          <a:ext cx="889000" cy="19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20131</xdr:rowOff>
    </xdr:from>
    <xdr:to>
      <xdr:col>19</xdr:col>
      <xdr:colOff>184150</xdr:colOff>
      <xdr:row>82</xdr:row>
      <xdr:rowOff>121731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131908</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847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32420</xdr:rowOff>
    </xdr:from>
    <xdr:to>
      <xdr:col>15</xdr:col>
      <xdr:colOff>82550</xdr:colOff>
      <xdr:row>84</xdr:row>
      <xdr:rowOff>79268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434220"/>
          <a:ext cx="889000" cy="46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12669</xdr:rowOff>
    </xdr:from>
    <xdr:to>
      <xdr:col>15</xdr:col>
      <xdr:colOff>133350</xdr:colOff>
      <xdr:row>82</xdr:row>
      <xdr:rowOff>114269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124446</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840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18166</xdr:rowOff>
    </xdr:from>
    <xdr:to>
      <xdr:col>11</xdr:col>
      <xdr:colOff>31750</xdr:colOff>
      <xdr:row>84</xdr:row>
      <xdr:rowOff>32420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419966"/>
          <a:ext cx="889000" cy="1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12274</xdr:rowOff>
    </xdr:from>
    <xdr:to>
      <xdr:col>11</xdr:col>
      <xdr:colOff>82550</xdr:colOff>
      <xdr:row>82</xdr:row>
      <xdr:rowOff>113874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124051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84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14717</xdr:rowOff>
    </xdr:from>
    <xdr:to>
      <xdr:col>7</xdr:col>
      <xdr:colOff>31750</xdr:colOff>
      <xdr:row>82</xdr:row>
      <xdr:rowOff>116317</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126494</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84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38187</xdr:rowOff>
    </xdr:from>
    <xdr:to>
      <xdr:col>23</xdr:col>
      <xdr:colOff>184150</xdr:colOff>
      <xdr:row>85</xdr:row>
      <xdr:rowOff>139787</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61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10264</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583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1,618,600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55614</xdr:rowOff>
    </xdr:from>
    <xdr:to>
      <xdr:col>19</xdr:col>
      <xdr:colOff>184150</xdr:colOff>
      <xdr:row>85</xdr:row>
      <xdr:rowOff>157214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62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141991</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715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28468</xdr:rowOff>
    </xdr:from>
    <xdr:to>
      <xdr:col>15</xdr:col>
      <xdr:colOff>133350</xdr:colOff>
      <xdr:row>84</xdr:row>
      <xdr:rowOff>130068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43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114845</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516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153070</xdr:rowOff>
    </xdr:from>
    <xdr:to>
      <xdr:col>11</xdr:col>
      <xdr:colOff>82550</xdr:colOff>
      <xdr:row>84</xdr:row>
      <xdr:rowOff>83220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38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67997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4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138816</xdr:rowOff>
    </xdr:from>
    <xdr:to>
      <xdr:col>7</xdr:col>
      <xdr:colOff>31750</xdr:colOff>
      <xdr:row>84</xdr:row>
      <xdr:rowOff>68966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36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53743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455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令和２年度は採用退職による給与月額の差や経験年数階層の変動などが主な下降要因となる。今後も人事院勧告及び地域実情を考慮し、給与の適正化に努めていく。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45" name="給与水準   （国との比較）最小値テキスト">
          <a:extLst>
            <a:ext uri="{FF2B5EF4-FFF2-40B4-BE49-F238E27FC236}">
              <a16:creationId xmlns:a16="http://schemas.microsoft.com/office/drawing/2014/main" id="{00000000-0008-0000-0300-0000F5000000}"/>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47" name="給与水準   （国との比較）最大値テキスト">
          <a:extLst>
            <a:ext uri="{FF2B5EF4-FFF2-40B4-BE49-F238E27FC236}">
              <a16:creationId xmlns:a16="http://schemas.microsoft.com/office/drawing/2014/main" id="{00000000-0008-0000-0300-0000F7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95568</xdr:rowOff>
    </xdr:from>
    <xdr:to>
      <xdr:col>81</xdr:col>
      <xdr:colOff>44450</xdr:colOff>
      <xdr:row>86</xdr:row>
      <xdr:rowOff>95568</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179800" y="148402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59072</xdr:rowOff>
    </xdr:from>
    <xdr:ext cx="762000" cy="259045"/>
    <xdr:sp macro="" textlink="">
      <xdr:nvSpPr>
        <xdr:cNvPr id="250" name="給与水準   （国との比較）平均値テキスト">
          <a:extLst>
            <a:ext uri="{FF2B5EF4-FFF2-40B4-BE49-F238E27FC236}">
              <a16:creationId xmlns:a16="http://schemas.microsoft.com/office/drawing/2014/main" id="{00000000-0008-0000-0300-0000FA000000}"/>
            </a:ext>
          </a:extLst>
        </xdr:cNvPr>
        <xdr:cNvSpPr txBox="1"/>
      </xdr:nvSpPr>
      <xdr:spPr>
        <a:xfrm>
          <a:off x="17106900" y="14803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86995</xdr:rowOff>
    </xdr:from>
    <xdr:to>
      <xdr:col>81</xdr:col>
      <xdr:colOff>95250</xdr:colOff>
      <xdr:row>87</xdr:row>
      <xdr:rowOff>17145</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9672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95568</xdr:rowOff>
    </xdr:from>
    <xdr:to>
      <xdr:col>77</xdr:col>
      <xdr:colOff>44450</xdr:colOff>
      <xdr:row>87</xdr:row>
      <xdr:rowOff>62864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5290800" y="14840268"/>
          <a:ext cx="889000" cy="13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68898</xdr:rowOff>
    </xdr:from>
    <xdr:to>
      <xdr:col>77</xdr:col>
      <xdr:colOff>95250</xdr:colOff>
      <xdr:row>86</xdr:row>
      <xdr:rowOff>170498</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1290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155275</xdr:rowOff>
    </xdr:from>
    <xdr:ext cx="7366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5798800" y="14899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62864</xdr:rowOff>
    </xdr:from>
    <xdr:to>
      <xdr:col>72</xdr:col>
      <xdr:colOff>203200</xdr:colOff>
      <xdr:row>87</xdr:row>
      <xdr:rowOff>147320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4401800" y="14979014"/>
          <a:ext cx="889000" cy="8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32702</xdr:rowOff>
    </xdr:from>
    <xdr:to>
      <xdr:col>73</xdr:col>
      <xdr:colOff>44450</xdr:colOff>
      <xdr:row>86</xdr:row>
      <xdr:rowOff>134302</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144479</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909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147320</xdr:rowOff>
    </xdr:from>
    <xdr:to>
      <xdr:col>68</xdr:col>
      <xdr:colOff>152400</xdr:colOff>
      <xdr:row>87</xdr:row>
      <xdr:rowOff>165418</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3512800" y="15063470"/>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32702</xdr:rowOff>
    </xdr:from>
    <xdr:to>
      <xdr:col>68</xdr:col>
      <xdr:colOff>203200</xdr:colOff>
      <xdr:row>86</xdr:row>
      <xdr:rowOff>134302</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4351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144479</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020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44768</xdr:rowOff>
    </xdr:from>
    <xdr:to>
      <xdr:col>81</xdr:col>
      <xdr:colOff>95250</xdr:colOff>
      <xdr:row>86</xdr:row>
      <xdr:rowOff>146368</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967200" y="1478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61295</xdr:rowOff>
    </xdr:from>
    <xdr:ext cx="762000" cy="259045"/>
    <xdr:sp macro="" textlink="">
      <xdr:nvSpPr>
        <xdr:cNvPr id="269" name="給与水準   （国との比較）該当値テキスト">
          <a:extLst>
            <a:ext uri="{FF2B5EF4-FFF2-40B4-BE49-F238E27FC236}">
              <a16:creationId xmlns:a16="http://schemas.microsoft.com/office/drawing/2014/main" id="{00000000-0008-0000-0300-00000D010000}"/>
            </a:ext>
          </a:extLst>
        </xdr:cNvPr>
        <xdr:cNvSpPr txBox="1"/>
      </xdr:nvSpPr>
      <xdr:spPr>
        <a:xfrm>
          <a:off x="17106900" y="1463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44768</xdr:rowOff>
    </xdr:from>
    <xdr:to>
      <xdr:col>77</xdr:col>
      <xdr:colOff>95250</xdr:colOff>
      <xdr:row>86</xdr:row>
      <xdr:rowOff>146368</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129000" y="1478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156545</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4558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12064</xdr:rowOff>
    </xdr:from>
    <xdr:to>
      <xdr:col>73</xdr:col>
      <xdr:colOff>44450</xdr:colOff>
      <xdr:row>87</xdr:row>
      <xdr:rowOff>113664</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240000" y="1492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98441</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909800" y="1501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96520</xdr:rowOff>
    </xdr:from>
    <xdr:to>
      <xdr:col>68</xdr:col>
      <xdr:colOff>203200</xdr:colOff>
      <xdr:row>88</xdr:row>
      <xdr:rowOff>26670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351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11447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020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114618</xdr:rowOff>
    </xdr:from>
    <xdr:to>
      <xdr:col>64</xdr:col>
      <xdr:colOff>152400</xdr:colOff>
      <xdr:row>88</xdr:row>
      <xdr:rowOff>44768</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462000" y="1503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29545</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131800" y="1511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千人に満たない団体であり、基礎自治体を運営するにあたり、適正な定員管理を行っているところである。今後も計画的な職員の採用と住民サービスの低下を招くことのないよう水準を維持しながら職員の適正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a:extLst>
            <a:ext uri="{FF2B5EF4-FFF2-40B4-BE49-F238E27FC236}">
              <a16:creationId xmlns:a16="http://schemas.microsoft.com/office/drawing/2014/main" id="{00000000-0008-0000-0300-000033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83910</xdr:rowOff>
    </xdr:from>
    <xdr:to>
      <xdr:col>81</xdr:col>
      <xdr:colOff>44450</xdr:colOff>
      <xdr:row>67</xdr:row>
      <xdr:rowOff>611</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flipV="1">
          <a:off x="17018000" y="10028010"/>
          <a:ext cx="0" cy="1459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144138</xdr:rowOff>
    </xdr:from>
    <xdr:ext cx="762000" cy="259045"/>
    <xdr:sp macro="" textlink="">
      <xdr:nvSpPr>
        <xdr:cNvPr id="309" name="定員管理の状況最小値テキスト">
          <a:extLst>
            <a:ext uri="{FF2B5EF4-FFF2-40B4-BE49-F238E27FC236}">
              <a16:creationId xmlns:a16="http://schemas.microsoft.com/office/drawing/2014/main" id="{00000000-0008-0000-0300-000035010000}"/>
            </a:ext>
          </a:extLst>
        </xdr:cNvPr>
        <xdr:cNvSpPr txBox="1"/>
      </xdr:nvSpPr>
      <xdr:spPr>
        <a:xfrm>
          <a:off x="17106900" y="114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611</xdr:rowOff>
    </xdr:from>
    <xdr:to>
      <xdr:col>81</xdr:col>
      <xdr:colOff>133350</xdr:colOff>
      <xdr:row>67</xdr:row>
      <xdr:rowOff>611</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148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170287</xdr:rowOff>
    </xdr:from>
    <xdr:ext cx="762000" cy="259045"/>
    <xdr:sp macro="" textlink="">
      <xdr:nvSpPr>
        <xdr:cNvPr id="311" name="定員管理の状況最大値テキスト">
          <a:extLst>
            <a:ext uri="{FF2B5EF4-FFF2-40B4-BE49-F238E27FC236}">
              <a16:creationId xmlns:a16="http://schemas.microsoft.com/office/drawing/2014/main" id="{00000000-0008-0000-0300-000037010000}"/>
            </a:ext>
          </a:extLst>
        </xdr:cNvPr>
        <xdr:cNvSpPr txBox="1"/>
      </xdr:nvSpPr>
      <xdr:spPr>
        <a:xfrm>
          <a:off x="17106900" y="977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83910</xdr:rowOff>
    </xdr:from>
    <xdr:to>
      <xdr:col>81</xdr:col>
      <xdr:colOff>133350</xdr:colOff>
      <xdr:row>58</xdr:row>
      <xdr:rowOff>83910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002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170500</xdr:rowOff>
    </xdr:from>
    <xdr:to>
      <xdr:col>81</xdr:col>
      <xdr:colOff>44450</xdr:colOff>
      <xdr:row>63</xdr:row>
      <xdr:rowOff>12379</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6179800" y="10800400"/>
          <a:ext cx="838200" cy="13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59967</xdr:rowOff>
    </xdr:from>
    <xdr:ext cx="762000" cy="259045"/>
    <xdr:sp macro="" textlink="">
      <xdr:nvSpPr>
        <xdr:cNvPr id="314" name="定員管理の状況平均値テキスト">
          <a:extLst>
            <a:ext uri="{FF2B5EF4-FFF2-40B4-BE49-F238E27FC236}">
              <a16:creationId xmlns:a16="http://schemas.microsoft.com/office/drawing/2014/main" id="{00000000-0008-0000-0300-00003A010000}"/>
            </a:ext>
          </a:extLst>
        </xdr:cNvPr>
        <xdr:cNvSpPr txBox="1"/>
      </xdr:nvSpPr>
      <xdr:spPr>
        <a:xfrm>
          <a:off x="17106900" y="10004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43440</xdr:rowOff>
    </xdr:from>
    <xdr:to>
      <xdr:col>81</xdr:col>
      <xdr:colOff>95250</xdr:colOff>
      <xdr:row>59</xdr:row>
      <xdr:rowOff>145040</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967200" y="1015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161423</xdr:rowOff>
    </xdr:from>
    <xdr:to>
      <xdr:col>77</xdr:col>
      <xdr:colOff>44450</xdr:colOff>
      <xdr:row>63</xdr:row>
      <xdr:rowOff>12379</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5290800" y="10791323"/>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49071</xdr:rowOff>
    </xdr:from>
    <xdr:to>
      <xdr:col>77</xdr:col>
      <xdr:colOff>95250</xdr:colOff>
      <xdr:row>59</xdr:row>
      <xdr:rowOff>150671</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1290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160848</xdr:rowOff>
    </xdr:from>
    <xdr:ext cx="7366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5798800" y="9933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155575</xdr:rowOff>
    </xdr:from>
    <xdr:to>
      <xdr:col>72</xdr:col>
      <xdr:colOff>203200</xdr:colOff>
      <xdr:row>62</xdr:row>
      <xdr:rowOff>161423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4401800" y="10614025"/>
          <a:ext cx="889000" cy="17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59412</xdr:rowOff>
    </xdr:from>
    <xdr:to>
      <xdr:col>73</xdr:col>
      <xdr:colOff>44450</xdr:colOff>
      <xdr:row>59</xdr:row>
      <xdr:rowOff>161012</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52400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171189</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909800" y="9943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113175</xdr:rowOff>
    </xdr:from>
    <xdr:to>
      <xdr:col>68</xdr:col>
      <xdr:colOff>152400</xdr:colOff>
      <xdr:row>61</xdr:row>
      <xdr:rowOff>155575</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3512800" y="10571625"/>
          <a:ext cx="889000" cy="4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54815</xdr:rowOff>
    </xdr:from>
    <xdr:to>
      <xdr:col>68</xdr:col>
      <xdr:colOff>203200</xdr:colOff>
      <xdr:row>59</xdr:row>
      <xdr:rowOff>156415</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4351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166592</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020800" y="9939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59872</xdr:rowOff>
    </xdr:from>
    <xdr:to>
      <xdr:col>64</xdr:col>
      <xdr:colOff>152400</xdr:colOff>
      <xdr:row>59</xdr:row>
      <xdr:rowOff>161472</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3462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199</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3131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119700</xdr:rowOff>
    </xdr:from>
    <xdr:to>
      <xdr:col>81</xdr:col>
      <xdr:colOff>95250</xdr:colOff>
      <xdr:row>63</xdr:row>
      <xdr:rowOff>49850</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967200" y="1074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91777</xdr:rowOff>
    </xdr:from>
    <xdr:ext cx="762000" cy="259045"/>
    <xdr:sp macro="" textlink="">
      <xdr:nvSpPr>
        <xdr:cNvPr id="333" name="定員管理の状況該当値テキスト">
          <a:extLst>
            <a:ext uri="{FF2B5EF4-FFF2-40B4-BE49-F238E27FC236}">
              <a16:creationId xmlns:a16="http://schemas.microsoft.com/office/drawing/2014/main" id="{00000000-0008-0000-0300-00004D010000}"/>
            </a:ext>
          </a:extLst>
        </xdr:cNvPr>
        <xdr:cNvSpPr txBox="1"/>
      </xdr:nvSpPr>
      <xdr:spPr>
        <a:xfrm>
          <a:off x="17106900" y="1072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133029</xdr:rowOff>
    </xdr:from>
    <xdr:to>
      <xdr:col>77</xdr:col>
      <xdr:colOff>95250</xdr:colOff>
      <xdr:row>63</xdr:row>
      <xdr:rowOff>63179</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129000" y="1076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47956</xdr:rowOff>
    </xdr:from>
    <xdr:ext cx="7366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798800" y="10849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110623</xdr:rowOff>
    </xdr:from>
    <xdr:to>
      <xdr:col>73</xdr:col>
      <xdr:colOff>44450</xdr:colOff>
      <xdr:row>63</xdr:row>
      <xdr:rowOff>40773</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5240000" y="1074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25550</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909800" y="10826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104775</xdr:rowOff>
    </xdr:from>
    <xdr:to>
      <xdr:col>68</xdr:col>
      <xdr:colOff>203200</xdr:colOff>
      <xdr:row>62</xdr:row>
      <xdr:rowOff>34925</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4351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19702</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020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62375</xdr:rowOff>
    </xdr:from>
    <xdr:to>
      <xdr:col>64</xdr:col>
      <xdr:colOff>152400</xdr:colOff>
      <xdr:row>61</xdr:row>
      <xdr:rowOff>163975</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3462000" y="1052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148752</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131800" y="1060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実質公債費比率については、単年度で</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と昨年度に比べ</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ヶ年平均では</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ﾎﾟｲﾝﾄ）と悪化した。単年度における増加要因を分析すると、元利償還金の増加が主な要因となている。また、実償還額に対する基準財政需要額に算入された額の割合も全体で下がっている。</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年度は、臨時財政対策債の繰上償還を実施したため、</a:t>
          </a:r>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年度以降比率の上昇は抑えられる見込み。</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45</xdr:row>
      <xdr:rowOff>98213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7018000" y="6381750"/>
          <a:ext cx="0" cy="14317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70290</xdr:rowOff>
    </xdr:from>
    <xdr:ext cx="762000" cy="259045"/>
    <xdr:sp macro="" textlink="">
      <xdr:nvSpPr>
        <xdr:cNvPr id="370" name="公債費負担の状況最小値テキスト">
          <a:extLst>
            <a:ext uri="{FF2B5EF4-FFF2-40B4-BE49-F238E27FC236}">
              <a16:creationId xmlns:a16="http://schemas.microsoft.com/office/drawing/2014/main" id="{00000000-0008-0000-0300-000072010000}"/>
            </a:ext>
          </a:extLst>
        </xdr:cNvPr>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98213</xdr:rowOff>
    </xdr:from>
    <xdr:to>
      <xdr:col>81</xdr:col>
      <xdr:colOff>133350</xdr:colOff>
      <xdr:row>45</xdr:row>
      <xdr:rowOff>98213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72" name="公債費負担の状況最大値テキスト">
          <a:extLst>
            <a:ext uri="{FF2B5EF4-FFF2-40B4-BE49-F238E27FC236}">
              <a16:creationId xmlns:a16="http://schemas.microsoft.com/office/drawing/2014/main" id="{00000000-0008-0000-0300-000074010000}"/>
            </a:ext>
          </a:extLst>
        </xdr:cNvPr>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124037</xdr:rowOff>
    </xdr:from>
    <xdr:to>
      <xdr:col>81</xdr:col>
      <xdr:colOff>44450</xdr:colOff>
      <xdr:row>39</xdr:row>
      <xdr:rowOff>41063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179800" y="6639137"/>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75" name="公債費負担の状況平均値テキスト">
          <a:extLst>
            <a:ext uri="{FF2B5EF4-FFF2-40B4-BE49-F238E27FC236}">
              <a16:creationId xmlns:a16="http://schemas.microsoft.com/office/drawing/2014/main" id="{00000000-0008-0000-0300-000077010000}"/>
            </a:ext>
          </a:extLst>
        </xdr:cNvPr>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27517</xdr:rowOff>
    </xdr:from>
    <xdr:to>
      <xdr:col>77</xdr:col>
      <xdr:colOff>44450</xdr:colOff>
      <xdr:row>38</xdr:row>
      <xdr:rowOff>124037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5290800" y="6542617"/>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70273</xdr:rowOff>
    </xdr:from>
    <xdr:to>
      <xdr:col>72</xdr:col>
      <xdr:colOff>203200</xdr:colOff>
      <xdr:row>38</xdr:row>
      <xdr:rowOff>27517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4401800" y="6413923"/>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161290</xdr:rowOff>
    </xdr:from>
    <xdr:to>
      <xdr:col>68</xdr:col>
      <xdr:colOff>152400</xdr:colOff>
      <xdr:row>37</xdr:row>
      <xdr:rowOff>70273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3512800" y="633349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161713</xdr:rowOff>
    </xdr:from>
    <xdr:to>
      <xdr:col>81</xdr:col>
      <xdr:colOff>95250</xdr:colOff>
      <xdr:row>39</xdr:row>
      <xdr:rowOff>91863</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967200" y="667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6790</xdr:rowOff>
    </xdr:from>
    <xdr:ext cx="762000" cy="259045"/>
    <xdr:sp macro="" textlink="">
      <xdr:nvSpPr>
        <xdr:cNvPr id="394" name="公債費負担の状況該当値テキスト">
          <a:extLst>
            <a:ext uri="{FF2B5EF4-FFF2-40B4-BE49-F238E27FC236}">
              <a16:creationId xmlns:a16="http://schemas.microsoft.com/office/drawing/2014/main" id="{00000000-0008-0000-0300-00008A010000}"/>
            </a:ext>
          </a:extLst>
        </xdr:cNvPr>
        <xdr:cNvSpPr txBox="1"/>
      </xdr:nvSpPr>
      <xdr:spPr>
        <a:xfrm>
          <a:off x="17106900" y="652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73237</xdr:rowOff>
    </xdr:from>
    <xdr:to>
      <xdr:col>77</xdr:col>
      <xdr:colOff>95250</xdr:colOff>
      <xdr:row>39</xdr:row>
      <xdr:rowOff>3387</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129000" y="658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13564</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6357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148167</xdr:rowOff>
    </xdr:from>
    <xdr:to>
      <xdr:col>73</xdr:col>
      <xdr:colOff>44450</xdr:colOff>
      <xdr:row>38</xdr:row>
      <xdr:rowOff>78316</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5240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88494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19473</xdr:rowOff>
    </xdr:from>
    <xdr:to>
      <xdr:col>68</xdr:col>
      <xdr:colOff>203200</xdr:colOff>
      <xdr:row>37</xdr:row>
      <xdr:rowOff>121073</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4351000" y="636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131250</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613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110490</xdr:rowOff>
    </xdr:from>
    <xdr:to>
      <xdr:col>64</xdr:col>
      <xdr:colOff>152400</xdr:colOff>
      <xdr:row>37</xdr:row>
      <xdr:rowOff>40640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462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50817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605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昨年同様、比率は算定されていない。</a:t>
          </a:r>
        </a:p>
        <a:p>
          <a:r>
            <a:rPr kumimoji="1" lang="ja-JP" altLang="en-US" sz="1300">
              <a:latin typeface="ＭＳ Ｐゴシック" panose="020B0600070205080204" pitchFamily="50" charset="-128"/>
              <a:ea typeface="ＭＳ Ｐゴシック" panose="020B0600070205080204" pitchFamily="50" charset="-128"/>
            </a:rPr>
            <a:t>充当可能基金の維持や普通交付税に算入される地方債の活用など、将来負担の増加とならないよう引き続き財政健全化努める。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76200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313214"/>
          <a:ext cx="0" cy="17063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48277</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99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76200</xdr:rowOff>
    </xdr:from>
    <xdr:to>
      <xdr:col>81</xdr:col>
      <xdr:colOff>133350</xdr:colOff>
      <xdr:row>23</xdr:row>
      <xdr:rowOff>76200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401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8" name="将来負担の状況平均値テキスト">
          <a:extLst>
            <a:ext uri="{FF2B5EF4-FFF2-40B4-BE49-F238E27FC236}">
              <a16:creationId xmlns:a16="http://schemas.microsoft.com/office/drawing/2014/main" id="{00000000-0008-0000-0300-0000B6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142875</xdr:colOff>
      <xdr:row>26</xdr:row>
      <xdr:rowOff>76199</xdr:rowOff>
    </xdr:from>
    <xdr:ext cx="9099176" cy="504826"/>
    <xdr:sp macro="" textlink="">
      <xdr:nvSpPr>
        <xdr:cNvPr id="453" name="テキスト ボックス 452">
          <a:extLst>
            <a:ext uri="{FF2B5EF4-FFF2-40B4-BE49-F238E27FC236}">
              <a16:creationId xmlns:a16="http://schemas.microsoft.com/office/drawing/2014/main" id="{2109B6E0-3DE7-4567-A9D2-1CADF67D01BF}"/>
            </a:ext>
          </a:extLst>
        </xdr:cNvPr>
        <xdr:cNvSpPr txBox="1"/>
      </xdr:nvSpPr>
      <xdr:spPr>
        <a:xfrm>
          <a:off x="771525" y="4533899"/>
          <a:ext cx="9099176" cy="5048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福島県檜枝岐村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530
528
390.46
2,242,329
2,133,723
100,966
1,170,120
3,199,871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山間部で豪雪地帯等の地理的、自然条件が不利な地域であり、直営の施設が多く人件費の割合が高くなる要因になっている。</a:t>
          </a:r>
        </a:p>
        <a:p>
          <a:r>
            <a:rPr kumimoji="1" lang="ja-JP" altLang="en-US" sz="1300">
              <a:latin typeface="ＭＳ Ｐゴシック" panose="020B0600070205080204" pitchFamily="50" charset="-128"/>
              <a:ea typeface="ＭＳ Ｐゴシック" panose="020B0600070205080204" pitchFamily="50" charset="-128"/>
            </a:rPr>
            <a:t>昨年度は会計年度任用職員制度の導入や令和元年度で廃止した不採算部門の公営企業（事業の一部）を本度から普通会計で決算することにより大きく増加したが、</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年度は、経常一般財源の増加に加え退職不補充による職員給の減少等により比率は下降に転じた。</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85090</xdr:rowOff>
    </xdr:from>
    <xdr:to>
      <xdr:col>24</xdr:col>
      <xdr:colOff>25400</xdr:colOff>
      <xdr:row>39</xdr:row>
      <xdr:rowOff>157480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600190"/>
          <a:ext cx="8382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1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146050</xdr:rowOff>
    </xdr:from>
    <xdr:to>
      <xdr:col>19</xdr:col>
      <xdr:colOff>187325</xdr:colOff>
      <xdr:row>39</xdr:row>
      <xdr:rowOff>157480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489700"/>
          <a:ext cx="889000" cy="35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91440</xdr:rowOff>
    </xdr:from>
    <xdr:to>
      <xdr:col>20</xdr:col>
      <xdr:colOff>38100</xdr:colOff>
      <xdr:row>37</xdr:row>
      <xdr:rowOff>21590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31767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146050</xdr:rowOff>
    </xdr:from>
    <xdr:to>
      <xdr:col>15</xdr:col>
      <xdr:colOff>98425</xdr:colOff>
      <xdr:row>38</xdr:row>
      <xdr:rowOff>24130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48970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30480</xdr:rowOff>
    </xdr:from>
    <xdr:to>
      <xdr:col>15</xdr:col>
      <xdr:colOff>149225</xdr:colOff>
      <xdr:row>36</xdr:row>
      <xdr:rowOff>132080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142257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24130</xdr:rowOff>
    </xdr:from>
    <xdr:to>
      <xdr:col>11</xdr:col>
      <xdr:colOff>9525</xdr:colOff>
      <xdr:row>38</xdr:row>
      <xdr:rowOff>35560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5392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34290</xdr:rowOff>
    </xdr:from>
    <xdr:to>
      <xdr:col>6</xdr:col>
      <xdr:colOff>171450</xdr:colOff>
      <xdr:row>36</xdr:row>
      <xdr:rowOff>135890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146067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7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34290</xdr:rowOff>
    </xdr:from>
    <xdr:to>
      <xdr:col>24</xdr:col>
      <xdr:colOff>76200</xdr:colOff>
      <xdr:row>38</xdr:row>
      <xdr:rowOff>135890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4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6367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2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106680</xdr:rowOff>
    </xdr:from>
    <xdr:to>
      <xdr:col>20</xdr:col>
      <xdr:colOff>38100</xdr:colOff>
      <xdr:row>40</xdr:row>
      <xdr:rowOff>36830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79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21607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879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95250</xdr:rowOff>
    </xdr:from>
    <xdr:to>
      <xdr:col>15</xdr:col>
      <xdr:colOff>149225</xdr:colOff>
      <xdr:row>38</xdr:row>
      <xdr:rowOff>25400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10177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144780</xdr:rowOff>
    </xdr:from>
    <xdr:to>
      <xdr:col>11</xdr:col>
      <xdr:colOff>60325</xdr:colOff>
      <xdr:row>38</xdr:row>
      <xdr:rowOff>74930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8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59707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7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156210</xdr:rowOff>
    </xdr:from>
    <xdr:to>
      <xdr:col>6</xdr:col>
      <xdr:colOff>171450</xdr:colOff>
      <xdr:row>38</xdr:row>
      <xdr:rowOff>86360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71137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年度は、会計年度任用職員制度の導入により物件費の賃金が廃止されたことや、新型ｺﾛﾅｳｲﾙｽ感染症による事業が縮小されたことなどにより大きく減少した。</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年度の経常経費充当一般財源の総額は増加しているものの、経常一般財源の増加により比率は</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年連続では低下した。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129286</xdr:rowOff>
    </xdr:from>
    <xdr:to>
      <xdr:col>82</xdr:col>
      <xdr:colOff>107950</xdr:colOff>
      <xdr:row>21</xdr:row>
      <xdr:rowOff>42418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358136"/>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14495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1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42418</xdr:rowOff>
    </xdr:from>
    <xdr:to>
      <xdr:col>82</xdr:col>
      <xdr:colOff>196850</xdr:colOff>
      <xdr:row>21</xdr:row>
      <xdr:rowOff>42418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4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44213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0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129286</xdr:rowOff>
    </xdr:from>
    <xdr:to>
      <xdr:col>82</xdr:col>
      <xdr:colOff>196850</xdr:colOff>
      <xdr:row>13</xdr:row>
      <xdr:rowOff>129286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35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5842</xdr:rowOff>
    </xdr:from>
    <xdr:to>
      <xdr:col>82</xdr:col>
      <xdr:colOff>107950</xdr:colOff>
      <xdr:row>17</xdr:row>
      <xdr:rowOff>78994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92049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120159</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691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103632</xdr:rowOff>
    </xdr:from>
    <xdr:to>
      <xdr:col>82</xdr:col>
      <xdr:colOff>158750</xdr:colOff>
      <xdr:row>17</xdr:row>
      <xdr:rowOff>33782</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78994</xdr:rowOff>
    </xdr:from>
    <xdr:to>
      <xdr:col>78</xdr:col>
      <xdr:colOff>69850</xdr:colOff>
      <xdr:row>18</xdr:row>
      <xdr:rowOff>108712</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993644"/>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131064</xdr:rowOff>
    </xdr:from>
    <xdr:to>
      <xdr:col>78</xdr:col>
      <xdr:colOff>120650</xdr:colOff>
      <xdr:row>17</xdr:row>
      <xdr:rowOff>61214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71391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643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94996</xdr:rowOff>
    </xdr:from>
    <xdr:to>
      <xdr:col>73</xdr:col>
      <xdr:colOff>180975</xdr:colOff>
      <xdr:row>18</xdr:row>
      <xdr:rowOff>108712</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31810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32766</xdr:rowOff>
    </xdr:from>
    <xdr:to>
      <xdr:col>74</xdr:col>
      <xdr:colOff>31750</xdr:colOff>
      <xdr:row>17</xdr:row>
      <xdr:rowOff>134366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144543</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71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44704</xdr:rowOff>
    </xdr:from>
    <xdr:to>
      <xdr:col>69</xdr:col>
      <xdr:colOff>92075</xdr:colOff>
      <xdr:row>18</xdr:row>
      <xdr:rowOff>94996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31308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149115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23622</xdr:rowOff>
    </xdr:from>
    <xdr:to>
      <xdr:col>65</xdr:col>
      <xdr:colOff>53975</xdr:colOff>
      <xdr:row>17</xdr:row>
      <xdr:rowOff>125222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135399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70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98569</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8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28194</xdr:rowOff>
    </xdr:from>
    <xdr:to>
      <xdr:col>78</xdr:col>
      <xdr:colOff>120650</xdr:colOff>
      <xdr:row>17</xdr:row>
      <xdr:rowOff>129794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114571</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029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57912</xdr:rowOff>
    </xdr:from>
    <xdr:to>
      <xdr:col>74</xdr:col>
      <xdr:colOff>31750</xdr:colOff>
      <xdr:row>18</xdr:row>
      <xdr:rowOff>159512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14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144289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23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44196</xdr:rowOff>
    </xdr:from>
    <xdr:to>
      <xdr:col>69</xdr:col>
      <xdr:colOff>142875</xdr:colOff>
      <xdr:row>18</xdr:row>
      <xdr:rowOff>145796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13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130573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21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165354</xdr:rowOff>
    </xdr:from>
    <xdr:to>
      <xdr:col>65</xdr:col>
      <xdr:colOff>53975</xdr:colOff>
      <xdr:row>18</xdr:row>
      <xdr:rowOff>95504</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08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80281</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16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人口が少ない分福祉関係は全体の経費から比べるとかなり低い水準となっている。比率については近年はほぼ横ばいとなっている。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60</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88900</xdr:rowOff>
    </xdr:from>
    <xdr:to>
      <xdr:col>24</xdr:col>
      <xdr:colOff>25400</xdr:colOff>
      <xdr:row>53</xdr:row>
      <xdr:rowOff>88900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175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88900</xdr:rowOff>
    </xdr:from>
    <xdr:to>
      <xdr:col>19</xdr:col>
      <xdr:colOff>187325</xdr:colOff>
      <xdr:row>53</xdr:row>
      <xdr:rowOff>107950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175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107950</xdr:rowOff>
    </xdr:from>
    <xdr:to>
      <xdr:col>15</xdr:col>
      <xdr:colOff>98425</xdr:colOff>
      <xdr:row>53</xdr:row>
      <xdr:rowOff>127000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194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107950</xdr:rowOff>
    </xdr:from>
    <xdr:to>
      <xdr:col>11</xdr:col>
      <xdr:colOff>9525</xdr:colOff>
      <xdr:row>53</xdr:row>
      <xdr:rowOff>127000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194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105427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38100</xdr:rowOff>
    </xdr:from>
    <xdr:to>
      <xdr:col>24</xdr:col>
      <xdr:colOff>76200</xdr:colOff>
      <xdr:row>53</xdr:row>
      <xdr:rowOff>139700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118127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03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38100</xdr:rowOff>
    </xdr:from>
    <xdr:to>
      <xdr:col>20</xdr:col>
      <xdr:colOff>38100</xdr:colOff>
      <xdr:row>53</xdr:row>
      <xdr:rowOff>139700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149877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889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57150</xdr:rowOff>
    </xdr:from>
    <xdr:to>
      <xdr:col>15</xdr:col>
      <xdr:colOff>149225</xdr:colOff>
      <xdr:row>53</xdr:row>
      <xdr:rowOff>158750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168927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76200</xdr:rowOff>
    </xdr:from>
    <xdr:to>
      <xdr:col>11</xdr:col>
      <xdr:colOff>60325</xdr:colOff>
      <xdr:row>54</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16527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57150</xdr:rowOff>
    </xdr:from>
    <xdr:to>
      <xdr:col>6</xdr:col>
      <xdr:colOff>171450</xdr:colOff>
      <xdr:row>53</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168927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昨年度と比べ維持補修費が</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ﾎﾟｲﾝﾄ増加したことが要因となっている。</a:t>
          </a:r>
        </a:p>
        <a:p>
          <a:r>
            <a:rPr kumimoji="1" lang="ja-JP" altLang="en-US" sz="1300">
              <a:latin typeface="ＭＳ Ｐゴシック" panose="020B0600070205080204" pitchFamily="50" charset="-128"/>
              <a:ea typeface="ＭＳ Ｐゴシック" panose="020B0600070205080204" pitchFamily="50" charset="-128"/>
            </a:rPr>
            <a:t>これは、公共施設等における保守管理費や点検費用などを昨年度まで物件費として計上していたが、施設の効用を維持する経費として維持補修費に計上した結果である。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18415</xdr:rowOff>
    </xdr:from>
    <xdr:to>
      <xdr:col>82</xdr:col>
      <xdr:colOff>107950</xdr:colOff>
      <xdr:row>61</xdr:row>
      <xdr:rowOff>6985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671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150512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37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xdr:rowOff>
    </xdr:from>
    <xdr:to>
      <xdr:col>82</xdr:col>
      <xdr:colOff>196850</xdr:colOff>
      <xdr:row>61</xdr:row>
      <xdr:rowOff>6985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6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104792</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18415</xdr:rowOff>
    </xdr:from>
    <xdr:to>
      <xdr:col>82</xdr:col>
      <xdr:colOff>196850</xdr:colOff>
      <xdr:row>54</xdr:row>
      <xdr:rowOff>18415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144145</xdr:rowOff>
    </xdr:from>
    <xdr:to>
      <xdr:col>82</xdr:col>
      <xdr:colOff>107950</xdr:colOff>
      <xdr:row>56</xdr:row>
      <xdr:rowOff>52705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9573895"/>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8272</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780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36195</xdr:rowOff>
    </xdr:from>
    <xdr:to>
      <xdr:col>82</xdr:col>
      <xdr:colOff>158750</xdr:colOff>
      <xdr:row>57</xdr:row>
      <xdr:rowOff>137795</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144145</xdr:rowOff>
    </xdr:from>
    <xdr:to>
      <xdr:col>78</xdr:col>
      <xdr:colOff>69850</xdr:colOff>
      <xdr:row>56</xdr:row>
      <xdr:rowOff>1270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957389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24765</xdr:rowOff>
    </xdr:from>
    <xdr:to>
      <xdr:col>78</xdr:col>
      <xdr:colOff>120650</xdr:colOff>
      <xdr:row>57</xdr:row>
      <xdr:rowOff>126365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79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111142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883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167005</xdr:rowOff>
    </xdr:from>
    <xdr:to>
      <xdr:col>73</xdr:col>
      <xdr:colOff>180975</xdr:colOff>
      <xdr:row>56</xdr:row>
      <xdr:rowOff>1270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95967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30480</xdr:rowOff>
    </xdr:from>
    <xdr:to>
      <xdr:col>74</xdr:col>
      <xdr:colOff>31750</xdr:colOff>
      <xdr:row>57</xdr:row>
      <xdr:rowOff>132080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116857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889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155575</xdr:rowOff>
    </xdr:from>
    <xdr:to>
      <xdr:col>69</xdr:col>
      <xdr:colOff>92075</xdr:colOff>
      <xdr:row>55</xdr:row>
      <xdr:rowOff>167005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958532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70485</xdr:rowOff>
    </xdr:from>
    <xdr:to>
      <xdr:col>69</xdr:col>
      <xdr:colOff>142875</xdr:colOff>
      <xdr:row>58</xdr:row>
      <xdr:rowOff>635</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156862</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929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76200</xdr:rowOff>
    </xdr:from>
    <xdr:to>
      <xdr:col>65</xdr:col>
      <xdr:colOff>53975</xdr:colOff>
      <xdr:row>58</xdr:row>
      <xdr:rowOff>6350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162577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1905</xdr:rowOff>
    </xdr:from>
    <xdr:to>
      <xdr:col>82</xdr:col>
      <xdr:colOff>158750</xdr:colOff>
      <xdr:row>56</xdr:row>
      <xdr:rowOff>103505</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60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18432</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44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93345</xdr:rowOff>
    </xdr:from>
    <xdr:to>
      <xdr:col>78</xdr:col>
      <xdr:colOff>120650</xdr:colOff>
      <xdr:row>56</xdr:row>
      <xdr:rowOff>23495</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52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33672</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291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121920</xdr:rowOff>
    </xdr:from>
    <xdr:to>
      <xdr:col>74</xdr:col>
      <xdr:colOff>31750</xdr:colOff>
      <xdr:row>56</xdr:row>
      <xdr:rowOff>52070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55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62247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320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116205</xdr:rowOff>
    </xdr:from>
    <xdr:to>
      <xdr:col>69</xdr:col>
      <xdr:colOff>142875</xdr:colOff>
      <xdr:row>56</xdr:row>
      <xdr:rowOff>46355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54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56532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314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104775</xdr:rowOff>
    </xdr:from>
    <xdr:to>
      <xdr:col>65</xdr:col>
      <xdr:colOff>53975</xdr:colOff>
      <xdr:row>56</xdr:row>
      <xdr:rowOff>34925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53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45102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30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年度は、地方路線バスに係る負担金の減少や新型ｺﾛﾅｳｲﾙｽ感染症の影響による事業の縮小などにより比率は低下した。</a:t>
          </a:r>
        </a:p>
        <a:p>
          <a:r>
            <a:rPr kumimoji="1" lang="ja-JP" altLang="en-US" sz="1300">
              <a:latin typeface="ＭＳ Ｐゴシック" panose="020B0600070205080204" pitchFamily="50" charset="-128"/>
              <a:ea typeface="ＭＳ Ｐゴシック" panose="020B0600070205080204" pitchFamily="50" charset="-128"/>
            </a:rPr>
            <a:t>今後も適正な水準を維持できるよう努める。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51562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4200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104140</xdr:rowOff>
    </xdr:from>
    <xdr:to>
      <xdr:col>82</xdr:col>
      <xdr:colOff>107950</xdr:colOff>
      <xdr:row>37</xdr:row>
      <xdr:rowOff>56134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5671800" y="6276340"/>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29989</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51562</xdr:rowOff>
    </xdr:from>
    <xdr:to>
      <xdr:col>78</xdr:col>
      <xdr:colOff>69850</xdr:colOff>
      <xdr:row>37</xdr:row>
      <xdr:rowOff>56134</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82800" y="63952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67056</xdr:rowOff>
    </xdr:from>
    <xdr:to>
      <xdr:col>78</xdr:col>
      <xdr:colOff>120650</xdr:colOff>
      <xdr:row>36</xdr:row>
      <xdr:rowOff>168656</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7383</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14986</xdr:rowOff>
    </xdr:from>
    <xdr:to>
      <xdr:col>73</xdr:col>
      <xdr:colOff>180975</xdr:colOff>
      <xdr:row>37</xdr:row>
      <xdr:rowOff>51562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63586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145288</xdr:rowOff>
    </xdr:from>
    <xdr:to>
      <xdr:col>69</xdr:col>
      <xdr:colOff>92075</xdr:colOff>
      <xdr:row>37</xdr:row>
      <xdr:rowOff>14986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31748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53340</xdr:rowOff>
    </xdr:from>
    <xdr:to>
      <xdr:col>82</xdr:col>
      <xdr:colOff>158750</xdr:colOff>
      <xdr:row>36</xdr:row>
      <xdr:rowOff>154940</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69867</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5334</xdr:rowOff>
    </xdr:from>
    <xdr:to>
      <xdr:col>78</xdr:col>
      <xdr:colOff>120650</xdr:colOff>
      <xdr:row>37</xdr:row>
      <xdr:rowOff>106934</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91711</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435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762</xdr:rowOff>
    </xdr:from>
    <xdr:to>
      <xdr:col>74</xdr:col>
      <xdr:colOff>31750</xdr:colOff>
      <xdr:row>37</xdr:row>
      <xdr:rowOff>102362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135636</xdr:rowOff>
    </xdr:from>
    <xdr:to>
      <xdr:col>69</xdr:col>
      <xdr:colOff>142875</xdr:colOff>
      <xdr:row>37</xdr:row>
      <xdr:rowOff>65786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50563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34815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昨年度と同様の比率を維持している。</a:t>
          </a:r>
        </a:p>
        <a:p>
          <a:r>
            <a:rPr kumimoji="1" lang="ja-JP" altLang="en-US" sz="1300">
              <a:latin typeface="ＭＳ Ｐゴシック" panose="020B0600070205080204" pitchFamily="50" charset="-128"/>
              <a:ea typeface="ＭＳ Ｐゴシック" panose="020B0600070205080204" pitchFamily="50" charset="-128"/>
            </a:rPr>
            <a:t>今後、上昇していくことが予想されるが過度の上昇を招かぬよう、必要に応じて、繰り上げ償還を実施するなど債務の圧縮に努める。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62230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095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34307</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62230</xdr:rowOff>
    </xdr:from>
    <xdr:to>
      <xdr:col>24</xdr:col>
      <xdr:colOff>114300</xdr:colOff>
      <xdr:row>81</xdr:row>
      <xdr:rowOff>62230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104139</xdr:rowOff>
    </xdr:from>
    <xdr:to>
      <xdr:col>24</xdr:col>
      <xdr:colOff>25400</xdr:colOff>
      <xdr:row>77</xdr:row>
      <xdr:rowOff>104139</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3057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77487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293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60961</xdr:rowOff>
    </xdr:from>
    <xdr:to>
      <xdr:col>24</xdr:col>
      <xdr:colOff>76200</xdr:colOff>
      <xdr:row>76</xdr:row>
      <xdr:rowOff>162561</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46989</xdr:rowOff>
    </xdr:from>
    <xdr:to>
      <xdr:col>19</xdr:col>
      <xdr:colOff>187325</xdr:colOff>
      <xdr:row>77</xdr:row>
      <xdr:rowOff>104139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098800" y="1324863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81297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2940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96520</xdr:rowOff>
    </xdr:from>
    <xdr:to>
      <xdr:col>15</xdr:col>
      <xdr:colOff>98425</xdr:colOff>
      <xdr:row>77</xdr:row>
      <xdr:rowOff>46989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3126720"/>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11430</xdr:rowOff>
    </xdr:from>
    <xdr:to>
      <xdr:col>15</xdr:col>
      <xdr:colOff>149225</xdr:colOff>
      <xdr:row>77</xdr:row>
      <xdr:rowOff>113030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97807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77470</xdr:rowOff>
    </xdr:from>
    <xdr:to>
      <xdr:col>11</xdr:col>
      <xdr:colOff>9525</xdr:colOff>
      <xdr:row>76</xdr:row>
      <xdr:rowOff>96520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293622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82566</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0</xdr:rowOff>
    </xdr:from>
    <xdr:to>
      <xdr:col>6</xdr:col>
      <xdr:colOff>171450</xdr:colOff>
      <xdr:row>77</xdr:row>
      <xdr:rowOff>101600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86377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53339</xdr:rowOff>
    </xdr:from>
    <xdr:to>
      <xdr:col>24</xdr:col>
      <xdr:colOff>76200</xdr:colOff>
      <xdr:row>77</xdr:row>
      <xdr:rowOff>154939</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25416</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53339</xdr:rowOff>
    </xdr:from>
    <xdr:to>
      <xdr:col>20</xdr:col>
      <xdr:colOff>38100</xdr:colOff>
      <xdr:row>77</xdr:row>
      <xdr:rowOff>154939</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139716</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341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167639</xdr:rowOff>
    </xdr:from>
    <xdr:to>
      <xdr:col>15</xdr:col>
      <xdr:colOff>149225</xdr:colOff>
      <xdr:row>77</xdr:row>
      <xdr:rowOff>97789</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107966</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45720</xdr:rowOff>
    </xdr:from>
    <xdr:to>
      <xdr:col>11</xdr:col>
      <xdr:colOff>60325</xdr:colOff>
      <xdr:row>76</xdr:row>
      <xdr:rowOff>147320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157497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26670</xdr:rowOff>
    </xdr:from>
    <xdr:to>
      <xdr:col>6</xdr:col>
      <xdr:colOff>171450</xdr:colOff>
      <xdr:row>75</xdr:row>
      <xdr:rowOff>128270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138447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昨年度と比べ</a:t>
          </a:r>
          <a:r>
            <a:rPr kumimoji="1" lang="en-US" altLang="ja-JP" sz="1300">
              <a:latin typeface="ＭＳ Ｐゴシック" panose="020B0600070205080204" pitchFamily="50" charset="-128"/>
              <a:ea typeface="ＭＳ Ｐゴシック" panose="020B0600070205080204" pitchFamily="50" charset="-128"/>
            </a:rPr>
            <a:t>9.3</a:t>
          </a:r>
          <a:r>
            <a:rPr kumimoji="1" lang="ja-JP" altLang="en-US" sz="1300">
              <a:latin typeface="ＭＳ Ｐゴシック" panose="020B0600070205080204" pitchFamily="50" charset="-128"/>
              <a:ea typeface="ＭＳ Ｐゴシック" panose="020B0600070205080204" pitchFamily="50" charset="-128"/>
            </a:rPr>
            <a:t>ﾎﾟｲﾝﾄの減少となり、類似団体平均との差は縮まった。要因としては、歳入における経常一般財源が増加したことによるものである。今後も経常経費の圧縮を図るとともに、安定的な歳入確保に努める。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135165</xdr:rowOff>
    </xdr:from>
    <xdr:to>
      <xdr:col>82</xdr:col>
      <xdr:colOff>107950</xdr:colOff>
      <xdr:row>82</xdr:row>
      <xdr:rowOff>15966</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51015"/>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159493</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4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15966</xdr:rowOff>
    </xdr:from>
    <xdr:to>
      <xdr:col>82</xdr:col>
      <xdr:colOff>196850</xdr:colOff>
      <xdr:row>82</xdr:row>
      <xdr:rowOff>15966</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74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50092</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135165</xdr:rowOff>
    </xdr:from>
    <xdr:to>
      <xdr:col>82</xdr:col>
      <xdr:colOff>196850</xdr:colOff>
      <xdr:row>73</xdr:row>
      <xdr:rowOff>135165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158024</xdr:rowOff>
    </xdr:from>
    <xdr:to>
      <xdr:col>82</xdr:col>
      <xdr:colOff>107950</xdr:colOff>
      <xdr:row>79</xdr:row>
      <xdr:rowOff>118836</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359674"/>
          <a:ext cx="838200" cy="303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144978</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003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128451</xdr:rowOff>
    </xdr:from>
    <xdr:to>
      <xdr:col>82</xdr:col>
      <xdr:colOff>158750</xdr:colOff>
      <xdr:row>77</xdr:row>
      <xdr:rowOff>58601</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146594</xdr:rowOff>
    </xdr:from>
    <xdr:to>
      <xdr:col>78</xdr:col>
      <xdr:colOff>69850</xdr:colOff>
      <xdr:row>79</xdr:row>
      <xdr:rowOff>118836</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4782800" y="13519694"/>
          <a:ext cx="889000" cy="14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68036</xdr:rowOff>
    </xdr:from>
    <xdr:to>
      <xdr:col>78</xdr:col>
      <xdr:colOff>120650</xdr:colOff>
      <xdr:row>77</xdr:row>
      <xdr:rowOff>169636</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8363</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03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146594</xdr:rowOff>
    </xdr:from>
    <xdr:to>
      <xdr:col>73</xdr:col>
      <xdr:colOff>180975</xdr:colOff>
      <xdr:row>78</xdr:row>
      <xdr:rowOff>153126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3893800" y="1351969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84364</xdr:rowOff>
    </xdr:from>
    <xdr:to>
      <xdr:col>74</xdr:col>
      <xdr:colOff>31750</xdr:colOff>
      <xdr:row>78</xdr:row>
      <xdr:rowOff>14514</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24691</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87812</xdr:rowOff>
    </xdr:from>
    <xdr:to>
      <xdr:col>69</xdr:col>
      <xdr:colOff>92075</xdr:colOff>
      <xdr:row>78</xdr:row>
      <xdr:rowOff>153126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460912"/>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143148</xdr:rowOff>
    </xdr:from>
    <xdr:to>
      <xdr:col>69</xdr:col>
      <xdr:colOff>142875</xdr:colOff>
      <xdr:row>78</xdr:row>
      <xdr:rowOff>73298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83475</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11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130084</xdr:rowOff>
    </xdr:from>
    <xdr:to>
      <xdr:col>65</xdr:col>
      <xdr:colOff>53975</xdr:colOff>
      <xdr:row>78</xdr:row>
      <xdr:rowOff>60234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70411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10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107224</xdr:rowOff>
    </xdr:from>
    <xdr:to>
      <xdr:col>82</xdr:col>
      <xdr:colOff>158750</xdr:colOff>
      <xdr:row>78</xdr:row>
      <xdr:rowOff>37374</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30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79301</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280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68036</xdr:rowOff>
    </xdr:from>
    <xdr:to>
      <xdr:col>78</xdr:col>
      <xdr:colOff>120650</xdr:colOff>
      <xdr:row>79</xdr:row>
      <xdr:rowOff>169636</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61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154413</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698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95794</xdr:rowOff>
    </xdr:from>
    <xdr:to>
      <xdr:col>74</xdr:col>
      <xdr:colOff>31750</xdr:colOff>
      <xdr:row>79</xdr:row>
      <xdr:rowOff>25944</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46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10721</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55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102326</xdr:rowOff>
    </xdr:from>
    <xdr:to>
      <xdr:col>69</xdr:col>
      <xdr:colOff>142875</xdr:colOff>
      <xdr:row>79</xdr:row>
      <xdr:rowOff>32476</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47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17253</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561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37012</xdr:rowOff>
    </xdr:from>
    <xdr:to>
      <xdr:col>65</xdr:col>
      <xdr:colOff>53975</xdr:colOff>
      <xdr:row>78</xdr:row>
      <xdr:rowOff>138612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41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123389</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49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福島県檜枝岐村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70800</xdr:rowOff>
    </xdr:from>
    <xdr:to>
      <xdr:col>29</xdr:col>
      <xdr:colOff>127000</xdr:colOff>
      <xdr:row>19</xdr:row>
      <xdr:rowOff>140056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2004375"/>
          <a:ext cx="0" cy="1440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112133</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140056</xdr:rowOff>
    </xdr:from>
    <xdr:to>
      <xdr:col>30</xdr:col>
      <xdr:colOff>25400</xdr:colOff>
      <xdr:row>19</xdr:row>
      <xdr:rowOff>140056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45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157177</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74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70800</xdr:rowOff>
    </xdr:from>
    <xdr:to>
      <xdr:col>30</xdr:col>
      <xdr:colOff>25400</xdr:colOff>
      <xdr:row>11</xdr:row>
      <xdr:rowOff>70800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20043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70800</xdr:rowOff>
    </xdr:from>
    <xdr:to>
      <xdr:col>29</xdr:col>
      <xdr:colOff>127000</xdr:colOff>
      <xdr:row>11</xdr:row>
      <xdr:rowOff>128454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2004375"/>
          <a:ext cx="647700" cy="57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129989</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0922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157912</xdr:rowOff>
    </xdr:from>
    <xdr:to>
      <xdr:col>29</xdr:col>
      <xdr:colOff>177800</xdr:colOff>
      <xdr:row>18</xdr:row>
      <xdr:rowOff>88062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11</xdr:row>
      <xdr:rowOff>128454</xdr:rowOff>
    </xdr:from>
    <xdr:to>
      <xdr:col>26</xdr:col>
      <xdr:colOff>50800</xdr:colOff>
      <xdr:row>13</xdr:row>
      <xdr:rowOff>39872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2062029"/>
          <a:ext cx="698500" cy="2543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167461</xdr:rowOff>
    </xdr:from>
    <xdr:to>
      <xdr:col>26</xdr:col>
      <xdr:colOff>101600</xdr:colOff>
      <xdr:row>18</xdr:row>
      <xdr:rowOff>97611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82388</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16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39872</xdr:rowOff>
    </xdr:from>
    <xdr:to>
      <xdr:col>22</xdr:col>
      <xdr:colOff>114300</xdr:colOff>
      <xdr:row>13</xdr:row>
      <xdr:rowOff>98478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2316347"/>
          <a:ext cx="698500" cy="586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154531</xdr:rowOff>
    </xdr:from>
    <xdr:to>
      <xdr:col>22</xdr:col>
      <xdr:colOff>165100</xdr:colOff>
      <xdr:row>18</xdr:row>
      <xdr:rowOff>84681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69458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0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34701</xdr:rowOff>
    </xdr:from>
    <xdr:to>
      <xdr:col>18</xdr:col>
      <xdr:colOff>177800</xdr:colOff>
      <xdr:row>13</xdr:row>
      <xdr:rowOff>98478</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a:off x="2908300" y="2311176"/>
          <a:ext cx="698500" cy="637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160884</xdr:rowOff>
    </xdr:from>
    <xdr:to>
      <xdr:col>19</xdr:col>
      <xdr:colOff>38100</xdr:colOff>
      <xdr:row>18</xdr:row>
      <xdr:rowOff>91034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75811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0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159284</xdr:rowOff>
    </xdr:from>
    <xdr:to>
      <xdr:col>15</xdr:col>
      <xdr:colOff>101600</xdr:colOff>
      <xdr:row>18</xdr:row>
      <xdr:rowOff>89434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74211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0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20000</xdr:rowOff>
    </xdr:from>
    <xdr:to>
      <xdr:col>29</xdr:col>
      <xdr:colOff>177800</xdr:colOff>
      <xdr:row>11</xdr:row>
      <xdr:rowOff>121600</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1953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10</xdr:row>
      <xdr:rowOff>138127</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190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77654</xdr:rowOff>
    </xdr:from>
    <xdr:to>
      <xdr:col>26</xdr:col>
      <xdr:colOff>101600</xdr:colOff>
      <xdr:row>12</xdr:row>
      <xdr:rowOff>7804</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2011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17981</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1780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160522</xdr:rowOff>
    </xdr:from>
    <xdr:to>
      <xdr:col>22</xdr:col>
      <xdr:colOff>165100</xdr:colOff>
      <xdr:row>13</xdr:row>
      <xdr:rowOff>90672</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22655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100849</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034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47678</xdr:rowOff>
    </xdr:from>
    <xdr:to>
      <xdr:col>19</xdr:col>
      <xdr:colOff>38100</xdr:colOff>
      <xdr:row>13</xdr:row>
      <xdr:rowOff>149278</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2324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159455</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093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155351</xdr:rowOff>
    </xdr:from>
    <xdr:to>
      <xdr:col>15</xdr:col>
      <xdr:colOff>101600</xdr:colOff>
      <xdr:row>13</xdr:row>
      <xdr:rowOff>85501</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2260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95678</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029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67989</xdr:rowOff>
    </xdr:from>
    <xdr:to>
      <xdr:col>29</xdr:col>
      <xdr:colOff>127000</xdr:colOff>
      <xdr:row>36</xdr:row>
      <xdr:rowOff>125926</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92539"/>
          <a:ext cx="0" cy="10866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36</xdr:row>
      <xdr:rowOff>98003</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05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36</xdr:row>
      <xdr:rowOff>125926</xdr:rowOff>
    </xdr:from>
    <xdr:to>
      <xdr:col>30</xdr:col>
      <xdr:colOff>25400</xdr:colOff>
      <xdr:row>36</xdr:row>
      <xdr:rowOff>125926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0791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325816</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736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67989</xdr:rowOff>
    </xdr:from>
    <xdr:to>
      <xdr:col>30</xdr:col>
      <xdr:colOff>25400</xdr:colOff>
      <xdr:row>33</xdr:row>
      <xdr:rowOff>67989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92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201446</xdr:rowOff>
    </xdr:from>
    <xdr:to>
      <xdr:col>29</xdr:col>
      <xdr:colOff>127000</xdr:colOff>
      <xdr:row>35</xdr:row>
      <xdr:rowOff>339932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811796"/>
          <a:ext cx="647700" cy="138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186223</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96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160073</xdr:rowOff>
    </xdr:from>
    <xdr:to>
      <xdr:col>29</xdr:col>
      <xdr:colOff>177800</xdr:colOff>
      <xdr:row>35</xdr:row>
      <xdr:rowOff>261673</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70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299858</xdr:rowOff>
    </xdr:from>
    <xdr:to>
      <xdr:col>26</xdr:col>
      <xdr:colOff>50800</xdr:colOff>
      <xdr:row>35</xdr:row>
      <xdr:rowOff>339932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6910208"/>
          <a:ext cx="698500" cy="400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139797</xdr:rowOff>
    </xdr:from>
    <xdr:to>
      <xdr:col>26</xdr:col>
      <xdr:colOff>101600</xdr:colOff>
      <xdr:row>35</xdr:row>
      <xdr:rowOff>241397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501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251574</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519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299858</xdr:rowOff>
    </xdr:from>
    <xdr:to>
      <xdr:col>22</xdr:col>
      <xdr:colOff>114300</xdr:colOff>
      <xdr:row>36</xdr:row>
      <xdr:rowOff>105270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910208"/>
          <a:ext cx="698500" cy="1483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150477</xdr:rowOff>
    </xdr:from>
    <xdr:to>
      <xdr:col>22</xdr:col>
      <xdr:colOff>165100</xdr:colOff>
      <xdr:row>35</xdr:row>
      <xdr:rowOff>252077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608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262254</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52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105270</xdr:rowOff>
    </xdr:from>
    <xdr:to>
      <xdr:col>18</xdr:col>
      <xdr:colOff>177800</xdr:colOff>
      <xdr:row>37</xdr:row>
      <xdr:rowOff>79255</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7058520"/>
          <a:ext cx="698500" cy="1454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154239</xdr:rowOff>
    </xdr:from>
    <xdr:to>
      <xdr:col>19</xdr:col>
      <xdr:colOff>38100</xdr:colOff>
      <xdr:row>35</xdr:row>
      <xdr:rowOff>255839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645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266016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533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151958</xdr:rowOff>
    </xdr:from>
    <xdr:to>
      <xdr:col>15</xdr:col>
      <xdr:colOff>101600</xdr:colOff>
      <xdr:row>35</xdr:row>
      <xdr:rowOff>253558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762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263735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53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150646</xdr:rowOff>
    </xdr:from>
    <xdr:to>
      <xdr:col>29</xdr:col>
      <xdr:colOff>177800</xdr:colOff>
      <xdr:row>35</xdr:row>
      <xdr:rowOff>252246</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760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338623</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60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289132</xdr:rowOff>
    </xdr:from>
    <xdr:to>
      <xdr:col>26</xdr:col>
      <xdr:colOff>101600</xdr:colOff>
      <xdr:row>36</xdr:row>
      <xdr:rowOff>47832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899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32609</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985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249058</xdr:rowOff>
    </xdr:from>
    <xdr:to>
      <xdr:col>22</xdr:col>
      <xdr:colOff>165100</xdr:colOff>
      <xdr:row>36</xdr:row>
      <xdr:rowOff>7758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859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335435</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945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54470</xdr:rowOff>
    </xdr:from>
    <xdr:to>
      <xdr:col>19</xdr:col>
      <xdr:colOff>38100</xdr:colOff>
      <xdr:row>36</xdr:row>
      <xdr:rowOff>156070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007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140847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09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28455</xdr:rowOff>
    </xdr:from>
    <xdr:to>
      <xdr:col>15</xdr:col>
      <xdr:colOff>101600</xdr:colOff>
      <xdr:row>37</xdr:row>
      <xdr:rowOff>130055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153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114832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23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福島県檜枝岐村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530
528
390.46
2,242,329
2,133,723
100,966
1,170,120
3,199,871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105497</xdr:rowOff>
    </xdr:from>
    <xdr:to>
      <xdr:col>24</xdr:col>
      <xdr:colOff>62865</xdr:colOff>
      <xdr:row>38</xdr:row>
      <xdr:rowOff>123667</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077547"/>
          <a:ext cx="1270" cy="156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127494</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4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123667</xdr:rowOff>
    </xdr:from>
    <xdr:to>
      <xdr:col>24</xdr:col>
      <xdr:colOff>152400</xdr:colOff>
      <xdr:row>38</xdr:row>
      <xdr:rowOff>123667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8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52174</xdr:rowOff>
    </xdr:from>
    <xdr:ext cx="690189"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852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105497</xdr:rowOff>
    </xdr:from>
    <xdr:to>
      <xdr:col>24</xdr:col>
      <xdr:colOff>152400</xdr:colOff>
      <xdr:row>29</xdr:row>
      <xdr:rowOff>105497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077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107180</xdr:rowOff>
    </xdr:from>
    <xdr:to>
      <xdr:col>24</xdr:col>
      <xdr:colOff>63500</xdr:colOff>
      <xdr:row>30</xdr:row>
      <xdr:rowOff>112616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3797300" y="5250680"/>
          <a:ext cx="838200" cy="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144574</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316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166147</xdr:rowOff>
    </xdr:from>
    <xdr:to>
      <xdr:col>24</xdr:col>
      <xdr:colOff>114300</xdr:colOff>
      <xdr:row>37</xdr:row>
      <xdr:rowOff>96297</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107180</xdr:rowOff>
    </xdr:from>
    <xdr:to>
      <xdr:col>19</xdr:col>
      <xdr:colOff>177800</xdr:colOff>
      <xdr:row>33</xdr:row>
      <xdr:rowOff>116843</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5250680"/>
          <a:ext cx="889000" cy="52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91844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43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114797</xdr:rowOff>
    </xdr:from>
    <xdr:to>
      <xdr:col>15</xdr:col>
      <xdr:colOff>50800</xdr:colOff>
      <xdr:row>33</xdr:row>
      <xdr:rowOff>116843</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2019300" y="5772647"/>
          <a:ext cx="889000" cy="2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34714</xdr:rowOff>
    </xdr:from>
    <xdr:to>
      <xdr:col>15</xdr:col>
      <xdr:colOff>101600</xdr:colOff>
      <xdr:row>37</xdr:row>
      <xdr:rowOff>136314</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127440</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47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93125</xdr:rowOff>
    </xdr:from>
    <xdr:to>
      <xdr:col>10</xdr:col>
      <xdr:colOff>114300</xdr:colOff>
      <xdr:row>33</xdr:row>
      <xdr:rowOff>114797</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a:off x="1130300" y="5750975"/>
          <a:ext cx="889000" cy="21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42243</xdr:rowOff>
    </xdr:from>
    <xdr:to>
      <xdr:col>10</xdr:col>
      <xdr:colOff>165100</xdr:colOff>
      <xdr:row>37</xdr:row>
      <xdr:rowOff>143843</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134969</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47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36807</xdr:rowOff>
    </xdr:from>
    <xdr:to>
      <xdr:col>6</xdr:col>
      <xdr:colOff>38100</xdr:colOff>
      <xdr:row>37</xdr:row>
      <xdr:rowOff>138407</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38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129534</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47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61816</xdr:rowOff>
    </xdr:from>
    <xdr:to>
      <xdr:col>24</xdr:col>
      <xdr:colOff>114300</xdr:colOff>
      <xdr:row>30</xdr:row>
      <xdr:rowOff>163416</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520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84693</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5056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56380</xdr:rowOff>
    </xdr:from>
    <xdr:to>
      <xdr:col>20</xdr:col>
      <xdr:colOff>38100</xdr:colOff>
      <xdr:row>30</xdr:row>
      <xdr:rowOff>157980</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519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29</xdr:row>
      <xdr:rowOff>3057</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497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66043</xdr:rowOff>
    </xdr:from>
    <xdr:to>
      <xdr:col>15</xdr:col>
      <xdr:colOff>101600</xdr:colOff>
      <xdr:row>33</xdr:row>
      <xdr:rowOff>167643</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572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12720</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5499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63997</xdr:rowOff>
    </xdr:from>
    <xdr:to>
      <xdr:col>10</xdr:col>
      <xdr:colOff>165100</xdr:colOff>
      <xdr:row>33</xdr:row>
      <xdr:rowOff>165597</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572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10674</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5497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42325</xdr:rowOff>
    </xdr:from>
    <xdr:to>
      <xdr:col>6</xdr:col>
      <xdr:colOff>38100</xdr:colOff>
      <xdr:row>33</xdr:row>
      <xdr:rowOff>143925</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570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160452</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5475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26584</xdr:rowOff>
    </xdr:from>
    <xdr:to>
      <xdr:col>24</xdr:col>
      <xdr:colOff>62865</xdr:colOff>
      <xdr:row>58</xdr:row>
      <xdr:rowOff>51922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99084"/>
          <a:ext cx="1270" cy="13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55749</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51922</xdr:rowOff>
    </xdr:from>
    <xdr:to>
      <xdr:col>24</xdr:col>
      <xdr:colOff>152400</xdr:colOff>
      <xdr:row>58</xdr:row>
      <xdr:rowOff>51922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9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144711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743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26584</xdr:rowOff>
    </xdr:from>
    <xdr:to>
      <xdr:col>24</xdr:col>
      <xdr:colOff>152400</xdr:colOff>
      <xdr:row>50</xdr:row>
      <xdr:rowOff>26584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9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25746</xdr:rowOff>
    </xdr:from>
    <xdr:to>
      <xdr:col>24</xdr:col>
      <xdr:colOff>63500</xdr:colOff>
      <xdr:row>55</xdr:row>
      <xdr:rowOff>67673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455496"/>
          <a:ext cx="838200" cy="4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10748</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833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32321</xdr:rowOff>
    </xdr:from>
    <xdr:to>
      <xdr:col>24</xdr:col>
      <xdr:colOff>114300</xdr:colOff>
      <xdr:row>57</xdr:row>
      <xdr:rowOff>133921</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0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25746</xdr:rowOff>
    </xdr:from>
    <xdr:to>
      <xdr:col>19</xdr:col>
      <xdr:colOff>177800</xdr:colOff>
      <xdr:row>55</xdr:row>
      <xdr:rowOff>56969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455496"/>
          <a:ext cx="889000" cy="31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18003</xdr:rowOff>
    </xdr:from>
    <xdr:to>
      <xdr:col>20</xdr:col>
      <xdr:colOff>38100</xdr:colOff>
      <xdr:row>57</xdr:row>
      <xdr:rowOff>119603</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79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110730</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883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56969</xdr:rowOff>
    </xdr:from>
    <xdr:to>
      <xdr:col>15</xdr:col>
      <xdr:colOff>50800</xdr:colOff>
      <xdr:row>55</xdr:row>
      <xdr:rowOff>133571</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486719"/>
          <a:ext cx="889000" cy="76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9267</xdr:rowOff>
    </xdr:from>
    <xdr:to>
      <xdr:col>15</xdr:col>
      <xdr:colOff>101600</xdr:colOff>
      <xdr:row>57</xdr:row>
      <xdr:rowOff>110867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78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101994</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87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133571</xdr:rowOff>
    </xdr:from>
    <xdr:to>
      <xdr:col>10</xdr:col>
      <xdr:colOff>114300</xdr:colOff>
      <xdr:row>55</xdr:row>
      <xdr:rowOff>162954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563321"/>
          <a:ext cx="889000" cy="29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7975</xdr:rowOff>
    </xdr:from>
    <xdr:to>
      <xdr:col>10</xdr:col>
      <xdr:colOff>165100</xdr:colOff>
      <xdr:row>57</xdr:row>
      <xdr:rowOff>109575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100702</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873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4806</xdr:rowOff>
    </xdr:from>
    <xdr:to>
      <xdr:col>6</xdr:col>
      <xdr:colOff>38100</xdr:colOff>
      <xdr:row>57</xdr:row>
      <xdr:rowOff>106406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97533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8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16873</xdr:rowOff>
    </xdr:from>
    <xdr:to>
      <xdr:col>24</xdr:col>
      <xdr:colOff>114300</xdr:colOff>
      <xdr:row>55</xdr:row>
      <xdr:rowOff>118473</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44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39750</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298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146396</xdr:rowOff>
    </xdr:from>
    <xdr:to>
      <xdr:col>20</xdr:col>
      <xdr:colOff>38100</xdr:colOff>
      <xdr:row>55</xdr:row>
      <xdr:rowOff>76546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40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93073</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17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6169</xdr:rowOff>
    </xdr:from>
    <xdr:to>
      <xdr:col>15</xdr:col>
      <xdr:colOff>101600</xdr:colOff>
      <xdr:row>55</xdr:row>
      <xdr:rowOff>107769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43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124296</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211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82771</xdr:rowOff>
    </xdr:from>
    <xdr:to>
      <xdr:col>10</xdr:col>
      <xdr:colOff>165100</xdr:colOff>
      <xdr:row>56</xdr:row>
      <xdr:rowOff>12921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51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29448</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287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112154</xdr:rowOff>
    </xdr:from>
    <xdr:to>
      <xdr:col>6</xdr:col>
      <xdr:colOff>38100</xdr:colOff>
      <xdr:row>56</xdr:row>
      <xdr:rowOff>42304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54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58831</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317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158578</xdr:rowOff>
    </xdr:from>
    <xdr:to>
      <xdr:col>24</xdr:col>
      <xdr:colOff>62865</xdr:colOff>
      <xdr:row>78</xdr:row>
      <xdr:rowOff>135438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60078"/>
          <a:ext cx="1270" cy="1348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139265</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12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135438</xdr:rowOff>
    </xdr:from>
    <xdr:to>
      <xdr:col>24</xdr:col>
      <xdr:colOff>152400</xdr:colOff>
      <xdr:row>78</xdr:row>
      <xdr:rowOff>135438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50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105255</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158578</xdr:rowOff>
    </xdr:from>
    <xdr:to>
      <xdr:col>24</xdr:col>
      <xdr:colOff>152400</xdr:colOff>
      <xdr:row>70</xdr:row>
      <xdr:rowOff>158578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144455</xdr:rowOff>
    </xdr:from>
    <xdr:to>
      <xdr:col>24</xdr:col>
      <xdr:colOff>63500</xdr:colOff>
      <xdr:row>76</xdr:row>
      <xdr:rowOff>34782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003205"/>
          <a:ext cx="838200" cy="61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115709</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317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137282</xdr:rowOff>
    </xdr:from>
    <xdr:to>
      <xdr:col>24</xdr:col>
      <xdr:colOff>114300</xdr:colOff>
      <xdr:row>78</xdr:row>
      <xdr:rowOff>67432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33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34782</xdr:rowOff>
    </xdr:from>
    <xdr:to>
      <xdr:col>19</xdr:col>
      <xdr:colOff>177800</xdr:colOff>
      <xdr:row>78</xdr:row>
      <xdr:rowOff>54890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064982"/>
          <a:ext cx="889000" cy="36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155510</xdr:rowOff>
    </xdr:from>
    <xdr:to>
      <xdr:col>20</xdr:col>
      <xdr:colOff>38100</xdr:colOff>
      <xdr:row>78</xdr:row>
      <xdr:rowOff>85660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35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76787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44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54890</xdr:rowOff>
    </xdr:from>
    <xdr:to>
      <xdr:col>15</xdr:col>
      <xdr:colOff>50800</xdr:colOff>
      <xdr:row>78</xdr:row>
      <xdr:rowOff>74591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427990"/>
          <a:ext cx="889000" cy="19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166218</xdr:rowOff>
    </xdr:from>
    <xdr:to>
      <xdr:col>15</xdr:col>
      <xdr:colOff>101600</xdr:colOff>
      <xdr:row>78</xdr:row>
      <xdr:rowOff>96368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3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112895</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14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59302</xdr:rowOff>
    </xdr:from>
    <xdr:to>
      <xdr:col>10</xdr:col>
      <xdr:colOff>114300</xdr:colOff>
      <xdr:row>78</xdr:row>
      <xdr:rowOff>74591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432402"/>
          <a:ext cx="889000" cy="15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149817</xdr:rowOff>
    </xdr:from>
    <xdr:to>
      <xdr:col>10</xdr:col>
      <xdr:colOff>165100</xdr:colOff>
      <xdr:row>78</xdr:row>
      <xdr:rowOff>79967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35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96494</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12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153603</xdr:rowOff>
    </xdr:from>
    <xdr:to>
      <xdr:col>6</xdr:col>
      <xdr:colOff>38100</xdr:colOff>
      <xdr:row>78</xdr:row>
      <xdr:rowOff>83753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100280</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1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93655</xdr:rowOff>
    </xdr:from>
    <xdr:to>
      <xdr:col>24</xdr:col>
      <xdr:colOff>114300</xdr:colOff>
      <xdr:row>76</xdr:row>
      <xdr:rowOff>23805</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295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116532</xdr:rowOff>
    </xdr:from>
    <xdr:ext cx="599010"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2803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155432</xdr:rowOff>
    </xdr:from>
    <xdr:to>
      <xdr:col>20</xdr:col>
      <xdr:colOff>38100</xdr:colOff>
      <xdr:row>76</xdr:row>
      <xdr:rowOff>85582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01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102109</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278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4090</xdr:rowOff>
    </xdr:from>
    <xdr:to>
      <xdr:col>15</xdr:col>
      <xdr:colOff>101600</xdr:colOff>
      <xdr:row>78</xdr:row>
      <xdr:rowOff>105690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37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96817</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3469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23791</xdr:rowOff>
    </xdr:from>
    <xdr:to>
      <xdr:col>10</xdr:col>
      <xdr:colOff>165100</xdr:colOff>
      <xdr:row>78</xdr:row>
      <xdr:rowOff>125391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39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116518</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348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8502</xdr:rowOff>
    </xdr:from>
    <xdr:to>
      <xdr:col>6</xdr:col>
      <xdr:colOff>38100</xdr:colOff>
      <xdr:row>78</xdr:row>
      <xdr:rowOff>110102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38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101229</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347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124506</xdr:rowOff>
    </xdr:from>
    <xdr:to>
      <xdr:col>24</xdr:col>
      <xdr:colOff>62865</xdr:colOff>
      <xdr:row>98</xdr:row>
      <xdr:rowOff>13878</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55006"/>
          <a:ext cx="1270" cy="126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17705</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81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13878</xdr:rowOff>
    </xdr:from>
    <xdr:to>
      <xdr:col>24</xdr:col>
      <xdr:colOff>152400</xdr:colOff>
      <xdr:row>98</xdr:row>
      <xdr:rowOff>13878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81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71183</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3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124506</xdr:rowOff>
    </xdr:from>
    <xdr:to>
      <xdr:col>24</xdr:col>
      <xdr:colOff>152400</xdr:colOff>
      <xdr:row>90</xdr:row>
      <xdr:rowOff>124506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5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53936</xdr:rowOff>
    </xdr:from>
    <xdr:to>
      <xdr:col>24</xdr:col>
      <xdr:colOff>63500</xdr:colOff>
      <xdr:row>98</xdr:row>
      <xdr:rowOff>63981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684586"/>
          <a:ext cx="838200" cy="18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166305</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11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143428</xdr:rowOff>
    </xdr:from>
    <xdr:to>
      <xdr:col>24</xdr:col>
      <xdr:colOff>114300</xdr:colOff>
      <xdr:row>95</xdr:row>
      <xdr:rowOff>73578</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63981</xdr:rowOff>
    </xdr:from>
    <xdr:to>
      <xdr:col>19</xdr:col>
      <xdr:colOff>177800</xdr:colOff>
      <xdr:row>98</xdr:row>
      <xdr:rowOff>79639</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866081"/>
          <a:ext cx="889000" cy="1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99507</xdr:rowOff>
    </xdr:from>
    <xdr:to>
      <xdr:col>20</xdr:col>
      <xdr:colOff>38100</xdr:colOff>
      <xdr:row>96</xdr:row>
      <xdr:rowOff>29657</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38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46184</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16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66608</xdr:rowOff>
    </xdr:from>
    <xdr:to>
      <xdr:col>15</xdr:col>
      <xdr:colOff>50800</xdr:colOff>
      <xdr:row>98</xdr:row>
      <xdr:rowOff>79639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019300" y="16868708"/>
          <a:ext cx="889000" cy="1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129384</xdr:rowOff>
    </xdr:from>
    <xdr:to>
      <xdr:col>15</xdr:col>
      <xdr:colOff>101600</xdr:colOff>
      <xdr:row>96</xdr:row>
      <xdr:rowOff>59534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76061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9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66608</xdr:rowOff>
    </xdr:from>
    <xdr:to>
      <xdr:col>10</xdr:col>
      <xdr:colOff>114300</xdr:colOff>
      <xdr:row>98</xdr:row>
      <xdr:rowOff>70549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868708"/>
          <a:ext cx="889000" cy="3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141622</xdr:rowOff>
    </xdr:from>
    <xdr:to>
      <xdr:col>10</xdr:col>
      <xdr:colOff>165100</xdr:colOff>
      <xdr:row>96</xdr:row>
      <xdr:rowOff>71772</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2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88299</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20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149678</xdr:rowOff>
    </xdr:from>
    <xdr:to>
      <xdr:col>6</xdr:col>
      <xdr:colOff>38100</xdr:colOff>
      <xdr:row>96</xdr:row>
      <xdr:rowOff>79828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3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96355</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1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3136</xdr:rowOff>
    </xdr:from>
    <xdr:to>
      <xdr:col>24</xdr:col>
      <xdr:colOff>114300</xdr:colOff>
      <xdr:row>97</xdr:row>
      <xdr:rowOff>104736</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6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153013</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61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13181</xdr:rowOff>
    </xdr:from>
    <xdr:to>
      <xdr:col>20</xdr:col>
      <xdr:colOff>38100</xdr:colOff>
      <xdr:row>98</xdr:row>
      <xdr:rowOff>114781</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81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105908</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908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28839</xdr:rowOff>
    </xdr:from>
    <xdr:to>
      <xdr:col>15</xdr:col>
      <xdr:colOff>101600</xdr:colOff>
      <xdr:row>98</xdr:row>
      <xdr:rowOff>130439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83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121566</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92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15808</xdr:rowOff>
    </xdr:from>
    <xdr:to>
      <xdr:col>10</xdr:col>
      <xdr:colOff>165100</xdr:colOff>
      <xdr:row>98</xdr:row>
      <xdr:rowOff>117408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81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108535</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91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19749</xdr:rowOff>
    </xdr:from>
    <xdr:to>
      <xdr:col>6</xdr:col>
      <xdr:colOff>38100</xdr:colOff>
      <xdr:row>98</xdr:row>
      <xdr:rowOff>121349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82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112476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914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99404</xdr:rowOff>
    </xdr:from>
    <xdr:to>
      <xdr:col>54</xdr:col>
      <xdr:colOff>189865</xdr:colOff>
      <xdr:row>38</xdr:row>
      <xdr:rowOff>96948</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414354"/>
          <a:ext cx="1270" cy="1197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100775</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6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96948</xdr:rowOff>
    </xdr:from>
    <xdr:to>
      <xdr:col>55</xdr:col>
      <xdr:colOff>88900</xdr:colOff>
      <xdr:row>38</xdr:row>
      <xdr:rowOff>96948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61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46081</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18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99404</xdr:rowOff>
    </xdr:from>
    <xdr:to>
      <xdr:col>55</xdr:col>
      <xdr:colOff>88900</xdr:colOff>
      <xdr:row>31</xdr:row>
      <xdr:rowOff>99404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41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51698</xdr:rowOff>
    </xdr:from>
    <xdr:to>
      <xdr:col>55</xdr:col>
      <xdr:colOff>0</xdr:colOff>
      <xdr:row>34</xdr:row>
      <xdr:rowOff>95841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5538098"/>
          <a:ext cx="838200" cy="387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75418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247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96991</xdr:rowOff>
    </xdr:from>
    <xdr:to>
      <xdr:col>55</xdr:col>
      <xdr:colOff>50800</xdr:colOff>
      <xdr:row>37</xdr:row>
      <xdr:rowOff>27141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51698</xdr:rowOff>
    </xdr:from>
    <xdr:to>
      <xdr:col>50</xdr:col>
      <xdr:colOff>114300</xdr:colOff>
      <xdr:row>34</xdr:row>
      <xdr:rowOff>103280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5538098"/>
          <a:ext cx="889000" cy="39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57500</xdr:rowOff>
    </xdr:from>
    <xdr:to>
      <xdr:col>50</xdr:col>
      <xdr:colOff>165100</xdr:colOff>
      <xdr:row>35</xdr:row>
      <xdr:rowOff>159100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150227</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150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103280</xdr:rowOff>
    </xdr:from>
    <xdr:to>
      <xdr:col>45</xdr:col>
      <xdr:colOff>177800</xdr:colOff>
      <xdr:row>34</xdr:row>
      <xdr:rowOff>148653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5932580"/>
          <a:ext cx="889000" cy="45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140773</xdr:rowOff>
    </xdr:from>
    <xdr:to>
      <xdr:col>46</xdr:col>
      <xdr:colOff>38100</xdr:colOff>
      <xdr:row>37</xdr:row>
      <xdr:rowOff>70923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62050</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405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148653</xdr:rowOff>
    </xdr:from>
    <xdr:to>
      <xdr:col>41</xdr:col>
      <xdr:colOff>50800</xdr:colOff>
      <xdr:row>35</xdr:row>
      <xdr:rowOff>139197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5977953"/>
          <a:ext cx="889000" cy="16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136531</xdr:rowOff>
    </xdr:from>
    <xdr:to>
      <xdr:col>41</xdr:col>
      <xdr:colOff>101600</xdr:colOff>
      <xdr:row>37</xdr:row>
      <xdr:rowOff>66681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57808</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40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163841</xdr:rowOff>
    </xdr:from>
    <xdr:to>
      <xdr:col>36</xdr:col>
      <xdr:colOff>165100</xdr:colOff>
      <xdr:row>37</xdr:row>
      <xdr:rowOff>93991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85118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42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45041</xdr:rowOff>
    </xdr:from>
    <xdr:to>
      <xdr:col>55</xdr:col>
      <xdr:colOff>50800</xdr:colOff>
      <xdr:row>34</xdr:row>
      <xdr:rowOff>146641</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587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67918</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725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898</xdr:rowOff>
    </xdr:from>
    <xdr:to>
      <xdr:col>50</xdr:col>
      <xdr:colOff>165100</xdr:colOff>
      <xdr:row>32</xdr:row>
      <xdr:rowOff>102498</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548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119025</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262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52480</xdr:rowOff>
    </xdr:from>
    <xdr:to>
      <xdr:col>46</xdr:col>
      <xdr:colOff>38100</xdr:colOff>
      <xdr:row>34</xdr:row>
      <xdr:rowOff>154080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588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170607</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657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97853</xdr:rowOff>
    </xdr:from>
    <xdr:to>
      <xdr:col>41</xdr:col>
      <xdr:colOff>101600</xdr:colOff>
      <xdr:row>35</xdr:row>
      <xdr:rowOff>28003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592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44530</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5702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88397</xdr:rowOff>
    </xdr:from>
    <xdr:to>
      <xdr:col>36</xdr:col>
      <xdr:colOff>165100</xdr:colOff>
      <xdr:row>36</xdr:row>
      <xdr:rowOff>18547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08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35074</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5864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144434</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160762</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5642</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168156</xdr:rowOff>
    </xdr:from>
    <xdr:to>
      <xdr:col>54</xdr:col>
      <xdr:colOff>189865</xdr:colOff>
      <xdr:row>59</xdr:row>
      <xdr:rowOff>85833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40656"/>
          <a:ext cx="1270" cy="1460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89660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2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85833</xdr:rowOff>
    </xdr:from>
    <xdr:to>
      <xdr:col>55</xdr:col>
      <xdr:colOff>88900</xdr:colOff>
      <xdr:row>59</xdr:row>
      <xdr:rowOff>85833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20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114833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158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4,512,865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168156</xdr:rowOff>
    </xdr:from>
    <xdr:to>
      <xdr:col>55</xdr:col>
      <xdr:colOff>88900</xdr:colOff>
      <xdr:row>50</xdr:row>
      <xdr:rowOff>168156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4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139771</xdr:rowOff>
    </xdr:from>
    <xdr:to>
      <xdr:col>55</xdr:col>
      <xdr:colOff>0</xdr:colOff>
      <xdr:row>58</xdr:row>
      <xdr:rowOff>36230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740971"/>
          <a:ext cx="838200" cy="239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79512</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10023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101085</xdr:rowOff>
    </xdr:from>
    <xdr:to>
      <xdr:col>55</xdr:col>
      <xdr:colOff>50800</xdr:colOff>
      <xdr:row>59</xdr:row>
      <xdr:rowOff>31235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1004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139771</xdr:rowOff>
    </xdr:from>
    <xdr:to>
      <xdr:col>50</xdr:col>
      <xdr:colOff>114300</xdr:colOff>
      <xdr:row>58</xdr:row>
      <xdr:rowOff>86785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740971"/>
          <a:ext cx="889000" cy="28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110992</xdr:rowOff>
    </xdr:from>
    <xdr:to>
      <xdr:col>50</xdr:col>
      <xdr:colOff>165100</xdr:colOff>
      <xdr:row>59</xdr:row>
      <xdr:rowOff>41142</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1005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32269</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1014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72939</xdr:rowOff>
    </xdr:from>
    <xdr:to>
      <xdr:col>45</xdr:col>
      <xdr:colOff>177800</xdr:colOff>
      <xdr:row>58</xdr:row>
      <xdr:rowOff>86785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10017039"/>
          <a:ext cx="889000" cy="13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116026</xdr:rowOff>
    </xdr:from>
    <xdr:to>
      <xdr:col>46</xdr:col>
      <xdr:colOff>38100</xdr:colOff>
      <xdr:row>59</xdr:row>
      <xdr:rowOff>46176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1006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37303</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10152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114279</xdr:rowOff>
    </xdr:from>
    <xdr:to>
      <xdr:col>41</xdr:col>
      <xdr:colOff>50800</xdr:colOff>
      <xdr:row>58</xdr:row>
      <xdr:rowOff>72939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886929"/>
          <a:ext cx="889000" cy="130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124909</xdr:rowOff>
    </xdr:from>
    <xdr:to>
      <xdr:col>41</xdr:col>
      <xdr:colOff>101600</xdr:colOff>
      <xdr:row>59</xdr:row>
      <xdr:rowOff>55059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10069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46186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10161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115901</xdr:rowOff>
    </xdr:from>
    <xdr:to>
      <xdr:col>36</xdr:col>
      <xdr:colOff>165100</xdr:colOff>
      <xdr:row>59</xdr:row>
      <xdr:rowOff>46051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1006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37178</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10152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156880</xdr:rowOff>
    </xdr:from>
    <xdr:to>
      <xdr:col>55</xdr:col>
      <xdr:colOff>50800</xdr:colOff>
      <xdr:row>58</xdr:row>
      <xdr:rowOff>87030</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2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8307</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780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88971</xdr:rowOff>
    </xdr:from>
    <xdr:to>
      <xdr:col>50</xdr:col>
      <xdr:colOff>165100</xdr:colOff>
      <xdr:row>57</xdr:row>
      <xdr:rowOff>19121</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69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55</xdr:row>
      <xdr:rowOff>35648</xdr:rowOff>
    </xdr:from>
    <xdr:ext cx="690189"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294205" y="94653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35985</xdr:rowOff>
    </xdr:from>
    <xdr:to>
      <xdr:col>46</xdr:col>
      <xdr:colOff>38100</xdr:colOff>
      <xdr:row>58</xdr:row>
      <xdr:rowOff>137585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8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154112</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755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22139</xdr:rowOff>
    </xdr:from>
    <xdr:to>
      <xdr:col>41</xdr:col>
      <xdr:colOff>101600</xdr:colOff>
      <xdr:row>58</xdr:row>
      <xdr:rowOff>123739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140266</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741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63479</xdr:rowOff>
    </xdr:from>
    <xdr:to>
      <xdr:col>36</xdr:col>
      <xdr:colOff>165100</xdr:colOff>
      <xdr:row>57</xdr:row>
      <xdr:rowOff>165079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83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56</xdr:row>
      <xdr:rowOff>10156</xdr:rowOff>
    </xdr:from>
    <xdr:ext cx="690189"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27205" y="96113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144443</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17393"/>
          <a:ext cx="1270" cy="1195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91120</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926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144443</xdr:rowOff>
    </xdr:from>
    <xdr:to>
      <xdr:col>55</xdr:col>
      <xdr:colOff>88900</xdr:colOff>
      <xdr:row>71</xdr:row>
      <xdr:rowOff>144443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63950</xdr:rowOff>
    </xdr:from>
    <xdr:to>
      <xdr:col>55</xdr:col>
      <xdr:colOff>0</xdr:colOff>
      <xdr:row>78</xdr:row>
      <xdr:rowOff>111579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437050"/>
          <a:ext cx="838200" cy="47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48345</xdr:rowOff>
    </xdr:from>
    <xdr:ext cx="599010"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49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25468</xdr:rowOff>
    </xdr:from>
    <xdr:to>
      <xdr:col>55</xdr:col>
      <xdr:colOff>50800</xdr:colOff>
      <xdr:row>78</xdr:row>
      <xdr:rowOff>127068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9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63950</xdr:rowOff>
    </xdr:from>
    <xdr:to>
      <xdr:col>50</xdr:col>
      <xdr:colOff>114300</xdr:colOff>
      <xdr:row>78</xdr:row>
      <xdr:rowOff>104243</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437050"/>
          <a:ext cx="889000" cy="4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35424</xdr:rowOff>
    </xdr:from>
    <xdr:to>
      <xdr:col>50</xdr:col>
      <xdr:colOff>165100</xdr:colOff>
      <xdr:row>78</xdr:row>
      <xdr:rowOff>137024</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40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128151</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501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58130</xdr:rowOff>
    </xdr:from>
    <xdr:to>
      <xdr:col>45</xdr:col>
      <xdr:colOff>177800</xdr:colOff>
      <xdr:row>78</xdr:row>
      <xdr:rowOff>104243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431230"/>
          <a:ext cx="889000" cy="46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32959</xdr:rowOff>
    </xdr:from>
    <xdr:to>
      <xdr:col>46</xdr:col>
      <xdr:colOff>38100</xdr:colOff>
      <xdr:row>78</xdr:row>
      <xdr:rowOff>134559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40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151086</xdr:rowOff>
    </xdr:from>
    <xdr:ext cx="59901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50795" y="13181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170109</xdr:rowOff>
    </xdr:from>
    <xdr:to>
      <xdr:col>41</xdr:col>
      <xdr:colOff>50800</xdr:colOff>
      <xdr:row>78</xdr:row>
      <xdr:rowOff>58130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371759"/>
          <a:ext cx="889000" cy="5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37295</xdr:rowOff>
    </xdr:from>
    <xdr:to>
      <xdr:col>41</xdr:col>
      <xdr:colOff>101600</xdr:colOff>
      <xdr:row>78</xdr:row>
      <xdr:rowOff>138895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41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130022</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61795" y="13503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32593</xdr:rowOff>
    </xdr:from>
    <xdr:to>
      <xdr:col>36</xdr:col>
      <xdr:colOff>165100</xdr:colOff>
      <xdr:row>78</xdr:row>
      <xdr:rowOff>134193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40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125320</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672795" y="13498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60779</xdr:rowOff>
    </xdr:from>
    <xdr:to>
      <xdr:col>55</xdr:col>
      <xdr:colOff>50800</xdr:colOff>
      <xdr:row>78</xdr:row>
      <xdr:rowOff>162379</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3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3896</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7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13150</xdr:rowOff>
    </xdr:from>
    <xdr:to>
      <xdr:col>50</xdr:col>
      <xdr:colOff>165100</xdr:colOff>
      <xdr:row>78</xdr:row>
      <xdr:rowOff>114750</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38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131277</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39795" y="13161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53443</xdr:rowOff>
    </xdr:from>
    <xdr:to>
      <xdr:col>46</xdr:col>
      <xdr:colOff>38100</xdr:colOff>
      <xdr:row>78</xdr:row>
      <xdr:rowOff>155043</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2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146170</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51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7330</xdr:rowOff>
    </xdr:from>
    <xdr:to>
      <xdr:col>41</xdr:col>
      <xdr:colOff>101600</xdr:colOff>
      <xdr:row>78</xdr:row>
      <xdr:rowOff>108930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38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125457</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61795" y="13155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119309</xdr:rowOff>
    </xdr:from>
    <xdr:to>
      <xdr:col>36</xdr:col>
      <xdr:colOff>165100</xdr:colOff>
      <xdr:row>78</xdr:row>
      <xdr:rowOff>49459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32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65986</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672795" y="1309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86506</xdr:rowOff>
    </xdr:from>
    <xdr:to>
      <xdr:col>54</xdr:col>
      <xdr:colOff>189865</xdr:colOff>
      <xdr:row>98</xdr:row>
      <xdr:rowOff>132533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688456"/>
          <a:ext cx="1270" cy="1246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136360</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132533</xdr:rowOff>
    </xdr:from>
    <xdr:to>
      <xdr:col>55</xdr:col>
      <xdr:colOff>88900</xdr:colOff>
      <xdr:row>98</xdr:row>
      <xdr:rowOff>132533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33183</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46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86506</xdr:rowOff>
    </xdr:from>
    <xdr:to>
      <xdr:col>55</xdr:col>
      <xdr:colOff>88900</xdr:colOff>
      <xdr:row>91</xdr:row>
      <xdr:rowOff>86506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68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96675</xdr:rowOff>
    </xdr:from>
    <xdr:to>
      <xdr:col>55</xdr:col>
      <xdr:colOff>0</xdr:colOff>
      <xdr:row>97</xdr:row>
      <xdr:rowOff>20676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384425"/>
          <a:ext cx="838200" cy="266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152990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7836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3113</xdr:rowOff>
    </xdr:from>
    <xdr:to>
      <xdr:col>55</xdr:col>
      <xdr:colOff>50800</xdr:colOff>
      <xdr:row>98</xdr:row>
      <xdr:rowOff>104713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96675</xdr:rowOff>
    </xdr:from>
    <xdr:to>
      <xdr:col>50</xdr:col>
      <xdr:colOff>114300</xdr:colOff>
      <xdr:row>97</xdr:row>
      <xdr:rowOff>106459</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384425"/>
          <a:ext cx="889000" cy="352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237</xdr:rowOff>
    </xdr:from>
    <xdr:to>
      <xdr:col>50</xdr:col>
      <xdr:colOff>165100</xdr:colOff>
      <xdr:row>98</xdr:row>
      <xdr:rowOff>101837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92964</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895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106459</xdr:rowOff>
    </xdr:from>
    <xdr:to>
      <xdr:col>45</xdr:col>
      <xdr:colOff>177800</xdr:colOff>
      <xdr:row>97</xdr:row>
      <xdr:rowOff>135477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737109"/>
          <a:ext cx="889000" cy="2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11137</xdr:rowOff>
    </xdr:from>
    <xdr:to>
      <xdr:col>46</xdr:col>
      <xdr:colOff>38100</xdr:colOff>
      <xdr:row>98</xdr:row>
      <xdr:rowOff>112737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103864</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905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16263</xdr:rowOff>
    </xdr:from>
    <xdr:to>
      <xdr:col>41</xdr:col>
      <xdr:colOff>50800</xdr:colOff>
      <xdr:row>97</xdr:row>
      <xdr:rowOff>135477</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646913"/>
          <a:ext cx="889000" cy="119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18607</xdr:rowOff>
    </xdr:from>
    <xdr:to>
      <xdr:col>41</xdr:col>
      <xdr:colOff>101600</xdr:colOff>
      <xdr:row>98</xdr:row>
      <xdr:rowOff>120207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111334</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91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12579</xdr:rowOff>
    </xdr:from>
    <xdr:to>
      <xdr:col>36</xdr:col>
      <xdr:colOff>165100</xdr:colOff>
      <xdr:row>98</xdr:row>
      <xdr:rowOff>114179</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105306</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90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141326</xdr:rowOff>
    </xdr:from>
    <xdr:to>
      <xdr:col>55</xdr:col>
      <xdr:colOff>50800</xdr:colOff>
      <xdr:row>97</xdr:row>
      <xdr:rowOff>71476</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60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164203</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451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45875</xdr:rowOff>
    </xdr:from>
    <xdr:to>
      <xdr:col>50</xdr:col>
      <xdr:colOff>165100</xdr:colOff>
      <xdr:row>95</xdr:row>
      <xdr:rowOff>147475</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33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93</xdr:row>
      <xdr:rowOff>164002</xdr:rowOff>
    </xdr:from>
    <xdr:ext cx="690189"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294205" y="161088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55659</xdr:rowOff>
    </xdr:from>
    <xdr:to>
      <xdr:col>46</xdr:col>
      <xdr:colOff>38100</xdr:colOff>
      <xdr:row>97</xdr:row>
      <xdr:rowOff>157259</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68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2336</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461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84677</xdr:rowOff>
    </xdr:from>
    <xdr:to>
      <xdr:col>41</xdr:col>
      <xdr:colOff>101600</xdr:colOff>
      <xdr:row>98</xdr:row>
      <xdr:rowOff>14827</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71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31354</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490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136913</xdr:rowOff>
    </xdr:from>
    <xdr:to>
      <xdr:col>36</xdr:col>
      <xdr:colOff>165100</xdr:colOff>
      <xdr:row>97</xdr:row>
      <xdr:rowOff>67063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59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83590</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37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9288</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324238"/>
          <a:ext cx="1269" cy="133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145772</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60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127415</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9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9288</xdr:rowOff>
    </xdr:from>
    <xdr:to>
      <xdr:col>86</xdr:col>
      <xdr:colOff>25400</xdr:colOff>
      <xdr:row>31</xdr:row>
      <xdr:rowOff>9288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32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57509</xdr:rowOff>
    </xdr:from>
    <xdr:to>
      <xdr:col>85</xdr:col>
      <xdr:colOff>127000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572609"/>
          <a:ext cx="838200" cy="8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63222</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4068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40346</xdr:rowOff>
    </xdr:from>
    <xdr:to>
      <xdr:col>85</xdr:col>
      <xdr:colOff>177800</xdr:colOff>
      <xdr:row>38</xdr:row>
      <xdr:rowOff>141946</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5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57509</xdr:rowOff>
    </xdr:from>
    <xdr:to>
      <xdr:col>81</xdr:col>
      <xdr:colOff>50800</xdr:colOff>
      <xdr:row>38</xdr:row>
      <xdr:rowOff>107241</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4592300" y="6572609"/>
          <a:ext cx="889000" cy="4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29816</xdr:rowOff>
    </xdr:from>
    <xdr:to>
      <xdr:col>81</xdr:col>
      <xdr:colOff>101600</xdr:colOff>
      <xdr:row>38</xdr:row>
      <xdr:rowOff>131416</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4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122543</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63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107241</xdr:rowOff>
    </xdr:from>
    <xdr:to>
      <xdr:col>76</xdr:col>
      <xdr:colOff>114300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3703300" y="6622341"/>
          <a:ext cx="889000" cy="3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48328</xdr:rowOff>
    </xdr:from>
    <xdr:to>
      <xdr:col>76</xdr:col>
      <xdr:colOff>165100</xdr:colOff>
      <xdr:row>38</xdr:row>
      <xdr:rowOff>149928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166455</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33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51519</xdr:rowOff>
    </xdr:from>
    <xdr:to>
      <xdr:col>72</xdr:col>
      <xdr:colOff>38100</xdr:colOff>
      <xdr:row>38</xdr:row>
      <xdr:rowOff>153119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169646</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4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53959</xdr:rowOff>
    </xdr:from>
    <xdr:to>
      <xdr:col>67</xdr:col>
      <xdr:colOff>101600</xdr:colOff>
      <xdr:row>38</xdr:row>
      <xdr:rowOff>155559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635</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34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18772</xdr:rowOff>
    </xdr:from>
    <xdr:ext cx="249299"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33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6709</xdr:rowOff>
    </xdr:from>
    <xdr:to>
      <xdr:col>81</xdr:col>
      <xdr:colOff>101600</xdr:colOff>
      <xdr:row>38</xdr:row>
      <xdr:rowOff>108309</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52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124836</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14111" y="629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56441</xdr:rowOff>
    </xdr:from>
    <xdr:to>
      <xdr:col>76</xdr:col>
      <xdr:colOff>165100</xdr:colOff>
      <xdr:row>38</xdr:row>
      <xdr:rowOff>158041</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57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149168</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25111" y="666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107408</xdr:rowOff>
    </xdr:from>
    <xdr:to>
      <xdr:col>85</xdr:col>
      <xdr:colOff>126364</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08908"/>
          <a:ext cx="1269" cy="14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54085</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8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107408</xdr:rowOff>
    </xdr:from>
    <xdr:to>
      <xdr:col>86</xdr:col>
      <xdr:colOff>25400</xdr:colOff>
      <xdr:row>70</xdr:row>
      <xdr:rowOff>107408</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08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24897</xdr:rowOff>
    </xdr:from>
    <xdr:to>
      <xdr:col>85</xdr:col>
      <xdr:colOff>127000</xdr:colOff>
      <xdr:row>74</xdr:row>
      <xdr:rowOff>83093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2369297"/>
          <a:ext cx="838200" cy="401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29633</xdr:rowOff>
    </xdr:from>
    <xdr:ext cx="599010"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2312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51206</xdr:rowOff>
    </xdr:from>
    <xdr:to>
      <xdr:col>85</xdr:col>
      <xdr:colOff>177800</xdr:colOff>
      <xdr:row>77</xdr:row>
      <xdr:rowOff>152806</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25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147338</xdr:rowOff>
    </xdr:from>
    <xdr:to>
      <xdr:col>81</xdr:col>
      <xdr:colOff>50800</xdr:colOff>
      <xdr:row>74</xdr:row>
      <xdr:rowOff>83093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4592300" y="12320288"/>
          <a:ext cx="889000" cy="450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46146</xdr:rowOff>
    </xdr:from>
    <xdr:to>
      <xdr:col>81</xdr:col>
      <xdr:colOff>101600</xdr:colOff>
      <xdr:row>77</xdr:row>
      <xdr:rowOff>147746</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138873</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181795" y="13340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147338</xdr:rowOff>
    </xdr:from>
    <xdr:to>
      <xdr:col>76</xdr:col>
      <xdr:colOff>114300</xdr:colOff>
      <xdr:row>76</xdr:row>
      <xdr:rowOff>481</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2320288"/>
          <a:ext cx="889000" cy="710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20817</xdr:rowOff>
    </xdr:from>
    <xdr:to>
      <xdr:col>76</xdr:col>
      <xdr:colOff>165100</xdr:colOff>
      <xdr:row>77</xdr:row>
      <xdr:rowOff>122417</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113544</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292795" y="13315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481</xdr:rowOff>
    </xdr:from>
    <xdr:to>
      <xdr:col>71</xdr:col>
      <xdr:colOff>177800</xdr:colOff>
      <xdr:row>76</xdr:row>
      <xdr:rowOff>168675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3030681"/>
          <a:ext cx="889000" cy="16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42956</xdr:rowOff>
    </xdr:from>
    <xdr:to>
      <xdr:col>72</xdr:col>
      <xdr:colOff>38100</xdr:colOff>
      <xdr:row>77</xdr:row>
      <xdr:rowOff>144556</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135683</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03795" y="13337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32449</xdr:rowOff>
    </xdr:from>
    <xdr:to>
      <xdr:col>67</xdr:col>
      <xdr:colOff>101600</xdr:colOff>
      <xdr:row>77</xdr:row>
      <xdr:rowOff>134049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125176</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14795" y="1332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145547</xdr:rowOff>
    </xdr:from>
    <xdr:to>
      <xdr:col>85</xdr:col>
      <xdr:colOff>177800</xdr:colOff>
      <xdr:row>72</xdr:row>
      <xdr:rowOff>75697</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231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168424</xdr:rowOff>
    </xdr:from>
    <xdr:ext cx="599010"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2169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32293</xdr:rowOff>
    </xdr:from>
    <xdr:to>
      <xdr:col>81</xdr:col>
      <xdr:colOff>101600</xdr:colOff>
      <xdr:row>74</xdr:row>
      <xdr:rowOff>133893</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271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150420</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181795" y="12494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96538</xdr:rowOff>
    </xdr:from>
    <xdr:to>
      <xdr:col>76</xdr:col>
      <xdr:colOff>165100</xdr:colOff>
      <xdr:row>72</xdr:row>
      <xdr:rowOff>26688</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226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70</xdr:row>
      <xdr:rowOff>43215</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2044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121131</xdr:rowOff>
    </xdr:from>
    <xdr:to>
      <xdr:col>72</xdr:col>
      <xdr:colOff>38100</xdr:colOff>
      <xdr:row>76</xdr:row>
      <xdr:rowOff>51281</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297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67808</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03795" y="12755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117875</xdr:rowOff>
    </xdr:from>
    <xdr:to>
      <xdr:col>67</xdr:col>
      <xdr:colOff>101600</xdr:colOff>
      <xdr:row>77</xdr:row>
      <xdr:rowOff>48025</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14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64552</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14795" y="12923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158096</xdr:rowOff>
    </xdr:from>
    <xdr:to>
      <xdr:col>85</xdr:col>
      <xdr:colOff>126364</xdr:colOff>
      <xdr:row>99</xdr:row>
      <xdr:rowOff>40966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588596"/>
          <a:ext cx="1269" cy="1425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44793</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1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40966</xdr:rowOff>
    </xdr:from>
    <xdr:to>
      <xdr:col>86</xdr:col>
      <xdr:colOff>25400</xdr:colOff>
      <xdr:row>99</xdr:row>
      <xdr:rowOff>40966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104773</xdr:rowOff>
    </xdr:from>
    <xdr:ext cx="690189"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3638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158096</xdr:rowOff>
    </xdr:from>
    <xdr:to>
      <xdr:col>86</xdr:col>
      <xdr:colOff>25400</xdr:colOff>
      <xdr:row>90</xdr:row>
      <xdr:rowOff>158096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58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89833</xdr:rowOff>
    </xdr:from>
    <xdr:to>
      <xdr:col>85</xdr:col>
      <xdr:colOff>127000</xdr:colOff>
      <xdr:row>97</xdr:row>
      <xdr:rowOff>116551</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5481300" y="16720483"/>
          <a:ext cx="838200" cy="26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143296</xdr:rowOff>
    </xdr:from>
    <xdr:ext cx="599010"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7739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164869</xdr:rowOff>
    </xdr:from>
    <xdr:to>
      <xdr:col>85</xdr:col>
      <xdr:colOff>177800</xdr:colOff>
      <xdr:row>98</xdr:row>
      <xdr:rowOff>95019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79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89833</xdr:rowOff>
    </xdr:from>
    <xdr:to>
      <xdr:col>81</xdr:col>
      <xdr:colOff>50800</xdr:colOff>
      <xdr:row>98</xdr:row>
      <xdr:rowOff>73109</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6720483"/>
          <a:ext cx="889000" cy="15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107466</xdr:rowOff>
    </xdr:from>
    <xdr:to>
      <xdr:col>81</xdr:col>
      <xdr:colOff>101600</xdr:colOff>
      <xdr:row>99</xdr:row>
      <xdr:rowOff>37616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90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28743</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700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44483</xdr:rowOff>
    </xdr:from>
    <xdr:to>
      <xdr:col>76</xdr:col>
      <xdr:colOff>114300</xdr:colOff>
      <xdr:row>98</xdr:row>
      <xdr:rowOff>73109</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3703300" y="16846583"/>
          <a:ext cx="889000" cy="28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99589</xdr:rowOff>
    </xdr:from>
    <xdr:to>
      <xdr:col>76</xdr:col>
      <xdr:colOff>165100</xdr:colOff>
      <xdr:row>99</xdr:row>
      <xdr:rowOff>29739</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9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20866</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99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154546</xdr:rowOff>
    </xdr:from>
    <xdr:to>
      <xdr:col>71</xdr:col>
      <xdr:colOff>177800</xdr:colOff>
      <xdr:row>98</xdr:row>
      <xdr:rowOff>44483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814300" y="16785196"/>
          <a:ext cx="889000" cy="6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100044</xdr:rowOff>
    </xdr:from>
    <xdr:to>
      <xdr:col>72</xdr:col>
      <xdr:colOff>38100</xdr:colOff>
      <xdr:row>99</xdr:row>
      <xdr:rowOff>30194</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9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21321</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99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110576</xdr:rowOff>
    </xdr:from>
    <xdr:to>
      <xdr:col>67</xdr:col>
      <xdr:colOff>101600</xdr:colOff>
      <xdr:row>99</xdr:row>
      <xdr:rowOff>40726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31853</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700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65751</xdr:rowOff>
    </xdr:from>
    <xdr:to>
      <xdr:col>85</xdr:col>
      <xdr:colOff>177800</xdr:colOff>
      <xdr:row>97</xdr:row>
      <xdr:rowOff>167351</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69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88628</xdr:rowOff>
    </xdr:from>
    <xdr:ext cx="599010"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547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39033</xdr:rowOff>
    </xdr:from>
    <xdr:to>
      <xdr:col>81</xdr:col>
      <xdr:colOff>101600</xdr:colOff>
      <xdr:row>97</xdr:row>
      <xdr:rowOff>140633</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66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157160</xdr:rowOff>
    </xdr:from>
    <xdr:ext cx="59901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181795" y="16444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22309</xdr:rowOff>
    </xdr:from>
    <xdr:to>
      <xdr:col>76</xdr:col>
      <xdr:colOff>165100</xdr:colOff>
      <xdr:row>98</xdr:row>
      <xdr:rowOff>123909</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82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140436</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292795" y="16599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165133</xdr:rowOff>
    </xdr:from>
    <xdr:to>
      <xdr:col>72</xdr:col>
      <xdr:colOff>38100</xdr:colOff>
      <xdr:row>98</xdr:row>
      <xdr:rowOff>95283</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79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111810</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03795" y="1657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103746</xdr:rowOff>
    </xdr:from>
    <xdr:to>
      <xdr:col>67</xdr:col>
      <xdr:colOff>101600</xdr:colOff>
      <xdr:row>98</xdr:row>
      <xdr:rowOff>33896</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73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50423</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14795" y="16509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58585</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373535"/>
          <a:ext cx="1269" cy="1357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5262</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4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58585</xdr:rowOff>
    </xdr:from>
    <xdr:to>
      <xdr:col>116</xdr:col>
      <xdr:colOff>152400</xdr:colOff>
      <xdr:row>31</xdr:row>
      <xdr:rowOff>58585</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373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135247</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78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112370</xdr:rowOff>
    </xdr:from>
    <xdr:to>
      <xdr:col>116</xdr:col>
      <xdr:colOff>114300</xdr:colOff>
      <xdr:row>39</xdr:row>
      <xdr:rowOff>42520</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6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98654</xdr:rowOff>
    </xdr:from>
    <xdr:to>
      <xdr:col>112</xdr:col>
      <xdr:colOff>38100</xdr:colOff>
      <xdr:row>39</xdr:row>
      <xdr:rowOff>28804</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6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45331</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38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93967</xdr:rowOff>
    </xdr:from>
    <xdr:to>
      <xdr:col>107</xdr:col>
      <xdr:colOff>101600</xdr:colOff>
      <xdr:row>39</xdr:row>
      <xdr:rowOff>24117</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6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40644</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3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77470</xdr:rowOff>
    </xdr:from>
    <xdr:to>
      <xdr:col>102</xdr:col>
      <xdr:colOff>165100</xdr:colOff>
      <xdr:row>39</xdr:row>
      <xdr:rowOff>7620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24147</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367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140564</xdr:rowOff>
    </xdr:from>
    <xdr:to>
      <xdr:col>98</xdr:col>
      <xdr:colOff>38100</xdr:colOff>
      <xdr:row>39</xdr:row>
      <xdr:rowOff>70714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65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87241</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430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90797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6058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57665</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801615"/>
          <a:ext cx="1269" cy="1412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112977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4342</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7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57665</xdr:rowOff>
    </xdr:from>
    <xdr:to>
      <xdr:col>116</xdr:col>
      <xdr:colOff>152400</xdr:colOff>
      <xdr:row>51</xdr:row>
      <xdr:rowOff>57665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80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103853</xdr:rowOff>
    </xdr:from>
    <xdr:to>
      <xdr:col>116</xdr:col>
      <xdr:colOff>63500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047953"/>
          <a:ext cx="838200" cy="166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30428</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74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7551</xdr:rowOff>
    </xdr:from>
    <xdr:to>
      <xdr:col>116</xdr:col>
      <xdr:colOff>114300</xdr:colOff>
      <xdr:row>59</xdr:row>
      <xdr:rowOff>109151</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103853</xdr:rowOff>
    </xdr:from>
    <xdr:to>
      <xdr:col>111</xdr:col>
      <xdr:colOff>177800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10047953"/>
          <a:ext cx="889000" cy="166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147444</xdr:rowOff>
    </xdr:from>
    <xdr:to>
      <xdr:col>112</xdr:col>
      <xdr:colOff>38100</xdr:colOff>
      <xdr:row>59</xdr:row>
      <xdr:rowOff>77594</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68721</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1018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156870</xdr:rowOff>
    </xdr:from>
    <xdr:to>
      <xdr:col>107</xdr:col>
      <xdr:colOff>101600</xdr:colOff>
      <xdr:row>59</xdr:row>
      <xdr:rowOff>87020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1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103547</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7257</xdr:rowOff>
    </xdr:from>
    <xdr:to>
      <xdr:col>102</xdr:col>
      <xdr:colOff>165100</xdr:colOff>
      <xdr:row>59</xdr:row>
      <xdr:rowOff>108857</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12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125384</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9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11426</xdr:rowOff>
    </xdr:from>
    <xdr:to>
      <xdr:col>98</xdr:col>
      <xdr:colOff>38100</xdr:colOff>
      <xdr:row>59</xdr:row>
      <xdr:rowOff>113026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12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129553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902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157427</xdr:rowOff>
    </xdr:from>
    <xdr:ext cx="249299"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101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53053</xdr:rowOff>
    </xdr:from>
    <xdr:to>
      <xdr:col>112</xdr:col>
      <xdr:colOff>38100</xdr:colOff>
      <xdr:row>58</xdr:row>
      <xdr:rowOff>154653</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999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171180</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56111" y="977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67</xdr:row>
      <xdr:rowOff>54627</xdr:rowOff>
    </xdr:from>
    <xdr:ext cx="685572"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02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134638</xdr:rowOff>
    </xdr:from>
    <xdr:to>
      <xdr:col>116</xdr:col>
      <xdr:colOff>62864</xdr:colOff>
      <xdr:row>78</xdr:row>
      <xdr:rowOff>152515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136138"/>
          <a:ext cx="1269" cy="1389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156342</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52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152515</xdr:rowOff>
    </xdr:from>
    <xdr:to>
      <xdr:col>116</xdr:col>
      <xdr:colOff>152400</xdr:colOff>
      <xdr:row>78</xdr:row>
      <xdr:rowOff>152515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52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81315</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91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134638</xdr:rowOff>
    </xdr:from>
    <xdr:to>
      <xdr:col>116</xdr:col>
      <xdr:colOff>152400</xdr:colOff>
      <xdr:row>70</xdr:row>
      <xdr:rowOff>134638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13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81586</xdr:rowOff>
    </xdr:from>
    <xdr:to>
      <xdr:col>116</xdr:col>
      <xdr:colOff>63500</xdr:colOff>
      <xdr:row>77</xdr:row>
      <xdr:rowOff>87657</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1323300" y="13283236"/>
          <a:ext cx="838200" cy="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64169</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32658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85742</xdr:rowOff>
    </xdr:from>
    <xdr:to>
      <xdr:col>116</xdr:col>
      <xdr:colOff>114300</xdr:colOff>
      <xdr:row>78</xdr:row>
      <xdr:rowOff>15892</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28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136523</xdr:rowOff>
    </xdr:from>
    <xdr:to>
      <xdr:col>111</xdr:col>
      <xdr:colOff>177800</xdr:colOff>
      <xdr:row>77</xdr:row>
      <xdr:rowOff>81586</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0434300" y="12995273"/>
          <a:ext cx="889000" cy="28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100564</xdr:rowOff>
    </xdr:from>
    <xdr:to>
      <xdr:col>112</xdr:col>
      <xdr:colOff>38100</xdr:colOff>
      <xdr:row>78</xdr:row>
      <xdr:rowOff>30714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78</xdr:row>
      <xdr:rowOff>21841</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3394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136523</xdr:rowOff>
    </xdr:from>
    <xdr:to>
      <xdr:col>107</xdr:col>
      <xdr:colOff>50800</xdr:colOff>
      <xdr:row>75</xdr:row>
      <xdr:rowOff>151947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2995273"/>
          <a:ext cx="889000" cy="1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101749</xdr:rowOff>
    </xdr:from>
    <xdr:to>
      <xdr:col>107</xdr:col>
      <xdr:colOff>101600</xdr:colOff>
      <xdr:row>78</xdr:row>
      <xdr:rowOff>31899</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30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78</xdr:row>
      <xdr:rowOff>23026</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3396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151947</xdr:rowOff>
    </xdr:from>
    <xdr:to>
      <xdr:col>102</xdr:col>
      <xdr:colOff>114300</xdr:colOff>
      <xdr:row>76</xdr:row>
      <xdr:rowOff>9589</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3010697"/>
          <a:ext cx="889000" cy="29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93374</xdr:rowOff>
    </xdr:from>
    <xdr:to>
      <xdr:col>102</xdr:col>
      <xdr:colOff>165100</xdr:colOff>
      <xdr:row>78</xdr:row>
      <xdr:rowOff>23524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29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78</xdr:row>
      <xdr:rowOff>14651</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3387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109679</xdr:rowOff>
    </xdr:from>
    <xdr:to>
      <xdr:col>98</xdr:col>
      <xdr:colOff>38100</xdr:colOff>
      <xdr:row>78</xdr:row>
      <xdr:rowOff>39829</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31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78</xdr:row>
      <xdr:rowOff>30956</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340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36857</xdr:rowOff>
    </xdr:from>
    <xdr:to>
      <xdr:col>116</xdr:col>
      <xdr:colOff>114300</xdr:colOff>
      <xdr:row>77</xdr:row>
      <xdr:rowOff>138457</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23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59734</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3089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30786</xdr:rowOff>
    </xdr:from>
    <xdr:to>
      <xdr:col>112</xdr:col>
      <xdr:colOff>38100</xdr:colOff>
      <xdr:row>77</xdr:row>
      <xdr:rowOff>132386</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23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148913</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23795" y="1300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85723</xdr:rowOff>
    </xdr:from>
    <xdr:to>
      <xdr:col>107</xdr:col>
      <xdr:colOff>101600</xdr:colOff>
      <xdr:row>76</xdr:row>
      <xdr:rowOff>15872</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294447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32400</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34795" y="1271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101147</xdr:rowOff>
    </xdr:from>
    <xdr:to>
      <xdr:col>102</xdr:col>
      <xdr:colOff>165100</xdr:colOff>
      <xdr:row>76</xdr:row>
      <xdr:rowOff>31297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295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47824</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45795" y="1273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130239</xdr:rowOff>
    </xdr:from>
    <xdr:to>
      <xdr:col>98</xdr:col>
      <xdr:colOff>38100</xdr:colOff>
      <xdr:row>76</xdr:row>
      <xdr:rowOff>60389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298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76916</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56795" y="12764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人口が昨年度に比べ、</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人増加（</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％）している。</a:t>
          </a:r>
        </a:p>
        <a:p>
          <a:r>
            <a:rPr kumimoji="1" lang="ja-JP" altLang="en-US" sz="1300">
              <a:latin typeface="ＭＳ Ｐゴシック" panose="020B0600070205080204" pitchFamily="50" charset="-128"/>
              <a:ea typeface="ＭＳ Ｐゴシック" panose="020B0600070205080204" pitchFamily="50" charset="-128"/>
            </a:rPr>
            <a:t>人件費は、住民一人当たりについて</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万円台で推移してきたが、</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２年度からから</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万円台と大幅に上昇した。これは、会計年度任用職員制度の導入や令和元年度で廃止した不採算部門の公営企業（事業の一部）を本度から普通会計へ移行したことに伴い経費が増加したが、</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３年度は、退職不補充等により職員給が減少した。人口規模が極端に小さいく他の団体や国県平均と単純に比較することは難しいが、引き続き定員管理の適正化を推進し人件費の抑制に努める。維持補修費については、施設の効用を維持する経費として公共施設等における保守管理費や点検費用などを維持補修費に計上したことによるものである。</a:t>
          </a:r>
        </a:p>
        <a:p>
          <a:r>
            <a:rPr kumimoji="1" lang="ja-JP" altLang="en-US" sz="1300">
              <a:latin typeface="ＭＳ Ｐゴシック" panose="020B0600070205080204" pitchFamily="50" charset="-128"/>
              <a:ea typeface="ＭＳ Ｐゴシック" panose="020B0600070205080204" pitchFamily="50" charset="-128"/>
            </a:rPr>
            <a:t>補助費等については、</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２年度に行った新型コロナウイルス感染症に伴う特別定額給付金や事業者等への支援金など臨時的な経費が減少したことが要因となっている。扶助費については、新型ｺﾛﾅｳｲﾙｽ感染症に伴う子育て世帯等特別支援事業の給付金などが増加した。普通建設事業費については、役場新庁舎の本体工事が終了したことに伴い、全体として減少に転じた。災害復旧費については、台風</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元年発生）に伴う道路及び林道災害に係る復旧工事が完了し皆減となった。公債費については、繰上償還（民間資金）を行ったため、増加に転じた。貸付金については、自然公園団体への短期的な貸付が終了し、皆減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福島県檜枝岐村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530
528
390.46
2,242,329
2,133,723
100,966
1,170,120
3,199,871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xdr:rowOff>
    </xdr:from>
    <xdr:to>
      <xdr:col>24</xdr:col>
      <xdr:colOff>62865</xdr:colOff>
      <xdr:row>38</xdr:row>
      <xdr:rowOff>132450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144979"/>
          <a:ext cx="1270" cy="1502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136277</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5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132450</xdr:rowOff>
    </xdr:from>
    <xdr:to>
      <xdr:col>24</xdr:col>
      <xdr:colOff>152400</xdr:colOff>
      <xdr:row>38</xdr:row>
      <xdr:rowOff>132450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4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119606</xdr:rowOff>
    </xdr:from>
    <xdr:ext cx="599010"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92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xdr:rowOff>
    </xdr:from>
    <xdr:to>
      <xdr:col>24</xdr:col>
      <xdr:colOff>152400</xdr:colOff>
      <xdr:row>30</xdr:row>
      <xdr:rowOff>1479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144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39165</xdr:rowOff>
    </xdr:from>
    <xdr:to>
      <xdr:col>24</xdr:col>
      <xdr:colOff>63500</xdr:colOff>
      <xdr:row>33</xdr:row>
      <xdr:rowOff>47835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3797300" y="5697015"/>
          <a:ext cx="838200" cy="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55783</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399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77356</xdr:rowOff>
    </xdr:from>
    <xdr:to>
      <xdr:col>24</xdr:col>
      <xdr:colOff>114300</xdr:colOff>
      <xdr:row>38</xdr:row>
      <xdr:rowOff>7506</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2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5283</xdr:rowOff>
    </xdr:from>
    <xdr:to>
      <xdr:col>19</xdr:col>
      <xdr:colOff>177800</xdr:colOff>
      <xdr:row>33</xdr:row>
      <xdr:rowOff>39165</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908300" y="5663133"/>
          <a:ext cx="889000" cy="33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77045</xdr:rowOff>
    </xdr:from>
    <xdr:to>
      <xdr:col>20</xdr:col>
      <xdr:colOff>38100</xdr:colOff>
      <xdr:row>38</xdr:row>
      <xdr:rowOff>7195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169773</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5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165907</xdr:rowOff>
    </xdr:from>
    <xdr:to>
      <xdr:col>15</xdr:col>
      <xdr:colOff>50800</xdr:colOff>
      <xdr:row>33</xdr:row>
      <xdr:rowOff>5283</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2019300" y="5652307"/>
          <a:ext cx="889000" cy="10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64293</xdr:rowOff>
    </xdr:from>
    <xdr:to>
      <xdr:col>15</xdr:col>
      <xdr:colOff>101600</xdr:colOff>
      <xdr:row>37</xdr:row>
      <xdr:rowOff>165893</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157020</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0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165907</xdr:rowOff>
    </xdr:from>
    <xdr:to>
      <xdr:col>10</xdr:col>
      <xdr:colOff>114300</xdr:colOff>
      <xdr:row>33</xdr:row>
      <xdr:rowOff>56979</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5652307"/>
          <a:ext cx="889000" cy="6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70367</xdr:rowOff>
    </xdr:from>
    <xdr:to>
      <xdr:col>10</xdr:col>
      <xdr:colOff>165100</xdr:colOff>
      <xdr:row>38</xdr:row>
      <xdr:rowOff>517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1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163094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50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60472</xdr:rowOff>
    </xdr:from>
    <xdr:to>
      <xdr:col>6</xdr:col>
      <xdr:colOff>38100</xdr:colOff>
      <xdr:row>37</xdr:row>
      <xdr:rowOff>162072</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0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153199</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49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168485</xdr:rowOff>
    </xdr:from>
    <xdr:to>
      <xdr:col>24</xdr:col>
      <xdr:colOff>114300</xdr:colOff>
      <xdr:row>33</xdr:row>
      <xdr:rowOff>98635</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56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19912</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550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159815</xdr:rowOff>
    </xdr:from>
    <xdr:to>
      <xdr:col>20</xdr:col>
      <xdr:colOff>38100</xdr:colOff>
      <xdr:row>33</xdr:row>
      <xdr:rowOff>89965</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56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106492</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542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125933</xdr:rowOff>
    </xdr:from>
    <xdr:to>
      <xdr:col>15</xdr:col>
      <xdr:colOff>101600</xdr:colOff>
      <xdr:row>33</xdr:row>
      <xdr:rowOff>56083</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561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72610</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538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115107</xdr:rowOff>
    </xdr:from>
    <xdr:to>
      <xdr:col>10</xdr:col>
      <xdr:colOff>165100</xdr:colOff>
      <xdr:row>33</xdr:row>
      <xdr:rowOff>45257</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560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61784</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5376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6179</xdr:rowOff>
    </xdr:from>
    <xdr:to>
      <xdr:col>6</xdr:col>
      <xdr:colOff>38100</xdr:colOff>
      <xdr:row>33</xdr:row>
      <xdr:rowOff>107779</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566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124306</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5439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9816</xdr:rowOff>
    </xdr:from>
    <xdr:to>
      <xdr:col>24</xdr:col>
      <xdr:colOff>62865</xdr:colOff>
      <xdr:row>58</xdr:row>
      <xdr:rowOff>72954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582316"/>
          <a:ext cx="1270" cy="143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76781</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2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72954</xdr:rowOff>
    </xdr:from>
    <xdr:to>
      <xdr:col>24</xdr:col>
      <xdr:colOff>152400</xdr:colOff>
      <xdr:row>58</xdr:row>
      <xdr:rowOff>72954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1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127943</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357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3,284,085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9816</xdr:rowOff>
    </xdr:from>
    <xdr:to>
      <xdr:col>24</xdr:col>
      <xdr:colOff>152400</xdr:colOff>
      <xdr:row>50</xdr:row>
      <xdr:rowOff>9816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582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165384</xdr:rowOff>
    </xdr:from>
    <xdr:to>
      <xdr:col>24</xdr:col>
      <xdr:colOff>63500</xdr:colOff>
      <xdr:row>56</xdr:row>
      <xdr:rowOff>54457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080784"/>
          <a:ext cx="838200" cy="574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167384</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768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17507</xdr:rowOff>
    </xdr:from>
    <xdr:to>
      <xdr:col>24</xdr:col>
      <xdr:colOff>114300</xdr:colOff>
      <xdr:row>57</xdr:row>
      <xdr:rowOff>119107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7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165384</xdr:rowOff>
    </xdr:from>
    <xdr:to>
      <xdr:col>19</xdr:col>
      <xdr:colOff>177800</xdr:colOff>
      <xdr:row>55</xdr:row>
      <xdr:rowOff>147767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080784"/>
          <a:ext cx="889000" cy="496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49406</xdr:rowOff>
    </xdr:from>
    <xdr:to>
      <xdr:col>20</xdr:col>
      <xdr:colOff>38100</xdr:colOff>
      <xdr:row>57</xdr:row>
      <xdr:rowOff>151006</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142133</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914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147767</xdr:rowOff>
    </xdr:from>
    <xdr:to>
      <xdr:col>15</xdr:col>
      <xdr:colOff>50800</xdr:colOff>
      <xdr:row>56</xdr:row>
      <xdr:rowOff>126070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577517"/>
          <a:ext cx="889000" cy="14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108851</xdr:rowOff>
    </xdr:from>
    <xdr:to>
      <xdr:col>15</xdr:col>
      <xdr:colOff>101600</xdr:colOff>
      <xdr:row>58</xdr:row>
      <xdr:rowOff>39001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8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30128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974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67966</xdr:rowOff>
    </xdr:from>
    <xdr:to>
      <xdr:col>10</xdr:col>
      <xdr:colOff>114300</xdr:colOff>
      <xdr:row>56</xdr:row>
      <xdr:rowOff>126070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497716"/>
          <a:ext cx="889000" cy="22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105152</xdr:rowOff>
    </xdr:from>
    <xdr:to>
      <xdr:col>10</xdr:col>
      <xdr:colOff>165100</xdr:colOff>
      <xdr:row>58</xdr:row>
      <xdr:rowOff>35302</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7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26429</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97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105404</xdr:rowOff>
    </xdr:from>
    <xdr:to>
      <xdr:col>6</xdr:col>
      <xdr:colOff>38100</xdr:colOff>
      <xdr:row>58</xdr:row>
      <xdr:rowOff>35554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26681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970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3657</xdr:rowOff>
    </xdr:from>
    <xdr:to>
      <xdr:col>24</xdr:col>
      <xdr:colOff>114300</xdr:colOff>
      <xdr:row>56</xdr:row>
      <xdr:rowOff>105257</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60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26534</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456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114584</xdr:rowOff>
    </xdr:from>
    <xdr:to>
      <xdr:col>20</xdr:col>
      <xdr:colOff>38100</xdr:colOff>
      <xdr:row>53</xdr:row>
      <xdr:rowOff>44734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02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51</xdr:row>
      <xdr:rowOff>61261</xdr:rowOff>
    </xdr:from>
    <xdr:ext cx="690189"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52205" y="88052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96967</xdr:rowOff>
    </xdr:from>
    <xdr:to>
      <xdr:col>15</xdr:col>
      <xdr:colOff>101600</xdr:colOff>
      <xdr:row>56</xdr:row>
      <xdr:rowOff>27117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52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54</xdr:row>
      <xdr:rowOff>43644</xdr:rowOff>
    </xdr:from>
    <xdr:ext cx="690189"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563205" y="93019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75270</xdr:rowOff>
    </xdr:from>
    <xdr:to>
      <xdr:col>10</xdr:col>
      <xdr:colOff>165100</xdr:colOff>
      <xdr:row>57</xdr:row>
      <xdr:rowOff>5420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67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21947</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45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17166</xdr:rowOff>
    </xdr:from>
    <xdr:to>
      <xdr:col>6</xdr:col>
      <xdr:colOff>38100</xdr:colOff>
      <xdr:row>55</xdr:row>
      <xdr:rowOff>118766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44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23205</xdr:colOff>
      <xdr:row>53</xdr:row>
      <xdr:rowOff>135293</xdr:rowOff>
    </xdr:from>
    <xdr:ext cx="690189"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785205" y="92221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157625</xdr:rowOff>
    </xdr:from>
    <xdr:to>
      <xdr:col>24</xdr:col>
      <xdr:colOff>62865</xdr:colOff>
      <xdr:row>78</xdr:row>
      <xdr:rowOff>70538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59125"/>
          <a:ext cx="127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74365</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4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70538</xdr:rowOff>
    </xdr:from>
    <xdr:to>
      <xdr:col>24</xdr:col>
      <xdr:colOff>152400</xdr:colOff>
      <xdr:row>78</xdr:row>
      <xdr:rowOff>70538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4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104302</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3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554,511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157625</xdr:rowOff>
    </xdr:from>
    <xdr:to>
      <xdr:col>24</xdr:col>
      <xdr:colOff>152400</xdr:colOff>
      <xdr:row>70</xdr:row>
      <xdr:rowOff>157625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5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123711</xdr:rowOff>
    </xdr:from>
    <xdr:to>
      <xdr:col>24</xdr:col>
      <xdr:colOff>63500</xdr:colOff>
      <xdr:row>75</xdr:row>
      <xdr:rowOff>161727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982461"/>
          <a:ext cx="838200" cy="3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27044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0572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48617</xdr:rowOff>
    </xdr:from>
    <xdr:to>
      <xdr:col>24</xdr:col>
      <xdr:colOff>114300</xdr:colOff>
      <xdr:row>76</xdr:row>
      <xdr:rowOff>150217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7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161727</xdr:rowOff>
    </xdr:from>
    <xdr:to>
      <xdr:col>19</xdr:col>
      <xdr:colOff>177800</xdr:colOff>
      <xdr:row>76</xdr:row>
      <xdr:rowOff>140288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020477"/>
          <a:ext cx="889000" cy="15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81011</xdr:rowOff>
    </xdr:from>
    <xdr:to>
      <xdr:col>20</xdr:col>
      <xdr:colOff>38100</xdr:colOff>
      <xdr:row>77</xdr:row>
      <xdr:rowOff>11161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11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2288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203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140288</xdr:rowOff>
    </xdr:from>
    <xdr:to>
      <xdr:col>15</xdr:col>
      <xdr:colOff>50800</xdr:colOff>
      <xdr:row>76</xdr:row>
      <xdr:rowOff>145193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170488"/>
          <a:ext cx="889000" cy="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120583</xdr:rowOff>
    </xdr:from>
    <xdr:to>
      <xdr:col>15</xdr:col>
      <xdr:colOff>101600</xdr:colOff>
      <xdr:row>77</xdr:row>
      <xdr:rowOff>50733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41860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24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145193</xdr:rowOff>
    </xdr:from>
    <xdr:to>
      <xdr:col>10</xdr:col>
      <xdr:colOff>114300</xdr:colOff>
      <xdr:row>77</xdr:row>
      <xdr:rowOff>4995</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175393"/>
          <a:ext cx="889000" cy="3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114193</xdr:rowOff>
    </xdr:from>
    <xdr:to>
      <xdr:col>10</xdr:col>
      <xdr:colOff>165100</xdr:colOff>
      <xdr:row>77</xdr:row>
      <xdr:rowOff>44343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14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35470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237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132099</xdr:rowOff>
    </xdr:from>
    <xdr:to>
      <xdr:col>6</xdr:col>
      <xdr:colOff>38100</xdr:colOff>
      <xdr:row>77</xdr:row>
      <xdr:rowOff>62249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16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53376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255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72911</xdr:rowOff>
    </xdr:from>
    <xdr:to>
      <xdr:col>24</xdr:col>
      <xdr:colOff>114300</xdr:colOff>
      <xdr:row>76</xdr:row>
      <xdr:rowOff>3060</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9316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95788</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783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110927</xdr:rowOff>
    </xdr:from>
    <xdr:to>
      <xdr:col>20</xdr:col>
      <xdr:colOff>38100</xdr:colOff>
      <xdr:row>76</xdr:row>
      <xdr:rowOff>41077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96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57604</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74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89488</xdr:rowOff>
    </xdr:from>
    <xdr:to>
      <xdr:col>15</xdr:col>
      <xdr:colOff>101600</xdr:colOff>
      <xdr:row>77</xdr:row>
      <xdr:rowOff>19638</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11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36165</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894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94393</xdr:rowOff>
    </xdr:from>
    <xdr:to>
      <xdr:col>10</xdr:col>
      <xdr:colOff>165100</xdr:colOff>
      <xdr:row>77</xdr:row>
      <xdr:rowOff>24543</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12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41070</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899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125645</xdr:rowOff>
    </xdr:from>
    <xdr:to>
      <xdr:col>6</xdr:col>
      <xdr:colOff>38100</xdr:colOff>
      <xdr:row>77</xdr:row>
      <xdr:rowOff>55795</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15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72323</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931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38590</xdr:rowOff>
    </xdr:from>
    <xdr:to>
      <xdr:col>24</xdr:col>
      <xdr:colOff>62865</xdr:colOff>
      <xdr:row>99</xdr:row>
      <xdr:rowOff>36046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69090"/>
          <a:ext cx="1270" cy="154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39873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36046</xdr:rowOff>
    </xdr:from>
    <xdr:to>
      <xdr:col>24</xdr:col>
      <xdr:colOff>152400</xdr:colOff>
      <xdr:row>99</xdr:row>
      <xdr:rowOff>36046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156717</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4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981,922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38590</xdr:rowOff>
    </xdr:from>
    <xdr:to>
      <xdr:col>24</xdr:col>
      <xdr:colOff>152400</xdr:colOff>
      <xdr:row>90</xdr:row>
      <xdr:rowOff>38590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6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46467</xdr:rowOff>
    </xdr:from>
    <xdr:to>
      <xdr:col>24</xdr:col>
      <xdr:colOff>63500</xdr:colOff>
      <xdr:row>97</xdr:row>
      <xdr:rowOff>48507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677117"/>
          <a:ext cx="838200" cy="2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132216</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762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153789</xdr:rowOff>
    </xdr:from>
    <xdr:to>
      <xdr:col>24</xdr:col>
      <xdr:colOff>114300</xdr:colOff>
      <xdr:row>98</xdr:row>
      <xdr:rowOff>83939</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8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46467</xdr:rowOff>
    </xdr:from>
    <xdr:to>
      <xdr:col>19</xdr:col>
      <xdr:colOff>177800</xdr:colOff>
      <xdr:row>97</xdr:row>
      <xdr:rowOff>151944</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677117"/>
          <a:ext cx="889000" cy="105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170349</xdr:rowOff>
    </xdr:from>
    <xdr:to>
      <xdr:col>20</xdr:col>
      <xdr:colOff>38100</xdr:colOff>
      <xdr:row>98</xdr:row>
      <xdr:rowOff>100499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80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91626</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89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141985</xdr:rowOff>
    </xdr:from>
    <xdr:to>
      <xdr:col>15</xdr:col>
      <xdr:colOff>50800</xdr:colOff>
      <xdr:row>97</xdr:row>
      <xdr:rowOff>151944</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429735"/>
          <a:ext cx="889000" cy="35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168945</xdr:rowOff>
    </xdr:from>
    <xdr:to>
      <xdr:col>15</xdr:col>
      <xdr:colOff>101600</xdr:colOff>
      <xdr:row>98</xdr:row>
      <xdr:rowOff>99095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9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90222</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892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141985</xdr:rowOff>
    </xdr:from>
    <xdr:to>
      <xdr:col>10</xdr:col>
      <xdr:colOff>114300</xdr:colOff>
      <xdr:row>97</xdr:row>
      <xdr:rowOff>42849</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429735"/>
          <a:ext cx="889000" cy="243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147585</xdr:rowOff>
    </xdr:from>
    <xdr:to>
      <xdr:col>10</xdr:col>
      <xdr:colOff>165100</xdr:colOff>
      <xdr:row>98</xdr:row>
      <xdr:rowOff>77735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7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68862</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870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140088</xdr:rowOff>
    </xdr:from>
    <xdr:to>
      <xdr:col>6</xdr:col>
      <xdr:colOff>38100</xdr:colOff>
      <xdr:row>98</xdr:row>
      <xdr:rowOff>70238</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70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61365</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863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169157</xdr:rowOff>
    </xdr:from>
    <xdr:to>
      <xdr:col>24</xdr:col>
      <xdr:colOff>114300</xdr:colOff>
      <xdr:row>97</xdr:row>
      <xdr:rowOff>99307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62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20584</xdr:rowOff>
    </xdr:from>
    <xdr:ext cx="599010"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479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167117</xdr:rowOff>
    </xdr:from>
    <xdr:to>
      <xdr:col>20</xdr:col>
      <xdr:colOff>38100</xdr:colOff>
      <xdr:row>97</xdr:row>
      <xdr:rowOff>97267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62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113794</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497795" y="1640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101144</xdr:rowOff>
    </xdr:from>
    <xdr:to>
      <xdr:col>15</xdr:col>
      <xdr:colOff>101600</xdr:colOff>
      <xdr:row>98</xdr:row>
      <xdr:rowOff>31294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73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47821</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08795" y="16507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91185</xdr:rowOff>
    </xdr:from>
    <xdr:to>
      <xdr:col>10</xdr:col>
      <xdr:colOff>165100</xdr:colOff>
      <xdr:row>96</xdr:row>
      <xdr:rowOff>21335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37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37862</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19795" y="16154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163499</xdr:rowOff>
    </xdr:from>
    <xdr:to>
      <xdr:col>6</xdr:col>
      <xdr:colOff>38100</xdr:colOff>
      <xdr:row>97</xdr:row>
      <xdr:rowOff>93649</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62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110176</xdr:rowOff>
    </xdr:from>
    <xdr:ext cx="599010"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30795" y="16397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43802</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187302"/>
          <a:ext cx="1270" cy="1467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161929</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496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43802</xdr:rowOff>
    </xdr:from>
    <xdr:to>
      <xdr:col>55</xdr:col>
      <xdr:colOff>88900</xdr:colOff>
      <xdr:row>30</xdr:row>
      <xdr:rowOff>43802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1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54330</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97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31453</xdr:rowOff>
    </xdr:from>
    <xdr:to>
      <xdr:col>55</xdr:col>
      <xdr:colOff>50800</xdr:colOff>
      <xdr:row>38</xdr:row>
      <xdr:rowOff>133053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4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16091</xdr:rowOff>
    </xdr:from>
    <xdr:to>
      <xdr:col>50</xdr:col>
      <xdr:colOff>165100</xdr:colOff>
      <xdr:row>38</xdr:row>
      <xdr:rowOff>117691</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3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134218</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30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9553</xdr:rowOff>
    </xdr:from>
    <xdr:to>
      <xdr:col>46</xdr:col>
      <xdr:colOff>38100</xdr:colOff>
      <xdr:row>38</xdr:row>
      <xdr:rowOff>111153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2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127680</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29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25601</xdr:rowOff>
    </xdr:from>
    <xdr:to>
      <xdr:col>41</xdr:col>
      <xdr:colOff>101600</xdr:colOff>
      <xdr:row>38</xdr:row>
      <xdr:rowOff>127201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54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143728</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315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48301</xdr:rowOff>
    </xdr:from>
    <xdr:to>
      <xdr:col>36</xdr:col>
      <xdr:colOff>165100</xdr:colOff>
      <xdr:row>38</xdr:row>
      <xdr:rowOff>149901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56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166428</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338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9880</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249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72564</xdr:rowOff>
    </xdr:from>
    <xdr:to>
      <xdr:col>54</xdr:col>
      <xdr:colOff>189865</xdr:colOff>
      <xdr:row>59</xdr:row>
      <xdr:rowOff>41198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16514"/>
          <a:ext cx="1270" cy="1340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45025</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41198</xdr:rowOff>
    </xdr:from>
    <xdr:to>
      <xdr:col>55</xdr:col>
      <xdr:colOff>88900</xdr:colOff>
      <xdr:row>59</xdr:row>
      <xdr:rowOff>41198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19241</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705,242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72564</xdr:rowOff>
    </xdr:from>
    <xdr:to>
      <xdr:col>55</xdr:col>
      <xdr:colOff>88900</xdr:colOff>
      <xdr:row>51</xdr:row>
      <xdr:rowOff>72564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1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123679</xdr:rowOff>
    </xdr:from>
    <xdr:to>
      <xdr:col>55</xdr:col>
      <xdr:colOff>0</xdr:colOff>
      <xdr:row>57</xdr:row>
      <xdr:rowOff>17310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724879"/>
          <a:ext cx="838200" cy="6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105324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877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126897</xdr:rowOff>
    </xdr:from>
    <xdr:to>
      <xdr:col>55</xdr:col>
      <xdr:colOff>50800</xdr:colOff>
      <xdr:row>58</xdr:row>
      <xdr:rowOff>57047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89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123679</xdr:rowOff>
    </xdr:from>
    <xdr:to>
      <xdr:col>50</xdr:col>
      <xdr:colOff>114300</xdr:colOff>
      <xdr:row>58</xdr:row>
      <xdr:rowOff>82832</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724879"/>
          <a:ext cx="889000" cy="302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90618</xdr:rowOff>
    </xdr:from>
    <xdr:to>
      <xdr:col>50</xdr:col>
      <xdr:colOff>165100</xdr:colOff>
      <xdr:row>58</xdr:row>
      <xdr:rowOff>20768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86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11895</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95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26711</xdr:rowOff>
    </xdr:from>
    <xdr:to>
      <xdr:col>45</xdr:col>
      <xdr:colOff>177800</xdr:colOff>
      <xdr:row>58</xdr:row>
      <xdr:rowOff>82832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9970811"/>
          <a:ext cx="889000" cy="56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116069</xdr:rowOff>
    </xdr:from>
    <xdr:to>
      <xdr:col>46</xdr:col>
      <xdr:colOff>38100</xdr:colOff>
      <xdr:row>58</xdr:row>
      <xdr:rowOff>46219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88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62746</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663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26711</xdr:rowOff>
    </xdr:from>
    <xdr:to>
      <xdr:col>41</xdr:col>
      <xdr:colOff>50800</xdr:colOff>
      <xdr:row>58</xdr:row>
      <xdr:rowOff>80380</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970811"/>
          <a:ext cx="889000" cy="53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126987</xdr:rowOff>
    </xdr:from>
    <xdr:to>
      <xdr:col>41</xdr:col>
      <xdr:colOff>101600</xdr:colOff>
      <xdr:row>58</xdr:row>
      <xdr:rowOff>57137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89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73664</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67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128646</xdr:rowOff>
    </xdr:from>
    <xdr:to>
      <xdr:col>36</xdr:col>
      <xdr:colOff>165100</xdr:colOff>
      <xdr:row>58</xdr:row>
      <xdr:rowOff>58796</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0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75323</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676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137960</xdr:rowOff>
    </xdr:from>
    <xdr:to>
      <xdr:col>55</xdr:col>
      <xdr:colOff>50800</xdr:colOff>
      <xdr:row>57</xdr:row>
      <xdr:rowOff>68110</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73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160837</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590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72879</xdr:rowOff>
    </xdr:from>
    <xdr:to>
      <xdr:col>50</xdr:col>
      <xdr:colOff>165100</xdr:colOff>
      <xdr:row>57</xdr:row>
      <xdr:rowOff>3029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67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19556</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9449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32032</xdr:rowOff>
    </xdr:from>
    <xdr:to>
      <xdr:col>46</xdr:col>
      <xdr:colOff>38100</xdr:colOff>
      <xdr:row>58</xdr:row>
      <xdr:rowOff>133632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7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124759</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06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147361</xdr:rowOff>
    </xdr:from>
    <xdr:to>
      <xdr:col>41</xdr:col>
      <xdr:colOff>101600</xdr:colOff>
      <xdr:row>58</xdr:row>
      <xdr:rowOff>77511</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2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68638</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012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29580</xdr:rowOff>
    </xdr:from>
    <xdr:to>
      <xdr:col>36</xdr:col>
      <xdr:colOff>165100</xdr:colOff>
      <xdr:row>58</xdr:row>
      <xdr:rowOff>131180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122307</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06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122414</xdr:rowOff>
    </xdr:from>
    <xdr:to>
      <xdr:col>54</xdr:col>
      <xdr:colOff>189865</xdr:colOff>
      <xdr:row>79</xdr:row>
      <xdr:rowOff>43216</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95364"/>
          <a:ext cx="1270" cy="129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47043</xdr:rowOff>
    </xdr:from>
    <xdr:ext cx="378565"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91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43216</xdr:rowOff>
    </xdr:from>
    <xdr:to>
      <xdr:col>55</xdr:col>
      <xdr:colOff>88900</xdr:colOff>
      <xdr:row>79</xdr:row>
      <xdr:rowOff>43216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69091</xdr:rowOff>
    </xdr:from>
    <xdr:ext cx="690189"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20705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122414</xdr:rowOff>
    </xdr:from>
    <xdr:to>
      <xdr:col>55</xdr:col>
      <xdr:colOff>88900</xdr:colOff>
      <xdr:row>71</xdr:row>
      <xdr:rowOff>122414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95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122414</xdr:rowOff>
    </xdr:from>
    <xdr:to>
      <xdr:col>55</xdr:col>
      <xdr:colOff>0</xdr:colOff>
      <xdr:row>73</xdr:row>
      <xdr:rowOff>120759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2295364"/>
          <a:ext cx="838200" cy="34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29298</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402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50871</xdr:rowOff>
    </xdr:from>
    <xdr:to>
      <xdr:col>55</xdr:col>
      <xdr:colOff>50800</xdr:colOff>
      <xdr:row>78</xdr:row>
      <xdr:rowOff>152471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2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120759</xdr:rowOff>
    </xdr:from>
    <xdr:to>
      <xdr:col>50</xdr:col>
      <xdr:colOff>114300</xdr:colOff>
      <xdr:row>75</xdr:row>
      <xdr:rowOff>33355</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2636609"/>
          <a:ext cx="889000" cy="25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32865</xdr:rowOff>
    </xdr:from>
    <xdr:to>
      <xdr:col>50</xdr:col>
      <xdr:colOff>165100</xdr:colOff>
      <xdr:row>78</xdr:row>
      <xdr:rowOff>134465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125592</xdr:rowOff>
    </xdr:from>
    <xdr:ext cx="59901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39795" y="13498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33355</xdr:rowOff>
    </xdr:from>
    <xdr:to>
      <xdr:col>45</xdr:col>
      <xdr:colOff>177800</xdr:colOff>
      <xdr:row>75</xdr:row>
      <xdr:rowOff>55324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2892105"/>
          <a:ext cx="889000" cy="2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62512</xdr:rowOff>
    </xdr:from>
    <xdr:to>
      <xdr:col>46</xdr:col>
      <xdr:colOff>38100</xdr:colOff>
      <xdr:row>78</xdr:row>
      <xdr:rowOff>164112</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155239</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52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35584</xdr:rowOff>
    </xdr:from>
    <xdr:to>
      <xdr:col>41</xdr:col>
      <xdr:colOff>50800</xdr:colOff>
      <xdr:row>75</xdr:row>
      <xdr:rowOff>55324</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2722884"/>
          <a:ext cx="889000" cy="191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67363</xdr:rowOff>
    </xdr:from>
    <xdr:to>
      <xdr:col>41</xdr:col>
      <xdr:colOff>101600</xdr:colOff>
      <xdr:row>78</xdr:row>
      <xdr:rowOff>168963</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4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160090</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53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72095</xdr:rowOff>
    </xdr:from>
    <xdr:to>
      <xdr:col>36</xdr:col>
      <xdr:colOff>165100</xdr:colOff>
      <xdr:row>79</xdr:row>
      <xdr:rowOff>2245</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4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164822</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53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71614</xdr:rowOff>
    </xdr:from>
    <xdr:to>
      <xdr:col>55</xdr:col>
      <xdr:colOff>50800</xdr:colOff>
      <xdr:row>72</xdr:row>
      <xdr:rowOff>1764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224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24641</xdr:rowOff>
    </xdr:from>
    <xdr:ext cx="690189"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21975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69959</xdr:rowOff>
    </xdr:from>
    <xdr:to>
      <xdr:col>50</xdr:col>
      <xdr:colOff>165100</xdr:colOff>
      <xdr:row>74</xdr:row>
      <xdr:rowOff>109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258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72</xdr:row>
      <xdr:rowOff>16636</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39795" y="12361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154005</xdr:rowOff>
    </xdr:from>
    <xdr:to>
      <xdr:col>46</xdr:col>
      <xdr:colOff>38100</xdr:colOff>
      <xdr:row>75</xdr:row>
      <xdr:rowOff>84155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284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73</xdr:row>
      <xdr:rowOff>100682</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50795" y="12616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4524</xdr:rowOff>
    </xdr:from>
    <xdr:to>
      <xdr:col>41</xdr:col>
      <xdr:colOff>101600</xdr:colOff>
      <xdr:row>75</xdr:row>
      <xdr:rowOff>106124</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286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73</xdr:row>
      <xdr:rowOff>122651</xdr:rowOff>
    </xdr:from>
    <xdr:ext cx="59901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61795" y="12638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156234</xdr:rowOff>
    </xdr:from>
    <xdr:to>
      <xdr:col>36</xdr:col>
      <xdr:colOff>165100</xdr:colOff>
      <xdr:row>74</xdr:row>
      <xdr:rowOff>86384</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267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72</xdr:row>
      <xdr:rowOff>102911</xdr:rowOff>
    </xdr:from>
    <xdr:ext cx="599010"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672795" y="12447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165334</xdr:rowOff>
    </xdr:from>
    <xdr:to>
      <xdr:col>54</xdr:col>
      <xdr:colOff>189865</xdr:colOff>
      <xdr:row>98</xdr:row>
      <xdr:rowOff>17749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95834"/>
          <a:ext cx="1270" cy="1224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21576</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2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17749</xdr:rowOff>
    </xdr:from>
    <xdr:to>
      <xdr:col>55</xdr:col>
      <xdr:colOff>88900</xdr:colOff>
      <xdr:row>98</xdr:row>
      <xdr:rowOff>17749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112011</xdr:rowOff>
    </xdr:from>
    <xdr:ext cx="690189"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71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165334</xdr:rowOff>
    </xdr:from>
    <xdr:to>
      <xdr:col>55</xdr:col>
      <xdr:colOff>88900</xdr:colOff>
      <xdr:row>90</xdr:row>
      <xdr:rowOff>165334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64835</xdr:rowOff>
    </xdr:from>
    <xdr:to>
      <xdr:col>55</xdr:col>
      <xdr:colOff>0</xdr:colOff>
      <xdr:row>97</xdr:row>
      <xdr:rowOff>95501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9639300" y="16695485"/>
          <a:ext cx="838200" cy="30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60701</xdr:rowOff>
    </xdr:from>
    <xdr:ext cx="599010"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5199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37824</xdr:rowOff>
    </xdr:from>
    <xdr:to>
      <xdr:col>55</xdr:col>
      <xdr:colOff>50800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64835</xdr:rowOff>
    </xdr:from>
    <xdr:to>
      <xdr:col>50</xdr:col>
      <xdr:colOff>114300</xdr:colOff>
      <xdr:row>97</xdr:row>
      <xdr:rowOff>102651</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695485"/>
          <a:ext cx="889000" cy="37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52970</xdr:rowOff>
    </xdr:from>
    <xdr:to>
      <xdr:col>50</xdr:col>
      <xdr:colOff>165100</xdr:colOff>
      <xdr:row>97</xdr:row>
      <xdr:rowOff>154570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68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145697</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39795" y="16776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102288</xdr:rowOff>
    </xdr:from>
    <xdr:to>
      <xdr:col>45</xdr:col>
      <xdr:colOff>177800</xdr:colOff>
      <xdr:row>97</xdr:row>
      <xdr:rowOff>102651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732938"/>
          <a:ext cx="889000" cy="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50639</xdr:rowOff>
    </xdr:from>
    <xdr:to>
      <xdr:col>46</xdr:col>
      <xdr:colOff>38100</xdr:colOff>
      <xdr:row>97</xdr:row>
      <xdr:rowOff>152239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68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168766</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50795" y="16456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85734</xdr:rowOff>
    </xdr:from>
    <xdr:to>
      <xdr:col>41</xdr:col>
      <xdr:colOff>50800</xdr:colOff>
      <xdr:row>97</xdr:row>
      <xdr:rowOff>102288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716384"/>
          <a:ext cx="889000" cy="16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53936</xdr:rowOff>
    </xdr:from>
    <xdr:to>
      <xdr:col>41</xdr:col>
      <xdr:colOff>101600</xdr:colOff>
      <xdr:row>97</xdr:row>
      <xdr:rowOff>155536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68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146663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61795" y="1677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53535</xdr:rowOff>
    </xdr:from>
    <xdr:to>
      <xdr:col>36</xdr:col>
      <xdr:colOff>165100</xdr:colOff>
      <xdr:row>97</xdr:row>
      <xdr:rowOff>155135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68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146262</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672795" y="16776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44701</xdr:rowOff>
    </xdr:from>
    <xdr:to>
      <xdr:col>55</xdr:col>
      <xdr:colOff>50800</xdr:colOff>
      <xdr:row>97</xdr:row>
      <xdr:rowOff>146301</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67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16251</xdr:rowOff>
    </xdr:from>
    <xdr:ext cx="599010"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64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14035</xdr:rowOff>
    </xdr:from>
    <xdr:to>
      <xdr:col>50</xdr:col>
      <xdr:colOff>165100</xdr:colOff>
      <xdr:row>97</xdr:row>
      <xdr:rowOff>115635</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64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132162</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39795" y="16419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51851</xdr:rowOff>
    </xdr:from>
    <xdr:to>
      <xdr:col>46</xdr:col>
      <xdr:colOff>38100</xdr:colOff>
      <xdr:row>97</xdr:row>
      <xdr:rowOff>153451</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68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144578</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50795" y="16775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51488</xdr:rowOff>
    </xdr:from>
    <xdr:to>
      <xdr:col>41</xdr:col>
      <xdr:colOff>101600</xdr:colOff>
      <xdr:row>97</xdr:row>
      <xdr:rowOff>153088</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68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169615</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61795" y="16457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34934</xdr:rowOff>
    </xdr:from>
    <xdr:to>
      <xdr:col>36</xdr:col>
      <xdr:colOff>165100</xdr:colOff>
      <xdr:row>97</xdr:row>
      <xdr:rowOff>136534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66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153061</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672795" y="16440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94209</xdr:rowOff>
    </xdr:from>
    <xdr:to>
      <xdr:col>85</xdr:col>
      <xdr:colOff>126364</xdr:colOff>
      <xdr:row>39</xdr:row>
      <xdr:rowOff>8972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409159"/>
          <a:ext cx="1269" cy="1286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12799</xdr:rowOff>
    </xdr:from>
    <xdr:ext cx="469744"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69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8972</xdr:rowOff>
    </xdr:from>
    <xdr:to>
      <xdr:col>86</xdr:col>
      <xdr:colOff>25400</xdr:colOff>
      <xdr:row>39</xdr:row>
      <xdr:rowOff>8972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69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40886</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8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346,940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94209</xdr:rowOff>
    </xdr:from>
    <xdr:to>
      <xdr:col>86</xdr:col>
      <xdr:colOff>25400</xdr:colOff>
      <xdr:row>31</xdr:row>
      <xdr:rowOff>94209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409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88273</xdr:rowOff>
    </xdr:from>
    <xdr:to>
      <xdr:col>85</xdr:col>
      <xdr:colOff>127000</xdr:colOff>
      <xdr:row>35</xdr:row>
      <xdr:rowOff>157291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5481300" y="6089023"/>
          <a:ext cx="838200" cy="6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66363</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410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87936</xdr:rowOff>
    </xdr:from>
    <xdr:to>
      <xdr:col>85</xdr:col>
      <xdr:colOff>177800</xdr:colOff>
      <xdr:row>38</xdr:row>
      <xdr:rowOff>18086</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4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48835</xdr:rowOff>
    </xdr:from>
    <xdr:to>
      <xdr:col>81</xdr:col>
      <xdr:colOff>50800</xdr:colOff>
      <xdr:row>35</xdr:row>
      <xdr:rowOff>88273</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4592300" y="6049585"/>
          <a:ext cx="889000" cy="3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48655</xdr:rowOff>
    </xdr:from>
    <xdr:to>
      <xdr:col>81</xdr:col>
      <xdr:colOff>101600</xdr:colOff>
      <xdr:row>37</xdr:row>
      <xdr:rowOff>150255</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39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141382</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48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48835</xdr:rowOff>
    </xdr:from>
    <xdr:to>
      <xdr:col>76</xdr:col>
      <xdr:colOff>114300</xdr:colOff>
      <xdr:row>35</xdr:row>
      <xdr:rowOff>143982</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6049585"/>
          <a:ext cx="889000" cy="9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45981</xdr:rowOff>
    </xdr:from>
    <xdr:to>
      <xdr:col>76</xdr:col>
      <xdr:colOff>165100</xdr:colOff>
      <xdr:row>37</xdr:row>
      <xdr:rowOff>147581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38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138707</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48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143982</xdr:rowOff>
    </xdr:from>
    <xdr:to>
      <xdr:col>71</xdr:col>
      <xdr:colOff>177800</xdr:colOff>
      <xdr:row>36</xdr:row>
      <xdr:rowOff>18481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144732"/>
          <a:ext cx="889000" cy="45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85825</xdr:rowOff>
    </xdr:from>
    <xdr:to>
      <xdr:col>72</xdr:col>
      <xdr:colOff>38100</xdr:colOff>
      <xdr:row>38</xdr:row>
      <xdr:rowOff>15976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4294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7102</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522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99572</xdr:rowOff>
    </xdr:from>
    <xdr:to>
      <xdr:col>67</xdr:col>
      <xdr:colOff>101600</xdr:colOff>
      <xdr:row>38</xdr:row>
      <xdr:rowOff>29722</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44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20848</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53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106491</xdr:rowOff>
    </xdr:from>
    <xdr:to>
      <xdr:col>85</xdr:col>
      <xdr:colOff>177800</xdr:colOff>
      <xdr:row>36</xdr:row>
      <xdr:rowOff>36641</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10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129368</xdr:rowOff>
    </xdr:from>
    <xdr:ext cx="599010"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5958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37473</xdr:rowOff>
    </xdr:from>
    <xdr:to>
      <xdr:col>81</xdr:col>
      <xdr:colOff>101600</xdr:colOff>
      <xdr:row>35</xdr:row>
      <xdr:rowOff>139073</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03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33</xdr:row>
      <xdr:rowOff>155600</xdr:rowOff>
    </xdr:from>
    <xdr:ext cx="59901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181795" y="5813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169485</xdr:rowOff>
    </xdr:from>
    <xdr:to>
      <xdr:col>76</xdr:col>
      <xdr:colOff>165100</xdr:colOff>
      <xdr:row>35</xdr:row>
      <xdr:rowOff>99635</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599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33</xdr:row>
      <xdr:rowOff>116162</xdr:rowOff>
    </xdr:from>
    <xdr:ext cx="59901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292795" y="5774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93182</xdr:rowOff>
    </xdr:from>
    <xdr:to>
      <xdr:col>72</xdr:col>
      <xdr:colOff>38100</xdr:colOff>
      <xdr:row>36</xdr:row>
      <xdr:rowOff>23332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09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34</xdr:row>
      <xdr:rowOff>39859</xdr:rowOff>
    </xdr:from>
    <xdr:ext cx="59901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03795" y="5869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139131</xdr:rowOff>
    </xdr:from>
    <xdr:to>
      <xdr:col>67</xdr:col>
      <xdr:colOff>101600</xdr:colOff>
      <xdr:row>36</xdr:row>
      <xdr:rowOff>69281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13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34</xdr:row>
      <xdr:rowOff>85808</xdr:rowOff>
    </xdr:from>
    <xdr:ext cx="59901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14795" y="5915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55783</xdr:rowOff>
    </xdr:from>
    <xdr:to>
      <xdr:col>85</xdr:col>
      <xdr:colOff>126364</xdr:colOff>
      <xdr:row>58</xdr:row>
      <xdr:rowOff>29480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628283"/>
          <a:ext cx="1269" cy="1345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33307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997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29480</xdr:rowOff>
    </xdr:from>
    <xdr:to>
      <xdr:col>86</xdr:col>
      <xdr:colOff>25400</xdr:colOff>
      <xdr:row>58</xdr:row>
      <xdr:rowOff>29480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997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2460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0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55783</xdr:rowOff>
    </xdr:from>
    <xdr:to>
      <xdr:col>86</xdr:col>
      <xdr:colOff>25400</xdr:colOff>
      <xdr:row>50</xdr:row>
      <xdr:rowOff>55783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62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141694</xdr:rowOff>
    </xdr:from>
    <xdr:to>
      <xdr:col>85</xdr:col>
      <xdr:colOff>127000</xdr:colOff>
      <xdr:row>55</xdr:row>
      <xdr:rowOff>160308</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5481300" y="9399994"/>
          <a:ext cx="838200" cy="190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88804</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900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110377</xdr:rowOff>
    </xdr:from>
    <xdr:to>
      <xdr:col>85</xdr:col>
      <xdr:colOff>177800</xdr:colOff>
      <xdr:row>57</xdr:row>
      <xdr:rowOff>40527</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132975</xdr:rowOff>
    </xdr:from>
    <xdr:to>
      <xdr:col>81</xdr:col>
      <xdr:colOff>50800</xdr:colOff>
      <xdr:row>55</xdr:row>
      <xdr:rowOff>160308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4592300" y="9562725"/>
          <a:ext cx="889000" cy="27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131020</xdr:rowOff>
    </xdr:from>
    <xdr:to>
      <xdr:col>81</xdr:col>
      <xdr:colOff>101600</xdr:colOff>
      <xdr:row>57</xdr:row>
      <xdr:rowOff>61170</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7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52297</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824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104658</xdr:rowOff>
    </xdr:from>
    <xdr:to>
      <xdr:col>76</xdr:col>
      <xdr:colOff>114300</xdr:colOff>
      <xdr:row>55</xdr:row>
      <xdr:rowOff>132975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3703300" y="9362958"/>
          <a:ext cx="889000" cy="199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99185</xdr:rowOff>
    </xdr:from>
    <xdr:to>
      <xdr:col>76</xdr:col>
      <xdr:colOff>165100</xdr:colOff>
      <xdr:row>57</xdr:row>
      <xdr:rowOff>29335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0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20462</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793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104658</xdr:rowOff>
    </xdr:from>
    <xdr:to>
      <xdr:col>71</xdr:col>
      <xdr:colOff>177800</xdr:colOff>
      <xdr:row>56</xdr:row>
      <xdr:rowOff>27032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362958"/>
          <a:ext cx="889000" cy="265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161199</xdr:rowOff>
    </xdr:from>
    <xdr:to>
      <xdr:col>72</xdr:col>
      <xdr:colOff>38100</xdr:colOff>
      <xdr:row>57</xdr:row>
      <xdr:rowOff>91349</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6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82476</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85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145545</xdr:rowOff>
    </xdr:from>
    <xdr:to>
      <xdr:col>67</xdr:col>
      <xdr:colOff>101600</xdr:colOff>
      <xdr:row>57</xdr:row>
      <xdr:rowOff>75695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4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66822</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839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90894</xdr:rowOff>
    </xdr:from>
    <xdr:to>
      <xdr:col>85</xdr:col>
      <xdr:colOff>177800</xdr:colOff>
      <xdr:row>55</xdr:row>
      <xdr:rowOff>21044</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34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113771</xdr:rowOff>
    </xdr:from>
    <xdr:ext cx="599010"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200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109508</xdr:rowOff>
    </xdr:from>
    <xdr:to>
      <xdr:col>81</xdr:col>
      <xdr:colOff>101600</xdr:colOff>
      <xdr:row>56</xdr:row>
      <xdr:rowOff>39658</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53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56185</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181795" y="9314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82175</xdr:rowOff>
    </xdr:from>
    <xdr:to>
      <xdr:col>76</xdr:col>
      <xdr:colOff>165100</xdr:colOff>
      <xdr:row>56</xdr:row>
      <xdr:rowOff>12325</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28852</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292795" y="9287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53858</xdr:rowOff>
    </xdr:from>
    <xdr:to>
      <xdr:col>72</xdr:col>
      <xdr:colOff>38100</xdr:colOff>
      <xdr:row>54</xdr:row>
      <xdr:rowOff>155458</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31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535</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03795" y="9087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147682</xdr:rowOff>
    </xdr:from>
    <xdr:to>
      <xdr:col>67</xdr:col>
      <xdr:colOff>101600</xdr:colOff>
      <xdr:row>56</xdr:row>
      <xdr:rowOff>77832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57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94359</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14795" y="9352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9289</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82239"/>
          <a:ext cx="1269" cy="133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145722</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8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127416</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957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9289</xdr:rowOff>
    </xdr:from>
    <xdr:to>
      <xdr:col>86</xdr:col>
      <xdr:colOff>25400</xdr:colOff>
      <xdr:row>71</xdr:row>
      <xdr:rowOff>9289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82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57510</xdr:rowOff>
    </xdr:from>
    <xdr:to>
      <xdr:col>85</xdr:col>
      <xdr:colOff>127000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430610"/>
          <a:ext cx="838200" cy="8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63172</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64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40295</xdr:rowOff>
    </xdr:from>
    <xdr:to>
      <xdr:col>85</xdr:col>
      <xdr:colOff>177800</xdr:colOff>
      <xdr:row>78</xdr:row>
      <xdr:rowOff>141895</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1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57510</xdr:rowOff>
    </xdr:from>
    <xdr:to>
      <xdr:col>81</xdr:col>
      <xdr:colOff>50800</xdr:colOff>
      <xdr:row>78</xdr:row>
      <xdr:rowOff>107242</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4592300" y="13430610"/>
          <a:ext cx="889000" cy="4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29764</xdr:rowOff>
    </xdr:from>
    <xdr:to>
      <xdr:col>81</xdr:col>
      <xdr:colOff>101600</xdr:colOff>
      <xdr:row>78</xdr:row>
      <xdr:rowOff>131364</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0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122491</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495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107242</xdr:rowOff>
    </xdr:from>
    <xdr:to>
      <xdr:col>76</xdr:col>
      <xdr:colOff>114300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3703300" y="13480342"/>
          <a:ext cx="889000" cy="3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48329</xdr:rowOff>
    </xdr:from>
    <xdr:to>
      <xdr:col>76</xdr:col>
      <xdr:colOff>165100</xdr:colOff>
      <xdr:row>78</xdr:row>
      <xdr:rowOff>149929</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166456</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19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51505</xdr:rowOff>
    </xdr:from>
    <xdr:to>
      <xdr:col>72</xdr:col>
      <xdr:colOff>38100</xdr:colOff>
      <xdr:row>78</xdr:row>
      <xdr:rowOff>153105</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169632</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19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53958</xdr:rowOff>
    </xdr:from>
    <xdr:to>
      <xdr:col>67</xdr:col>
      <xdr:colOff>101600</xdr:colOff>
      <xdr:row>78</xdr:row>
      <xdr:rowOff>155558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635</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2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18722</xdr:rowOff>
    </xdr:from>
    <xdr:ext cx="249299"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391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6710</xdr:rowOff>
    </xdr:from>
    <xdr:to>
      <xdr:col>81</xdr:col>
      <xdr:colOff>101600</xdr:colOff>
      <xdr:row>78</xdr:row>
      <xdr:rowOff>108310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37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124837</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14111" y="1315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56442</xdr:rowOff>
    </xdr:from>
    <xdr:to>
      <xdr:col>76</xdr:col>
      <xdr:colOff>165100</xdr:colOff>
      <xdr:row>78</xdr:row>
      <xdr:rowOff>158042</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42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149169</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25111" y="1352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107409</xdr:rowOff>
    </xdr:from>
    <xdr:to>
      <xdr:col>85</xdr:col>
      <xdr:colOff>126364</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537909"/>
          <a:ext cx="1269" cy="1480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54086</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13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776,951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107409</xdr:rowOff>
    </xdr:from>
    <xdr:to>
      <xdr:col>86</xdr:col>
      <xdr:colOff>25400</xdr:colOff>
      <xdr:row>90</xdr:row>
      <xdr:rowOff>107409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537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24699</xdr:rowOff>
    </xdr:from>
    <xdr:to>
      <xdr:col>85</xdr:col>
      <xdr:colOff>127000</xdr:colOff>
      <xdr:row>94</xdr:row>
      <xdr:rowOff>83093</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5798099"/>
          <a:ext cx="838200" cy="401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29632</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6602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51205</xdr:rowOff>
    </xdr:from>
    <xdr:to>
      <xdr:col>85</xdr:col>
      <xdr:colOff>177800</xdr:colOff>
      <xdr:row>97</xdr:row>
      <xdr:rowOff>152805</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8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147337</xdr:rowOff>
    </xdr:from>
    <xdr:to>
      <xdr:col>81</xdr:col>
      <xdr:colOff>50800</xdr:colOff>
      <xdr:row>94</xdr:row>
      <xdr:rowOff>83093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4592300" y="15749287"/>
          <a:ext cx="889000" cy="450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46146</xdr:rowOff>
    </xdr:from>
    <xdr:to>
      <xdr:col>81</xdr:col>
      <xdr:colOff>101600</xdr:colOff>
      <xdr:row>97</xdr:row>
      <xdr:rowOff>147746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138873</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76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147337</xdr:rowOff>
    </xdr:from>
    <xdr:to>
      <xdr:col>76</xdr:col>
      <xdr:colOff>114300</xdr:colOff>
      <xdr:row>96</xdr:row>
      <xdr:rowOff>481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3703300" y="15749287"/>
          <a:ext cx="889000" cy="710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20718</xdr:rowOff>
    </xdr:from>
    <xdr:to>
      <xdr:col>76</xdr:col>
      <xdr:colOff>165100</xdr:colOff>
      <xdr:row>97</xdr:row>
      <xdr:rowOff>122318</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113445</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744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481</xdr:rowOff>
    </xdr:from>
    <xdr:to>
      <xdr:col>71</xdr:col>
      <xdr:colOff>177800</xdr:colOff>
      <xdr:row>96</xdr:row>
      <xdr:rowOff>168675</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2814300" y="16459681"/>
          <a:ext cx="889000" cy="16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42956</xdr:rowOff>
    </xdr:from>
    <xdr:to>
      <xdr:col>72</xdr:col>
      <xdr:colOff>38100</xdr:colOff>
      <xdr:row>97</xdr:row>
      <xdr:rowOff>144556</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135683</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76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32339</xdr:rowOff>
    </xdr:from>
    <xdr:to>
      <xdr:col>67</xdr:col>
      <xdr:colOff>101600</xdr:colOff>
      <xdr:row>97</xdr:row>
      <xdr:rowOff>133939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125066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75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145349</xdr:rowOff>
    </xdr:from>
    <xdr:to>
      <xdr:col>85</xdr:col>
      <xdr:colOff>177800</xdr:colOff>
      <xdr:row>92</xdr:row>
      <xdr:rowOff>75499</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574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168226</xdr:rowOff>
    </xdr:from>
    <xdr:ext cx="599010"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559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32293</xdr:rowOff>
    </xdr:from>
    <xdr:to>
      <xdr:col>81</xdr:col>
      <xdr:colOff>101600</xdr:colOff>
      <xdr:row>94</xdr:row>
      <xdr:rowOff>133893</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14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150420</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181795" y="15923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96537</xdr:rowOff>
    </xdr:from>
    <xdr:to>
      <xdr:col>76</xdr:col>
      <xdr:colOff>165100</xdr:colOff>
      <xdr:row>92</xdr:row>
      <xdr:rowOff>26687</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569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90</xdr:row>
      <xdr:rowOff>43214</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292795" y="1547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121131</xdr:rowOff>
    </xdr:from>
    <xdr:to>
      <xdr:col>72</xdr:col>
      <xdr:colOff>38100</xdr:colOff>
      <xdr:row>96</xdr:row>
      <xdr:rowOff>51281</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40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67808</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03795" y="16184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117875</xdr:rowOff>
    </xdr:from>
    <xdr:to>
      <xdr:col>67</xdr:col>
      <xdr:colOff>101600</xdr:colOff>
      <xdr:row>97</xdr:row>
      <xdr:rowOff>48025</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57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64552</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14795" y="1635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21970</xdr:rowOff>
    </xdr:from>
    <xdr:ext cx="59541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692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92445</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35945"/>
          <a:ext cx="1269" cy="1549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135837</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822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39122</xdr:rowOff>
    </xdr:from>
    <xdr:ext cx="599010"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5011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92445</xdr:rowOff>
    </xdr:from>
    <xdr:to>
      <xdr:col>116</xdr:col>
      <xdr:colOff>152400</xdr:colOff>
      <xdr:row>30</xdr:row>
      <xdr:rowOff>92445</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3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53288</xdr:rowOff>
    </xdr:from>
    <xdr:ext cx="469744"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56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30411</xdr:rowOff>
    </xdr:from>
    <xdr:to>
      <xdr:col>116</xdr:col>
      <xdr:colOff>114300</xdr:colOff>
      <xdr:row>39</xdr:row>
      <xdr:rowOff>132011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71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35124</xdr:rowOff>
    </xdr:from>
    <xdr:to>
      <xdr:col>112</xdr:col>
      <xdr:colOff>38100</xdr:colOff>
      <xdr:row>39</xdr:row>
      <xdr:rowOff>136724</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72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153251</xdr:rowOff>
    </xdr:from>
    <xdr:ext cx="469744"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088428" y="649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40405</xdr:rowOff>
    </xdr:from>
    <xdr:to>
      <xdr:col>107</xdr:col>
      <xdr:colOff>101600</xdr:colOff>
      <xdr:row>39</xdr:row>
      <xdr:rowOff>142005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7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158532</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502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136307</xdr:rowOff>
    </xdr:from>
    <xdr:to>
      <xdr:col>102</xdr:col>
      <xdr:colOff>165100</xdr:colOff>
      <xdr:row>39</xdr:row>
      <xdr:rowOff>66457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5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82984</xdr:rowOff>
    </xdr:from>
    <xdr:ext cx="469744"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10428" y="6426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6604</xdr:rowOff>
    </xdr:from>
    <xdr:to>
      <xdr:col>98</xdr:col>
      <xdr:colOff>38100</xdr:colOff>
      <xdr:row>39</xdr:row>
      <xdr:rowOff>108204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124731</xdr:rowOff>
    </xdr:from>
    <xdr:ext cx="469744"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21428" y="646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8837</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95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人口が昨年度に比べ、</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人増加（</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％）している。</a:t>
          </a:r>
        </a:p>
        <a:p>
          <a:r>
            <a:rPr kumimoji="1" lang="ja-JP" altLang="en-US" sz="1300">
              <a:latin typeface="ＭＳ Ｐゴシック" panose="020B0600070205080204" pitchFamily="50" charset="-128"/>
              <a:ea typeface="ＭＳ Ｐゴシック" panose="020B0600070205080204" pitchFamily="50" charset="-128"/>
            </a:rPr>
            <a:t>本村の主産業は観光であることから、商工費は大きなウエイトを占めており、今年度は住民一人当たり</a:t>
          </a:r>
          <a:r>
            <a:rPr kumimoji="1" lang="en-US" altLang="ja-JP" sz="1300">
              <a:latin typeface="ＭＳ Ｐゴシック" panose="020B0600070205080204" pitchFamily="50" charset="-128"/>
              <a:ea typeface="ＭＳ Ｐゴシック" panose="020B0600070205080204" pitchFamily="50" charset="-128"/>
            </a:rPr>
            <a:t>1,018,611</a:t>
          </a:r>
          <a:r>
            <a:rPr kumimoji="1" lang="ja-JP" altLang="en-US" sz="1300">
              <a:latin typeface="ＭＳ Ｐゴシック" panose="020B0600070205080204" pitchFamily="50" charset="-128"/>
              <a:ea typeface="ＭＳ Ｐゴシック" panose="020B0600070205080204" pitchFamily="50" charset="-128"/>
            </a:rPr>
            <a:t>円と類似団体では最上位に位置している。小規模村のため直営の観光施設等が多くが経費が増加している一因ともなっている。</a:t>
          </a:r>
        </a:p>
        <a:p>
          <a:r>
            <a:rPr kumimoji="1" lang="ja-JP" altLang="en-US" sz="1300">
              <a:latin typeface="ＭＳ Ｐゴシック" panose="020B0600070205080204" pitchFamily="50" charset="-128"/>
              <a:ea typeface="ＭＳ Ｐゴシック" panose="020B0600070205080204" pitchFamily="50" charset="-128"/>
            </a:rPr>
            <a:t>総務費については、新役場庁舎整備事業や特別定額給付金の減少、民生費は、住民税非課税世帯等に対する臨時特別給付金、子育て世帯への臨時特別給付金など新型ｺﾛﾅｳｲﾙｽ感染症対策関連経費の増加、農林水産事業費については、養殖施設の改修等に係る工事費の減、商工費については、新型ｺﾛﾅｳｲﾙｽ感染拡大に伴う事業者支援金等の支給、温泉施設の大規模改修を行ったことがが増加要因となっている。土木費は、除雪機械整備等の事業完了に伴う減、教育費については、高校寄宿舎改修等の工事費が増加要因となっている。災害復旧費は台風</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元年発生）に伴う道路及び林道災害に係る復旧工事が終了したことによる減、公債費については、繰上償還（民間資金）を行ったことにより増加に転じた。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福島県檜枝岐村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財政調整基金の残高は、適切な財源の確保と歳出の抑制により増加しているものの、普通交付税の増加により標準財政規模に占める割合は、</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連続減少している。実質収支比率については、毎年増減はあるものの高い傾向にあるため不用額の抑制を図るなど予算の適正な執行に努める。財政規模が小さいため、突発的な災害対応による財源確保や年々縮小していく大規模償却資産へ備えなど需要が見込まれ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福島県檜枝岐村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全ての会計において、黒字となってる。</a:t>
          </a:r>
          <a:r>
            <a:rPr kumimoji="1" lang="en-US" altLang="ja-JP" sz="1400">
              <a:latin typeface="ＭＳ ゴシック" pitchFamily="49" charset="-128"/>
              <a:ea typeface="ＭＳ ゴシック" pitchFamily="49" charset="-128"/>
            </a:rPr>
            <a:t>R3</a:t>
          </a:r>
          <a:r>
            <a:rPr kumimoji="1" lang="ja-JP" altLang="en-US" sz="1400">
              <a:latin typeface="ＭＳ ゴシック" pitchFamily="49" charset="-128"/>
              <a:ea typeface="ＭＳ ゴシック" pitchFamily="49" charset="-128"/>
            </a:rPr>
            <a:t>年度は、標準財政規模の拡大により、比率は減少している。各特別会計ついては、適正な運営を図るなど繰入金の抑制に努めていくとともに、観光施設事業については公共性と採算性を考慮し、最適な運営方法等を検討し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630" t="s">
        <v>80</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 thickBot="1" x14ac:dyDescent="0.25">
      <c r="B2" s="179" t="s">
        <v>81</v>
      </c>
      <c r="C2" s="179"/>
      <c r="D2" s="180"/>
    </row>
    <row r="3" spans="1:119" ht="18.75" customHeight="1" thickBot="1" x14ac:dyDescent="0.25">
      <c r="A3" s="178"/>
      <c r="B3" s="631" t="s">
        <v>82</v>
      </c>
      <c r="C3" s="632"/>
      <c r="D3" s="632"/>
      <c r="E3" s="633"/>
      <c r="F3" s="633"/>
      <c r="G3" s="633"/>
      <c r="H3" s="633"/>
      <c r="I3" s="633"/>
      <c r="J3" s="633"/>
      <c r="K3" s="633"/>
      <c r="L3" s="633" t="s">
        <v>83</v>
      </c>
      <c r="M3" s="633"/>
      <c r="N3" s="633"/>
      <c r="O3" s="633"/>
      <c r="P3" s="633"/>
      <c r="Q3" s="633"/>
      <c r="R3" s="636"/>
      <c r="S3" s="636"/>
      <c r="T3" s="636"/>
      <c r="U3" s="636"/>
      <c r="V3" s="637"/>
      <c r="W3" s="527" t="s">
        <v>84</v>
      </c>
      <c r="X3" s="528"/>
      <c r="Y3" s="528"/>
      <c r="Z3" s="528"/>
      <c r="AA3" s="528"/>
      <c r="AB3" s="632"/>
      <c r="AC3" s="636" t="s">
        <v>85</v>
      </c>
      <c r="AD3" s="528"/>
      <c r="AE3" s="528"/>
      <c r="AF3" s="528"/>
      <c r="AG3" s="528"/>
      <c r="AH3" s="528"/>
      <c r="AI3" s="528"/>
      <c r="AJ3" s="528"/>
      <c r="AK3" s="528"/>
      <c r="AL3" s="598"/>
      <c r="AM3" s="527" t="s">
        <v>86</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87</v>
      </c>
      <c r="BO3" s="528"/>
      <c r="BP3" s="528"/>
      <c r="BQ3" s="528"/>
      <c r="BR3" s="528"/>
      <c r="BS3" s="528"/>
      <c r="BT3" s="528"/>
      <c r="BU3" s="598"/>
      <c r="BV3" s="527" t="s">
        <v>88</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89</v>
      </c>
      <c r="CU3" s="528"/>
      <c r="CV3" s="528"/>
      <c r="CW3" s="528"/>
      <c r="CX3" s="528"/>
      <c r="CY3" s="528"/>
      <c r="CZ3" s="528"/>
      <c r="DA3" s="598"/>
      <c r="DB3" s="527" t="s">
        <v>90</v>
      </c>
      <c r="DC3" s="528"/>
      <c r="DD3" s="528"/>
      <c r="DE3" s="528"/>
      <c r="DF3" s="528"/>
      <c r="DG3" s="528"/>
      <c r="DH3" s="528"/>
      <c r="DI3" s="598"/>
    </row>
    <row r="4" spans="1:119" ht="18.75" customHeight="1" x14ac:dyDescent="0.2">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91</v>
      </c>
      <c r="AZ4" s="485"/>
      <c r="BA4" s="485"/>
      <c r="BB4" s="485"/>
      <c r="BC4" s="485"/>
      <c r="BD4" s="485"/>
      <c r="BE4" s="485"/>
      <c r="BF4" s="485"/>
      <c r="BG4" s="485"/>
      <c r="BH4" s="485"/>
      <c r="BI4" s="485"/>
      <c r="BJ4" s="485"/>
      <c r="BK4" s="485"/>
      <c r="BL4" s="485"/>
      <c r="BM4" s="486"/>
      <c r="BN4" s="487">
        <v>2242329</v>
      </c>
      <c r="BO4" s="488"/>
      <c r="BP4" s="488"/>
      <c r="BQ4" s="488"/>
      <c r="BR4" s="488"/>
      <c r="BS4" s="488"/>
      <c r="BT4" s="488"/>
      <c r="BU4" s="489"/>
      <c r="BV4" s="487">
        <v>2675151</v>
      </c>
      <c r="BW4" s="488"/>
      <c r="BX4" s="488"/>
      <c r="BY4" s="488"/>
      <c r="BZ4" s="488"/>
      <c r="CA4" s="488"/>
      <c r="CB4" s="488"/>
      <c r="CC4" s="489"/>
      <c r="CD4" s="624" t="s">
        <v>92</v>
      </c>
      <c r="CE4" s="625"/>
      <c r="CF4" s="625"/>
      <c r="CG4" s="625"/>
      <c r="CH4" s="625"/>
      <c r="CI4" s="625"/>
      <c r="CJ4" s="625"/>
      <c r="CK4" s="625"/>
      <c r="CL4" s="625"/>
      <c r="CM4" s="625"/>
      <c r="CN4" s="625"/>
      <c r="CO4" s="625"/>
      <c r="CP4" s="625"/>
      <c r="CQ4" s="625"/>
      <c r="CR4" s="625"/>
      <c r="CS4" s="626"/>
      <c r="CT4" s="627">
        <v>8.6</v>
      </c>
      <c r="CU4" s="628"/>
      <c r="CV4" s="628"/>
      <c r="CW4" s="628"/>
      <c r="CX4" s="628"/>
      <c r="CY4" s="628"/>
      <c r="CZ4" s="628"/>
      <c r="DA4" s="629"/>
      <c r="DB4" s="627">
        <v>10.4</v>
      </c>
      <c r="DC4" s="628"/>
      <c r="DD4" s="628"/>
      <c r="DE4" s="628"/>
      <c r="DF4" s="628"/>
      <c r="DG4" s="628"/>
      <c r="DH4" s="628"/>
      <c r="DI4" s="629"/>
    </row>
    <row r="5" spans="1:119" ht="18.75" customHeight="1" x14ac:dyDescent="0.2">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93</v>
      </c>
      <c r="AN5" s="415"/>
      <c r="AO5" s="415"/>
      <c r="AP5" s="415"/>
      <c r="AQ5" s="415"/>
      <c r="AR5" s="415"/>
      <c r="AS5" s="415"/>
      <c r="AT5" s="416"/>
      <c r="AU5" s="516" t="s">
        <v>94</v>
      </c>
      <c r="AV5" s="517"/>
      <c r="AW5" s="517"/>
      <c r="AX5" s="517"/>
      <c r="AY5" s="472" t="s">
        <v>95</v>
      </c>
      <c r="AZ5" s="473"/>
      <c r="BA5" s="473"/>
      <c r="BB5" s="473"/>
      <c r="BC5" s="473"/>
      <c r="BD5" s="473"/>
      <c r="BE5" s="473"/>
      <c r="BF5" s="473"/>
      <c r="BG5" s="473"/>
      <c r="BH5" s="473"/>
      <c r="BI5" s="473"/>
      <c r="BJ5" s="473"/>
      <c r="BK5" s="473"/>
      <c r="BL5" s="473"/>
      <c r="BM5" s="474"/>
      <c r="BN5" s="458">
        <v>2133723</v>
      </c>
      <c r="BO5" s="459"/>
      <c r="BP5" s="459"/>
      <c r="BQ5" s="459"/>
      <c r="BR5" s="459"/>
      <c r="BS5" s="459"/>
      <c r="BT5" s="459"/>
      <c r="BU5" s="460"/>
      <c r="BV5" s="458">
        <v>2533165</v>
      </c>
      <c r="BW5" s="459"/>
      <c r="BX5" s="459"/>
      <c r="BY5" s="459"/>
      <c r="BZ5" s="459"/>
      <c r="CA5" s="459"/>
      <c r="CB5" s="459"/>
      <c r="CC5" s="460"/>
      <c r="CD5" s="498" t="s">
        <v>96</v>
      </c>
      <c r="CE5" s="418"/>
      <c r="CF5" s="418"/>
      <c r="CG5" s="418"/>
      <c r="CH5" s="418"/>
      <c r="CI5" s="418"/>
      <c r="CJ5" s="418"/>
      <c r="CK5" s="418"/>
      <c r="CL5" s="418"/>
      <c r="CM5" s="418"/>
      <c r="CN5" s="418"/>
      <c r="CO5" s="418"/>
      <c r="CP5" s="418"/>
      <c r="CQ5" s="418"/>
      <c r="CR5" s="418"/>
      <c r="CS5" s="499"/>
      <c r="CT5" s="455">
        <v>88.6</v>
      </c>
      <c r="CU5" s="456"/>
      <c r="CV5" s="456"/>
      <c r="CW5" s="456"/>
      <c r="CX5" s="456"/>
      <c r="CY5" s="456"/>
      <c r="CZ5" s="456"/>
      <c r="DA5" s="457"/>
      <c r="DB5" s="455">
        <v>97.9</v>
      </c>
      <c r="DC5" s="456"/>
      <c r="DD5" s="456"/>
      <c r="DE5" s="456"/>
      <c r="DF5" s="456"/>
      <c r="DG5" s="456"/>
      <c r="DH5" s="456"/>
      <c r="DI5" s="457"/>
    </row>
    <row r="6" spans="1:119" ht="18.75" customHeight="1" x14ac:dyDescent="0.2">
      <c r="A6" s="178"/>
      <c r="B6" s="604" t="s">
        <v>97</v>
      </c>
      <c r="C6" s="445"/>
      <c r="D6" s="445"/>
      <c r="E6" s="605"/>
      <c r="F6" s="605"/>
      <c r="G6" s="605"/>
      <c r="H6" s="605"/>
      <c r="I6" s="605"/>
      <c r="J6" s="605"/>
      <c r="K6" s="605"/>
      <c r="L6" s="605" t="s">
        <v>98</v>
      </c>
      <c r="M6" s="605"/>
      <c r="N6" s="605"/>
      <c r="O6" s="605"/>
      <c r="P6" s="605"/>
      <c r="Q6" s="605"/>
      <c r="R6" s="443"/>
      <c r="S6" s="443"/>
      <c r="T6" s="443"/>
      <c r="U6" s="443"/>
      <c r="V6" s="611"/>
      <c r="W6" s="548" t="s">
        <v>99</v>
      </c>
      <c r="X6" s="444"/>
      <c r="Y6" s="444"/>
      <c r="Z6" s="444"/>
      <c r="AA6" s="444"/>
      <c r="AB6" s="445"/>
      <c r="AC6" s="616" t="s">
        <v>100</v>
      </c>
      <c r="AD6" s="617"/>
      <c r="AE6" s="617"/>
      <c r="AF6" s="617"/>
      <c r="AG6" s="617"/>
      <c r="AH6" s="617"/>
      <c r="AI6" s="617"/>
      <c r="AJ6" s="617"/>
      <c r="AK6" s="617"/>
      <c r="AL6" s="618"/>
      <c r="AM6" s="515" t="s">
        <v>101</v>
      </c>
      <c r="AN6" s="415"/>
      <c r="AO6" s="415"/>
      <c r="AP6" s="415"/>
      <c r="AQ6" s="415"/>
      <c r="AR6" s="415"/>
      <c r="AS6" s="415"/>
      <c r="AT6" s="416"/>
      <c r="AU6" s="516" t="s">
        <v>102</v>
      </c>
      <c r="AV6" s="517"/>
      <c r="AW6" s="517"/>
      <c r="AX6" s="517"/>
      <c r="AY6" s="472" t="s">
        <v>103</v>
      </c>
      <c r="AZ6" s="473"/>
      <c r="BA6" s="473"/>
      <c r="BB6" s="473"/>
      <c r="BC6" s="473"/>
      <c r="BD6" s="473"/>
      <c r="BE6" s="473"/>
      <c r="BF6" s="473"/>
      <c r="BG6" s="473"/>
      <c r="BH6" s="473"/>
      <c r="BI6" s="473"/>
      <c r="BJ6" s="473"/>
      <c r="BK6" s="473"/>
      <c r="BL6" s="473"/>
      <c r="BM6" s="474"/>
      <c r="BN6" s="458">
        <v>108606</v>
      </c>
      <c r="BO6" s="459"/>
      <c r="BP6" s="459"/>
      <c r="BQ6" s="459"/>
      <c r="BR6" s="459"/>
      <c r="BS6" s="459"/>
      <c r="BT6" s="459"/>
      <c r="BU6" s="460"/>
      <c r="BV6" s="458">
        <v>141986</v>
      </c>
      <c r="BW6" s="459"/>
      <c r="BX6" s="459"/>
      <c r="BY6" s="459"/>
      <c r="BZ6" s="459"/>
      <c r="CA6" s="459"/>
      <c r="CB6" s="459"/>
      <c r="CC6" s="460"/>
      <c r="CD6" s="498" t="s">
        <v>104</v>
      </c>
      <c r="CE6" s="418"/>
      <c r="CF6" s="418"/>
      <c r="CG6" s="418"/>
      <c r="CH6" s="418"/>
      <c r="CI6" s="418"/>
      <c r="CJ6" s="418"/>
      <c r="CK6" s="418"/>
      <c r="CL6" s="418"/>
      <c r="CM6" s="418"/>
      <c r="CN6" s="418"/>
      <c r="CO6" s="418"/>
      <c r="CP6" s="418"/>
      <c r="CQ6" s="418"/>
      <c r="CR6" s="418"/>
      <c r="CS6" s="499"/>
      <c r="CT6" s="601">
        <v>92.4</v>
      </c>
      <c r="CU6" s="602"/>
      <c r="CV6" s="602"/>
      <c r="CW6" s="602"/>
      <c r="CX6" s="602"/>
      <c r="CY6" s="602"/>
      <c r="CZ6" s="602"/>
      <c r="DA6" s="603"/>
      <c r="DB6" s="601">
        <v>101.3</v>
      </c>
      <c r="DC6" s="602"/>
      <c r="DD6" s="602"/>
      <c r="DE6" s="602"/>
      <c r="DF6" s="602"/>
      <c r="DG6" s="602"/>
      <c r="DH6" s="602"/>
      <c r="DI6" s="603"/>
    </row>
    <row r="7" spans="1:119" ht="18.75" customHeight="1" x14ac:dyDescent="0.2">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105</v>
      </c>
      <c r="AN7" s="415"/>
      <c r="AO7" s="415"/>
      <c r="AP7" s="415"/>
      <c r="AQ7" s="415"/>
      <c r="AR7" s="415"/>
      <c r="AS7" s="415"/>
      <c r="AT7" s="416"/>
      <c r="AU7" s="516" t="s">
        <v>106</v>
      </c>
      <c r="AV7" s="517"/>
      <c r="AW7" s="517"/>
      <c r="AX7" s="517"/>
      <c r="AY7" s="472" t="s">
        <v>107</v>
      </c>
      <c r="AZ7" s="473"/>
      <c r="BA7" s="473"/>
      <c r="BB7" s="473"/>
      <c r="BC7" s="473"/>
      <c r="BD7" s="473"/>
      <c r="BE7" s="473"/>
      <c r="BF7" s="473"/>
      <c r="BG7" s="473"/>
      <c r="BH7" s="473"/>
      <c r="BI7" s="473"/>
      <c r="BJ7" s="473"/>
      <c r="BK7" s="473"/>
      <c r="BL7" s="473"/>
      <c r="BM7" s="474"/>
      <c r="BN7" s="458">
        <v>7640</v>
      </c>
      <c r="BO7" s="459"/>
      <c r="BP7" s="459"/>
      <c r="BQ7" s="459"/>
      <c r="BR7" s="459"/>
      <c r="BS7" s="459"/>
      <c r="BT7" s="459"/>
      <c r="BU7" s="460"/>
      <c r="BV7" s="458">
        <v>38679</v>
      </c>
      <c r="BW7" s="459"/>
      <c r="BX7" s="459"/>
      <c r="BY7" s="459"/>
      <c r="BZ7" s="459"/>
      <c r="CA7" s="459"/>
      <c r="CB7" s="459"/>
      <c r="CC7" s="460"/>
      <c r="CD7" s="498" t="s">
        <v>108</v>
      </c>
      <c r="CE7" s="418"/>
      <c r="CF7" s="418"/>
      <c r="CG7" s="418"/>
      <c r="CH7" s="418"/>
      <c r="CI7" s="418"/>
      <c r="CJ7" s="418"/>
      <c r="CK7" s="418"/>
      <c r="CL7" s="418"/>
      <c r="CM7" s="418"/>
      <c r="CN7" s="418"/>
      <c r="CO7" s="418"/>
      <c r="CP7" s="418"/>
      <c r="CQ7" s="418"/>
      <c r="CR7" s="418"/>
      <c r="CS7" s="499"/>
      <c r="CT7" s="458">
        <v>1170120</v>
      </c>
      <c r="CU7" s="459"/>
      <c r="CV7" s="459"/>
      <c r="CW7" s="459"/>
      <c r="CX7" s="459"/>
      <c r="CY7" s="459"/>
      <c r="CZ7" s="459"/>
      <c r="DA7" s="460"/>
      <c r="DB7" s="458">
        <v>991543</v>
      </c>
      <c r="DC7" s="459"/>
      <c r="DD7" s="459"/>
      <c r="DE7" s="459"/>
      <c r="DF7" s="459"/>
      <c r="DG7" s="459"/>
      <c r="DH7" s="459"/>
      <c r="DI7" s="460"/>
    </row>
    <row r="8" spans="1:119" ht="18.75" customHeight="1" thickBot="1" x14ac:dyDescent="0.25">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109</v>
      </c>
      <c r="AN8" s="415"/>
      <c r="AO8" s="415"/>
      <c r="AP8" s="415"/>
      <c r="AQ8" s="415"/>
      <c r="AR8" s="415"/>
      <c r="AS8" s="415"/>
      <c r="AT8" s="416"/>
      <c r="AU8" s="516" t="s">
        <v>110</v>
      </c>
      <c r="AV8" s="517"/>
      <c r="AW8" s="517"/>
      <c r="AX8" s="517"/>
      <c r="AY8" s="472" t="s">
        <v>111</v>
      </c>
      <c r="AZ8" s="473"/>
      <c r="BA8" s="473"/>
      <c r="BB8" s="473"/>
      <c r="BC8" s="473"/>
      <c r="BD8" s="473"/>
      <c r="BE8" s="473"/>
      <c r="BF8" s="473"/>
      <c r="BG8" s="473"/>
      <c r="BH8" s="473"/>
      <c r="BI8" s="473"/>
      <c r="BJ8" s="473"/>
      <c r="BK8" s="473"/>
      <c r="BL8" s="473"/>
      <c r="BM8" s="474"/>
      <c r="BN8" s="458">
        <v>100966</v>
      </c>
      <c r="BO8" s="459"/>
      <c r="BP8" s="459"/>
      <c r="BQ8" s="459"/>
      <c r="BR8" s="459"/>
      <c r="BS8" s="459"/>
      <c r="BT8" s="459"/>
      <c r="BU8" s="460"/>
      <c r="BV8" s="458">
        <v>103307</v>
      </c>
      <c r="BW8" s="459"/>
      <c r="BX8" s="459"/>
      <c r="BY8" s="459"/>
      <c r="BZ8" s="459"/>
      <c r="CA8" s="459"/>
      <c r="CB8" s="459"/>
      <c r="CC8" s="460"/>
      <c r="CD8" s="498" t="s">
        <v>112</v>
      </c>
      <c r="CE8" s="418"/>
      <c r="CF8" s="418"/>
      <c r="CG8" s="418"/>
      <c r="CH8" s="418"/>
      <c r="CI8" s="418"/>
      <c r="CJ8" s="418"/>
      <c r="CK8" s="418"/>
      <c r="CL8" s="418"/>
      <c r="CM8" s="418"/>
      <c r="CN8" s="418"/>
      <c r="CO8" s="418"/>
      <c r="CP8" s="418"/>
      <c r="CQ8" s="418"/>
      <c r="CR8" s="418"/>
      <c r="CS8" s="499"/>
      <c r="CT8" s="561">
        <v>0.32</v>
      </c>
      <c r="CU8" s="562"/>
      <c r="CV8" s="562"/>
      <c r="CW8" s="562"/>
      <c r="CX8" s="562"/>
      <c r="CY8" s="562"/>
      <c r="CZ8" s="562"/>
      <c r="DA8" s="563"/>
      <c r="DB8" s="561">
        <v>0.35</v>
      </c>
      <c r="DC8" s="562"/>
      <c r="DD8" s="562"/>
      <c r="DE8" s="562"/>
      <c r="DF8" s="562"/>
      <c r="DG8" s="562"/>
      <c r="DH8" s="562"/>
      <c r="DI8" s="563"/>
    </row>
    <row r="9" spans="1:119" ht="18.75" customHeight="1" thickBot="1" x14ac:dyDescent="0.25">
      <c r="A9" s="178"/>
      <c r="B9" s="590" t="s">
        <v>113</v>
      </c>
      <c r="C9" s="591"/>
      <c r="D9" s="591"/>
      <c r="E9" s="591"/>
      <c r="F9" s="591"/>
      <c r="G9" s="591"/>
      <c r="H9" s="591"/>
      <c r="I9" s="591"/>
      <c r="J9" s="591"/>
      <c r="K9" s="509"/>
      <c r="L9" s="592" t="s">
        <v>114</v>
      </c>
      <c r="M9" s="593"/>
      <c r="N9" s="593"/>
      <c r="O9" s="593"/>
      <c r="P9" s="593"/>
      <c r="Q9" s="594"/>
      <c r="R9" s="595">
        <v>504</v>
      </c>
      <c r="S9" s="596"/>
      <c r="T9" s="596"/>
      <c r="U9" s="596"/>
      <c r="V9" s="597"/>
      <c r="W9" s="527" t="s">
        <v>115</v>
      </c>
      <c r="X9" s="528"/>
      <c r="Y9" s="528"/>
      <c r="Z9" s="528"/>
      <c r="AA9" s="528"/>
      <c r="AB9" s="528"/>
      <c r="AC9" s="528"/>
      <c r="AD9" s="528"/>
      <c r="AE9" s="528"/>
      <c r="AF9" s="528"/>
      <c r="AG9" s="528"/>
      <c r="AH9" s="528"/>
      <c r="AI9" s="528"/>
      <c r="AJ9" s="528"/>
      <c r="AK9" s="528"/>
      <c r="AL9" s="598"/>
      <c r="AM9" s="515" t="s">
        <v>116</v>
      </c>
      <c r="AN9" s="415"/>
      <c r="AO9" s="415"/>
      <c r="AP9" s="415"/>
      <c r="AQ9" s="415"/>
      <c r="AR9" s="415"/>
      <c r="AS9" s="415"/>
      <c r="AT9" s="416"/>
      <c r="AU9" s="516" t="s">
        <v>117</v>
      </c>
      <c r="AV9" s="517"/>
      <c r="AW9" s="517"/>
      <c r="AX9" s="517"/>
      <c r="AY9" s="472" t="s">
        <v>118</v>
      </c>
      <c r="AZ9" s="473"/>
      <c r="BA9" s="473"/>
      <c r="BB9" s="473"/>
      <c r="BC9" s="473"/>
      <c r="BD9" s="473"/>
      <c r="BE9" s="473"/>
      <c r="BF9" s="473"/>
      <c r="BG9" s="473"/>
      <c r="BH9" s="473"/>
      <c r="BI9" s="473"/>
      <c r="BJ9" s="473"/>
      <c r="BK9" s="473"/>
      <c r="BL9" s="473"/>
      <c r="BM9" s="474"/>
      <c r="BN9" s="458">
        <v>-2341</v>
      </c>
      <c r="BO9" s="459"/>
      <c r="BP9" s="459"/>
      <c r="BQ9" s="459"/>
      <c r="BR9" s="459"/>
      <c r="BS9" s="459"/>
      <c r="BT9" s="459"/>
      <c r="BU9" s="460"/>
      <c r="BV9" s="458">
        <v>11257</v>
      </c>
      <c r="BW9" s="459"/>
      <c r="BX9" s="459"/>
      <c r="BY9" s="459"/>
      <c r="BZ9" s="459"/>
      <c r="CA9" s="459"/>
      <c r="CB9" s="459"/>
      <c r="CC9" s="460"/>
      <c r="CD9" s="498" t="s">
        <v>119</v>
      </c>
      <c r="CE9" s="418"/>
      <c r="CF9" s="418"/>
      <c r="CG9" s="418"/>
      <c r="CH9" s="418"/>
      <c r="CI9" s="418"/>
      <c r="CJ9" s="418"/>
      <c r="CK9" s="418"/>
      <c r="CL9" s="418"/>
      <c r="CM9" s="418"/>
      <c r="CN9" s="418"/>
      <c r="CO9" s="418"/>
      <c r="CP9" s="418"/>
      <c r="CQ9" s="418"/>
      <c r="CR9" s="418"/>
      <c r="CS9" s="499"/>
      <c r="CT9" s="455">
        <v>21.3</v>
      </c>
      <c r="CU9" s="456"/>
      <c r="CV9" s="456"/>
      <c r="CW9" s="456"/>
      <c r="CX9" s="456"/>
      <c r="CY9" s="456"/>
      <c r="CZ9" s="456"/>
      <c r="DA9" s="457"/>
      <c r="DB9" s="455">
        <v>15.2</v>
      </c>
      <c r="DC9" s="456"/>
      <c r="DD9" s="456"/>
      <c r="DE9" s="456"/>
      <c r="DF9" s="456"/>
      <c r="DG9" s="456"/>
      <c r="DH9" s="456"/>
      <c r="DI9" s="457"/>
    </row>
    <row r="10" spans="1:119" ht="18.75" customHeight="1" thickBot="1" x14ac:dyDescent="0.25">
      <c r="A10" s="178"/>
      <c r="B10" s="590"/>
      <c r="C10" s="591"/>
      <c r="D10" s="591"/>
      <c r="E10" s="591"/>
      <c r="F10" s="591"/>
      <c r="G10" s="591"/>
      <c r="H10" s="591"/>
      <c r="I10" s="591"/>
      <c r="J10" s="591"/>
      <c r="K10" s="509"/>
      <c r="L10" s="414" t="s">
        <v>120</v>
      </c>
      <c r="M10" s="415"/>
      <c r="N10" s="415"/>
      <c r="O10" s="415"/>
      <c r="P10" s="415"/>
      <c r="Q10" s="416"/>
      <c r="R10" s="411">
        <v>615</v>
      </c>
      <c r="S10" s="412"/>
      <c r="T10" s="412"/>
      <c r="U10" s="412"/>
      <c r="V10" s="471"/>
      <c r="W10" s="599"/>
      <c r="X10" s="409"/>
      <c r="Y10" s="409"/>
      <c r="Z10" s="409"/>
      <c r="AA10" s="409"/>
      <c r="AB10" s="409"/>
      <c r="AC10" s="409"/>
      <c r="AD10" s="409"/>
      <c r="AE10" s="409"/>
      <c r="AF10" s="409"/>
      <c r="AG10" s="409"/>
      <c r="AH10" s="409"/>
      <c r="AI10" s="409"/>
      <c r="AJ10" s="409"/>
      <c r="AK10" s="409"/>
      <c r="AL10" s="600"/>
      <c r="AM10" s="515" t="s">
        <v>121</v>
      </c>
      <c r="AN10" s="415"/>
      <c r="AO10" s="415"/>
      <c r="AP10" s="415"/>
      <c r="AQ10" s="415"/>
      <c r="AR10" s="415"/>
      <c r="AS10" s="415"/>
      <c r="AT10" s="416"/>
      <c r="AU10" s="516" t="s">
        <v>122</v>
      </c>
      <c r="AV10" s="517"/>
      <c r="AW10" s="517"/>
      <c r="AX10" s="517"/>
      <c r="AY10" s="472" t="s">
        <v>123</v>
      </c>
      <c r="AZ10" s="473"/>
      <c r="BA10" s="473"/>
      <c r="BB10" s="473"/>
      <c r="BC10" s="473"/>
      <c r="BD10" s="473"/>
      <c r="BE10" s="473"/>
      <c r="BF10" s="473"/>
      <c r="BG10" s="473"/>
      <c r="BH10" s="473"/>
      <c r="BI10" s="473"/>
      <c r="BJ10" s="473"/>
      <c r="BK10" s="473"/>
      <c r="BL10" s="473"/>
      <c r="BM10" s="474"/>
      <c r="BN10" s="458">
        <v>27</v>
      </c>
      <c r="BO10" s="459"/>
      <c r="BP10" s="459"/>
      <c r="BQ10" s="459"/>
      <c r="BR10" s="459"/>
      <c r="BS10" s="459"/>
      <c r="BT10" s="459"/>
      <c r="BU10" s="460"/>
      <c r="BV10" s="458">
        <v>182</v>
      </c>
      <c r="BW10" s="459"/>
      <c r="BX10" s="459"/>
      <c r="BY10" s="459"/>
      <c r="BZ10" s="459"/>
      <c r="CA10" s="459"/>
      <c r="CB10" s="459"/>
      <c r="CC10" s="460"/>
      <c r="CD10" s="181" t="s">
        <v>124</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90"/>
      <c r="C11" s="591"/>
      <c r="D11" s="591"/>
      <c r="E11" s="591"/>
      <c r="F11" s="591"/>
      <c r="G11" s="591"/>
      <c r="H11" s="591"/>
      <c r="I11" s="591"/>
      <c r="J11" s="591"/>
      <c r="K11" s="509"/>
      <c r="L11" s="419" t="s">
        <v>125</v>
      </c>
      <c r="M11" s="420"/>
      <c r="N11" s="420"/>
      <c r="O11" s="420"/>
      <c r="P11" s="420"/>
      <c r="Q11" s="421"/>
      <c r="R11" s="587" t="s">
        <v>126</v>
      </c>
      <c r="S11" s="588"/>
      <c r="T11" s="588"/>
      <c r="U11" s="588"/>
      <c r="V11" s="589"/>
      <c r="W11" s="599"/>
      <c r="X11" s="409"/>
      <c r="Y11" s="409"/>
      <c r="Z11" s="409"/>
      <c r="AA11" s="409"/>
      <c r="AB11" s="409"/>
      <c r="AC11" s="409"/>
      <c r="AD11" s="409"/>
      <c r="AE11" s="409"/>
      <c r="AF11" s="409"/>
      <c r="AG11" s="409"/>
      <c r="AH11" s="409"/>
      <c r="AI11" s="409"/>
      <c r="AJ11" s="409"/>
      <c r="AK11" s="409"/>
      <c r="AL11" s="600"/>
      <c r="AM11" s="515" t="s">
        <v>127</v>
      </c>
      <c r="AN11" s="415"/>
      <c r="AO11" s="415"/>
      <c r="AP11" s="415"/>
      <c r="AQ11" s="415"/>
      <c r="AR11" s="415"/>
      <c r="AS11" s="415"/>
      <c r="AT11" s="416"/>
      <c r="AU11" s="516" t="s">
        <v>128</v>
      </c>
      <c r="AV11" s="517"/>
      <c r="AW11" s="517"/>
      <c r="AX11" s="517"/>
      <c r="AY11" s="472" t="s">
        <v>129</v>
      </c>
      <c r="AZ11" s="473"/>
      <c r="BA11" s="473"/>
      <c r="BB11" s="473"/>
      <c r="BC11" s="473"/>
      <c r="BD11" s="473"/>
      <c r="BE11" s="473"/>
      <c r="BF11" s="473"/>
      <c r="BG11" s="473"/>
      <c r="BH11" s="473"/>
      <c r="BI11" s="473"/>
      <c r="BJ11" s="473"/>
      <c r="BK11" s="473"/>
      <c r="BL11" s="473"/>
      <c r="BM11" s="474"/>
      <c r="BN11" s="458">
        <v>77686</v>
      </c>
      <c r="BO11" s="459"/>
      <c r="BP11" s="459"/>
      <c r="BQ11" s="459"/>
      <c r="BR11" s="459"/>
      <c r="BS11" s="459"/>
      <c r="BT11" s="459"/>
      <c r="BU11" s="460"/>
      <c r="BV11" s="458">
        <v>0</v>
      </c>
      <c r="BW11" s="459"/>
      <c r="BX11" s="459"/>
      <c r="BY11" s="459"/>
      <c r="BZ11" s="459"/>
      <c r="CA11" s="459"/>
      <c r="CB11" s="459"/>
      <c r="CC11" s="460"/>
      <c r="CD11" s="498" t="s">
        <v>130</v>
      </c>
      <c r="CE11" s="418"/>
      <c r="CF11" s="418"/>
      <c r="CG11" s="418"/>
      <c r="CH11" s="418"/>
      <c r="CI11" s="418"/>
      <c r="CJ11" s="418"/>
      <c r="CK11" s="418"/>
      <c r="CL11" s="418"/>
      <c r="CM11" s="418"/>
      <c r="CN11" s="418"/>
      <c r="CO11" s="418"/>
      <c r="CP11" s="418"/>
      <c r="CQ11" s="418"/>
      <c r="CR11" s="418"/>
      <c r="CS11" s="499"/>
      <c r="CT11" s="561" t="s">
        <v>131</v>
      </c>
      <c r="CU11" s="562"/>
      <c r="CV11" s="562"/>
      <c r="CW11" s="562"/>
      <c r="CX11" s="562"/>
      <c r="CY11" s="562"/>
      <c r="CZ11" s="562"/>
      <c r="DA11" s="563"/>
      <c r="DB11" s="561" t="s">
        <v>132</v>
      </c>
      <c r="DC11" s="562"/>
      <c r="DD11" s="562"/>
      <c r="DE11" s="562"/>
      <c r="DF11" s="562"/>
      <c r="DG11" s="562"/>
      <c r="DH11" s="562"/>
      <c r="DI11" s="563"/>
    </row>
    <row r="12" spans="1:119" ht="18.75" customHeight="1" x14ac:dyDescent="0.2">
      <c r="A12" s="178"/>
      <c r="B12" s="564" t="s">
        <v>133</v>
      </c>
      <c r="C12" s="565"/>
      <c r="D12" s="565"/>
      <c r="E12" s="565"/>
      <c r="F12" s="565"/>
      <c r="G12" s="565"/>
      <c r="H12" s="565"/>
      <c r="I12" s="565"/>
      <c r="J12" s="565"/>
      <c r="K12" s="566"/>
      <c r="L12" s="573" t="s">
        <v>134</v>
      </c>
      <c r="M12" s="574"/>
      <c r="N12" s="574"/>
      <c r="O12" s="574"/>
      <c r="P12" s="574"/>
      <c r="Q12" s="575"/>
      <c r="R12" s="576">
        <v>530</v>
      </c>
      <c r="S12" s="577"/>
      <c r="T12" s="577"/>
      <c r="U12" s="577"/>
      <c r="V12" s="578"/>
      <c r="W12" s="579" t="s">
        <v>1</v>
      </c>
      <c r="X12" s="517"/>
      <c r="Y12" s="517"/>
      <c r="Z12" s="517"/>
      <c r="AA12" s="517"/>
      <c r="AB12" s="580"/>
      <c r="AC12" s="581" t="s">
        <v>135</v>
      </c>
      <c r="AD12" s="582"/>
      <c r="AE12" s="582"/>
      <c r="AF12" s="582"/>
      <c r="AG12" s="583"/>
      <c r="AH12" s="581" t="s">
        <v>136</v>
      </c>
      <c r="AI12" s="582"/>
      <c r="AJ12" s="582"/>
      <c r="AK12" s="582"/>
      <c r="AL12" s="584"/>
      <c r="AM12" s="515" t="s">
        <v>137</v>
      </c>
      <c r="AN12" s="415"/>
      <c r="AO12" s="415"/>
      <c r="AP12" s="415"/>
      <c r="AQ12" s="415"/>
      <c r="AR12" s="415"/>
      <c r="AS12" s="415"/>
      <c r="AT12" s="416"/>
      <c r="AU12" s="516" t="s">
        <v>94</v>
      </c>
      <c r="AV12" s="517"/>
      <c r="AW12" s="517"/>
      <c r="AX12" s="517"/>
      <c r="AY12" s="472" t="s">
        <v>138</v>
      </c>
      <c r="AZ12" s="473"/>
      <c r="BA12" s="473"/>
      <c r="BB12" s="473"/>
      <c r="BC12" s="473"/>
      <c r="BD12" s="473"/>
      <c r="BE12" s="473"/>
      <c r="BF12" s="473"/>
      <c r="BG12" s="473"/>
      <c r="BH12" s="473"/>
      <c r="BI12" s="473"/>
      <c r="BJ12" s="473"/>
      <c r="BK12" s="473"/>
      <c r="BL12" s="473"/>
      <c r="BM12" s="474"/>
      <c r="BN12" s="458">
        <v>17044</v>
      </c>
      <c r="BO12" s="459"/>
      <c r="BP12" s="459"/>
      <c r="BQ12" s="459"/>
      <c r="BR12" s="459"/>
      <c r="BS12" s="459"/>
      <c r="BT12" s="459"/>
      <c r="BU12" s="460"/>
      <c r="BV12" s="458">
        <v>8715</v>
      </c>
      <c r="BW12" s="459"/>
      <c r="BX12" s="459"/>
      <c r="BY12" s="459"/>
      <c r="BZ12" s="459"/>
      <c r="CA12" s="459"/>
      <c r="CB12" s="459"/>
      <c r="CC12" s="460"/>
      <c r="CD12" s="498" t="s">
        <v>139</v>
      </c>
      <c r="CE12" s="418"/>
      <c r="CF12" s="418"/>
      <c r="CG12" s="418"/>
      <c r="CH12" s="418"/>
      <c r="CI12" s="418"/>
      <c r="CJ12" s="418"/>
      <c r="CK12" s="418"/>
      <c r="CL12" s="418"/>
      <c r="CM12" s="418"/>
      <c r="CN12" s="418"/>
      <c r="CO12" s="418"/>
      <c r="CP12" s="418"/>
      <c r="CQ12" s="418"/>
      <c r="CR12" s="418"/>
      <c r="CS12" s="499"/>
      <c r="CT12" s="561" t="s">
        <v>140</v>
      </c>
      <c r="CU12" s="562"/>
      <c r="CV12" s="562"/>
      <c r="CW12" s="562"/>
      <c r="CX12" s="562"/>
      <c r="CY12" s="562"/>
      <c r="CZ12" s="562"/>
      <c r="DA12" s="563"/>
      <c r="DB12" s="561" t="s">
        <v>140</v>
      </c>
      <c r="DC12" s="562"/>
      <c r="DD12" s="562"/>
      <c r="DE12" s="562"/>
      <c r="DF12" s="562"/>
      <c r="DG12" s="562"/>
      <c r="DH12" s="562"/>
      <c r="DI12" s="563"/>
    </row>
    <row r="13" spans="1:119" ht="18.75" customHeight="1" x14ac:dyDescent="0.2">
      <c r="A13" s="178"/>
      <c r="B13" s="567"/>
      <c r="C13" s="568"/>
      <c r="D13" s="568"/>
      <c r="E13" s="568"/>
      <c r="F13" s="568"/>
      <c r="G13" s="568"/>
      <c r="H13" s="568"/>
      <c r="I13" s="568"/>
      <c r="J13" s="568"/>
      <c r="K13" s="569"/>
      <c r="L13" s="187"/>
      <c r="M13" s="542" t="s">
        <v>141</v>
      </c>
      <c r="N13" s="543"/>
      <c r="O13" s="543"/>
      <c r="P13" s="543"/>
      <c r="Q13" s="544"/>
      <c r="R13" s="545">
        <v>528</v>
      </c>
      <c r="S13" s="546"/>
      <c r="T13" s="546"/>
      <c r="U13" s="546"/>
      <c r="V13" s="547"/>
      <c r="W13" s="548" t="s">
        <v>142</v>
      </c>
      <c r="X13" s="444"/>
      <c r="Y13" s="444"/>
      <c r="Z13" s="444"/>
      <c r="AA13" s="444"/>
      <c r="AB13" s="445"/>
      <c r="AC13" s="411">
        <v>6</v>
      </c>
      <c r="AD13" s="412"/>
      <c r="AE13" s="412"/>
      <c r="AF13" s="412"/>
      <c r="AG13" s="413"/>
      <c r="AH13" s="411">
        <v>9</v>
      </c>
      <c r="AI13" s="412"/>
      <c r="AJ13" s="412"/>
      <c r="AK13" s="412"/>
      <c r="AL13" s="471"/>
      <c r="AM13" s="515" t="s">
        <v>143</v>
      </c>
      <c r="AN13" s="415"/>
      <c r="AO13" s="415"/>
      <c r="AP13" s="415"/>
      <c r="AQ13" s="415"/>
      <c r="AR13" s="415"/>
      <c r="AS13" s="415"/>
      <c r="AT13" s="416"/>
      <c r="AU13" s="516" t="s">
        <v>144</v>
      </c>
      <c r="AV13" s="517"/>
      <c r="AW13" s="517"/>
      <c r="AX13" s="517"/>
      <c r="AY13" s="472" t="s">
        <v>145</v>
      </c>
      <c r="AZ13" s="473"/>
      <c r="BA13" s="473"/>
      <c r="BB13" s="473"/>
      <c r="BC13" s="473"/>
      <c r="BD13" s="473"/>
      <c r="BE13" s="473"/>
      <c r="BF13" s="473"/>
      <c r="BG13" s="473"/>
      <c r="BH13" s="473"/>
      <c r="BI13" s="473"/>
      <c r="BJ13" s="473"/>
      <c r="BK13" s="473"/>
      <c r="BL13" s="473"/>
      <c r="BM13" s="474"/>
      <c r="BN13" s="458">
        <v>58328</v>
      </c>
      <c r="BO13" s="459"/>
      <c r="BP13" s="459"/>
      <c r="BQ13" s="459"/>
      <c r="BR13" s="459"/>
      <c r="BS13" s="459"/>
      <c r="BT13" s="459"/>
      <c r="BU13" s="460"/>
      <c r="BV13" s="458">
        <v>2724</v>
      </c>
      <c r="BW13" s="459"/>
      <c r="BX13" s="459"/>
      <c r="BY13" s="459"/>
      <c r="BZ13" s="459"/>
      <c r="CA13" s="459"/>
      <c r="CB13" s="459"/>
      <c r="CC13" s="460"/>
      <c r="CD13" s="498" t="s">
        <v>146</v>
      </c>
      <c r="CE13" s="418"/>
      <c r="CF13" s="418"/>
      <c r="CG13" s="418"/>
      <c r="CH13" s="418"/>
      <c r="CI13" s="418"/>
      <c r="CJ13" s="418"/>
      <c r="CK13" s="418"/>
      <c r="CL13" s="418"/>
      <c r="CM13" s="418"/>
      <c r="CN13" s="418"/>
      <c r="CO13" s="418"/>
      <c r="CP13" s="418"/>
      <c r="CQ13" s="418"/>
      <c r="CR13" s="418"/>
      <c r="CS13" s="499"/>
      <c r="CT13" s="455">
        <v>1.8</v>
      </c>
      <c r="CU13" s="456"/>
      <c r="CV13" s="456"/>
      <c r="CW13" s="456"/>
      <c r="CX13" s="456"/>
      <c r="CY13" s="456"/>
      <c r="CZ13" s="456"/>
      <c r="DA13" s="457"/>
      <c r="DB13" s="455">
        <v>0.7</v>
      </c>
      <c r="DC13" s="456"/>
      <c r="DD13" s="456"/>
      <c r="DE13" s="456"/>
      <c r="DF13" s="456"/>
      <c r="DG13" s="456"/>
      <c r="DH13" s="456"/>
      <c r="DI13" s="457"/>
    </row>
    <row r="14" spans="1:119" ht="18.75" customHeight="1" thickBot="1" x14ac:dyDescent="0.25">
      <c r="A14" s="178"/>
      <c r="B14" s="567"/>
      <c r="C14" s="568"/>
      <c r="D14" s="568"/>
      <c r="E14" s="568"/>
      <c r="F14" s="568"/>
      <c r="G14" s="568"/>
      <c r="H14" s="568"/>
      <c r="I14" s="568"/>
      <c r="J14" s="568"/>
      <c r="K14" s="569"/>
      <c r="L14" s="532" t="s">
        <v>147</v>
      </c>
      <c r="M14" s="585"/>
      <c r="N14" s="585"/>
      <c r="O14" s="585"/>
      <c r="P14" s="585"/>
      <c r="Q14" s="586"/>
      <c r="R14" s="545">
        <v>522</v>
      </c>
      <c r="S14" s="546"/>
      <c r="T14" s="546"/>
      <c r="U14" s="546"/>
      <c r="V14" s="547"/>
      <c r="W14" s="549"/>
      <c r="X14" s="447"/>
      <c r="Y14" s="447"/>
      <c r="Z14" s="447"/>
      <c r="AA14" s="447"/>
      <c r="AB14" s="448"/>
      <c r="AC14" s="538">
        <v>2</v>
      </c>
      <c r="AD14" s="539"/>
      <c r="AE14" s="539"/>
      <c r="AF14" s="539"/>
      <c r="AG14" s="540"/>
      <c r="AH14" s="538">
        <v>2.4</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148</v>
      </c>
      <c r="CE14" s="496"/>
      <c r="CF14" s="496"/>
      <c r="CG14" s="496"/>
      <c r="CH14" s="496"/>
      <c r="CI14" s="496"/>
      <c r="CJ14" s="496"/>
      <c r="CK14" s="496"/>
      <c r="CL14" s="496"/>
      <c r="CM14" s="496"/>
      <c r="CN14" s="496"/>
      <c r="CO14" s="496"/>
      <c r="CP14" s="496"/>
      <c r="CQ14" s="496"/>
      <c r="CR14" s="496"/>
      <c r="CS14" s="497"/>
      <c r="CT14" s="555" t="s">
        <v>149</v>
      </c>
      <c r="CU14" s="556"/>
      <c r="CV14" s="556"/>
      <c r="CW14" s="556"/>
      <c r="CX14" s="556"/>
      <c r="CY14" s="556"/>
      <c r="CZ14" s="556"/>
      <c r="DA14" s="557"/>
      <c r="DB14" s="555" t="s">
        <v>150</v>
      </c>
      <c r="DC14" s="556"/>
      <c r="DD14" s="556"/>
      <c r="DE14" s="556"/>
      <c r="DF14" s="556"/>
      <c r="DG14" s="556"/>
      <c r="DH14" s="556"/>
      <c r="DI14" s="557"/>
    </row>
    <row r="15" spans="1:119" ht="18.75" customHeight="1" x14ac:dyDescent="0.2">
      <c r="A15" s="178"/>
      <c r="B15" s="567"/>
      <c r="C15" s="568"/>
      <c r="D15" s="568"/>
      <c r="E15" s="568"/>
      <c r="F15" s="568"/>
      <c r="G15" s="568"/>
      <c r="H15" s="568"/>
      <c r="I15" s="568"/>
      <c r="J15" s="568"/>
      <c r="K15" s="569"/>
      <c r="L15" s="187"/>
      <c r="M15" s="542" t="s">
        <v>151</v>
      </c>
      <c r="N15" s="543"/>
      <c r="O15" s="543"/>
      <c r="P15" s="543"/>
      <c r="Q15" s="544"/>
      <c r="R15" s="545">
        <v>521</v>
      </c>
      <c r="S15" s="546"/>
      <c r="T15" s="546"/>
      <c r="U15" s="546"/>
      <c r="V15" s="547"/>
      <c r="W15" s="548" t="s">
        <v>152</v>
      </c>
      <c r="X15" s="444"/>
      <c r="Y15" s="444"/>
      <c r="Z15" s="444"/>
      <c r="AA15" s="444"/>
      <c r="AB15" s="445"/>
      <c r="AC15" s="411">
        <v>13</v>
      </c>
      <c r="AD15" s="412"/>
      <c r="AE15" s="412"/>
      <c r="AF15" s="412"/>
      <c r="AG15" s="413"/>
      <c r="AH15" s="411">
        <v>16</v>
      </c>
      <c r="AI15" s="412"/>
      <c r="AJ15" s="412"/>
      <c r="AK15" s="412"/>
      <c r="AL15" s="471"/>
      <c r="AM15" s="515"/>
      <c r="AN15" s="415"/>
      <c r="AO15" s="415"/>
      <c r="AP15" s="415"/>
      <c r="AQ15" s="415"/>
      <c r="AR15" s="415"/>
      <c r="AS15" s="415"/>
      <c r="AT15" s="416"/>
      <c r="AU15" s="516"/>
      <c r="AV15" s="517"/>
      <c r="AW15" s="517"/>
      <c r="AX15" s="517"/>
      <c r="AY15" s="484" t="s">
        <v>153</v>
      </c>
      <c r="AZ15" s="485"/>
      <c r="BA15" s="485"/>
      <c r="BB15" s="485"/>
      <c r="BC15" s="485"/>
      <c r="BD15" s="485"/>
      <c r="BE15" s="485"/>
      <c r="BF15" s="485"/>
      <c r="BG15" s="485"/>
      <c r="BH15" s="485"/>
      <c r="BI15" s="485"/>
      <c r="BJ15" s="485"/>
      <c r="BK15" s="485"/>
      <c r="BL15" s="485"/>
      <c r="BM15" s="486"/>
      <c r="BN15" s="487">
        <v>283040</v>
      </c>
      <c r="BO15" s="488"/>
      <c r="BP15" s="488"/>
      <c r="BQ15" s="488"/>
      <c r="BR15" s="488"/>
      <c r="BS15" s="488"/>
      <c r="BT15" s="488"/>
      <c r="BU15" s="489"/>
      <c r="BV15" s="487">
        <v>288224</v>
      </c>
      <c r="BW15" s="488"/>
      <c r="BX15" s="488"/>
      <c r="BY15" s="488"/>
      <c r="BZ15" s="488"/>
      <c r="CA15" s="488"/>
      <c r="CB15" s="488"/>
      <c r="CC15" s="489"/>
      <c r="CD15" s="558" t="s">
        <v>154</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67"/>
      <c r="C16" s="568"/>
      <c r="D16" s="568"/>
      <c r="E16" s="568"/>
      <c r="F16" s="568"/>
      <c r="G16" s="568"/>
      <c r="H16" s="568"/>
      <c r="I16" s="568"/>
      <c r="J16" s="568"/>
      <c r="K16" s="569"/>
      <c r="L16" s="532" t="s">
        <v>155</v>
      </c>
      <c r="M16" s="533"/>
      <c r="N16" s="533"/>
      <c r="O16" s="533"/>
      <c r="P16" s="533"/>
      <c r="Q16" s="534"/>
      <c r="R16" s="535" t="s">
        <v>156</v>
      </c>
      <c r="S16" s="536"/>
      <c r="T16" s="536"/>
      <c r="U16" s="536"/>
      <c r="V16" s="537"/>
      <c r="W16" s="549"/>
      <c r="X16" s="447"/>
      <c r="Y16" s="447"/>
      <c r="Z16" s="447"/>
      <c r="AA16" s="447"/>
      <c r="AB16" s="448"/>
      <c r="AC16" s="538">
        <v>4.4000000000000004</v>
      </c>
      <c r="AD16" s="539"/>
      <c r="AE16" s="539"/>
      <c r="AF16" s="539"/>
      <c r="AG16" s="540"/>
      <c r="AH16" s="538">
        <v>4.2</v>
      </c>
      <c r="AI16" s="539"/>
      <c r="AJ16" s="539"/>
      <c r="AK16" s="539"/>
      <c r="AL16" s="541"/>
      <c r="AM16" s="515"/>
      <c r="AN16" s="415"/>
      <c r="AO16" s="415"/>
      <c r="AP16" s="415"/>
      <c r="AQ16" s="415"/>
      <c r="AR16" s="415"/>
      <c r="AS16" s="415"/>
      <c r="AT16" s="416"/>
      <c r="AU16" s="516"/>
      <c r="AV16" s="517"/>
      <c r="AW16" s="517"/>
      <c r="AX16" s="517"/>
      <c r="AY16" s="472" t="s">
        <v>157</v>
      </c>
      <c r="AZ16" s="473"/>
      <c r="BA16" s="473"/>
      <c r="BB16" s="473"/>
      <c r="BC16" s="473"/>
      <c r="BD16" s="473"/>
      <c r="BE16" s="473"/>
      <c r="BF16" s="473"/>
      <c r="BG16" s="473"/>
      <c r="BH16" s="473"/>
      <c r="BI16" s="473"/>
      <c r="BJ16" s="473"/>
      <c r="BK16" s="473"/>
      <c r="BL16" s="473"/>
      <c r="BM16" s="474"/>
      <c r="BN16" s="458">
        <v>1031542</v>
      </c>
      <c r="BO16" s="459"/>
      <c r="BP16" s="459"/>
      <c r="BQ16" s="459"/>
      <c r="BR16" s="459"/>
      <c r="BS16" s="459"/>
      <c r="BT16" s="459"/>
      <c r="BU16" s="460"/>
      <c r="BV16" s="458">
        <v>867308</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5">
      <c r="A17" s="178"/>
      <c r="B17" s="570"/>
      <c r="C17" s="571"/>
      <c r="D17" s="571"/>
      <c r="E17" s="571"/>
      <c r="F17" s="571"/>
      <c r="G17" s="571"/>
      <c r="H17" s="571"/>
      <c r="I17" s="571"/>
      <c r="J17" s="571"/>
      <c r="K17" s="572"/>
      <c r="L17" s="192"/>
      <c r="M17" s="551" t="s">
        <v>158</v>
      </c>
      <c r="N17" s="552"/>
      <c r="O17" s="552"/>
      <c r="P17" s="552"/>
      <c r="Q17" s="553"/>
      <c r="R17" s="535" t="s">
        <v>159</v>
      </c>
      <c r="S17" s="536"/>
      <c r="T17" s="536"/>
      <c r="U17" s="536"/>
      <c r="V17" s="537"/>
      <c r="W17" s="548" t="s">
        <v>160</v>
      </c>
      <c r="X17" s="444"/>
      <c r="Y17" s="444"/>
      <c r="Z17" s="444"/>
      <c r="AA17" s="444"/>
      <c r="AB17" s="445"/>
      <c r="AC17" s="411">
        <v>274</v>
      </c>
      <c r="AD17" s="412"/>
      <c r="AE17" s="412"/>
      <c r="AF17" s="412"/>
      <c r="AG17" s="413"/>
      <c r="AH17" s="411">
        <v>354</v>
      </c>
      <c r="AI17" s="412"/>
      <c r="AJ17" s="412"/>
      <c r="AK17" s="412"/>
      <c r="AL17" s="471"/>
      <c r="AM17" s="515"/>
      <c r="AN17" s="415"/>
      <c r="AO17" s="415"/>
      <c r="AP17" s="415"/>
      <c r="AQ17" s="415"/>
      <c r="AR17" s="415"/>
      <c r="AS17" s="415"/>
      <c r="AT17" s="416"/>
      <c r="AU17" s="516"/>
      <c r="AV17" s="517"/>
      <c r="AW17" s="517"/>
      <c r="AX17" s="517"/>
      <c r="AY17" s="472" t="s">
        <v>161</v>
      </c>
      <c r="AZ17" s="473"/>
      <c r="BA17" s="473"/>
      <c r="BB17" s="473"/>
      <c r="BC17" s="473"/>
      <c r="BD17" s="473"/>
      <c r="BE17" s="473"/>
      <c r="BF17" s="473"/>
      <c r="BG17" s="473"/>
      <c r="BH17" s="473"/>
      <c r="BI17" s="473"/>
      <c r="BJ17" s="473"/>
      <c r="BK17" s="473"/>
      <c r="BL17" s="473"/>
      <c r="BM17" s="474"/>
      <c r="BN17" s="458">
        <v>370357</v>
      </c>
      <c r="BO17" s="459"/>
      <c r="BP17" s="459"/>
      <c r="BQ17" s="459"/>
      <c r="BR17" s="459"/>
      <c r="BS17" s="459"/>
      <c r="BT17" s="459"/>
      <c r="BU17" s="460"/>
      <c r="BV17" s="458">
        <v>376768</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5">
      <c r="A18" s="178"/>
      <c r="B18" s="508" t="s">
        <v>162</v>
      </c>
      <c r="C18" s="509"/>
      <c r="D18" s="509"/>
      <c r="E18" s="510"/>
      <c r="F18" s="510"/>
      <c r="G18" s="510"/>
      <c r="H18" s="510"/>
      <c r="I18" s="510"/>
      <c r="J18" s="510"/>
      <c r="K18" s="510"/>
      <c r="L18" s="511">
        <v>390.46</v>
      </c>
      <c r="M18" s="511"/>
      <c r="N18" s="511"/>
      <c r="O18" s="511"/>
      <c r="P18" s="511"/>
      <c r="Q18" s="511"/>
      <c r="R18" s="512"/>
      <c r="S18" s="512"/>
      <c r="T18" s="512"/>
      <c r="U18" s="512"/>
      <c r="V18" s="513"/>
      <c r="W18" s="529"/>
      <c r="X18" s="530"/>
      <c r="Y18" s="530"/>
      <c r="Z18" s="530"/>
      <c r="AA18" s="530"/>
      <c r="AB18" s="554"/>
      <c r="AC18" s="428">
        <v>93.5</v>
      </c>
      <c r="AD18" s="429"/>
      <c r="AE18" s="429"/>
      <c r="AF18" s="429"/>
      <c r="AG18" s="514"/>
      <c r="AH18" s="428">
        <v>93.4</v>
      </c>
      <c r="AI18" s="429"/>
      <c r="AJ18" s="429"/>
      <c r="AK18" s="429"/>
      <c r="AL18" s="430"/>
      <c r="AM18" s="515"/>
      <c r="AN18" s="415"/>
      <c r="AO18" s="415"/>
      <c r="AP18" s="415"/>
      <c r="AQ18" s="415"/>
      <c r="AR18" s="415"/>
      <c r="AS18" s="415"/>
      <c r="AT18" s="416"/>
      <c r="AU18" s="516"/>
      <c r="AV18" s="517"/>
      <c r="AW18" s="517"/>
      <c r="AX18" s="517"/>
      <c r="AY18" s="472" t="s">
        <v>163</v>
      </c>
      <c r="AZ18" s="473"/>
      <c r="BA18" s="473"/>
      <c r="BB18" s="473"/>
      <c r="BC18" s="473"/>
      <c r="BD18" s="473"/>
      <c r="BE18" s="473"/>
      <c r="BF18" s="473"/>
      <c r="BG18" s="473"/>
      <c r="BH18" s="473"/>
      <c r="BI18" s="473"/>
      <c r="BJ18" s="473"/>
      <c r="BK18" s="473"/>
      <c r="BL18" s="473"/>
      <c r="BM18" s="474"/>
      <c r="BN18" s="458">
        <v>1110956</v>
      </c>
      <c r="BO18" s="459"/>
      <c r="BP18" s="459"/>
      <c r="BQ18" s="459"/>
      <c r="BR18" s="459"/>
      <c r="BS18" s="459"/>
      <c r="BT18" s="459"/>
      <c r="BU18" s="460"/>
      <c r="BV18" s="458">
        <v>1052182</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5">
      <c r="A19" s="178"/>
      <c r="B19" s="508" t="s">
        <v>164</v>
      </c>
      <c r="C19" s="509"/>
      <c r="D19" s="509"/>
      <c r="E19" s="510"/>
      <c r="F19" s="510"/>
      <c r="G19" s="510"/>
      <c r="H19" s="510"/>
      <c r="I19" s="510"/>
      <c r="J19" s="510"/>
      <c r="K19" s="510"/>
      <c r="L19" s="518">
        <v>1</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165</v>
      </c>
      <c r="AZ19" s="473"/>
      <c r="BA19" s="473"/>
      <c r="BB19" s="473"/>
      <c r="BC19" s="473"/>
      <c r="BD19" s="473"/>
      <c r="BE19" s="473"/>
      <c r="BF19" s="473"/>
      <c r="BG19" s="473"/>
      <c r="BH19" s="473"/>
      <c r="BI19" s="473"/>
      <c r="BJ19" s="473"/>
      <c r="BK19" s="473"/>
      <c r="BL19" s="473"/>
      <c r="BM19" s="474"/>
      <c r="BN19" s="458">
        <v>1593365</v>
      </c>
      <c r="BO19" s="459"/>
      <c r="BP19" s="459"/>
      <c r="BQ19" s="459"/>
      <c r="BR19" s="459"/>
      <c r="BS19" s="459"/>
      <c r="BT19" s="459"/>
      <c r="BU19" s="460"/>
      <c r="BV19" s="458">
        <v>1476629</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5">
      <c r="A20" s="178"/>
      <c r="B20" s="508" t="s">
        <v>166</v>
      </c>
      <c r="C20" s="509"/>
      <c r="D20" s="509"/>
      <c r="E20" s="510"/>
      <c r="F20" s="510"/>
      <c r="G20" s="510"/>
      <c r="H20" s="510"/>
      <c r="I20" s="510"/>
      <c r="J20" s="510"/>
      <c r="K20" s="510"/>
      <c r="L20" s="518">
        <v>228</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5">
      <c r="A21" s="178"/>
      <c r="B21" s="505" t="s">
        <v>167</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2">
      <c r="A22" s="178"/>
      <c r="B22" s="434" t="s">
        <v>168</v>
      </c>
      <c r="C22" s="435"/>
      <c r="D22" s="436"/>
      <c r="E22" s="443" t="s">
        <v>1</v>
      </c>
      <c r="F22" s="444"/>
      <c r="G22" s="444"/>
      <c r="H22" s="444"/>
      <c r="I22" s="444"/>
      <c r="J22" s="444"/>
      <c r="K22" s="445"/>
      <c r="L22" s="443" t="s">
        <v>169</v>
      </c>
      <c r="M22" s="444"/>
      <c r="N22" s="444"/>
      <c r="O22" s="444"/>
      <c r="P22" s="445"/>
      <c r="Q22" s="449" t="s">
        <v>170</v>
      </c>
      <c r="R22" s="450"/>
      <c r="S22" s="450"/>
      <c r="T22" s="450"/>
      <c r="U22" s="450"/>
      <c r="V22" s="451"/>
      <c r="W22" s="500" t="s">
        <v>171</v>
      </c>
      <c r="X22" s="435"/>
      <c r="Y22" s="436"/>
      <c r="Z22" s="443" t="s">
        <v>1</v>
      </c>
      <c r="AA22" s="444"/>
      <c r="AB22" s="444"/>
      <c r="AC22" s="444"/>
      <c r="AD22" s="444"/>
      <c r="AE22" s="444"/>
      <c r="AF22" s="444"/>
      <c r="AG22" s="445"/>
      <c r="AH22" s="461" t="s">
        <v>172</v>
      </c>
      <c r="AI22" s="444"/>
      <c r="AJ22" s="444"/>
      <c r="AK22" s="444"/>
      <c r="AL22" s="445"/>
      <c r="AM22" s="461" t="s">
        <v>173</v>
      </c>
      <c r="AN22" s="462"/>
      <c r="AO22" s="462"/>
      <c r="AP22" s="462"/>
      <c r="AQ22" s="462"/>
      <c r="AR22" s="463"/>
      <c r="AS22" s="449" t="s">
        <v>170</v>
      </c>
      <c r="AT22" s="450"/>
      <c r="AU22" s="450"/>
      <c r="AV22" s="450"/>
      <c r="AW22" s="450"/>
      <c r="AX22" s="467"/>
      <c r="AY22" s="484" t="s">
        <v>174</v>
      </c>
      <c r="AZ22" s="485"/>
      <c r="BA22" s="485"/>
      <c r="BB22" s="485"/>
      <c r="BC22" s="485"/>
      <c r="BD22" s="485"/>
      <c r="BE22" s="485"/>
      <c r="BF22" s="485"/>
      <c r="BG22" s="485"/>
      <c r="BH22" s="485"/>
      <c r="BI22" s="485"/>
      <c r="BJ22" s="485"/>
      <c r="BK22" s="485"/>
      <c r="BL22" s="485"/>
      <c r="BM22" s="486"/>
      <c r="BN22" s="487">
        <v>3199871</v>
      </c>
      <c r="BO22" s="488"/>
      <c r="BP22" s="488"/>
      <c r="BQ22" s="488"/>
      <c r="BR22" s="488"/>
      <c r="BS22" s="488"/>
      <c r="BT22" s="488"/>
      <c r="BU22" s="489"/>
      <c r="BV22" s="487">
        <v>3296213</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2">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175</v>
      </c>
      <c r="AZ23" s="473"/>
      <c r="BA23" s="473"/>
      <c r="BB23" s="473"/>
      <c r="BC23" s="473"/>
      <c r="BD23" s="473"/>
      <c r="BE23" s="473"/>
      <c r="BF23" s="473"/>
      <c r="BG23" s="473"/>
      <c r="BH23" s="473"/>
      <c r="BI23" s="473"/>
      <c r="BJ23" s="473"/>
      <c r="BK23" s="473"/>
      <c r="BL23" s="473"/>
      <c r="BM23" s="474"/>
      <c r="BN23" s="458">
        <v>1344626</v>
      </c>
      <c r="BO23" s="459"/>
      <c r="BP23" s="459"/>
      <c r="BQ23" s="459"/>
      <c r="BR23" s="459"/>
      <c r="BS23" s="459"/>
      <c r="BT23" s="459"/>
      <c r="BU23" s="460"/>
      <c r="BV23" s="458">
        <v>1389508</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5">
      <c r="A24" s="178"/>
      <c r="B24" s="437"/>
      <c r="C24" s="438"/>
      <c r="D24" s="439"/>
      <c r="E24" s="414" t="s">
        <v>176</v>
      </c>
      <c r="F24" s="415"/>
      <c r="G24" s="415"/>
      <c r="H24" s="415"/>
      <c r="I24" s="415"/>
      <c r="J24" s="415"/>
      <c r="K24" s="416"/>
      <c r="L24" s="411">
        <v>1</v>
      </c>
      <c r="M24" s="412"/>
      <c r="N24" s="412"/>
      <c r="O24" s="412"/>
      <c r="P24" s="413"/>
      <c r="Q24" s="411">
        <v>7280</v>
      </c>
      <c r="R24" s="412"/>
      <c r="S24" s="412"/>
      <c r="T24" s="412"/>
      <c r="U24" s="412"/>
      <c r="V24" s="413"/>
      <c r="W24" s="501"/>
      <c r="X24" s="438"/>
      <c r="Y24" s="439"/>
      <c r="Z24" s="414" t="s">
        <v>177</v>
      </c>
      <c r="AA24" s="415"/>
      <c r="AB24" s="415"/>
      <c r="AC24" s="415"/>
      <c r="AD24" s="415"/>
      <c r="AE24" s="415"/>
      <c r="AF24" s="415"/>
      <c r="AG24" s="416"/>
      <c r="AH24" s="411">
        <v>40</v>
      </c>
      <c r="AI24" s="412"/>
      <c r="AJ24" s="412"/>
      <c r="AK24" s="412"/>
      <c r="AL24" s="413"/>
      <c r="AM24" s="411">
        <v>111280</v>
      </c>
      <c r="AN24" s="412"/>
      <c r="AO24" s="412"/>
      <c r="AP24" s="412"/>
      <c r="AQ24" s="412"/>
      <c r="AR24" s="413"/>
      <c r="AS24" s="411">
        <v>2782</v>
      </c>
      <c r="AT24" s="412"/>
      <c r="AU24" s="412"/>
      <c r="AV24" s="412"/>
      <c r="AW24" s="412"/>
      <c r="AX24" s="471"/>
      <c r="AY24" s="431" t="s">
        <v>178</v>
      </c>
      <c r="AZ24" s="432"/>
      <c r="BA24" s="432"/>
      <c r="BB24" s="432"/>
      <c r="BC24" s="432"/>
      <c r="BD24" s="432"/>
      <c r="BE24" s="432"/>
      <c r="BF24" s="432"/>
      <c r="BG24" s="432"/>
      <c r="BH24" s="432"/>
      <c r="BI24" s="432"/>
      <c r="BJ24" s="432"/>
      <c r="BK24" s="432"/>
      <c r="BL24" s="432"/>
      <c r="BM24" s="433"/>
      <c r="BN24" s="458">
        <v>2758425</v>
      </c>
      <c r="BO24" s="459"/>
      <c r="BP24" s="459"/>
      <c r="BQ24" s="459"/>
      <c r="BR24" s="459"/>
      <c r="BS24" s="459"/>
      <c r="BT24" s="459"/>
      <c r="BU24" s="460"/>
      <c r="BV24" s="458">
        <v>2802089</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2">
      <c r="A25" s="178"/>
      <c r="B25" s="437"/>
      <c r="C25" s="438"/>
      <c r="D25" s="439"/>
      <c r="E25" s="414" t="s">
        <v>179</v>
      </c>
      <c r="F25" s="415"/>
      <c r="G25" s="415"/>
      <c r="H25" s="415"/>
      <c r="I25" s="415"/>
      <c r="J25" s="415"/>
      <c r="K25" s="416"/>
      <c r="L25" s="411">
        <v>1</v>
      </c>
      <c r="M25" s="412"/>
      <c r="N25" s="412"/>
      <c r="O25" s="412"/>
      <c r="P25" s="413"/>
      <c r="Q25" s="411">
        <v>5820</v>
      </c>
      <c r="R25" s="412"/>
      <c r="S25" s="412"/>
      <c r="T25" s="412"/>
      <c r="U25" s="412"/>
      <c r="V25" s="413"/>
      <c r="W25" s="501"/>
      <c r="X25" s="438"/>
      <c r="Y25" s="439"/>
      <c r="Z25" s="414" t="s">
        <v>180</v>
      </c>
      <c r="AA25" s="415"/>
      <c r="AB25" s="415"/>
      <c r="AC25" s="415"/>
      <c r="AD25" s="415"/>
      <c r="AE25" s="415"/>
      <c r="AF25" s="415"/>
      <c r="AG25" s="416"/>
      <c r="AH25" s="411" t="s">
        <v>181</v>
      </c>
      <c r="AI25" s="412"/>
      <c r="AJ25" s="412"/>
      <c r="AK25" s="412"/>
      <c r="AL25" s="413"/>
      <c r="AM25" s="411" t="s">
        <v>181</v>
      </c>
      <c r="AN25" s="412"/>
      <c r="AO25" s="412"/>
      <c r="AP25" s="412"/>
      <c r="AQ25" s="412"/>
      <c r="AR25" s="413"/>
      <c r="AS25" s="411" t="s">
        <v>150</v>
      </c>
      <c r="AT25" s="412"/>
      <c r="AU25" s="412"/>
      <c r="AV25" s="412"/>
      <c r="AW25" s="412"/>
      <c r="AX25" s="471"/>
      <c r="AY25" s="484" t="s">
        <v>182</v>
      </c>
      <c r="AZ25" s="485"/>
      <c r="BA25" s="485"/>
      <c r="BB25" s="485"/>
      <c r="BC25" s="485"/>
      <c r="BD25" s="485"/>
      <c r="BE25" s="485"/>
      <c r="BF25" s="485"/>
      <c r="BG25" s="485"/>
      <c r="BH25" s="485"/>
      <c r="BI25" s="485"/>
      <c r="BJ25" s="485"/>
      <c r="BK25" s="485"/>
      <c r="BL25" s="485"/>
      <c r="BM25" s="486"/>
      <c r="BN25" s="487" t="s">
        <v>181</v>
      </c>
      <c r="BO25" s="488"/>
      <c r="BP25" s="488"/>
      <c r="BQ25" s="488"/>
      <c r="BR25" s="488"/>
      <c r="BS25" s="488"/>
      <c r="BT25" s="488"/>
      <c r="BU25" s="489"/>
      <c r="BV25" s="487">
        <v>19603</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2">
      <c r="A26" s="178"/>
      <c r="B26" s="437"/>
      <c r="C26" s="438"/>
      <c r="D26" s="439"/>
      <c r="E26" s="414" t="s">
        <v>183</v>
      </c>
      <c r="F26" s="415"/>
      <c r="G26" s="415"/>
      <c r="H26" s="415"/>
      <c r="I26" s="415"/>
      <c r="J26" s="415"/>
      <c r="K26" s="416"/>
      <c r="L26" s="411">
        <v>1</v>
      </c>
      <c r="M26" s="412"/>
      <c r="N26" s="412"/>
      <c r="O26" s="412"/>
      <c r="P26" s="413"/>
      <c r="Q26" s="411">
        <v>5530</v>
      </c>
      <c r="R26" s="412"/>
      <c r="S26" s="412"/>
      <c r="T26" s="412"/>
      <c r="U26" s="412"/>
      <c r="V26" s="413"/>
      <c r="W26" s="501"/>
      <c r="X26" s="438"/>
      <c r="Y26" s="439"/>
      <c r="Z26" s="414" t="s">
        <v>184</v>
      </c>
      <c r="AA26" s="469"/>
      <c r="AB26" s="469"/>
      <c r="AC26" s="469"/>
      <c r="AD26" s="469"/>
      <c r="AE26" s="469"/>
      <c r="AF26" s="469"/>
      <c r="AG26" s="470"/>
      <c r="AH26" s="411">
        <v>7</v>
      </c>
      <c r="AI26" s="412"/>
      <c r="AJ26" s="412"/>
      <c r="AK26" s="412"/>
      <c r="AL26" s="413"/>
      <c r="AM26" s="411">
        <v>17696</v>
      </c>
      <c r="AN26" s="412"/>
      <c r="AO26" s="412"/>
      <c r="AP26" s="412"/>
      <c r="AQ26" s="412"/>
      <c r="AR26" s="413"/>
      <c r="AS26" s="411">
        <v>2528</v>
      </c>
      <c r="AT26" s="412"/>
      <c r="AU26" s="412"/>
      <c r="AV26" s="412"/>
      <c r="AW26" s="412"/>
      <c r="AX26" s="471"/>
      <c r="AY26" s="498" t="s">
        <v>185</v>
      </c>
      <c r="AZ26" s="418"/>
      <c r="BA26" s="418"/>
      <c r="BB26" s="418"/>
      <c r="BC26" s="418"/>
      <c r="BD26" s="418"/>
      <c r="BE26" s="418"/>
      <c r="BF26" s="418"/>
      <c r="BG26" s="418"/>
      <c r="BH26" s="418"/>
      <c r="BI26" s="418"/>
      <c r="BJ26" s="418"/>
      <c r="BK26" s="418"/>
      <c r="BL26" s="418"/>
      <c r="BM26" s="499"/>
      <c r="BN26" s="458" t="s">
        <v>181</v>
      </c>
      <c r="BO26" s="459"/>
      <c r="BP26" s="459"/>
      <c r="BQ26" s="459"/>
      <c r="BR26" s="459"/>
      <c r="BS26" s="459"/>
      <c r="BT26" s="459"/>
      <c r="BU26" s="460"/>
      <c r="BV26" s="458" t="s">
        <v>181</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5">
      <c r="A27" s="178"/>
      <c r="B27" s="437"/>
      <c r="C27" s="438"/>
      <c r="D27" s="439"/>
      <c r="E27" s="414" t="s">
        <v>186</v>
      </c>
      <c r="F27" s="415"/>
      <c r="G27" s="415"/>
      <c r="H27" s="415"/>
      <c r="I27" s="415"/>
      <c r="J27" s="415"/>
      <c r="K27" s="416"/>
      <c r="L27" s="411">
        <v>1</v>
      </c>
      <c r="M27" s="412"/>
      <c r="N27" s="412"/>
      <c r="O27" s="412"/>
      <c r="P27" s="413"/>
      <c r="Q27" s="411">
        <v>2910</v>
      </c>
      <c r="R27" s="412"/>
      <c r="S27" s="412"/>
      <c r="T27" s="412"/>
      <c r="U27" s="412"/>
      <c r="V27" s="413"/>
      <c r="W27" s="501"/>
      <c r="X27" s="438"/>
      <c r="Y27" s="439"/>
      <c r="Z27" s="414" t="s">
        <v>187</v>
      </c>
      <c r="AA27" s="415"/>
      <c r="AB27" s="415"/>
      <c r="AC27" s="415"/>
      <c r="AD27" s="415"/>
      <c r="AE27" s="415"/>
      <c r="AF27" s="415"/>
      <c r="AG27" s="416"/>
      <c r="AH27" s="411" t="s">
        <v>181</v>
      </c>
      <c r="AI27" s="412"/>
      <c r="AJ27" s="412"/>
      <c r="AK27" s="412"/>
      <c r="AL27" s="413"/>
      <c r="AM27" s="411" t="s">
        <v>181</v>
      </c>
      <c r="AN27" s="412"/>
      <c r="AO27" s="412"/>
      <c r="AP27" s="412"/>
      <c r="AQ27" s="412"/>
      <c r="AR27" s="413"/>
      <c r="AS27" s="411" t="s">
        <v>181</v>
      </c>
      <c r="AT27" s="412"/>
      <c r="AU27" s="412"/>
      <c r="AV27" s="412"/>
      <c r="AW27" s="412"/>
      <c r="AX27" s="471"/>
      <c r="AY27" s="495" t="s">
        <v>188</v>
      </c>
      <c r="AZ27" s="496"/>
      <c r="BA27" s="496"/>
      <c r="BB27" s="496"/>
      <c r="BC27" s="496"/>
      <c r="BD27" s="496"/>
      <c r="BE27" s="496"/>
      <c r="BF27" s="496"/>
      <c r="BG27" s="496"/>
      <c r="BH27" s="496"/>
      <c r="BI27" s="496"/>
      <c r="BJ27" s="496"/>
      <c r="BK27" s="496"/>
      <c r="BL27" s="496"/>
      <c r="BM27" s="497"/>
      <c r="BN27" s="492">
        <v>5000</v>
      </c>
      <c r="BO27" s="493"/>
      <c r="BP27" s="493"/>
      <c r="BQ27" s="493"/>
      <c r="BR27" s="493"/>
      <c r="BS27" s="493"/>
      <c r="BT27" s="493"/>
      <c r="BU27" s="494"/>
      <c r="BV27" s="492">
        <v>5000</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2">
      <c r="A28" s="178"/>
      <c r="B28" s="437"/>
      <c r="C28" s="438"/>
      <c r="D28" s="439"/>
      <c r="E28" s="414" t="s">
        <v>189</v>
      </c>
      <c r="F28" s="415"/>
      <c r="G28" s="415"/>
      <c r="H28" s="415"/>
      <c r="I28" s="415"/>
      <c r="J28" s="415"/>
      <c r="K28" s="416"/>
      <c r="L28" s="411">
        <v>1</v>
      </c>
      <c r="M28" s="412"/>
      <c r="N28" s="412"/>
      <c r="O28" s="412"/>
      <c r="P28" s="413"/>
      <c r="Q28" s="411">
        <v>2250</v>
      </c>
      <c r="R28" s="412"/>
      <c r="S28" s="412"/>
      <c r="T28" s="412"/>
      <c r="U28" s="412"/>
      <c r="V28" s="413"/>
      <c r="W28" s="501"/>
      <c r="X28" s="438"/>
      <c r="Y28" s="439"/>
      <c r="Z28" s="414" t="s">
        <v>190</v>
      </c>
      <c r="AA28" s="415"/>
      <c r="AB28" s="415"/>
      <c r="AC28" s="415"/>
      <c r="AD28" s="415"/>
      <c r="AE28" s="415"/>
      <c r="AF28" s="415"/>
      <c r="AG28" s="416"/>
      <c r="AH28" s="411" t="s">
        <v>181</v>
      </c>
      <c r="AI28" s="412"/>
      <c r="AJ28" s="412"/>
      <c r="AK28" s="412"/>
      <c r="AL28" s="413"/>
      <c r="AM28" s="411" t="s">
        <v>181</v>
      </c>
      <c r="AN28" s="412"/>
      <c r="AO28" s="412"/>
      <c r="AP28" s="412"/>
      <c r="AQ28" s="412"/>
      <c r="AR28" s="413"/>
      <c r="AS28" s="411" t="s">
        <v>181</v>
      </c>
      <c r="AT28" s="412"/>
      <c r="AU28" s="412"/>
      <c r="AV28" s="412"/>
      <c r="AW28" s="412"/>
      <c r="AX28" s="471"/>
      <c r="AY28" s="475" t="s">
        <v>191</v>
      </c>
      <c r="AZ28" s="476"/>
      <c r="BA28" s="476"/>
      <c r="BB28" s="477"/>
      <c r="BC28" s="484" t="s">
        <v>48</v>
      </c>
      <c r="BD28" s="485"/>
      <c r="BE28" s="485"/>
      <c r="BF28" s="485"/>
      <c r="BG28" s="485"/>
      <c r="BH28" s="485"/>
      <c r="BI28" s="485"/>
      <c r="BJ28" s="485"/>
      <c r="BK28" s="485"/>
      <c r="BL28" s="485"/>
      <c r="BM28" s="486"/>
      <c r="BN28" s="487">
        <v>1164711</v>
      </c>
      <c r="BO28" s="488"/>
      <c r="BP28" s="488"/>
      <c r="BQ28" s="488"/>
      <c r="BR28" s="488"/>
      <c r="BS28" s="488"/>
      <c r="BT28" s="488"/>
      <c r="BU28" s="489"/>
      <c r="BV28" s="487">
        <v>1129728</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2">
      <c r="A29" s="178"/>
      <c r="B29" s="437"/>
      <c r="C29" s="438"/>
      <c r="D29" s="439"/>
      <c r="E29" s="414" t="s">
        <v>192</v>
      </c>
      <c r="F29" s="415"/>
      <c r="G29" s="415"/>
      <c r="H29" s="415"/>
      <c r="I29" s="415"/>
      <c r="J29" s="415"/>
      <c r="K29" s="416"/>
      <c r="L29" s="411">
        <v>6</v>
      </c>
      <c r="M29" s="412"/>
      <c r="N29" s="412"/>
      <c r="O29" s="412"/>
      <c r="P29" s="413"/>
      <c r="Q29" s="411">
        <v>2030</v>
      </c>
      <c r="R29" s="412"/>
      <c r="S29" s="412"/>
      <c r="T29" s="412"/>
      <c r="U29" s="412"/>
      <c r="V29" s="413"/>
      <c r="W29" s="502"/>
      <c r="X29" s="503"/>
      <c r="Y29" s="504"/>
      <c r="Z29" s="414" t="s">
        <v>193</v>
      </c>
      <c r="AA29" s="415"/>
      <c r="AB29" s="415"/>
      <c r="AC29" s="415"/>
      <c r="AD29" s="415"/>
      <c r="AE29" s="415"/>
      <c r="AF29" s="415"/>
      <c r="AG29" s="416"/>
      <c r="AH29" s="411">
        <v>40</v>
      </c>
      <c r="AI29" s="412"/>
      <c r="AJ29" s="412"/>
      <c r="AK29" s="412"/>
      <c r="AL29" s="413"/>
      <c r="AM29" s="411">
        <v>111280</v>
      </c>
      <c r="AN29" s="412"/>
      <c r="AO29" s="412"/>
      <c r="AP29" s="412"/>
      <c r="AQ29" s="412"/>
      <c r="AR29" s="413"/>
      <c r="AS29" s="411">
        <v>2782</v>
      </c>
      <c r="AT29" s="412"/>
      <c r="AU29" s="412"/>
      <c r="AV29" s="412"/>
      <c r="AW29" s="412"/>
      <c r="AX29" s="471"/>
      <c r="AY29" s="478"/>
      <c r="AZ29" s="479"/>
      <c r="BA29" s="479"/>
      <c r="BB29" s="480"/>
      <c r="BC29" s="472" t="s">
        <v>194</v>
      </c>
      <c r="BD29" s="473"/>
      <c r="BE29" s="473"/>
      <c r="BF29" s="473"/>
      <c r="BG29" s="473"/>
      <c r="BH29" s="473"/>
      <c r="BI29" s="473"/>
      <c r="BJ29" s="473"/>
      <c r="BK29" s="473"/>
      <c r="BL29" s="473"/>
      <c r="BM29" s="474"/>
      <c r="BN29" s="458">
        <v>1086818</v>
      </c>
      <c r="BO29" s="459"/>
      <c r="BP29" s="459"/>
      <c r="BQ29" s="459"/>
      <c r="BR29" s="459"/>
      <c r="BS29" s="459"/>
      <c r="BT29" s="459"/>
      <c r="BU29" s="460"/>
      <c r="BV29" s="458">
        <v>1072702</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5">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195</v>
      </c>
      <c r="X30" s="426"/>
      <c r="Y30" s="426"/>
      <c r="Z30" s="426"/>
      <c r="AA30" s="426"/>
      <c r="AB30" s="426"/>
      <c r="AC30" s="426"/>
      <c r="AD30" s="426"/>
      <c r="AE30" s="426"/>
      <c r="AF30" s="426"/>
      <c r="AG30" s="427"/>
      <c r="AH30" s="428">
        <v>93.9</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50</v>
      </c>
      <c r="BD30" s="432"/>
      <c r="BE30" s="432"/>
      <c r="BF30" s="432"/>
      <c r="BG30" s="432"/>
      <c r="BH30" s="432"/>
      <c r="BI30" s="432"/>
      <c r="BJ30" s="432"/>
      <c r="BK30" s="432"/>
      <c r="BL30" s="432"/>
      <c r="BM30" s="433"/>
      <c r="BN30" s="492">
        <v>2711377</v>
      </c>
      <c r="BO30" s="493"/>
      <c r="BP30" s="493"/>
      <c r="BQ30" s="493"/>
      <c r="BR30" s="493"/>
      <c r="BS30" s="493"/>
      <c r="BT30" s="493"/>
      <c r="BU30" s="494"/>
      <c r="BV30" s="492">
        <v>2691693</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417" t="s">
        <v>196</v>
      </c>
      <c r="D32" s="417"/>
      <c r="E32" s="417"/>
      <c r="F32" s="417"/>
      <c r="G32" s="417"/>
      <c r="H32" s="417"/>
      <c r="I32" s="417"/>
      <c r="J32" s="417"/>
      <c r="K32" s="417"/>
      <c r="L32" s="417"/>
      <c r="M32" s="417"/>
      <c r="N32" s="417"/>
      <c r="O32" s="417"/>
      <c r="P32" s="417"/>
      <c r="Q32" s="417"/>
      <c r="R32" s="417"/>
      <c r="S32" s="417"/>
      <c r="U32" s="418" t="s">
        <v>197</v>
      </c>
      <c r="V32" s="418"/>
      <c r="W32" s="418"/>
      <c r="X32" s="418"/>
      <c r="Y32" s="418"/>
      <c r="Z32" s="418"/>
      <c r="AA32" s="418"/>
      <c r="AB32" s="418"/>
      <c r="AC32" s="418"/>
      <c r="AD32" s="418"/>
      <c r="AE32" s="418"/>
      <c r="AF32" s="418"/>
      <c r="AG32" s="418"/>
      <c r="AH32" s="418"/>
      <c r="AI32" s="418"/>
      <c r="AJ32" s="418"/>
      <c r="AK32" s="418"/>
      <c r="AM32" s="418" t="s">
        <v>198</v>
      </c>
      <c r="AN32" s="418"/>
      <c r="AO32" s="418"/>
      <c r="AP32" s="418"/>
      <c r="AQ32" s="418"/>
      <c r="AR32" s="418"/>
      <c r="AS32" s="418"/>
      <c r="AT32" s="418"/>
      <c r="AU32" s="418"/>
      <c r="AV32" s="418"/>
      <c r="AW32" s="418"/>
      <c r="AX32" s="418"/>
      <c r="AY32" s="418"/>
      <c r="AZ32" s="418"/>
      <c r="BA32" s="418"/>
      <c r="BB32" s="418"/>
      <c r="BC32" s="418"/>
      <c r="BE32" s="418" t="s">
        <v>199</v>
      </c>
      <c r="BF32" s="418"/>
      <c r="BG32" s="418"/>
      <c r="BH32" s="418"/>
      <c r="BI32" s="418"/>
      <c r="BJ32" s="418"/>
      <c r="BK32" s="418"/>
      <c r="BL32" s="418"/>
      <c r="BM32" s="418"/>
      <c r="BN32" s="418"/>
      <c r="BO32" s="418"/>
      <c r="BP32" s="418"/>
      <c r="BQ32" s="418"/>
      <c r="BR32" s="418"/>
      <c r="BS32" s="418"/>
      <c r="BT32" s="418"/>
      <c r="BU32" s="418"/>
      <c r="BW32" s="418" t="s">
        <v>200</v>
      </c>
      <c r="BX32" s="418"/>
      <c r="BY32" s="418"/>
      <c r="BZ32" s="418"/>
      <c r="CA32" s="418"/>
      <c r="CB32" s="418"/>
      <c r="CC32" s="418"/>
      <c r="CD32" s="418"/>
      <c r="CE32" s="418"/>
      <c r="CF32" s="418"/>
      <c r="CG32" s="418"/>
      <c r="CH32" s="418"/>
      <c r="CI32" s="418"/>
      <c r="CJ32" s="418"/>
      <c r="CK32" s="418"/>
      <c r="CL32" s="418"/>
      <c r="CM32" s="418"/>
      <c r="CO32" s="418" t="s">
        <v>201</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2">
      <c r="A33" s="178"/>
      <c r="B33" s="202"/>
      <c r="C33" s="410" t="s">
        <v>202</v>
      </c>
      <c r="D33" s="410"/>
      <c r="E33" s="409" t="s">
        <v>203</v>
      </c>
      <c r="F33" s="409"/>
      <c r="G33" s="409"/>
      <c r="H33" s="409"/>
      <c r="I33" s="409"/>
      <c r="J33" s="409"/>
      <c r="K33" s="409"/>
      <c r="L33" s="409"/>
      <c r="M33" s="409"/>
      <c r="N33" s="409"/>
      <c r="O33" s="409"/>
      <c r="P33" s="409"/>
      <c r="Q33" s="409"/>
      <c r="R33" s="409"/>
      <c r="S33" s="409"/>
      <c r="T33" s="203"/>
      <c r="U33" s="410" t="s">
        <v>202</v>
      </c>
      <c r="V33" s="410"/>
      <c r="W33" s="409" t="s">
        <v>203</v>
      </c>
      <c r="X33" s="409"/>
      <c r="Y33" s="409"/>
      <c r="Z33" s="409"/>
      <c r="AA33" s="409"/>
      <c r="AB33" s="409"/>
      <c r="AC33" s="409"/>
      <c r="AD33" s="409"/>
      <c r="AE33" s="409"/>
      <c r="AF33" s="409"/>
      <c r="AG33" s="409"/>
      <c r="AH33" s="409"/>
      <c r="AI33" s="409"/>
      <c r="AJ33" s="409"/>
      <c r="AK33" s="409"/>
      <c r="AL33" s="203"/>
      <c r="AM33" s="410" t="s">
        <v>202</v>
      </c>
      <c r="AN33" s="410"/>
      <c r="AO33" s="409" t="s">
        <v>203</v>
      </c>
      <c r="AP33" s="409"/>
      <c r="AQ33" s="409"/>
      <c r="AR33" s="409"/>
      <c r="AS33" s="409"/>
      <c r="AT33" s="409"/>
      <c r="AU33" s="409"/>
      <c r="AV33" s="409"/>
      <c r="AW33" s="409"/>
      <c r="AX33" s="409"/>
      <c r="AY33" s="409"/>
      <c r="AZ33" s="409"/>
      <c r="BA33" s="409"/>
      <c r="BB33" s="409"/>
      <c r="BC33" s="409"/>
      <c r="BD33" s="204"/>
      <c r="BE33" s="409" t="s">
        <v>204</v>
      </c>
      <c r="BF33" s="409"/>
      <c r="BG33" s="409" t="s">
        <v>205</v>
      </c>
      <c r="BH33" s="409"/>
      <c r="BI33" s="409"/>
      <c r="BJ33" s="409"/>
      <c r="BK33" s="409"/>
      <c r="BL33" s="409"/>
      <c r="BM33" s="409"/>
      <c r="BN33" s="409"/>
      <c r="BO33" s="409"/>
      <c r="BP33" s="409"/>
      <c r="BQ33" s="409"/>
      <c r="BR33" s="409"/>
      <c r="BS33" s="409"/>
      <c r="BT33" s="409"/>
      <c r="BU33" s="409"/>
      <c r="BV33" s="204"/>
      <c r="BW33" s="410" t="s">
        <v>204</v>
      </c>
      <c r="BX33" s="410"/>
      <c r="BY33" s="409" t="s">
        <v>206</v>
      </c>
      <c r="BZ33" s="409"/>
      <c r="CA33" s="409"/>
      <c r="CB33" s="409"/>
      <c r="CC33" s="409"/>
      <c r="CD33" s="409"/>
      <c r="CE33" s="409"/>
      <c r="CF33" s="409"/>
      <c r="CG33" s="409"/>
      <c r="CH33" s="409"/>
      <c r="CI33" s="409"/>
      <c r="CJ33" s="409"/>
      <c r="CK33" s="409"/>
      <c r="CL33" s="409"/>
      <c r="CM33" s="409"/>
      <c r="CN33" s="203"/>
      <c r="CO33" s="410" t="s">
        <v>202</v>
      </c>
      <c r="CP33" s="410"/>
      <c r="CQ33" s="409" t="s">
        <v>207</v>
      </c>
      <c r="CR33" s="409"/>
      <c r="CS33" s="409"/>
      <c r="CT33" s="409"/>
      <c r="CU33" s="409"/>
      <c r="CV33" s="409"/>
      <c r="CW33" s="409"/>
      <c r="CX33" s="409"/>
      <c r="CY33" s="409"/>
      <c r="CZ33" s="409"/>
      <c r="DA33" s="409"/>
      <c r="DB33" s="409"/>
      <c r="DC33" s="409"/>
      <c r="DD33" s="409"/>
      <c r="DE33" s="409"/>
      <c r="DF33" s="203"/>
      <c r="DG33" s="408" t="s">
        <v>208</v>
      </c>
      <c r="DH33" s="408"/>
      <c r="DI33" s="205"/>
    </row>
    <row r="34" spans="1:113" ht="32.25" customHeight="1" x14ac:dyDescent="0.2">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4</v>
      </c>
      <c r="V34" s="406"/>
      <c r="W34" s="407" t="str">
        <f>IF('各会計、関係団体の財政状況及び健全化判断比率'!B28="","",'各会計、関係団体の財政状況及び健全化判断比率'!B28)</f>
        <v>国民健康保険特別会計</v>
      </c>
      <c r="X34" s="407"/>
      <c r="Y34" s="407"/>
      <c r="Z34" s="407"/>
      <c r="AA34" s="407"/>
      <c r="AB34" s="407"/>
      <c r="AC34" s="407"/>
      <c r="AD34" s="407"/>
      <c r="AE34" s="407"/>
      <c r="AF34" s="407"/>
      <c r="AG34" s="407"/>
      <c r="AH34" s="407"/>
      <c r="AI34" s="407"/>
      <c r="AJ34" s="407"/>
      <c r="AK34" s="407"/>
      <c r="AL34" s="178"/>
      <c r="AM34" s="406" t="str">
        <f>IF(AO34="","",MAX(C34:D43,U34:V43)+1)</f>
        <v/>
      </c>
      <c r="AN34" s="406"/>
      <c r="AO34" s="407"/>
      <c r="AP34" s="407"/>
      <c r="AQ34" s="407"/>
      <c r="AR34" s="407"/>
      <c r="AS34" s="407"/>
      <c r="AT34" s="407"/>
      <c r="AU34" s="407"/>
      <c r="AV34" s="407"/>
      <c r="AW34" s="407"/>
      <c r="AX34" s="407"/>
      <c r="AY34" s="407"/>
      <c r="AZ34" s="407"/>
      <c r="BA34" s="407"/>
      <c r="BB34" s="407"/>
      <c r="BC34" s="407"/>
      <c r="BD34" s="178"/>
      <c r="BE34" s="406">
        <f>IF(BG34="","",MAX(C34:D43,U34:V43,AM34:AN43)+1)</f>
        <v>7</v>
      </c>
      <c r="BF34" s="406"/>
      <c r="BG34" s="407" t="str">
        <f>IF('各会計、関係団体の財政状況及び健全化判断比率'!B31="","",'各会計、関係団体の財政状況及び健全化判断比率'!B31)</f>
        <v>水道事業特別会計</v>
      </c>
      <c r="BH34" s="407"/>
      <c r="BI34" s="407"/>
      <c r="BJ34" s="407"/>
      <c r="BK34" s="407"/>
      <c r="BL34" s="407"/>
      <c r="BM34" s="407"/>
      <c r="BN34" s="407"/>
      <c r="BO34" s="407"/>
      <c r="BP34" s="407"/>
      <c r="BQ34" s="407"/>
      <c r="BR34" s="407"/>
      <c r="BS34" s="407"/>
      <c r="BT34" s="407"/>
      <c r="BU34" s="407"/>
      <c r="BV34" s="178"/>
      <c r="BW34" s="406">
        <f>IF(BY34="","",MAX(C34:D43,U34:V43,AM34:AN43,BE34:BF43)+1)</f>
        <v>10</v>
      </c>
      <c r="BX34" s="406"/>
      <c r="BY34" s="407" t="str">
        <f>IF('各会計、関係団体の財政状況及び健全化判断比率'!B68="","",'各会計、関係団体の財政状況及び健全化判断比率'!B68)</f>
        <v>南会津地方広域市町村圏組合一般会計</v>
      </c>
      <c r="BZ34" s="407"/>
      <c r="CA34" s="407"/>
      <c r="CB34" s="407"/>
      <c r="CC34" s="407"/>
      <c r="CD34" s="407"/>
      <c r="CE34" s="407"/>
      <c r="CF34" s="407"/>
      <c r="CG34" s="407"/>
      <c r="CH34" s="407"/>
      <c r="CI34" s="407"/>
      <c r="CJ34" s="407"/>
      <c r="CK34" s="407"/>
      <c r="CL34" s="407"/>
      <c r="CM34" s="407"/>
      <c r="CN34" s="178"/>
      <c r="CO34" s="406" t="str">
        <f>IF(CQ34="","",MAX(C34:D43,U34:V43,AM34:AN43,BE34:BF43,BW34:BX43)+1)</f>
        <v/>
      </c>
      <c r="CP34" s="406"/>
      <c r="CQ34" s="407" t="str">
        <f>IF('各会計、関係団体の財政状況及び健全化判断比率'!BS7="","",'各会計、関係団体の財政状況及び健全化判断比率'!BS7)</f>
        <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x14ac:dyDescent="0.2">
      <c r="A35" s="178"/>
      <c r="B35" s="202"/>
      <c r="C35" s="406">
        <f>IF(E35="","",C34+1)</f>
        <v>2</v>
      </c>
      <c r="D35" s="406"/>
      <c r="E35" s="407" t="str">
        <f>IF('各会計、関係団体の財政状況及び健全化判断比率'!B8="","",'各会計、関係団体の財政状況及び健全化判断比率'!B8)</f>
        <v>診療所特別会計</v>
      </c>
      <c r="F35" s="407"/>
      <c r="G35" s="407"/>
      <c r="H35" s="407"/>
      <c r="I35" s="407"/>
      <c r="J35" s="407"/>
      <c r="K35" s="407"/>
      <c r="L35" s="407"/>
      <c r="M35" s="407"/>
      <c r="N35" s="407"/>
      <c r="O35" s="407"/>
      <c r="P35" s="407"/>
      <c r="Q35" s="407"/>
      <c r="R35" s="407"/>
      <c r="S35" s="407"/>
      <c r="T35" s="178"/>
      <c r="U35" s="406">
        <f>IF(W35="","",U34+1)</f>
        <v>5</v>
      </c>
      <c r="V35" s="406"/>
      <c r="W35" s="407" t="str">
        <f>IF('各会計、関係団体の財政状況及び健全化判断比率'!B29="","",'各会計、関係団体の財政状況及び健全化判断比率'!B29)</f>
        <v>介護保険特別会計</v>
      </c>
      <c r="X35" s="407"/>
      <c r="Y35" s="407"/>
      <c r="Z35" s="407"/>
      <c r="AA35" s="407"/>
      <c r="AB35" s="407"/>
      <c r="AC35" s="407"/>
      <c r="AD35" s="407"/>
      <c r="AE35" s="407"/>
      <c r="AF35" s="407"/>
      <c r="AG35" s="407"/>
      <c r="AH35" s="407"/>
      <c r="AI35" s="407"/>
      <c r="AJ35" s="407"/>
      <c r="AK35" s="407"/>
      <c r="AL35" s="178"/>
      <c r="AM35" s="406" t="str">
        <f t="shared" ref="AM35:AM43" si="0">IF(AO35="","",AM34+1)</f>
        <v/>
      </c>
      <c r="AN35" s="406"/>
      <c r="AO35" s="407"/>
      <c r="AP35" s="407"/>
      <c r="AQ35" s="407"/>
      <c r="AR35" s="407"/>
      <c r="AS35" s="407"/>
      <c r="AT35" s="407"/>
      <c r="AU35" s="407"/>
      <c r="AV35" s="407"/>
      <c r="AW35" s="407"/>
      <c r="AX35" s="407"/>
      <c r="AY35" s="407"/>
      <c r="AZ35" s="407"/>
      <c r="BA35" s="407"/>
      <c r="BB35" s="407"/>
      <c r="BC35" s="407"/>
      <c r="BD35" s="178"/>
      <c r="BE35" s="406">
        <f t="shared" ref="BE35:BE43" si="1">IF(BG35="","",BE34+1)</f>
        <v>8</v>
      </c>
      <c r="BF35" s="406"/>
      <c r="BG35" s="407" t="str">
        <f>IF('各会計、関係団体の財政状況及び健全化判断比率'!B32="","",'各会計、関係団体の財政状況及び健全化判断比率'!B32)</f>
        <v>下水道事業特別会計</v>
      </c>
      <c r="BH35" s="407"/>
      <c r="BI35" s="407"/>
      <c r="BJ35" s="407"/>
      <c r="BK35" s="407"/>
      <c r="BL35" s="407"/>
      <c r="BM35" s="407"/>
      <c r="BN35" s="407"/>
      <c r="BO35" s="407"/>
      <c r="BP35" s="407"/>
      <c r="BQ35" s="407"/>
      <c r="BR35" s="407"/>
      <c r="BS35" s="407"/>
      <c r="BT35" s="407"/>
      <c r="BU35" s="407"/>
      <c r="BV35" s="178"/>
      <c r="BW35" s="406">
        <f t="shared" ref="BW35:BW43" si="2">IF(BY35="","",BW34+1)</f>
        <v>11</v>
      </c>
      <c r="BX35" s="406"/>
      <c r="BY35" s="407" t="str">
        <f>IF('各会計、関係団体の財政状況及び健全化判断比率'!B69="","",'各会計、関係団体の財政状況及び健全化判断比率'!B69)</f>
        <v>福島県後期高齢者医療広域連合一般会計</v>
      </c>
      <c r="BZ35" s="407"/>
      <c r="CA35" s="407"/>
      <c r="CB35" s="407"/>
      <c r="CC35" s="407"/>
      <c r="CD35" s="407"/>
      <c r="CE35" s="407"/>
      <c r="CF35" s="407"/>
      <c r="CG35" s="407"/>
      <c r="CH35" s="407"/>
      <c r="CI35" s="407"/>
      <c r="CJ35" s="407"/>
      <c r="CK35" s="407"/>
      <c r="CL35" s="407"/>
      <c r="CM35" s="407"/>
      <c r="CN35" s="178"/>
      <c r="CO35" s="406" t="str">
        <f t="shared" ref="CO35:CO43" si="3">IF(CQ35="","",CO34+1)</f>
        <v/>
      </c>
      <c r="CP35" s="406"/>
      <c r="CQ35" s="407" t="str">
        <f>IF('各会計、関係団体の財政状況及び健全化判断比率'!BS8="","",'各会計、関係団体の財政状況及び健全化判断比率'!BS8)</f>
        <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x14ac:dyDescent="0.2">
      <c r="A36" s="178"/>
      <c r="B36" s="202"/>
      <c r="C36" s="406">
        <f>IF(E36="","",C35+1)</f>
        <v>3</v>
      </c>
      <c r="D36" s="406"/>
      <c r="E36" s="407" t="str">
        <f>IF('各会計、関係団体の財政状況及び健全化判断比率'!B9="","",'各会計、関係団体の財政状況及び健全化判断比率'!B9)</f>
        <v>温泉・特産事業特別会計</v>
      </c>
      <c r="F36" s="407"/>
      <c r="G36" s="407"/>
      <c r="H36" s="407"/>
      <c r="I36" s="407"/>
      <c r="J36" s="407"/>
      <c r="K36" s="407"/>
      <c r="L36" s="407"/>
      <c r="M36" s="407"/>
      <c r="N36" s="407"/>
      <c r="O36" s="407"/>
      <c r="P36" s="407"/>
      <c r="Q36" s="407"/>
      <c r="R36" s="407"/>
      <c r="S36" s="407"/>
      <c r="T36" s="178"/>
      <c r="U36" s="406">
        <f t="shared" ref="U36:U43" si="4">IF(W36="","",U35+1)</f>
        <v>6</v>
      </c>
      <c r="V36" s="406"/>
      <c r="W36" s="407" t="str">
        <f>IF('各会計、関係団体の財政状況及び健全化判断比率'!B30="","",'各会計、関係団体の財政状況及び健全化判断比率'!B30)</f>
        <v>後期高齢者医療特別会計</v>
      </c>
      <c r="X36" s="407"/>
      <c r="Y36" s="407"/>
      <c r="Z36" s="407"/>
      <c r="AA36" s="407"/>
      <c r="AB36" s="407"/>
      <c r="AC36" s="407"/>
      <c r="AD36" s="407"/>
      <c r="AE36" s="407"/>
      <c r="AF36" s="407"/>
      <c r="AG36" s="407"/>
      <c r="AH36" s="407"/>
      <c r="AI36" s="407"/>
      <c r="AJ36" s="407"/>
      <c r="AK36" s="407"/>
      <c r="AL36" s="178"/>
      <c r="AM36" s="406" t="str">
        <f t="shared" si="0"/>
        <v/>
      </c>
      <c r="AN36" s="406"/>
      <c r="AO36" s="407"/>
      <c r="AP36" s="407"/>
      <c r="AQ36" s="407"/>
      <c r="AR36" s="407"/>
      <c r="AS36" s="407"/>
      <c r="AT36" s="407"/>
      <c r="AU36" s="407"/>
      <c r="AV36" s="407"/>
      <c r="AW36" s="407"/>
      <c r="AX36" s="407"/>
      <c r="AY36" s="407"/>
      <c r="AZ36" s="407"/>
      <c r="BA36" s="407"/>
      <c r="BB36" s="407"/>
      <c r="BC36" s="407"/>
      <c r="BD36" s="178"/>
      <c r="BE36" s="406">
        <f t="shared" si="1"/>
        <v>9</v>
      </c>
      <c r="BF36" s="406"/>
      <c r="BG36" s="407" t="str">
        <f>IF('各会計、関係団体の財政状況及び健全化判断比率'!B33="","",'各会計、関係団体の財政状況及び健全化判断比率'!B33)</f>
        <v>観光施設事業特別会計</v>
      </c>
      <c r="BH36" s="407"/>
      <c r="BI36" s="407"/>
      <c r="BJ36" s="407"/>
      <c r="BK36" s="407"/>
      <c r="BL36" s="407"/>
      <c r="BM36" s="407"/>
      <c r="BN36" s="407"/>
      <c r="BO36" s="407"/>
      <c r="BP36" s="407"/>
      <c r="BQ36" s="407"/>
      <c r="BR36" s="407"/>
      <c r="BS36" s="407"/>
      <c r="BT36" s="407"/>
      <c r="BU36" s="407"/>
      <c r="BV36" s="178"/>
      <c r="BW36" s="406">
        <f t="shared" si="2"/>
        <v>12</v>
      </c>
      <c r="BX36" s="406"/>
      <c r="BY36" s="407" t="str">
        <f>IF('各会計、関係団体の財政状況及び健全化判断比率'!B70="","",'各会計、関係団体の財政状況及び健全化判断比率'!B70)</f>
        <v>福島県後期高齢者医療広域連合後期高齢者医療特別会計</v>
      </c>
      <c r="BZ36" s="407"/>
      <c r="CA36" s="407"/>
      <c r="CB36" s="407"/>
      <c r="CC36" s="407"/>
      <c r="CD36" s="407"/>
      <c r="CE36" s="407"/>
      <c r="CF36" s="407"/>
      <c r="CG36" s="407"/>
      <c r="CH36" s="407"/>
      <c r="CI36" s="407"/>
      <c r="CJ36" s="407"/>
      <c r="CK36" s="407"/>
      <c r="CL36" s="407"/>
      <c r="CM36" s="407"/>
      <c r="CN36" s="178"/>
      <c r="CO36" s="406" t="str">
        <f t="shared" si="3"/>
        <v/>
      </c>
      <c r="CP36" s="406"/>
      <c r="CQ36" s="407" t="str">
        <f>IF('各会計、関係団体の財政状況及び健全化判断比率'!BS9="","",'各会計、関係団体の財政状況及び健全化判断比率'!BS9)</f>
        <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2">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t="str">
        <f t="shared" si="4"/>
        <v/>
      </c>
      <c r="V37" s="406"/>
      <c r="W37" s="407"/>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13</v>
      </c>
      <c r="BX37" s="406"/>
      <c r="BY37" s="407" t="str">
        <f>IF('各会計、関係団体の財政状況及び健全化判断比率'!B71="","",'各会計、関係団体の財政状況及び健全化判断比率'!B71)</f>
        <v>福島県市町村総合事務組合一般会計</v>
      </c>
      <c r="BZ37" s="407"/>
      <c r="CA37" s="407"/>
      <c r="CB37" s="407"/>
      <c r="CC37" s="407"/>
      <c r="CD37" s="407"/>
      <c r="CE37" s="407"/>
      <c r="CF37" s="407"/>
      <c r="CG37" s="407"/>
      <c r="CH37" s="407"/>
      <c r="CI37" s="407"/>
      <c r="CJ37" s="407"/>
      <c r="CK37" s="407"/>
      <c r="CL37" s="407"/>
      <c r="CM37" s="407"/>
      <c r="CN37" s="178"/>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2">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14</v>
      </c>
      <c r="BX38" s="406"/>
      <c r="BY38" s="407" t="str">
        <f>IF('各会計、関係団体の財政状況及び健全化判断比率'!B72="","",'各会計、関係団体の財政状況及び健全化判断比率'!B72)</f>
        <v>福島県市町村総合事務組合消防補償等特別会計</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2">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f t="shared" si="2"/>
        <v>15</v>
      </c>
      <c r="BX39" s="406"/>
      <c r="BY39" s="407" t="str">
        <f>IF('各会計、関係団体の財政状況及び健全化判断比率'!B73="","",'各会計、関係団体の財政状況及び健全化判断比率'!B73)</f>
        <v>福島県市町村総合事務組合消防賞じゅつ金特別会計</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2">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f t="shared" si="2"/>
        <v>16</v>
      </c>
      <c r="BX40" s="406"/>
      <c r="BY40" s="407" t="str">
        <f>IF('各会計、関係団体の財政状況及び健全化判断比率'!B74="","",'各会計、関係団体の財政状況及び健全化判断比率'!B74)</f>
        <v>福島県市町村総合事務組合非常勤職員公務災害補償特別会計</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2">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f t="shared" si="2"/>
        <v>17</v>
      </c>
      <c r="BX41" s="406"/>
      <c r="BY41" s="407" t="str">
        <f>IF('各会計、関係団体の財政状況及び健全化判断比率'!B75="","",'各会計、関係団体の財政状況及び健全化判断比率'!B75)</f>
        <v>福島県市町村総合事務組合自治会館管理特別会計</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2">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t="str">
        <f t="shared" si="2"/>
        <v/>
      </c>
      <c r="BX42" s="406"/>
      <c r="BY42" s="407" t="str">
        <f>IF('各会計、関係団体の財政状況及び健全化判断比率'!B76="","",'各会計、関係団体の財政状況及び健全化判断比率'!B76)</f>
        <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2">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t="str">
        <f t="shared" si="2"/>
        <v/>
      </c>
      <c r="BX43" s="406"/>
      <c r="BY43" s="407" t="str">
        <f>IF('各会計、関係団体の財政状況及び健全化判断比率'!B77="","",'各会計、関係団体の財政状況及び健全化判断比率'!B77)</f>
        <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209</v>
      </c>
      <c r="E46" s="403" t="s">
        <v>210</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2">
      <c r="E47" s="403" t="s">
        <v>211</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2">
      <c r="E48" s="403" t="s">
        <v>212</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2">
      <c r="E49" s="405" t="s">
        <v>213</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2">
      <c r="E50" s="403" t="s">
        <v>214</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2">
      <c r="E51" s="403" t="s">
        <v>215</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2">
      <c r="E52" s="403" t="s">
        <v>216</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2">
      <c r="E53" s="177" t="s">
        <v>584</v>
      </c>
    </row>
    <row r="54" spans="5:113" x14ac:dyDescent="0.2"/>
    <row r="55" spans="5:113" x14ac:dyDescent="0.2"/>
    <row r="56" spans="5:113" x14ac:dyDescent="0.2"/>
  </sheetData>
  <sheetProtection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2">
      <c r="A34" s="22"/>
      <c r="B34" s="31"/>
      <c r="C34" s="1215" t="s">
        <v>568</v>
      </c>
      <c r="D34" s="1215"/>
      <c r="E34" s="1216"/>
      <c r="F34" s="32">
        <v>8.07</v>
      </c>
      <c r="G34" s="33">
        <v>9.83</v>
      </c>
      <c r="H34" s="33">
        <v>9.81</v>
      </c>
      <c r="I34" s="33">
        <v>10.41</v>
      </c>
      <c r="J34" s="34">
        <v>8.6199999999999992</v>
      </c>
      <c r="K34" s="22"/>
      <c r="L34" s="22"/>
      <c r="M34" s="22"/>
      <c r="N34" s="22"/>
      <c r="O34" s="22"/>
      <c r="P34" s="22"/>
    </row>
    <row r="35" spans="1:16" ht="39" customHeight="1" x14ac:dyDescent="0.2">
      <c r="A35" s="22"/>
      <c r="B35" s="35"/>
      <c r="C35" s="1209" t="s">
        <v>569</v>
      </c>
      <c r="D35" s="1210"/>
      <c r="E35" s="1211"/>
      <c r="F35" s="36">
        <v>0.39</v>
      </c>
      <c r="G35" s="37">
        <v>0.52</v>
      </c>
      <c r="H35" s="37">
        <v>0.15</v>
      </c>
      <c r="I35" s="37">
        <v>0.28000000000000003</v>
      </c>
      <c r="J35" s="38">
        <v>0.56999999999999995</v>
      </c>
      <c r="K35" s="22"/>
      <c r="L35" s="22"/>
      <c r="M35" s="22"/>
      <c r="N35" s="22"/>
      <c r="O35" s="22"/>
      <c r="P35" s="22"/>
    </row>
    <row r="36" spans="1:16" ht="39" customHeight="1" x14ac:dyDescent="0.2">
      <c r="A36" s="22"/>
      <c r="B36" s="35"/>
      <c r="C36" s="1209" t="s">
        <v>570</v>
      </c>
      <c r="D36" s="1210"/>
      <c r="E36" s="1211"/>
      <c r="F36" s="36">
        <v>0.51</v>
      </c>
      <c r="G36" s="37">
        <v>0.19</v>
      </c>
      <c r="H36" s="37">
        <v>0.75</v>
      </c>
      <c r="I36" s="37">
        <v>0.95</v>
      </c>
      <c r="J36" s="38">
        <v>0.55000000000000004</v>
      </c>
      <c r="K36" s="22"/>
      <c r="L36" s="22"/>
      <c r="M36" s="22"/>
      <c r="N36" s="22"/>
      <c r="O36" s="22"/>
      <c r="P36" s="22"/>
    </row>
    <row r="37" spans="1:16" ht="39" customHeight="1" x14ac:dyDescent="0.2">
      <c r="A37" s="22"/>
      <c r="B37" s="35"/>
      <c r="C37" s="1209" t="s">
        <v>571</v>
      </c>
      <c r="D37" s="1210"/>
      <c r="E37" s="1211"/>
      <c r="F37" s="36">
        <v>1.64</v>
      </c>
      <c r="G37" s="37">
        <v>0.59</v>
      </c>
      <c r="H37" s="37">
        <v>0.28999999999999998</v>
      </c>
      <c r="I37" s="37">
        <v>0.28000000000000003</v>
      </c>
      <c r="J37" s="38">
        <v>0.15</v>
      </c>
      <c r="K37" s="22"/>
      <c r="L37" s="22"/>
      <c r="M37" s="22"/>
      <c r="N37" s="22"/>
      <c r="O37" s="22"/>
      <c r="P37" s="22"/>
    </row>
    <row r="38" spans="1:16" ht="39" customHeight="1" x14ac:dyDescent="0.2">
      <c r="A38" s="22"/>
      <c r="B38" s="35"/>
      <c r="C38" s="1209" t="s">
        <v>572</v>
      </c>
      <c r="D38" s="1210"/>
      <c r="E38" s="1211"/>
      <c r="F38" s="36">
        <v>0.11</v>
      </c>
      <c r="G38" s="37">
        <v>0.18</v>
      </c>
      <c r="H38" s="37">
        <v>0.14000000000000001</v>
      </c>
      <c r="I38" s="37">
        <v>0.08</v>
      </c>
      <c r="J38" s="38">
        <v>0.04</v>
      </c>
      <c r="K38" s="22"/>
      <c r="L38" s="22"/>
      <c r="M38" s="22"/>
      <c r="N38" s="22"/>
      <c r="O38" s="22"/>
      <c r="P38" s="22"/>
    </row>
    <row r="39" spans="1:16" ht="39" customHeight="1" x14ac:dyDescent="0.2">
      <c r="A39" s="22"/>
      <c r="B39" s="35"/>
      <c r="C39" s="1209" t="s">
        <v>573</v>
      </c>
      <c r="D39" s="1210"/>
      <c r="E39" s="1211"/>
      <c r="F39" s="36">
        <v>0</v>
      </c>
      <c r="G39" s="37">
        <v>0</v>
      </c>
      <c r="H39" s="37">
        <v>0</v>
      </c>
      <c r="I39" s="37">
        <v>0</v>
      </c>
      <c r="J39" s="38">
        <v>0</v>
      </c>
      <c r="K39" s="22"/>
      <c r="L39" s="22"/>
      <c r="M39" s="22"/>
      <c r="N39" s="22"/>
      <c r="O39" s="22"/>
      <c r="P39" s="22"/>
    </row>
    <row r="40" spans="1:16" ht="39" customHeight="1" x14ac:dyDescent="0.2">
      <c r="A40" s="22"/>
      <c r="B40" s="35"/>
      <c r="C40" s="1209" t="s">
        <v>574</v>
      </c>
      <c r="D40" s="1210"/>
      <c r="E40" s="1211"/>
      <c r="F40" s="36">
        <v>0</v>
      </c>
      <c r="G40" s="37">
        <v>0</v>
      </c>
      <c r="H40" s="37">
        <v>0</v>
      </c>
      <c r="I40" s="37">
        <v>0</v>
      </c>
      <c r="J40" s="38">
        <v>0</v>
      </c>
      <c r="K40" s="22"/>
      <c r="L40" s="22"/>
      <c r="M40" s="22"/>
      <c r="N40" s="22"/>
      <c r="O40" s="22"/>
      <c r="P40" s="22"/>
    </row>
    <row r="41" spans="1:16" ht="39" customHeight="1" x14ac:dyDescent="0.2">
      <c r="A41" s="22"/>
      <c r="B41" s="35"/>
      <c r="C41" s="1209" t="s">
        <v>575</v>
      </c>
      <c r="D41" s="1210"/>
      <c r="E41" s="1211"/>
      <c r="F41" s="36">
        <v>0</v>
      </c>
      <c r="G41" s="37">
        <v>0</v>
      </c>
      <c r="H41" s="37">
        <v>0</v>
      </c>
      <c r="I41" s="37">
        <v>0</v>
      </c>
      <c r="J41" s="38">
        <v>0</v>
      </c>
      <c r="K41" s="22"/>
      <c r="L41" s="22"/>
      <c r="M41" s="22"/>
      <c r="N41" s="22"/>
      <c r="O41" s="22"/>
      <c r="P41" s="22"/>
    </row>
    <row r="42" spans="1:16" ht="39" customHeight="1" x14ac:dyDescent="0.2">
      <c r="A42" s="22"/>
      <c r="B42" s="39"/>
      <c r="C42" s="1209" t="s">
        <v>576</v>
      </c>
      <c r="D42" s="1210"/>
      <c r="E42" s="1211"/>
      <c r="F42" s="36" t="s">
        <v>520</v>
      </c>
      <c r="G42" s="37" t="s">
        <v>520</v>
      </c>
      <c r="H42" s="37" t="s">
        <v>520</v>
      </c>
      <c r="I42" s="37" t="s">
        <v>520</v>
      </c>
      <c r="J42" s="38" t="s">
        <v>520</v>
      </c>
      <c r="K42" s="22"/>
      <c r="L42" s="22"/>
      <c r="M42" s="22"/>
      <c r="N42" s="22"/>
      <c r="O42" s="22"/>
      <c r="P42" s="22"/>
    </row>
    <row r="43" spans="1:16" ht="39" customHeight="1" thickBot="1" x14ac:dyDescent="0.25">
      <c r="A43" s="22"/>
      <c r="B43" s="40"/>
      <c r="C43" s="1212" t="s">
        <v>577</v>
      </c>
      <c r="D43" s="1213"/>
      <c r="E43" s="1214"/>
      <c r="F43" s="41">
        <v>0</v>
      </c>
      <c r="G43" s="42">
        <v>0</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6pvcOXlCIF/9Vem5csMRc//vFyp6LCNuuejn5ODdLvhjlwBKDyud7putxgQY9XX3sAgiXLHi3d8oDs7+YZfDKA==" saltValue="NC43G+dDABjNKQB3VqwqS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2">
      <c r="A45" s="48"/>
      <c r="B45" s="1235" t="s">
        <v>11</v>
      </c>
      <c r="C45" s="1236"/>
      <c r="D45" s="58"/>
      <c r="E45" s="1241" t="s">
        <v>12</v>
      </c>
      <c r="F45" s="1241"/>
      <c r="G45" s="1241"/>
      <c r="H45" s="1241"/>
      <c r="I45" s="1241"/>
      <c r="J45" s="1242"/>
      <c r="K45" s="59">
        <v>118</v>
      </c>
      <c r="L45" s="60">
        <v>163</v>
      </c>
      <c r="M45" s="60">
        <v>199</v>
      </c>
      <c r="N45" s="60">
        <v>224</v>
      </c>
      <c r="O45" s="61">
        <v>262</v>
      </c>
      <c r="P45" s="48"/>
      <c r="Q45" s="48"/>
      <c r="R45" s="48"/>
      <c r="S45" s="48"/>
      <c r="T45" s="48"/>
      <c r="U45" s="48"/>
    </row>
    <row r="46" spans="1:21" ht="30.75" customHeight="1" x14ac:dyDescent="0.2">
      <c r="A46" s="48"/>
      <c r="B46" s="1237"/>
      <c r="C46" s="1238"/>
      <c r="D46" s="62"/>
      <c r="E46" s="1219" t="s">
        <v>13</v>
      </c>
      <c r="F46" s="1219"/>
      <c r="G46" s="1219"/>
      <c r="H46" s="1219"/>
      <c r="I46" s="1219"/>
      <c r="J46" s="1220"/>
      <c r="K46" s="63" t="s">
        <v>520</v>
      </c>
      <c r="L46" s="64" t="s">
        <v>520</v>
      </c>
      <c r="M46" s="64" t="s">
        <v>520</v>
      </c>
      <c r="N46" s="64" t="s">
        <v>520</v>
      </c>
      <c r="O46" s="65" t="s">
        <v>520</v>
      </c>
      <c r="P46" s="48"/>
      <c r="Q46" s="48"/>
      <c r="R46" s="48"/>
      <c r="S46" s="48"/>
      <c r="T46" s="48"/>
      <c r="U46" s="48"/>
    </row>
    <row r="47" spans="1:21" ht="30.75" customHeight="1" x14ac:dyDescent="0.2">
      <c r="A47" s="48"/>
      <c r="B47" s="1237"/>
      <c r="C47" s="1238"/>
      <c r="D47" s="62"/>
      <c r="E47" s="1219" t="s">
        <v>14</v>
      </c>
      <c r="F47" s="1219"/>
      <c r="G47" s="1219"/>
      <c r="H47" s="1219"/>
      <c r="I47" s="1219"/>
      <c r="J47" s="1220"/>
      <c r="K47" s="63" t="s">
        <v>520</v>
      </c>
      <c r="L47" s="64" t="s">
        <v>520</v>
      </c>
      <c r="M47" s="64" t="s">
        <v>520</v>
      </c>
      <c r="N47" s="64" t="s">
        <v>520</v>
      </c>
      <c r="O47" s="65" t="s">
        <v>520</v>
      </c>
      <c r="P47" s="48"/>
      <c r="Q47" s="48"/>
      <c r="R47" s="48"/>
      <c r="S47" s="48"/>
      <c r="T47" s="48"/>
      <c r="U47" s="48"/>
    </row>
    <row r="48" spans="1:21" ht="30.75" customHeight="1" x14ac:dyDescent="0.2">
      <c r="A48" s="48"/>
      <c r="B48" s="1237"/>
      <c r="C48" s="1238"/>
      <c r="D48" s="62"/>
      <c r="E48" s="1219" t="s">
        <v>15</v>
      </c>
      <c r="F48" s="1219"/>
      <c r="G48" s="1219"/>
      <c r="H48" s="1219"/>
      <c r="I48" s="1219"/>
      <c r="J48" s="1220"/>
      <c r="K48" s="63">
        <v>16</v>
      </c>
      <c r="L48" s="64">
        <v>17</v>
      </c>
      <c r="M48" s="64">
        <v>18</v>
      </c>
      <c r="N48" s="64">
        <v>18</v>
      </c>
      <c r="O48" s="65">
        <v>19</v>
      </c>
      <c r="P48" s="48"/>
      <c r="Q48" s="48"/>
      <c r="R48" s="48"/>
      <c r="S48" s="48"/>
      <c r="T48" s="48"/>
      <c r="U48" s="48"/>
    </row>
    <row r="49" spans="1:21" ht="30.75" customHeight="1" x14ac:dyDescent="0.2">
      <c r="A49" s="48"/>
      <c r="B49" s="1237"/>
      <c r="C49" s="1238"/>
      <c r="D49" s="62"/>
      <c r="E49" s="1219" t="s">
        <v>16</v>
      </c>
      <c r="F49" s="1219"/>
      <c r="G49" s="1219"/>
      <c r="H49" s="1219"/>
      <c r="I49" s="1219"/>
      <c r="J49" s="1220"/>
      <c r="K49" s="63" t="s">
        <v>520</v>
      </c>
      <c r="L49" s="64" t="s">
        <v>520</v>
      </c>
      <c r="M49" s="64" t="s">
        <v>520</v>
      </c>
      <c r="N49" s="64" t="s">
        <v>520</v>
      </c>
      <c r="O49" s="65" t="s">
        <v>520</v>
      </c>
      <c r="P49" s="48"/>
      <c r="Q49" s="48"/>
      <c r="R49" s="48"/>
      <c r="S49" s="48"/>
      <c r="T49" s="48"/>
      <c r="U49" s="48"/>
    </row>
    <row r="50" spans="1:21" ht="30.75" customHeight="1" x14ac:dyDescent="0.2">
      <c r="A50" s="48"/>
      <c r="B50" s="1237"/>
      <c r="C50" s="1238"/>
      <c r="D50" s="62"/>
      <c r="E50" s="1219" t="s">
        <v>17</v>
      </c>
      <c r="F50" s="1219"/>
      <c r="G50" s="1219"/>
      <c r="H50" s="1219"/>
      <c r="I50" s="1219"/>
      <c r="J50" s="1220"/>
      <c r="K50" s="63" t="s">
        <v>520</v>
      </c>
      <c r="L50" s="64" t="s">
        <v>520</v>
      </c>
      <c r="M50" s="64" t="s">
        <v>520</v>
      </c>
      <c r="N50" s="64" t="s">
        <v>520</v>
      </c>
      <c r="O50" s="65" t="s">
        <v>520</v>
      </c>
      <c r="P50" s="48"/>
      <c r="Q50" s="48"/>
      <c r="R50" s="48"/>
      <c r="S50" s="48"/>
      <c r="T50" s="48"/>
      <c r="U50" s="48"/>
    </row>
    <row r="51" spans="1:21" ht="30.75" customHeight="1" x14ac:dyDescent="0.2">
      <c r="A51" s="48"/>
      <c r="B51" s="1239"/>
      <c r="C51" s="1240"/>
      <c r="D51" s="66"/>
      <c r="E51" s="1219" t="s">
        <v>18</v>
      </c>
      <c r="F51" s="1219"/>
      <c r="G51" s="1219"/>
      <c r="H51" s="1219"/>
      <c r="I51" s="1219"/>
      <c r="J51" s="1220"/>
      <c r="K51" s="63" t="s">
        <v>520</v>
      </c>
      <c r="L51" s="64" t="s">
        <v>520</v>
      </c>
      <c r="M51" s="64" t="s">
        <v>520</v>
      </c>
      <c r="N51" s="64" t="s">
        <v>520</v>
      </c>
      <c r="O51" s="65" t="s">
        <v>520</v>
      </c>
      <c r="P51" s="48"/>
      <c r="Q51" s="48"/>
      <c r="R51" s="48"/>
      <c r="S51" s="48"/>
      <c r="T51" s="48"/>
      <c r="U51" s="48"/>
    </row>
    <row r="52" spans="1:21" ht="30.75" customHeight="1" x14ac:dyDescent="0.2">
      <c r="A52" s="48"/>
      <c r="B52" s="1217" t="s">
        <v>19</v>
      </c>
      <c r="C52" s="1218"/>
      <c r="D52" s="66"/>
      <c r="E52" s="1219" t="s">
        <v>20</v>
      </c>
      <c r="F52" s="1219"/>
      <c r="G52" s="1219"/>
      <c r="H52" s="1219"/>
      <c r="I52" s="1219"/>
      <c r="J52" s="1220"/>
      <c r="K52" s="63">
        <v>157</v>
      </c>
      <c r="L52" s="64">
        <v>184</v>
      </c>
      <c r="M52" s="64">
        <v>204</v>
      </c>
      <c r="N52" s="64">
        <v>234</v>
      </c>
      <c r="O52" s="65">
        <v>257</v>
      </c>
      <c r="P52" s="48"/>
      <c r="Q52" s="48"/>
      <c r="R52" s="48"/>
      <c r="S52" s="48"/>
      <c r="T52" s="48"/>
      <c r="U52" s="48"/>
    </row>
    <row r="53" spans="1:21" ht="30.75" customHeight="1" thickBot="1" x14ac:dyDescent="0.25">
      <c r="A53" s="48"/>
      <c r="B53" s="1221" t="s">
        <v>21</v>
      </c>
      <c r="C53" s="1222"/>
      <c r="D53" s="67"/>
      <c r="E53" s="1223" t="s">
        <v>22</v>
      </c>
      <c r="F53" s="1223"/>
      <c r="G53" s="1223"/>
      <c r="H53" s="1223"/>
      <c r="I53" s="1223"/>
      <c r="J53" s="1224"/>
      <c r="K53" s="68">
        <v>-23</v>
      </c>
      <c r="L53" s="69">
        <v>-4</v>
      </c>
      <c r="M53" s="69">
        <v>13</v>
      </c>
      <c r="N53" s="69">
        <v>8</v>
      </c>
      <c r="O53" s="70">
        <v>24</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5">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2">
      <c r="B57" s="1225" t="s">
        <v>25</v>
      </c>
      <c r="C57" s="1226"/>
      <c r="D57" s="1229" t="s">
        <v>26</v>
      </c>
      <c r="E57" s="1230"/>
      <c r="F57" s="1230"/>
      <c r="G57" s="1230"/>
      <c r="H57" s="1230"/>
      <c r="I57" s="1230"/>
      <c r="J57" s="1231"/>
      <c r="K57" s="83"/>
      <c r="L57" s="84"/>
      <c r="M57" s="84"/>
      <c r="N57" s="84"/>
      <c r="O57" s="85"/>
    </row>
    <row r="58" spans="1:21" ht="31.5" customHeight="1" thickBot="1" x14ac:dyDescent="0.25">
      <c r="B58" s="1227"/>
      <c r="C58" s="1228"/>
      <c r="D58" s="1232" t="s">
        <v>27</v>
      </c>
      <c r="E58" s="1233"/>
      <c r="F58" s="1233"/>
      <c r="G58" s="1233"/>
      <c r="H58" s="1233"/>
      <c r="I58" s="1233"/>
      <c r="J58" s="1234"/>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cWQ7c2xXixP/3huiQca5U+ZW9RAnxhclBAV82w8LOQsWIHyvD8ar+nKNAJgBotAOUQ7heHfBZDjjcvkdhj9TA==" saltValue="6OlhlRu0jRXnKvo9Z4kyQ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562</v>
      </c>
      <c r="J40" s="100" t="s">
        <v>563</v>
      </c>
      <c r="K40" s="100" t="s">
        <v>564</v>
      </c>
      <c r="L40" s="100" t="s">
        <v>565</v>
      </c>
      <c r="M40" s="101" t="s">
        <v>566</v>
      </c>
    </row>
    <row r="41" spans="2:13" ht="27.75" customHeight="1" x14ac:dyDescent="0.2">
      <c r="B41" s="1255" t="s">
        <v>30</v>
      </c>
      <c r="C41" s="1256"/>
      <c r="D41" s="102"/>
      <c r="E41" s="1257" t="s">
        <v>31</v>
      </c>
      <c r="F41" s="1257"/>
      <c r="G41" s="1257"/>
      <c r="H41" s="1258"/>
      <c r="I41" s="358">
        <v>2798</v>
      </c>
      <c r="J41" s="359">
        <v>2966</v>
      </c>
      <c r="K41" s="359">
        <v>2866</v>
      </c>
      <c r="L41" s="359">
        <v>3296</v>
      </c>
      <c r="M41" s="360">
        <v>3200</v>
      </c>
    </row>
    <row r="42" spans="2:13" ht="27.75" customHeight="1" x14ac:dyDescent="0.2">
      <c r="B42" s="1245"/>
      <c r="C42" s="1246"/>
      <c r="D42" s="103"/>
      <c r="E42" s="1249" t="s">
        <v>32</v>
      </c>
      <c r="F42" s="1249"/>
      <c r="G42" s="1249"/>
      <c r="H42" s="1250"/>
      <c r="I42" s="361" t="s">
        <v>520</v>
      </c>
      <c r="J42" s="362" t="s">
        <v>520</v>
      </c>
      <c r="K42" s="362" t="s">
        <v>520</v>
      </c>
      <c r="L42" s="362" t="s">
        <v>520</v>
      </c>
      <c r="M42" s="363" t="s">
        <v>520</v>
      </c>
    </row>
    <row r="43" spans="2:13" ht="27.75" customHeight="1" x14ac:dyDescent="0.2">
      <c r="B43" s="1245"/>
      <c r="C43" s="1246"/>
      <c r="D43" s="103"/>
      <c r="E43" s="1249" t="s">
        <v>33</v>
      </c>
      <c r="F43" s="1249"/>
      <c r="G43" s="1249"/>
      <c r="H43" s="1250"/>
      <c r="I43" s="361">
        <v>185</v>
      </c>
      <c r="J43" s="362">
        <v>202</v>
      </c>
      <c r="K43" s="362">
        <v>280</v>
      </c>
      <c r="L43" s="362">
        <v>392</v>
      </c>
      <c r="M43" s="363">
        <v>382</v>
      </c>
    </row>
    <row r="44" spans="2:13" ht="27.75" customHeight="1" x14ac:dyDescent="0.2">
      <c r="B44" s="1245"/>
      <c r="C44" s="1246"/>
      <c r="D44" s="103"/>
      <c r="E44" s="1249" t="s">
        <v>34</v>
      </c>
      <c r="F44" s="1249"/>
      <c r="G44" s="1249"/>
      <c r="H44" s="1250"/>
      <c r="I44" s="361" t="s">
        <v>520</v>
      </c>
      <c r="J44" s="362" t="s">
        <v>520</v>
      </c>
      <c r="K44" s="362" t="s">
        <v>520</v>
      </c>
      <c r="L44" s="362" t="s">
        <v>520</v>
      </c>
      <c r="M44" s="363" t="s">
        <v>520</v>
      </c>
    </row>
    <row r="45" spans="2:13" ht="27.75" customHeight="1" x14ac:dyDescent="0.2">
      <c r="B45" s="1245"/>
      <c r="C45" s="1246"/>
      <c r="D45" s="103"/>
      <c r="E45" s="1249" t="s">
        <v>35</v>
      </c>
      <c r="F45" s="1249"/>
      <c r="G45" s="1249"/>
      <c r="H45" s="1250"/>
      <c r="I45" s="361" t="s">
        <v>520</v>
      </c>
      <c r="J45" s="362" t="s">
        <v>520</v>
      </c>
      <c r="K45" s="362" t="s">
        <v>520</v>
      </c>
      <c r="L45" s="362" t="s">
        <v>520</v>
      </c>
      <c r="M45" s="363" t="s">
        <v>520</v>
      </c>
    </row>
    <row r="46" spans="2:13" ht="27.75" customHeight="1" x14ac:dyDescent="0.2">
      <c r="B46" s="1245"/>
      <c r="C46" s="1246"/>
      <c r="D46" s="104"/>
      <c r="E46" s="1249" t="s">
        <v>36</v>
      </c>
      <c r="F46" s="1249"/>
      <c r="G46" s="1249"/>
      <c r="H46" s="1250"/>
      <c r="I46" s="361" t="s">
        <v>520</v>
      </c>
      <c r="J46" s="362" t="s">
        <v>520</v>
      </c>
      <c r="K46" s="362" t="s">
        <v>520</v>
      </c>
      <c r="L46" s="362" t="s">
        <v>520</v>
      </c>
      <c r="M46" s="363" t="s">
        <v>520</v>
      </c>
    </row>
    <row r="47" spans="2:13" ht="27.75" customHeight="1" x14ac:dyDescent="0.2">
      <c r="B47" s="1245"/>
      <c r="C47" s="1246"/>
      <c r="D47" s="105"/>
      <c r="E47" s="1259" t="s">
        <v>37</v>
      </c>
      <c r="F47" s="1260"/>
      <c r="G47" s="1260"/>
      <c r="H47" s="1261"/>
      <c r="I47" s="361" t="s">
        <v>520</v>
      </c>
      <c r="J47" s="362" t="s">
        <v>520</v>
      </c>
      <c r="K47" s="362" t="s">
        <v>520</v>
      </c>
      <c r="L47" s="362" t="s">
        <v>520</v>
      </c>
      <c r="M47" s="363" t="s">
        <v>520</v>
      </c>
    </row>
    <row r="48" spans="2:13" ht="27.75" customHeight="1" x14ac:dyDescent="0.2">
      <c r="B48" s="1245"/>
      <c r="C48" s="1246"/>
      <c r="D48" s="103"/>
      <c r="E48" s="1249" t="s">
        <v>38</v>
      </c>
      <c r="F48" s="1249"/>
      <c r="G48" s="1249"/>
      <c r="H48" s="1250"/>
      <c r="I48" s="361" t="s">
        <v>520</v>
      </c>
      <c r="J48" s="362" t="s">
        <v>520</v>
      </c>
      <c r="K48" s="362" t="s">
        <v>520</v>
      </c>
      <c r="L48" s="362" t="s">
        <v>520</v>
      </c>
      <c r="M48" s="363" t="s">
        <v>520</v>
      </c>
    </row>
    <row r="49" spans="2:13" ht="27.75" customHeight="1" x14ac:dyDescent="0.2">
      <c r="B49" s="1247"/>
      <c r="C49" s="1248"/>
      <c r="D49" s="103"/>
      <c r="E49" s="1249" t="s">
        <v>39</v>
      </c>
      <c r="F49" s="1249"/>
      <c r="G49" s="1249"/>
      <c r="H49" s="1250"/>
      <c r="I49" s="361" t="s">
        <v>520</v>
      </c>
      <c r="J49" s="362" t="s">
        <v>520</v>
      </c>
      <c r="K49" s="362" t="s">
        <v>520</v>
      </c>
      <c r="L49" s="362" t="s">
        <v>520</v>
      </c>
      <c r="M49" s="363" t="s">
        <v>520</v>
      </c>
    </row>
    <row r="50" spans="2:13" ht="27.75" customHeight="1" x14ac:dyDescent="0.2">
      <c r="B50" s="1243" t="s">
        <v>40</v>
      </c>
      <c r="C50" s="1244"/>
      <c r="D50" s="106"/>
      <c r="E50" s="1249" t="s">
        <v>41</v>
      </c>
      <c r="F50" s="1249"/>
      <c r="G50" s="1249"/>
      <c r="H50" s="1250"/>
      <c r="I50" s="361">
        <v>5072</v>
      </c>
      <c r="J50" s="362">
        <v>5078</v>
      </c>
      <c r="K50" s="362">
        <v>4848</v>
      </c>
      <c r="L50" s="362">
        <v>4790</v>
      </c>
      <c r="M50" s="363">
        <v>4852</v>
      </c>
    </row>
    <row r="51" spans="2:13" ht="27.75" customHeight="1" x14ac:dyDescent="0.2">
      <c r="B51" s="1245"/>
      <c r="C51" s="1246"/>
      <c r="D51" s="103"/>
      <c r="E51" s="1249" t="s">
        <v>42</v>
      </c>
      <c r="F51" s="1249"/>
      <c r="G51" s="1249"/>
      <c r="H51" s="1250"/>
      <c r="I51" s="361" t="s">
        <v>520</v>
      </c>
      <c r="J51" s="362" t="s">
        <v>520</v>
      </c>
      <c r="K51" s="362" t="s">
        <v>520</v>
      </c>
      <c r="L51" s="362" t="s">
        <v>520</v>
      </c>
      <c r="M51" s="363" t="s">
        <v>520</v>
      </c>
    </row>
    <row r="52" spans="2:13" ht="27.75" customHeight="1" x14ac:dyDescent="0.2">
      <c r="B52" s="1247"/>
      <c r="C52" s="1248"/>
      <c r="D52" s="103"/>
      <c r="E52" s="1249" t="s">
        <v>43</v>
      </c>
      <c r="F52" s="1249"/>
      <c r="G52" s="1249"/>
      <c r="H52" s="1250"/>
      <c r="I52" s="361">
        <v>2598</v>
      </c>
      <c r="J52" s="362">
        <v>2665</v>
      </c>
      <c r="K52" s="362">
        <v>2662</v>
      </c>
      <c r="L52" s="362">
        <v>2788</v>
      </c>
      <c r="M52" s="363">
        <v>2721</v>
      </c>
    </row>
    <row r="53" spans="2:13" ht="27.75" customHeight="1" thickBot="1" x14ac:dyDescent="0.25">
      <c r="B53" s="1251" t="s">
        <v>44</v>
      </c>
      <c r="C53" s="1252"/>
      <c r="D53" s="107"/>
      <c r="E53" s="1253" t="s">
        <v>45</v>
      </c>
      <c r="F53" s="1253"/>
      <c r="G53" s="1253"/>
      <c r="H53" s="1254"/>
      <c r="I53" s="364">
        <v>-4686</v>
      </c>
      <c r="J53" s="365">
        <v>-4576</v>
      </c>
      <c r="K53" s="365">
        <v>-4364</v>
      </c>
      <c r="L53" s="365">
        <v>-3889</v>
      </c>
      <c r="M53" s="366">
        <v>-3991</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fN2Wh+LCLvV3PqIJ4X3/HbyiPuhOUg9ob54HWsI+igWAXts1a8JcBT57kxR4M8TYmKzxnDSyooVaWnbkJwafkA==" saltValue="qU1F18tuoFb+E+ISWA0FK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564</v>
      </c>
      <c r="G54" s="116" t="s">
        <v>565</v>
      </c>
      <c r="H54" s="117" t="s">
        <v>566</v>
      </c>
    </row>
    <row r="55" spans="2:8" ht="52.5" customHeight="1" x14ac:dyDescent="0.2">
      <c r="B55" s="118"/>
      <c r="C55" s="1270" t="s">
        <v>48</v>
      </c>
      <c r="D55" s="1270"/>
      <c r="E55" s="1271"/>
      <c r="F55" s="119">
        <v>1091</v>
      </c>
      <c r="G55" s="119">
        <v>1130</v>
      </c>
      <c r="H55" s="120">
        <v>1165</v>
      </c>
    </row>
    <row r="56" spans="2:8" ht="52.5" customHeight="1" x14ac:dyDescent="0.2">
      <c r="B56" s="121"/>
      <c r="C56" s="1272" t="s">
        <v>49</v>
      </c>
      <c r="D56" s="1272"/>
      <c r="E56" s="1273"/>
      <c r="F56" s="122">
        <v>1073</v>
      </c>
      <c r="G56" s="122">
        <v>1073</v>
      </c>
      <c r="H56" s="123">
        <v>1087</v>
      </c>
    </row>
    <row r="57" spans="2:8" ht="53.25" customHeight="1" x14ac:dyDescent="0.2">
      <c r="B57" s="121"/>
      <c r="C57" s="1274" t="s">
        <v>50</v>
      </c>
      <c r="D57" s="1274"/>
      <c r="E57" s="1275"/>
      <c r="F57" s="124">
        <v>2758</v>
      </c>
      <c r="G57" s="124">
        <v>2692</v>
      </c>
      <c r="H57" s="125">
        <v>2711</v>
      </c>
    </row>
    <row r="58" spans="2:8" ht="45.75" customHeight="1" x14ac:dyDescent="0.2">
      <c r="B58" s="126"/>
      <c r="C58" s="1262" t="s">
        <v>593</v>
      </c>
      <c r="D58" s="1263"/>
      <c r="E58" s="1264"/>
      <c r="F58" s="127">
        <v>1629</v>
      </c>
      <c r="G58" s="127">
        <v>1649</v>
      </c>
      <c r="H58" s="128">
        <v>1618</v>
      </c>
    </row>
    <row r="59" spans="2:8" ht="45.75" customHeight="1" x14ac:dyDescent="0.2">
      <c r="B59" s="126"/>
      <c r="C59" s="1262" t="s">
        <v>594</v>
      </c>
      <c r="D59" s="1263"/>
      <c r="E59" s="1264"/>
      <c r="F59" s="127">
        <v>672</v>
      </c>
      <c r="G59" s="127">
        <v>602</v>
      </c>
      <c r="H59" s="128">
        <v>670</v>
      </c>
    </row>
    <row r="60" spans="2:8" ht="45.75" customHeight="1" x14ac:dyDescent="0.2">
      <c r="B60" s="126"/>
      <c r="C60" s="1262" t="s">
        <v>595</v>
      </c>
      <c r="D60" s="1263"/>
      <c r="E60" s="1264"/>
      <c r="F60" s="127">
        <v>138</v>
      </c>
      <c r="G60" s="127">
        <v>144</v>
      </c>
      <c r="H60" s="128">
        <v>152</v>
      </c>
    </row>
    <row r="61" spans="2:8" ht="45.75" customHeight="1" x14ac:dyDescent="0.2">
      <c r="B61" s="126"/>
      <c r="C61" s="1262" t="s">
        <v>596</v>
      </c>
      <c r="D61" s="1263"/>
      <c r="E61" s="1264"/>
      <c r="F61" s="127">
        <v>77</v>
      </c>
      <c r="G61" s="127">
        <v>77</v>
      </c>
      <c r="H61" s="128">
        <v>77</v>
      </c>
    </row>
    <row r="62" spans="2:8" ht="45.75" customHeight="1" thickBot="1" x14ac:dyDescent="0.25">
      <c r="B62" s="129"/>
      <c r="C62" s="1265" t="s">
        <v>597</v>
      </c>
      <c r="D62" s="1266"/>
      <c r="E62" s="1267"/>
      <c r="F62" s="130">
        <v>90</v>
      </c>
      <c r="G62" s="130">
        <v>76</v>
      </c>
      <c r="H62" s="131">
        <v>60</v>
      </c>
    </row>
    <row r="63" spans="2:8" ht="52.5" customHeight="1" thickBot="1" x14ac:dyDescent="0.25">
      <c r="B63" s="132"/>
      <c r="C63" s="1268" t="s">
        <v>51</v>
      </c>
      <c r="D63" s="1268"/>
      <c r="E63" s="1269"/>
      <c r="F63" s="133">
        <v>4922</v>
      </c>
      <c r="G63" s="133">
        <v>4894</v>
      </c>
      <c r="H63" s="134">
        <v>4963</v>
      </c>
    </row>
    <row r="64" spans="2:8" ht="13.2" x14ac:dyDescent="0.2"/>
  </sheetData>
  <sheetProtection algorithmName="SHA-512" hashValue="mqq7oVEOPEDoVr+xWl6WQdJbuLjlbz2zS6lEOmDWbj7puW9BHrlNa5A1oIzIC/3P2SPsXdldzNPNvOKL8jDwDA==" saltValue="q6LOxaKfVnr7BdcJ5UYXI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5" zoomScaleNormal="75" zoomScaleSheetLayoutView="55" workbookViewId="0"/>
  </sheetViews>
  <sheetFormatPr defaultColWidth="0" defaultRowHeight="13.5" customHeight="1" zeroHeight="1" x14ac:dyDescent="0.2"/>
  <cols>
    <col min="1" max="1" width="6.33203125" style="369" customWidth="1"/>
    <col min="2" max="107" width="2.44140625" style="369" customWidth="1"/>
    <col min="108" max="108" width="6.109375" style="376" customWidth="1"/>
    <col min="109" max="109" width="5.88671875" style="375" customWidth="1"/>
    <col min="110" max="16384" width="8.6640625" style="369" hidden="1"/>
  </cols>
  <sheetData>
    <row r="1" spans="1:109" ht="42.75" customHeight="1" x14ac:dyDescent="0.2">
      <c r="A1" s="367"/>
      <c r="B1" s="368"/>
      <c r="DD1" s="369"/>
      <c r="DE1" s="369"/>
    </row>
    <row r="2" spans="1:109" ht="25.5" customHeight="1" x14ac:dyDescent="0.2">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2">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62" customFormat="1" ht="13.2" x14ac:dyDescent="0.2">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62" customFormat="1" ht="13.2" x14ac:dyDescent="0.2">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62" customFormat="1" ht="13.2" x14ac:dyDescent="0.2">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62" customFormat="1" ht="13.2" x14ac:dyDescent="0.2">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62" customFormat="1" ht="13.2" x14ac:dyDescent="0.2">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62" customFormat="1" ht="13.2" x14ac:dyDescent="0.2">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62" customFormat="1" ht="13.2" x14ac:dyDescent="0.2">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62" customFormat="1" ht="13.2" x14ac:dyDescent="0.2">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62" customFormat="1" ht="13.2" x14ac:dyDescent="0.2">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62" customFormat="1" ht="13.2" x14ac:dyDescent="0.2">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62" customFormat="1" ht="13.2" x14ac:dyDescent="0.2">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62" customFormat="1" ht="13.2" x14ac:dyDescent="0.2">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62" customFormat="1" ht="13.2" x14ac:dyDescent="0.2">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62" customFormat="1" ht="13.2" x14ac:dyDescent="0.2">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62" customFormat="1" ht="13.2" x14ac:dyDescent="0.2">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ht="13.2" x14ac:dyDescent="0.2">
      <c r="DD19" s="369"/>
      <c r="DE19" s="369"/>
    </row>
    <row r="20" spans="1:109" ht="13.2" x14ac:dyDescent="0.2">
      <c r="DD20" s="369"/>
      <c r="DE20" s="369"/>
    </row>
    <row r="21" spans="1:109" ht="17.25" customHeight="1" x14ac:dyDescent="0.2">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2">
      <c r="B22" s="375"/>
    </row>
    <row r="23" spans="1:109" ht="13.2" x14ac:dyDescent="0.2">
      <c r="B23" s="375"/>
    </row>
    <row r="24" spans="1:109" ht="13.2" x14ac:dyDescent="0.2">
      <c r="B24" s="375"/>
    </row>
    <row r="25" spans="1:109" ht="13.2" x14ac:dyDescent="0.2">
      <c r="B25" s="375"/>
    </row>
    <row r="26" spans="1:109" ht="13.2" x14ac:dyDescent="0.2">
      <c r="B26" s="375"/>
    </row>
    <row r="27" spans="1:109" ht="13.2" x14ac:dyDescent="0.2">
      <c r="B27" s="375"/>
    </row>
    <row r="28" spans="1:109" ht="13.2" x14ac:dyDescent="0.2">
      <c r="B28" s="375"/>
    </row>
    <row r="29" spans="1:109" ht="13.2" x14ac:dyDescent="0.2">
      <c r="B29" s="375"/>
    </row>
    <row r="30" spans="1:109" ht="13.2" x14ac:dyDescent="0.2">
      <c r="B30" s="375"/>
    </row>
    <row r="31" spans="1:109" ht="13.2" x14ac:dyDescent="0.2">
      <c r="B31" s="375"/>
    </row>
    <row r="32" spans="1:109" ht="13.2" x14ac:dyDescent="0.2">
      <c r="B32" s="375"/>
    </row>
    <row r="33" spans="2:109" ht="13.2" x14ac:dyDescent="0.2">
      <c r="B33" s="375"/>
    </row>
    <row r="34" spans="2:109" ht="13.2" x14ac:dyDescent="0.2">
      <c r="B34" s="375"/>
    </row>
    <row r="35" spans="2:109" ht="13.2" x14ac:dyDescent="0.2">
      <c r="B35" s="375"/>
    </row>
    <row r="36" spans="2:109" ht="13.2" x14ac:dyDescent="0.2">
      <c r="B36" s="375"/>
    </row>
    <row r="37" spans="2:109" ht="13.2" x14ac:dyDescent="0.2">
      <c r="B37" s="375"/>
    </row>
    <row r="38" spans="2:109" ht="13.2" x14ac:dyDescent="0.2">
      <c r="B38" s="375"/>
    </row>
    <row r="39" spans="2:109" ht="13.2" x14ac:dyDescent="0.2">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ht="13.2" x14ac:dyDescent="0.2">
      <c r="B40" s="380"/>
      <c r="DD40" s="380"/>
      <c r="DE40" s="369"/>
    </row>
    <row r="41" spans="2:109" ht="16.2" x14ac:dyDescent="0.2">
      <c r="B41" s="381" t="s">
        <v>598</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ht="13.2" x14ac:dyDescent="0.2">
      <c r="B42" s="375"/>
      <c r="G42" s="382"/>
      <c r="I42" s="383"/>
      <c r="J42" s="383"/>
      <c r="K42" s="383"/>
      <c r="AM42" s="382"/>
      <c r="AN42" s="382" t="s">
        <v>599</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2">
      <c r="B43" s="375"/>
      <c r="AN43" s="1276" t="s">
        <v>607</v>
      </c>
      <c r="AO43" s="1277"/>
      <c r="AP43" s="1277"/>
      <c r="AQ43" s="1277"/>
      <c r="AR43" s="1277"/>
      <c r="AS43" s="1277"/>
      <c r="AT43" s="1277"/>
      <c r="AU43" s="1277"/>
      <c r="AV43" s="1277"/>
      <c r="AW43" s="1277"/>
      <c r="AX43" s="1277"/>
      <c r="AY43" s="1277"/>
      <c r="AZ43" s="1277"/>
      <c r="BA43" s="1277"/>
      <c r="BB43" s="1277"/>
      <c r="BC43" s="1277"/>
      <c r="BD43" s="1277"/>
      <c r="BE43" s="1277"/>
      <c r="BF43" s="1277"/>
      <c r="BG43" s="1277"/>
      <c r="BH43" s="1277"/>
      <c r="BI43" s="1277"/>
      <c r="BJ43" s="1277"/>
      <c r="BK43" s="1277"/>
      <c r="BL43" s="1277"/>
      <c r="BM43" s="1277"/>
      <c r="BN43" s="1277"/>
      <c r="BO43" s="1277"/>
      <c r="BP43" s="1277"/>
      <c r="BQ43" s="1277"/>
      <c r="BR43" s="1277"/>
      <c r="BS43" s="1277"/>
      <c r="BT43" s="1277"/>
      <c r="BU43" s="1277"/>
      <c r="BV43" s="1277"/>
      <c r="BW43" s="1277"/>
      <c r="BX43" s="1277"/>
      <c r="BY43" s="1277"/>
      <c r="BZ43" s="1277"/>
      <c r="CA43" s="1277"/>
      <c r="CB43" s="1277"/>
      <c r="CC43" s="1277"/>
      <c r="CD43" s="1277"/>
      <c r="CE43" s="1277"/>
      <c r="CF43" s="1277"/>
      <c r="CG43" s="1277"/>
      <c r="CH43" s="1277"/>
      <c r="CI43" s="1277"/>
      <c r="CJ43" s="1277"/>
      <c r="CK43" s="1277"/>
      <c r="CL43" s="1277"/>
      <c r="CM43" s="1277"/>
      <c r="CN43" s="1277"/>
      <c r="CO43" s="1277"/>
      <c r="CP43" s="1277"/>
      <c r="CQ43" s="1277"/>
      <c r="CR43" s="1277"/>
      <c r="CS43" s="1277"/>
      <c r="CT43" s="1277"/>
      <c r="CU43" s="1277"/>
      <c r="CV43" s="1277"/>
      <c r="CW43" s="1277"/>
      <c r="CX43" s="1277"/>
      <c r="CY43" s="1277"/>
      <c r="CZ43" s="1277"/>
      <c r="DA43" s="1277"/>
      <c r="DB43" s="1277"/>
      <c r="DC43" s="1278"/>
    </row>
    <row r="44" spans="2:109" ht="13.2" x14ac:dyDescent="0.2">
      <c r="B44" s="375"/>
      <c r="AN44" s="1279"/>
      <c r="AO44" s="1280"/>
      <c r="AP44" s="1280"/>
      <c r="AQ44" s="1280"/>
      <c r="AR44" s="1280"/>
      <c r="AS44" s="1280"/>
      <c r="AT44" s="1280"/>
      <c r="AU44" s="1280"/>
      <c r="AV44" s="1280"/>
      <c r="AW44" s="1280"/>
      <c r="AX44" s="1280"/>
      <c r="AY44" s="1280"/>
      <c r="AZ44" s="1280"/>
      <c r="BA44" s="1280"/>
      <c r="BB44" s="1280"/>
      <c r="BC44" s="1280"/>
      <c r="BD44" s="1280"/>
      <c r="BE44" s="1280"/>
      <c r="BF44" s="1280"/>
      <c r="BG44" s="1280"/>
      <c r="BH44" s="1280"/>
      <c r="BI44" s="1280"/>
      <c r="BJ44" s="1280"/>
      <c r="BK44" s="1280"/>
      <c r="BL44" s="1280"/>
      <c r="BM44" s="1280"/>
      <c r="BN44" s="1280"/>
      <c r="BO44" s="1280"/>
      <c r="BP44" s="1280"/>
      <c r="BQ44" s="1280"/>
      <c r="BR44" s="1280"/>
      <c r="BS44" s="1280"/>
      <c r="BT44" s="1280"/>
      <c r="BU44" s="1280"/>
      <c r="BV44" s="1280"/>
      <c r="BW44" s="1280"/>
      <c r="BX44" s="1280"/>
      <c r="BY44" s="1280"/>
      <c r="BZ44" s="1280"/>
      <c r="CA44" s="1280"/>
      <c r="CB44" s="1280"/>
      <c r="CC44" s="1280"/>
      <c r="CD44" s="1280"/>
      <c r="CE44" s="1280"/>
      <c r="CF44" s="1280"/>
      <c r="CG44" s="1280"/>
      <c r="CH44" s="1280"/>
      <c r="CI44" s="1280"/>
      <c r="CJ44" s="1280"/>
      <c r="CK44" s="1280"/>
      <c r="CL44" s="1280"/>
      <c r="CM44" s="1280"/>
      <c r="CN44" s="1280"/>
      <c r="CO44" s="1280"/>
      <c r="CP44" s="1280"/>
      <c r="CQ44" s="1280"/>
      <c r="CR44" s="1280"/>
      <c r="CS44" s="1280"/>
      <c r="CT44" s="1280"/>
      <c r="CU44" s="1280"/>
      <c r="CV44" s="1280"/>
      <c r="CW44" s="1280"/>
      <c r="CX44" s="1280"/>
      <c r="CY44" s="1280"/>
      <c r="CZ44" s="1280"/>
      <c r="DA44" s="1280"/>
      <c r="DB44" s="1280"/>
      <c r="DC44" s="1281"/>
    </row>
    <row r="45" spans="2:109" ht="13.2" x14ac:dyDescent="0.2">
      <c r="B45" s="375"/>
      <c r="AN45" s="1279"/>
      <c r="AO45" s="1280"/>
      <c r="AP45" s="1280"/>
      <c r="AQ45" s="1280"/>
      <c r="AR45" s="1280"/>
      <c r="AS45" s="1280"/>
      <c r="AT45" s="1280"/>
      <c r="AU45" s="1280"/>
      <c r="AV45" s="1280"/>
      <c r="AW45" s="1280"/>
      <c r="AX45" s="1280"/>
      <c r="AY45" s="1280"/>
      <c r="AZ45" s="1280"/>
      <c r="BA45" s="1280"/>
      <c r="BB45" s="1280"/>
      <c r="BC45" s="1280"/>
      <c r="BD45" s="1280"/>
      <c r="BE45" s="1280"/>
      <c r="BF45" s="1280"/>
      <c r="BG45" s="1280"/>
      <c r="BH45" s="1280"/>
      <c r="BI45" s="1280"/>
      <c r="BJ45" s="1280"/>
      <c r="BK45" s="1280"/>
      <c r="BL45" s="1280"/>
      <c r="BM45" s="1280"/>
      <c r="BN45" s="1280"/>
      <c r="BO45" s="1280"/>
      <c r="BP45" s="1280"/>
      <c r="BQ45" s="1280"/>
      <c r="BR45" s="1280"/>
      <c r="BS45" s="1280"/>
      <c r="BT45" s="1280"/>
      <c r="BU45" s="1280"/>
      <c r="BV45" s="1280"/>
      <c r="BW45" s="1280"/>
      <c r="BX45" s="1280"/>
      <c r="BY45" s="1280"/>
      <c r="BZ45" s="1280"/>
      <c r="CA45" s="1280"/>
      <c r="CB45" s="1280"/>
      <c r="CC45" s="1280"/>
      <c r="CD45" s="1280"/>
      <c r="CE45" s="1280"/>
      <c r="CF45" s="1280"/>
      <c r="CG45" s="1280"/>
      <c r="CH45" s="1280"/>
      <c r="CI45" s="1280"/>
      <c r="CJ45" s="1280"/>
      <c r="CK45" s="1280"/>
      <c r="CL45" s="1280"/>
      <c r="CM45" s="1280"/>
      <c r="CN45" s="1280"/>
      <c r="CO45" s="1280"/>
      <c r="CP45" s="1280"/>
      <c r="CQ45" s="1280"/>
      <c r="CR45" s="1280"/>
      <c r="CS45" s="1280"/>
      <c r="CT45" s="1280"/>
      <c r="CU45" s="1280"/>
      <c r="CV45" s="1280"/>
      <c r="CW45" s="1280"/>
      <c r="CX45" s="1280"/>
      <c r="CY45" s="1280"/>
      <c r="CZ45" s="1280"/>
      <c r="DA45" s="1280"/>
      <c r="DB45" s="1280"/>
      <c r="DC45" s="1281"/>
    </row>
    <row r="46" spans="2:109" ht="13.2" x14ac:dyDescent="0.2">
      <c r="B46" s="375"/>
      <c r="AN46" s="1279"/>
      <c r="AO46" s="1280"/>
      <c r="AP46" s="1280"/>
      <c r="AQ46" s="1280"/>
      <c r="AR46" s="1280"/>
      <c r="AS46" s="1280"/>
      <c r="AT46" s="1280"/>
      <c r="AU46" s="1280"/>
      <c r="AV46" s="1280"/>
      <c r="AW46" s="1280"/>
      <c r="AX46" s="1280"/>
      <c r="AY46" s="1280"/>
      <c r="AZ46" s="1280"/>
      <c r="BA46" s="1280"/>
      <c r="BB46" s="1280"/>
      <c r="BC46" s="1280"/>
      <c r="BD46" s="1280"/>
      <c r="BE46" s="1280"/>
      <c r="BF46" s="1280"/>
      <c r="BG46" s="1280"/>
      <c r="BH46" s="1280"/>
      <c r="BI46" s="1280"/>
      <c r="BJ46" s="1280"/>
      <c r="BK46" s="1280"/>
      <c r="BL46" s="1280"/>
      <c r="BM46" s="1280"/>
      <c r="BN46" s="1280"/>
      <c r="BO46" s="1280"/>
      <c r="BP46" s="1280"/>
      <c r="BQ46" s="1280"/>
      <c r="BR46" s="1280"/>
      <c r="BS46" s="1280"/>
      <c r="BT46" s="1280"/>
      <c r="BU46" s="1280"/>
      <c r="BV46" s="1280"/>
      <c r="BW46" s="1280"/>
      <c r="BX46" s="1280"/>
      <c r="BY46" s="1280"/>
      <c r="BZ46" s="1280"/>
      <c r="CA46" s="1280"/>
      <c r="CB46" s="1280"/>
      <c r="CC46" s="1280"/>
      <c r="CD46" s="1280"/>
      <c r="CE46" s="1280"/>
      <c r="CF46" s="1280"/>
      <c r="CG46" s="1280"/>
      <c r="CH46" s="1280"/>
      <c r="CI46" s="1280"/>
      <c r="CJ46" s="1280"/>
      <c r="CK46" s="1280"/>
      <c r="CL46" s="1280"/>
      <c r="CM46" s="1280"/>
      <c r="CN46" s="1280"/>
      <c r="CO46" s="1280"/>
      <c r="CP46" s="1280"/>
      <c r="CQ46" s="1280"/>
      <c r="CR46" s="1280"/>
      <c r="CS46" s="1280"/>
      <c r="CT46" s="1280"/>
      <c r="CU46" s="1280"/>
      <c r="CV46" s="1280"/>
      <c r="CW46" s="1280"/>
      <c r="CX46" s="1280"/>
      <c r="CY46" s="1280"/>
      <c r="CZ46" s="1280"/>
      <c r="DA46" s="1280"/>
      <c r="DB46" s="1280"/>
      <c r="DC46" s="1281"/>
    </row>
    <row r="47" spans="2:109" ht="13.2" x14ac:dyDescent="0.2">
      <c r="B47" s="375"/>
      <c r="AN47" s="1282"/>
      <c r="AO47" s="1283"/>
      <c r="AP47" s="1283"/>
      <c r="AQ47" s="1283"/>
      <c r="AR47" s="1283"/>
      <c r="AS47" s="1283"/>
      <c r="AT47" s="1283"/>
      <c r="AU47" s="1283"/>
      <c r="AV47" s="1283"/>
      <c r="AW47" s="1283"/>
      <c r="AX47" s="1283"/>
      <c r="AY47" s="1283"/>
      <c r="AZ47" s="1283"/>
      <c r="BA47" s="1283"/>
      <c r="BB47" s="1283"/>
      <c r="BC47" s="1283"/>
      <c r="BD47" s="1283"/>
      <c r="BE47" s="1283"/>
      <c r="BF47" s="1283"/>
      <c r="BG47" s="1283"/>
      <c r="BH47" s="1283"/>
      <c r="BI47" s="1283"/>
      <c r="BJ47" s="1283"/>
      <c r="BK47" s="1283"/>
      <c r="BL47" s="1283"/>
      <c r="BM47" s="1283"/>
      <c r="BN47" s="1283"/>
      <c r="BO47" s="1283"/>
      <c r="BP47" s="1283"/>
      <c r="BQ47" s="1283"/>
      <c r="BR47" s="1283"/>
      <c r="BS47" s="1283"/>
      <c r="BT47" s="1283"/>
      <c r="BU47" s="1283"/>
      <c r="BV47" s="1283"/>
      <c r="BW47" s="1283"/>
      <c r="BX47" s="1283"/>
      <c r="BY47" s="1283"/>
      <c r="BZ47" s="1283"/>
      <c r="CA47" s="1283"/>
      <c r="CB47" s="1283"/>
      <c r="CC47" s="1283"/>
      <c r="CD47" s="1283"/>
      <c r="CE47" s="1283"/>
      <c r="CF47" s="1283"/>
      <c r="CG47" s="1283"/>
      <c r="CH47" s="1283"/>
      <c r="CI47" s="1283"/>
      <c r="CJ47" s="1283"/>
      <c r="CK47" s="1283"/>
      <c r="CL47" s="1283"/>
      <c r="CM47" s="1283"/>
      <c r="CN47" s="1283"/>
      <c r="CO47" s="1283"/>
      <c r="CP47" s="1283"/>
      <c r="CQ47" s="1283"/>
      <c r="CR47" s="1283"/>
      <c r="CS47" s="1283"/>
      <c r="CT47" s="1283"/>
      <c r="CU47" s="1283"/>
      <c r="CV47" s="1283"/>
      <c r="CW47" s="1283"/>
      <c r="CX47" s="1283"/>
      <c r="CY47" s="1283"/>
      <c r="CZ47" s="1283"/>
      <c r="DA47" s="1283"/>
      <c r="DB47" s="1283"/>
      <c r="DC47" s="1284"/>
    </row>
    <row r="48" spans="2:109" ht="13.2" x14ac:dyDescent="0.2">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ht="13.2" x14ac:dyDescent="0.2">
      <c r="B49" s="375"/>
      <c r="AN49" s="369" t="s">
        <v>600</v>
      </c>
    </row>
    <row r="50" spans="1:109" ht="13.2" x14ac:dyDescent="0.2">
      <c r="B50" s="375"/>
      <c r="G50" s="1285"/>
      <c r="H50" s="1285"/>
      <c r="I50" s="1285"/>
      <c r="J50" s="1285"/>
      <c r="K50" s="385"/>
      <c r="L50" s="385"/>
      <c r="M50" s="386"/>
      <c r="N50" s="386"/>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9" t="s">
        <v>562</v>
      </c>
      <c r="BQ50" s="1289"/>
      <c r="BR50" s="1289"/>
      <c r="BS50" s="1289"/>
      <c r="BT50" s="1289"/>
      <c r="BU50" s="1289"/>
      <c r="BV50" s="1289"/>
      <c r="BW50" s="1289"/>
      <c r="BX50" s="1289" t="s">
        <v>563</v>
      </c>
      <c r="BY50" s="1289"/>
      <c r="BZ50" s="1289"/>
      <c r="CA50" s="1289"/>
      <c r="CB50" s="1289"/>
      <c r="CC50" s="1289"/>
      <c r="CD50" s="1289"/>
      <c r="CE50" s="1289"/>
      <c r="CF50" s="1289" t="s">
        <v>564</v>
      </c>
      <c r="CG50" s="1289"/>
      <c r="CH50" s="1289"/>
      <c r="CI50" s="1289"/>
      <c r="CJ50" s="1289"/>
      <c r="CK50" s="1289"/>
      <c r="CL50" s="1289"/>
      <c r="CM50" s="1289"/>
      <c r="CN50" s="1289" t="s">
        <v>565</v>
      </c>
      <c r="CO50" s="1289"/>
      <c r="CP50" s="1289"/>
      <c r="CQ50" s="1289"/>
      <c r="CR50" s="1289"/>
      <c r="CS50" s="1289"/>
      <c r="CT50" s="1289"/>
      <c r="CU50" s="1289"/>
      <c r="CV50" s="1289" t="s">
        <v>566</v>
      </c>
      <c r="CW50" s="1289"/>
      <c r="CX50" s="1289"/>
      <c r="CY50" s="1289"/>
      <c r="CZ50" s="1289"/>
      <c r="DA50" s="1289"/>
      <c r="DB50" s="1289"/>
      <c r="DC50" s="1289"/>
    </row>
    <row r="51" spans="1:109" ht="13.5" customHeight="1" x14ac:dyDescent="0.2">
      <c r="B51" s="375"/>
      <c r="G51" s="1296"/>
      <c r="H51" s="1296"/>
      <c r="I51" s="1294"/>
      <c r="J51" s="1294"/>
      <c r="K51" s="1292"/>
      <c r="L51" s="1292"/>
      <c r="M51" s="1292"/>
      <c r="N51" s="1292"/>
      <c r="AM51" s="384"/>
      <c r="AN51" s="1293" t="s">
        <v>601</v>
      </c>
      <c r="AO51" s="1293"/>
      <c r="AP51" s="1293"/>
      <c r="AQ51" s="1293"/>
      <c r="AR51" s="1293"/>
      <c r="AS51" s="1293"/>
      <c r="AT51" s="1293"/>
      <c r="AU51" s="1293"/>
      <c r="AV51" s="1293"/>
      <c r="AW51" s="1293"/>
      <c r="AX51" s="1293"/>
      <c r="AY51" s="1293"/>
      <c r="AZ51" s="1293"/>
      <c r="BA51" s="1293"/>
      <c r="BB51" s="1293" t="s">
        <v>602</v>
      </c>
      <c r="BC51" s="1293"/>
      <c r="BD51" s="1293"/>
      <c r="BE51" s="1293"/>
      <c r="BF51" s="1293"/>
      <c r="BG51" s="1293"/>
      <c r="BH51" s="1293"/>
      <c r="BI51" s="1293"/>
      <c r="BJ51" s="1293"/>
      <c r="BK51" s="1293"/>
      <c r="BL51" s="1293"/>
      <c r="BM51" s="1293"/>
      <c r="BN51" s="1293"/>
      <c r="BO51" s="1293"/>
      <c r="BP51" s="1291"/>
      <c r="BQ51" s="1291"/>
      <c r="BR51" s="1291"/>
      <c r="BS51" s="1291"/>
      <c r="BT51" s="1291"/>
      <c r="BU51" s="1291"/>
      <c r="BV51" s="1291"/>
      <c r="BW51" s="1291"/>
      <c r="BX51" s="1291"/>
      <c r="BY51" s="1291"/>
      <c r="BZ51" s="1291"/>
      <c r="CA51" s="1291"/>
      <c r="CB51" s="1291"/>
      <c r="CC51" s="1291"/>
      <c r="CD51" s="1291"/>
      <c r="CE51" s="1291"/>
      <c r="CF51" s="1291"/>
      <c r="CG51" s="1291"/>
      <c r="CH51" s="1291"/>
      <c r="CI51" s="1291"/>
      <c r="CJ51" s="1291"/>
      <c r="CK51" s="1291"/>
      <c r="CL51" s="1291"/>
      <c r="CM51" s="1291"/>
      <c r="CN51" s="1291"/>
      <c r="CO51" s="1291"/>
      <c r="CP51" s="1291"/>
      <c r="CQ51" s="1291"/>
      <c r="CR51" s="1291"/>
      <c r="CS51" s="1291"/>
      <c r="CT51" s="1291"/>
      <c r="CU51" s="1291"/>
      <c r="CV51" s="1290"/>
      <c r="CW51" s="1291"/>
      <c r="CX51" s="1291"/>
      <c r="CY51" s="1291"/>
      <c r="CZ51" s="1291"/>
      <c r="DA51" s="1291"/>
      <c r="DB51" s="1291"/>
      <c r="DC51" s="1291"/>
    </row>
    <row r="52" spans="1:109" ht="13.2" x14ac:dyDescent="0.2">
      <c r="B52" s="375"/>
      <c r="G52" s="1296"/>
      <c r="H52" s="1296"/>
      <c r="I52" s="1294"/>
      <c r="J52" s="1294"/>
      <c r="K52" s="1292"/>
      <c r="L52" s="1292"/>
      <c r="M52" s="1292"/>
      <c r="N52" s="1292"/>
      <c r="AM52" s="384"/>
      <c r="AN52" s="1293"/>
      <c r="AO52" s="1293"/>
      <c r="AP52" s="1293"/>
      <c r="AQ52" s="1293"/>
      <c r="AR52" s="1293"/>
      <c r="AS52" s="1293"/>
      <c r="AT52" s="1293"/>
      <c r="AU52" s="1293"/>
      <c r="AV52" s="1293"/>
      <c r="AW52" s="1293"/>
      <c r="AX52" s="1293"/>
      <c r="AY52" s="1293"/>
      <c r="AZ52" s="1293"/>
      <c r="BA52" s="1293"/>
      <c r="BB52" s="1293"/>
      <c r="BC52" s="1293"/>
      <c r="BD52" s="1293"/>
      <c r="BE52" s="1293"/>
      <c r="BF52" s="1293"/>
      <c r="BG52" s="1293"/>
      <c r="BH52" s="1293"/>
      <c r="BI52" s="1293"/>
      <c r="BJ52" s="1293"/>
      <c r="BK52" s="1293"/>
      <c r="BL52" s="1293"/>
      <c r="BM52" s="1293"/>
      <c r="BN52" s="1293"/>
      <c r="BO52" s="1293"/>
      <c r="BP52" s="1291"/>
      <c r="BQ52" s="1291"/>
      <c r="BR52" s="1291"/>
      <c r="BS52" s="1291"/>
      <c r="BT52" s="1291"/>
      <c r="BU52" s="1291"/>
      <c r="BV52" s="1291"/>
      <c r="BW52" s="1291"/>
      <c r="BX52" s="1291"/>
      <c r="BY52" s="1291"/>
      <c r="BZ52" s="1291"/>
      <c r="CA52" s="1291"/>
      <c r="CB52" s="1291"/>
      <c r="CC52" s="1291"/>
      <c r="CD52" s="1291"/>
      <c r="CE52" s="1291"/>
      <c r="CF52" s="1291"/>
      <c r="CG52" s="1291"/>
      <c r="CH52" s="1291"/>
      <c r="CI52" s="1291"/>
      <c r="CJ52" s="1291"/>
      <c r="CK52" s="1291"/>
      <c r="CL52" s="1291"/>
      <c r="CM52" s="1291"/>
      <c r="CN52" s="1291"/>
      <c r="CO52" s="1291"/>
      <c r="CP52" s="1291"/>
      <c r="CQ52" s="1291"/>
      <c r="CR52" s="1291"/>
      <c r="CS52" s="1291"/>
      <c r="CT52" s="1291"/>
      <c r="CU52" s="1291"/>
      <c r="CV52" s="1291"/>
      <c r="CW52" s="1291"/>
      <c r="CX52" s="1291"/>
      <c r="CY52" s="1291"/>
      <c r="CZ52" s="1291"/>
      <c r="DA52" s="1291"/>
      <c r="DB52" s="1291"/>
      <c r="DC52" s="1291"/>
    </row>
    <row r="53" spans="1:109" ht="13.2" x14ac:dyDescent="0.2">
      <c r="A53" s="383"/>
      <c r="B53" s="375"/>
      <c r="G53" s="1296"/>
      <c r="H53" s="1296"/>
      <c r="I53" s="1285"/>
      <c r="J53" s="1285"/>
      <c r="K53" s="1292"/>
      <c r="L53" s="1292"/>
      <c r="M53" s="1292"/>
      <c r="N53" s="1292"/>
      <c r="AM53" s="384"/>
      <c r="AN53" s="1293"/>
      <c r="AO53" s="1293"/>
      <c r="AP53" s="1293"/>
      <c r="AQ53" s="1293"/>
      <c r="AR53" s="1293"/>
      <c r="AS53" s="1293"/>
      <c r="AT53" s="1293"/>
      <c r="AU53" s="1293"/>
      <c r="AV53" s="1293"/>
      <c r="AW53" s="1293"/>
      <c r="AX53" s="1293"/>
      <c r="AY53" s="1293"/>
      <c r="AZ53" s="1293"/>
      <c r="BA53" s="1293"/>
      <c r="BB53" s="1293" t="s">
        <v>603</v>
      </c>
      <c r="BC53" s="1293"/>
      <c r="BD53" s="1293"/>
      <c r="BE53" s="1293"/>
      <c r="BF53" s="1293"/>
      <c r="BG53" s="1293"/>
      <c r="BH53" s="1293"/>
      <c r="BI53" s="1293"/>
      <c r="BJ53" s="1293"/>
      <c r="BK53" s="1293"/>
      <c r="BL53" s="1293"/>
      <c r="BM53" s="1293"/>
      <c r="BN53" s="1293"/>
      <c r="BO53" s="1293"/>
      <c r="BP53" s="1291">
        <v>55.7</v>
      </c>
      <c r="BQ53" s="1291"/>
      <c r="BR53" s="1291"/>
      <c r="BS53" s="1291"/>
      <c r="BT53" s="1291"/>
      <c r="BU53" s="1291"/>
      <c r="BV53" s="1291"/>
      <c r="BW53" s="1291"/>
      <c r="BX53" s="1291">
        <v>56.3</v>
      </c>
      <c r="BY53" s="1291"/>
      <c r="BZ53" s="1291"/>
      <c r="CA53" s="1291"/>
      <c r="CB53" s="1291"/>
      <c r="CC53" s="1291"/>
      <c r="CD53" s="1291"/>
      <c r="CE53" s="1291"/>
      <c r="CF53" s="1291">
        <v>57.9</v>
      </c>
      <c r="CG53" s="1291"/>
      <c r="CH53" s="1291"/>
      <c r="CI53" s="1291"/>
      <c r="CJ53" s="1291"/>
      <c r="CK53" s="1291"/>
      <c r="CL53" s="1291"/>
      <c r="CM53" s="1291"/>
      <c r="CN53" s="1291">
        <v>59</v>
      </c>
      <c r="CO53" s="1291"/>
      <c r="CP53" s="1291"/>
      <c r="CQ53" s="1291"/>
      <c r="CR53" s="1291"/>
      <c r="CS53" s="1291"/>
      <c r="CT53" s="1291"/>
      <c r="CU53" s="1291"/>
      <c r="CV53" s="1290"/>
      <c r="CW53" s="1291"/>
      <c r="CX53" s="1291"/>
      <c r="CY53" s="1291"/>
      <c r="CZ53" s="1291"/>
      <c r="DA53" s="1291"/>
      <c r="DB53" s="1291"/>
      <c r="DC53" s="1291"/>
    </row>
    <row r="54" spans="1:109" ht="13.2" x14ac:dyDescent="0.2">
      <c r="A54" s="383"/>
      <c r="B54" s="375"/>
      <c r="G54" s="1296"/>
      <c r="H54" s="1296"/>
      <c r="I54" s="1285"/>
      <c r="J54" s="1285"/>
      <c r="K54" s="1292"/>
      <c r="L54" s="1292"/>
      <c r="M54" s="1292"/>
      <c r="N54" s="1292"/>
      <c r="AM54" s="384"/>
      <c r="AN54" s="1293"/>
      <c r="AO54" s="1293"/>
      <c r="AP54" s="1293"/>
      <c r="AQ54" s="1293"/>
      <c r="AR54" s="1293"/>
      <c r="AS54" s="1293"/>
      <c r="AT54" s="1293"/>
      <c r="AU54" s="1293"/>
      <c r="AV54" s="1293"/>
      <c r="AW54" s="1293"/>
      <c r="AX54" s="1293"/>
      <c r="AY54" s="1293"/>
      <c r="AZ54" s="1293"/>
      <c r="BA54" s="1293"/>
      <c r="BB54" s="1293"/>
      <c r="BC54" s="1293"/>
      <c r="BD54" s="1293"/>
      <c r="BE54" s="1293"/>
      <c r="BF54" s="1293"/>
      <c r="BG54" s="1293"/>
      <c r="BH54" s="1293"/>
      <c r="BI54" s="1293"/>
      <c r="BJ54" s="1293"/>
      <c r="BK54" s="1293"/>
      <c r="BL54" s="1293"/>
      <c r="BM54" s="1293"/>
      <c r="BN54" s="1293"/>
      <c r="BO54" s="1293"/>
      <c r="BP54" s="1291"/>
      <c r="BQ54" s="1291"/>
      <c r="BR54" s="1291"/>
      <c r="BS54" s="1291"/>
      <c r="BT54" s="1291"/>
      <c r="BU54" s="1291"/>
      <c r="BV54" s="1291"/>
      <c r="BW54" s="1291"/>
      <c r="BX54" s="1291"/>
      <c r="BY54" s="1291"/>
      <c r="BZ54" s="1291"/>
      <c r="CA54" s="1291"/>
      <c r="CB54" s="1291"/>
      <c r="CC54" s="1291"/>
      <c r="CD54" s="1291"/>
      <c r="CE54" s="1291"/>
      <c r="CF54" s="1291"/>
      <c r="CG54" s="1291"/>
      <c r="CH54" s="1291"/>
      <c r="CI54" s="1291"/>
      <c r="CJ54" s="1291"/>
      <c r="CK54" s="1291"/>
      <c r="CL54" s="1291"/>
      <c r="CM54" s="1291"/>
      <c r="CN54" s="1291"/>
      <c r="CO54" s="1291"/>
      <c r="CP54" s="1291"/>
      <c r="CQ54" s="1291"/>
      <c r="CR54" s="1291"/>
      <c r="CS54" s="1291"/>
      <c r="CT54" s="1291"/>
      <c r="CU54" s="1291"/>
      <c r="CV54" s="1291"/>
      <c r="CW54" s="1291"/>
      <c r="CX54" s="1291"/>
      <c r="CY54" s="1291"/>
      <c r="CZ54" s="1291"/>
      <c r="DA54" s="1291"/>
      <c r="DB54" s="1291"/>
      <c r="DC54" s="1291"/>
    </row>
    <row r="55" spans="1:109" ht="13.2" x14ac:dyDescent="0.2">
      <c r="A55" s="383"/>
      <c r="B55" s="375"/>
      <c r="G55" s="1285"/>
      <c r="H55" s="1285"/>
      <c r="I55" s="1285"/>
      <c r="J55" s="1285"/>
      <c r="K55" s="1292"/>
      <c r="L55" s="1292"/>
      <c r="M55" s="1292"/>
      <c r="N55" s="1292"/>
      <c r="AN55" s="1289" t="s">
        <v>604</v>
      </c>
      <c r="AO55" s="1289"/>
      <c r="AP55" s="1289"/>
      <c r="AQ55" s="1289"/>
      <c r="AR55" s="1289"/>
      <c r="AS55" s="1289"/>
      <c r="AT55" s="1289"/>
      <c r="AU55" s="1289"/>
      <c r="AV55" s="1289"/>
      <c r="AW55" s="1289"/>
      <c r="AX55" s="1289"/>
      <c r="AY55" s="1289"/>
      <c r="AZ55" s="1289"/>
      <c r="BA55" s="1289"/>
      <c r="BB55" s="1293" t="s">
        <v>602</v>
      </c>
      <c r="BC55" s="1293"/>
      <c r="BD55" s="1293"/>
      <c r="BE55" s="1293"/>
      <c r="BF55" s="1293"/>
      <c r="BG55" s="1293"/>
      <c r="BH55" s="1293"/>
      <c r="BI55" s="1293"/>
      <c r="BJ55" s="1293"/>
      <c r="BK55" s="1293"/>
      <c r="BL55" s="1293"/>
      <c r="BM55" s="1293"/>
      <c r="BN55" s="1293"/>
      <c r="BO55" s="1293"/>
      <c r="BP55" s="1291">
        <v>0</v>
      </c>
      <c r="BQ55" s="1291"/>
      <c r="BR55" s="1291"/>
      <c r="BS55" s="1291"/>
      <c r="BT55" s="1291"/>
      <c r="BU55" s="1291"/>
      <c r="BV55" s="1291"/>
      <c r="BW55" s="1291"/>
      <c r="BX55" s="1291">
        <v>0</v>
      </c>
      <c r="BY55" s="1291"/>
      <c r="BZ55" s="1291"/>
      <c r="CA55" s="1291"/>
      <c r="CB55" s="1291"/>
      <c r="CC55" s="1291"/>
      <c r="CD55" s="1291"/>
      <c r="CE55" s="1291"/>
      <c r="CF55" s="1291">
        <v>0</v>
      </c>
      <c r="CG55" s="1291"/>
      <c r="CH55" s="1291"/>
      <c r="CI55" s="1291"/>
      <c r="CJ55" s="1291"/>
      <c r="CK55" s="1291"/>
      <c r="CL55" s="1291"/>
      <c r="CM55" s="1291"/>
      <c r="CN55" s="1291">
        <v>0</v>
      </c>
      <c r="CO55" s="1291"/>
      <c r="CP55" s="1291"/>
      <c r="CQ55" s="1291"/>
      <c r="CR55" s="1291"/>
      <c r="CS55" s="1291"/>
      <c r="CT55" s="1291"/>
      <c r="CU55" s="1291"/>
      <c r="CV55" s="1290"/>
      <c r="CW55" s="1291"/>
      <c r="CX55" s="1291"/>
      <c r="CY55" s="1291"/>
      <c r="CZ55" s="1291"/>
      <c r="DA55" s="1291"/>
      <c r="DB55" s="1291"/>
      <c r="DC55" s="1291"/>
    </row>
    <row r="56" spans="1:109" ht="13.2" x14ac:dyDescent="0.2">
      <c r="A56" s="383"/>
      <c r="B56" s="375"/>
      <c r="G56" s="1285"/>
      <c r="H56" s="1285"/>
      <c r="I56" s="1285"/>
      <c r="J56" s="1285"/>
      <c r="K56" s="1292"/>
      <c r="L56" s="1292"/>
      <c r="M56" s="1292"/>
      <c r="N56" s="1292"/>
      <c r="AN56" s="1289"/>
      <c r="AO56" s="1289"/>
      <c r="AP56" s="1289"/>
      <c r="AQ56" s="1289"/>
      <c r="AR56" s="1289"/>
      <c r="AS56" s="1289"/>
      <c r="AT56" s="1289"/>
      <c r="AU56" s="1289"/>
      <c r="AV56" s="1289"/>
      <c r="AW56" s="1289"/>
      <c r="AX56" s="1289"/>
      <c r="AY56" s="1289"/>
      <c r="AZ56" s="1289"/>
      <c r="BA56" s="1289"/>
      <c r="BB56" s="1293"/>
      <c r="BC56" s="1293"/>
      <c r="BD56" s="1293"/>
      <c r="BE56" s="1293"/>
      <c r="BF56" s="1293"/>
      <c r="BG56" s="1293"/>
      <c r="BH56" s="1293"/>
      <c r="BI56" s="1293"/>
      <c r="BJ56" s="1293"/>
      <c r="BK56" s="1293"/>
      <c r="BL56" s="1293"/>
      <c r="BM56" s="1293"/>
      <c r="BN56" s="1293"/>
      <c r="BO56" s="1293"/>
      <c r="BP56" s="1291"/>
      <c r="BQ56" s="1291"/>
      <c r="BR56" s="1291"/>
      <c r="BS56" s="1291"/>
      <c r="BT56" s="1291"/>
      <c r="BU56" s="1291"/>
      <c r="BV56" s="1291"/>
      <c r="BW56" s="1291"/>
      <c r="BX56" s="1291"/>
      <c r="BY56" s="1291"/>
      <c r="BZ56" s="1291"/>
      <c r="CA56" s="1291"/>
      <c r="CB56" s="1291"/>
      <c r="CC56" s="1291"/>
      <c r="CD56" s="1291"/>
      <c r="CE56" s="1291"/>
      <c r="CF56" s="1291"/>
      <c r="CG56" s="1291"/>
      <c r="CH56" s="1291"/>
      <c r="CI56" s="1291"/>
      <c r="CJ56" s="1291"/>
      <c r="CK56" s="1291"/>
      <c r="CL56" s="1291"/>
      <c r="CM56" s="1291"/>
      <c r="CN56" s="1291"/>
      <c r="CO56" s="1291"/>
      <c r="CP56" s="1291"/>
      <c r="CQ56" s="1291"/>
      <c r="CR56" s="1291"/>
      <c r="CS56" s="1291"/>
      <c r="CT56" s="1291"/>
      <c r="CU56" s="1291"/>
      <c r="CV56" s="1291"/>
      <c r="CW56" s="1291"/>
      <c r="CX56" s="1291"/>
      <c r="CY56" s="1291"/>
      <c r="CZ56" s="1291"/>
      <c r="DA56" s="1291"/>
      <c r="DB56" s="1291"/>
      <c r="DC56" s="1291"/>
    </row>
    <row r="57" spans="1:109" s="383" customFormat="1" ht="13.2" x14ac:dyDescent="0.2">
      <c r="B57" s="387"/>
      <c r="G57" s="1285"/>
      <c r="H57" s="1285"/>
      <c r="I57" s="1295"/>
      <c r="J57" s="1295"/>
      <c r="K57" s="1292"/>
      <c r="L57" s="1292"/>
      <c r="M57" s="1292"/>
      <c r="N57" s="1292"/>
      <c r="AM57" s="369"/>
      <c r="AN57" s="1289"/>
      <c r="AO57" s="1289"/>
      <c r="AP57" s="1289"/>
      <c r="AQ57" s="1289"/>
      <c r="AR57" s="1289"/>
      <c r="AS57" s="1289"/>
      <c r="AT57" s="1289"/>
      <c r="AU57" s="1289"/>
      <c r="AV57" s="1289"/>
      <c r="AW57" s="1289"/>
      <c r="AX57" s="1289"/>
      <c r="AY57" s="1289"/>
      <c r="AZ57" s="1289"/>
      <c r="BA57" s="1289"/>
      <c r="BB57" s="1293" t="s">
        <v>603</v>
      </c>
      <c r="BC57" s="1293"/>
      <c r="BD57" s="1293"/>
      <c r="BE57" s="1293"/>
      <c r="BF57" s="1293"/>
      <c r="BG57" s="1293"/>
      <c r="BH57" s="1293"/>
      <c r="BI57" s="1293"/>
      <c r="BJ57" s="1293"/>
      <c r="BK57" s="1293"/>
      <c r="BL57" s="1293"/>
      <c r="BM57" s="1293"/>
      <c r="BN57" s="1293"/>
      <c r="BO57" s="1293"/>
      <c r="BP57" s="1291">
        <v>58.2</v>
      </c>
      <c r="BQ57" s="1291"/>
      <c r="BR57" s="1291"/>
      <c r="BS57" s="1291"/>
      <c r="BT57" s="1291"/>
      <c r="BU57" s="1291"/>
      <c r="BV57" s="1291"/>
      <c r="BW57" s="1291"/>
      <c r="BX57" s="1291">
        <v>59.4</v>
      </c>
      <c r="BY57" s="1291"/>
      <c r="BZ57" s="1291"/>
      <c r="CA57" s="1291"/>
      <c r="CB57" s="1291"/>
      <c r="CC57" s="1291"/>
      <c r="CD57" s="1291"/>
      <c r="CE57" s="1291"/>
      <c r="CF57" s="1291">
        <v>60.4</v>
      </c>
      <c r="CG57" s="1291"/>
      <c r="CH57" s="1291"/>
      <c r="CI57" s="1291"/>
      <c r="CJ57" s="1291"/>
      <c r="CK57" s="1291"/>
      <c r="CL57" s="1291"/>
      <c r="CM57" s="1291"/>
      <c r="CN57" s="1291">
        <v>61.5</v>
      </c>
      <c r="CO57" s="1291"/>
      <c r="CP57" s="1291"/>
      <c r="CQ57" s="1291"/>
      <c r="CR57" s="1291"/>
      <c r="CS57" s="1291"/>
      <c r="CT57" s="1291"/>
      <c r="CU57" s="1291"/>
      <c r="CV57" s="1290"/>
      <c r="CW57" s="1291"/>
      <c r="CX57" s="1291"/>
      <c r="CY57" s="1291"/>
      <c r="CZ57" s="1291"/>
      <c r="DA57" s="1291"/>
      <c r="DB57" s="1291"/>
      <c r="DC57" s="1291"/>
      <c r="DD57" s="388"/>
      <c r="DE57" s="387"/>
    </row>
    <row r="58" spans="1:109" s="383" customFormat="1" ht="13.2" x14ac:dyDescent="0.2">
      <c r="A58" s="369"/>
      <c r="B58" s="387"/>
      <c r="G58" s="1285"/>
      <c r="H58" s="1285"/>
      <c r="I58" s="1295"/>
      <c r="J58" s="1295"/>
      <c r="K58" s="1292"/>
      <c r="L58" s="1292"/>
      <c r="M58" s="1292"/>
      <c r="N58" s="1292"/>
      <c r="AM58" s="369"/>
      <c r="AN58" s="1289"/>
      <c r="AO58" s="1289"/>
      <c r="AP58" s="1289"/>
      <c r="AQ58" s="1289"/>
      <c r="AR58" s="1289"/>
      <c r="AS58" s="1289"/>
      <c r="AT58" s="1289"/>
      <c r="AU58" s="1289"/>
      <c r="AV58" s="1289"/>
      <c r="AW58" s="1289"/>
      <c r="AX58" s="1289"/>
      <c r="AY58" s="1289"/>
      <c r="AZ58" s="1289"/>
      <c r="BA58" s="1289"/>
      <c r="BB58" s="1293"/>
      <c r="BC58" s="1293"/>
      <c r="BD58" s="1293"/>
      <c r="BE58" s="1293"/>
      <c r="BF58" s="1293"/>
      <c r="BG58" s="1293"/>
      <c r="BH58" s="1293"/>
      <c r="BI58" s="1293"/>
      <c r="BJ58" s="1293"/>
      <c r="BK58" s="1293"/>
      <c r="BL58" s="1293"/>
      <c r="BM58" s="1293"/>
      <c r="BN58" s="1293"/>
      <c r="BO58" s="1293"/>
      <c r="BP58" s="1291"/>
      <c r="BQ58" s="1291"/>
      <c r="BR58" s="1291"/>
      <c r="BS58" s="1291"/>
      <c r="BT58" s="1291"/>
      <c r="BU58" s="1291"/>
      <c r="BV58" s="1291"/>
      <c r="BW58" s="1291"/>
      <c r="BX58" s="1291"/>
      <c r="BY58" s="1291"/>
      <c r="BZ58" s="1291"/>
      <c r="CA58" s="1291"/>
      <c r="CB58" s="1291"/>
      <c r="CC58" s="1291"/>
      <c r="CD58" s="1291"/>
      <c r="CE58" s="1291"/>
      <c r="CF58" s="1291"/>
      <c r="CG58" s="1291"/>
      <c r="CH58" s="1291"/>
      <c r="CI58" s="1291"/>
      <c r="CJ58" s="1291"/>
      <c r="CK58" s="1291"/>
      <c r="CL58" s="1291"/>
      <c r="CM58" s="1291"/>
      <c r="CN58" s="1291"/>
      <c r="CO58" s="1291"/>
      <c r="CP58" s="1291"/>
      <c r="CQ58" s="1291"/>
      <c r="CR58" s="1291"/>
      <c r="CS58" s="1291"/>
      <c r="CT58" s="1291"/>
      <c r="CU58" s="1291"/>
      <c r="CV58" s="1291"/>
      <c r="CW58" s="1291"/>
      <c r="CX58" s="1291"/>
      <c r="CY58" s="1291"/>
      <c r="CZ58" s="1291"/>
      <c r="DA58" s="1291"/>
      <c r="DB58" s="1291"/>
      <c r="DC58" s="1291"/>
      <c r="DD58" s="388"/>
      <c r="DE58" s="387"/>
    </row>
    <row r="59" spans="1:109" s="383" customFormat="1" ht="13.2" x14ac:dyDescent="0.2">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ht="13.2" x14ac:dyDescent="0.2">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ht="13.2" x14ac:dyDescent="0.2">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ht="13.2" x14ac:dyDescent="0.2">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6.2" x14ac:dyDescent="0.2">
      <c r="B63" s="394" t="s">
        <v>605</v>
      </c>
    </row>
    <row r="64" spans="1:109" ht="13.2" x14ac:dyDescent="0.2">
      <c r="B64" s="375"/>
      <c r="G64" s="382"/>
      <c r="I64" s="395"/>
      <c r="J64" s="395"/>
      <c r="K64" s="395"/>
      <c r="L64" s="395"/>
      <c r="M64" s="395"/>
      <c r="N64" s="396"/>
      <c r="AM64" s="382"/>
      <c r="AN64" s="382" t="s">
        <v>599</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ht="13.2" x14ac:dyDescent="0.2">
      <c r="B65" s="375"/>
      <c r="AN65" s="1276" t="s">
        <v>608</v>
      </c>
      <c r="AO65" s="1277"/>
      <c r="AP65" s="1277"/>
      <c r="AQ65" s="1277"/>
      <c r="AR65" s="1277"/>
      <c r="AS65" s="1277"/>
      <c r="AT65" s="1277"/>
      <c r="AU65" s="1277"/>
      <c r="AV65" s="1277"/>
      <c r="AW65" s="1277"/>
      <c r="AX65" s="1277"/>
      <c r="AY65" s="1277"/>
      <c r="AZ65" s="1277"/>
      <c r="BA65" s="1277"/>
      <c r="BB65" s="1277"/>
      <c r="BC65" s="1277"/>
      <c r="BD65" s="1277"/>
      <c r="BE65" s="1277"/>
      <c r="BF65" s="1277"/>
      <c r="BG65" s="1277"/>
      <c r="BH65" s="1277"/>
      <c r="BI65" s="1277"/>
      <c r="BJ65" s="1277"/>
      <c r="BK65" s="1277"/>
      <c r="BL65" s="1277"/>
      <c r="BM65" s="1277"/>
      <c r="BN65" s="1277"/>
      <c r="BO65" s="1277"/>
      <c r="BP65" s="1277"/>
      <c r="BQ65" s="1277"/>
      <c r="BR65" s="1277"/>
      <c r="BS65" s="1277"/>
      <c r="BT65" s="1277"/>
      <c r="BU65" s="1277"/>
      <c r="BV65" s="1277"/>
      <c r="BW65" s="1277"/>
      <c r="BX65" s="1277"/>
      <c r="BY65" s="1277"/>
      <c r="BZ65" s="1277"/>
      <c r="CA65" s="1277"/>
      <c r="CB65" s="1277"/>
      <c r="CC65" s="1277"/>
      <c r="CD65" s="1277"/>
      <c r="CE65" s="1277"/>
      <c r="CF65" s="1277"/>
      <c r="CG65" s="1277"/>
      <c r="CH65" s="1277"/>
      <c r="CI65" s="1277"/>
      <c r="CJ65" s="1277"/>
      <c r="CK65" s="1277"/>
      <c r="CL65" s="1277"/>
      <c r="CM65" s="1277"/>
      <c r="CN65" s="1277"/>
      <c r="CO65" s="1277"/>
      <c r="CP65" s="1277"/>
      <c r="CQ65" s="1277"/>
      <c r="CR65" s="1277"/>
      <c r="CS65" s="1277"/>
      <c r="CT65" s="1277"/>
      <c r="CU65" s="1277"/>
      <c r="CV65" s="1277"/>
      <c r="CW65" s="1277"/>
      <c r="CX65" s="1277"/>
      <c r="CY65" s="1277"/>
      <c r="CZ65" s="1277"/>
      <c r="DA65" s="1277"/>
      <c r="DB65" s="1277"/>
      <c r="DC65" s="1278"/>
    </row>
    <row r="66" spans="2:107" ht="13.2" x14ac:dyDescent="0.2">
      <c r="B66" s="375"/>
      <c r="AN66" s="1279"/>
      <c r="AO66" s="1280"/>
      <c r="AP66" s="1280"/>
      <c r="AQ66" s="1280"/>
      <c r="AR66" s="1280"/>
      <c r="AS66" s="1280"/>
      <c r="AT66" s="1280"/>
      <c r="AU66" s="1280"/>
      <c r="AV66" s="1280"/>
      <c r="AW66" s="1280"/>
      <c r="AX66" s="1280"/>
      <c r="AY66" s="1280"/>
      <c r="AZ66" s="1280"/>
      <c r="BA66" s="1280"/>
      <c r="BB66" s="1280"/>
      <c r="BC66" s="1280"/>
      <c r="BD66" s="1280"/>
      <c r="BE66" s="1280"/>
      <c r="BF66" s="1280"/>
      <c r="BG66" s="1280"/>
      <c r="BH66" s="1280"/>
      <c r="BI66" s="1280"/>
      <c r="BJ66" s="1280"/>
      <c r="BK66" s="1280"/>
      <c r="BL66" s="1280"/>
      <c r="BM66" s="1280"/>
      <c r="BN66" s="1280"/>
      <c r="BO66" s="1280"/>
      <c r="BP66" s="1280"/>
      <c r="BQ66" s="1280"/>
      <c r="BR66" s="1280"/>
      <c r="BS66" s="1280"/>
      <c r="BT66" s="1280"/>
      <c r="BU66" s="1280"/>
      <c r="BV66" s="1280"/>
      <c r="BW66" s="1280"/>
      <c r="BX66" s="1280"/>
      <c r="BY66" s="1280"/>
      <c r="BZ66" s="1280"/>
      <c r="CA66" s="1280"/>
      <c r="CB66" s="1280"/>
      <c r="CC66" s="1280"/>
      <c r="CD66" s="1280"/>
      <c r="CE66" s="1280"/>
      <c r="CF66" s="1280"/>
      <c r="CG66" s="1280"/>
      <c r="CH66" s="1280"/>
      <c r="CI66" s="1280"/>
      <c r="CJ66" s="1280"/>
      <c r="CK66" s="1280"/>
      <c r="CL66" s="1280"/>
      <c r="CM66" s="1280"/>
      <c r="CN66" s="1280"/>
      <c r="CO66" s="1280"/>
      <c r="CP66" s="1280"/>
      <c r="CQ66" s="1280"/>
      <c r="CR66" s="1280"/>
      <c r="CS66" s="1280"/>
      <c r="CT66" s="1280"/>
      <c r="CU66" s="1280"/>
      <c r="CV66" s="1280"/>
      <c r="CW66" s="1280"/>
      <c r="CX66" s="1280"/>
      <c r="CY66" s="1280"/>
      <c r="CZ66" s="1280"/>
      <c r="DA66" s="1280"/>
      <c r="DB66" s="1280"/>
      <c r="DC66" s="1281"/>
    </row>
    <row r="67" spans="2:107" ht="13.2" x14ac:dyDescent="0.2">
      <c r="B67" s="375"/>
      <c r="AN67" s="1279"/>
      <c r="AO67" s="1280"/>
      <c r="AP67" s="1280"/>
      <c r="AQ67" s="1280"/>
      <c r="AR67" s="1280"/>
      <c r="AS67" s="1280"/>
      <c r="AT67" s="1280"/>
      <c r="AU67" s="1280"/>
      <c r="AV67" s="1280"/>
      <c r="AW67" s="1280"/>
      <c r="AX67" s="1280"/>
      <c r="AY67" s="1280"/>
      <c r="AZ67" s="1280"/>
      <c r="BA67" s="1280"/>
      <c r="BB67" s="1280"/>
      <c r="BC67" s="1280"/>
      <c r="BD67" s="1280"/>
      <c r="BE67" s="1280"/>
      <c r="BF67" s="1280"/>
      <c r="BG67" s="1280"/>
      <c r="BH67" s="1280"/>
      <c r="BI67" s="1280"/>
      <c r="BJ67" s="1280"/>
      <c r="BK67" s="1280"/>
      <c r="BL67" s="1280"/>
      <c r="BM67" s="1280"/>
      <c r="BN67" s="1280"/>
      <c r="BO67" s="1280"/>
      <c r="BP67" s="1280"/>
      <c r="BQ67" s="1280"/>
      <c r="BR67" s="1280"/>
      <c r="BS67" s="1280"/>
      <c r="BT67" s="1280"/>
      <c r="BU67" s="1280"/>
      <c r="BV67" s="1280"/>
      <c r="BW67" s="1280"/>
      <c r="BX67" s="1280"/>
      <c r="BY67" s="1280"/>
      <c r="BZ67" s="1280"/>
      <c r="CA67" s="1280"/>
      <c r="CB67" s="1280"/>
      <c r="CC67" s="1280"/>
      <c r="CD67" s="1280"/>
      <c r="CE67" s="1280"/>
      <c r="CF67" s="1280"/>
      <c r="CG67" s="1280"/>
      <c r="CH67" s="1280"/>
      <c r="CI67" s="1280"/>
      <c r="CJ67" s="1280"/>
      <c r="CK67" s="1280"/>
      <c r="CL67" s="1280"/>
      <c r="CM67" s="1280"/>
      <c r="CN67" s="1280"/>
      <c r="CO67" s="1280"/>
      <c r="CP67" s="1280"/>
      <c r="CQ67" s="1280"/>
      <c r="CR67" s="1280"/>
      <c r="CS67" s="1280"/>
      <c r="CT67" s="1280"/>
      <c r="CU67" s="1280"/>
      <c r="CV67" s="1280"/>
      <c r="CW67" s="1280"/>
      <c r="CX67" s="1280"/>
      <c r="CY67" s="1280"/>
      <c r="CZ67" s="1280"/>
      <c r="DA67" s="1280"/>
      <c r="DB67" s="1280"/>
      <c r="DC67" s="1281"/>
    </row>
    <row r="68" spans="2:107" ht="13.2" x14ac:dyDescent="0.2">
      <c r="B68" s="375"/>
      <c r="AN68" s="1279"/>
      <c r="AO68" s="1280"/>
      <c r="AP68" s="1280"/>
      <c r="AQ68" s="1280"/>
      <c r="AR68" s="1280"/>
      <c r="AS68" s="1280"/>
      <c r="AT68" s="1280"/>
      <c r="AU68" s="1280"/>
      <c r="AV68" s="1280"/>
      <c r="AW68" s="1280"/>
      <c r="AX68" s="1280"/>
      <c r="AY68" s="1280"/>
      <c r="AZ68" s="1280"/>
      <c r="BA68" s="1280"/>
      <c r="BB68" s="1280"/>
      <c r="BC68" s="1280"/>
      <c r="BD68" s="1280"/>
      <c r="BE68" s="1280"/>
      <c r="BF68" s="1280"/>
      <c r="BG68" s="1280"/>
      <c r="BH68" s="1280"/>
      <c r="BI68" s="1280"/>
      <c r="BJ68" s="1280"/>
      <c r="BK68" s="1280"/>
      <c r="BL68" s="1280"/>
      <c r="BM68" s="1280"/>
      <c r="BN68" s="1280"/>
      <c r="BO68" s="1280"/>
      <c r="BP68" s="1280"/>
      <c r="BQ68" s="1280"/>
      <c r="BR68" s="1280"/>
      <c r="BS68" s="1280"/>
      <c r="BT68" s="1280"/>
      <c r="BU68" s="1280"/>
      <c r="BV68" s="1280"/>
      <c r="BW68" s="1280"/>
      <c r="BX68" s="1280"/>
      <c r="BY68" s="1280"/>
      <c r="BZ68" s="1280"/>
      <c r="CA68" s="1280"/>
      <c r="CB68" s="1280"/>
      <c r="CC68" s="1280"/>
      <c r="CD68" s="1280"/>
      <c r="CE68" s="1280"/>
      <c r="CF68" s="1280"/>
      <c r="CG68" s="1280"/>
      <c r="CH68" s="1280"/>
      <c r="CI68" s="1280"/>
      <c r="CJ68" s="1280"/>
      <c r="CK68" s="1280"/>
      <c r="CL68" s="1280"/>
      <c r="CM68" s="1280"/>
      <c r="CN68" s="1280"/>
      <c r="CO68" s="1280"/>
      <c r="CP68" s="1280"/>
      <c r="CQ68" s="1280"/>
      <c r="CR68" s="1280"/>
      <c r="CS68" s="1280"/>
      <c r="CT68" s="1280"/>
      <c r="CU68" s="1280"/>
      <c r="CV68" s="1280"/>
      <c r="CW68" s="1280"/>
      <c r="CX68" s="1280"/>
      <c r="CY68" s="1280"/>
      <c r="CZ68" s="1280"/>
      <c r="DA68" s="1280"/>
      <c r="DB68" s="1280"/>
      <c r="DC68" s="1281"/>
    </row>
    <row r="69" spans="2:107" ht="13.2" x14ac:dyDescent="0.2">
      <c r="B69" s="375"/>
      <c r="AN69" s="1282"/>
      <c r="AO69" s="1283"/>
      <c r="AP69" s="1283"/>
      <c r="AQ69" s="1283"/>
      <c r="AR69" s="1283"/>
      <c r="AS69" s="1283"/>
      <c r="AT69" s="1283"/>
      <c r="AU69" s="1283"/>
      <c r="AV69" s="1283"/>
      <c r="AW69" s="1283"/>
      <c r="AX69" s="1283"/>
      <c r="AY69" s="1283"/>
      <c r="AZ69" s="1283"/>
      <c r="BA69" s="1283"/>
      <c r="BB69" s="1283"/>
      <c r="BC69" s="1283"/>
      <c r="BD69" s="1283"/>
      <c r="BE69" s="1283"/>
      <c r="BF69" s="1283"/>
      <c r="BG69" s="1283"/>
      <c r="BH69" s="1283"/>
      <c r="BI69" s="1283"/>
      <c r="BJ69" s="1283"/>
      <c r="BK69" s="1283"/>
      <c r="BL69" s="1283"/>
      <c r="BM69" s="1283"/>
      <c r="BN69" s="1283"/>
      <c r="BO69" s="1283"/>
      <c r="BP69" s="1283"/>
      <c r="BQ69" s="1283"/>
      <c r="BR69" s="1283"/>
      <c r="BS69" s="1283"/>
      <c r="BT69" s="1283"/>
      <c r="BU69" s="1283"/>
      <c r="BV69" s="1283"/>
      <c r="BW69" s="1283"/>
      <c r="BX69" s="1283"/>
      <c r="BY69" s="1283"/>
      <c r="BZ69" s="1283"/>
      <c r="CA69" s="1283"/>
      <c r="CB69" s="1283"/>
      <c r="CC69" s="1283"/>
      <c r="CD69" s="1283"/>
      <c r="CE69" s="1283"/>
      <c r="CF69" s="1283"/>
      <c r="CG69" s="1283"/>
      <c r="CH69" s="1283"/>
      <c r="CI69" s="1283"/>
      <c r="CJ69" s="1283"/>
      <c r="CK69" s="1283"/>
      <c r="CL69" s="1283"/>
      <c r="CM69" s="1283"/>
      <c r="CN69" s="1283"/>
      <c r="CO69" s="1283"/>
      <c r="CP69" s="1283"/>
      <c r="CQ69" s="1283"/>
      <c r="CR69" s="1283"/>
      <c r="CS69" s="1283"/>
      <c r="CT69" s="1283"/>
      <c r="CU69" s="1283"/>
      <c r="CV69" s="1283"/>
      <c r="CW69" s="1283"/>
      <c r="CX69" s="1283"/>
      <c r="CY69" s="1283"/>
      <c r="CZ69" s="1283"/>
      <c r="DA69" s="1283"/>
      <c r="DB69" s="1283"/>
      <c r="DC69" s="1284"/>
    </row>
    <row r="70" spans="2:107" ht="13.2" x14ac:dyDescent="0.2">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ht="13.2" x14ac:dyDescent="0.2">
      <c r="B71" s="375"/>
      <c r="G71" s="400"/>
      <c r="I71" s="401"/>
      <c r="J71" s="398"/>
      <c r="K71" s="398"/>
      <c r="L71" s="399"/>
      <c r="M71" s="398"/>
      <c r="N71" s="399"/>
      <c r="AM71" s="400"/>
      <c r="AN71" s="369" t="s">
        <v>600</v>
      </c>
    </row>
    <row r="72" spans="2:107" ht="13.2" x14ac:dyDescent="0.2">
      <c r="B72" s="375"/>
      <c r="G72" s="1285"/>
      <c r="H72" s="1285"/>
      <c r="I72" s="1285"/>
      <c r="J72" s="1285"/>
      <c r="K72" s="385"/>
      <c r="L72" s="385"/>
      <c r="M72" s="386"/>
      <c r="N72" s="386"/>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9" t="s">
        <v>562</v>
      </c>
      <c r="BQ72" s="1289"/>
      <c r="BR72" s="1289"/>
      <c r="BS72" s="1289"/>
      <c r="BT72" s="1289"/>
      <c r="BU72" s="1289"/>
      <c r="BV72" s="1289"/>
      <c r="BW72" s="1289"/>
      <c r="BX72" s="1289" t="s">
        <v>563</v>
      </c>
      <c r="BY72" s="1289"/>
      <c r="BZ72" s="1289"/>
      <c r="CA72" s="1289"/>
      <c r="CB72" s="1289"/>
      <c r="CC72" s="1289"/>
      <c r="CD72" s="1289"/>
      <c r="CE72" s="1289"/>
      <c r="CF72" s="1289" t="s">
        <v>564</v>
      </c>
      <c r="CG72" s="1289"/>
      <c r="CH72" s="1289"/>
      <c r="CI72" s="1289"/>
      <c r="CJ72" s="1289"/>
      <c r="CK72" s="1289"/>
      <c r="CL72" s="1289"/>
      <c r="CM72" s="1289"/>
      <c r="CN72" s="1289" t="s">
        <v>565</v>
      </c>
      <c r="CO72" s="1289"/>
      <c r="CP72" s="1289"/>
      <c r="CQ72" s="1289"/>
      <c r="CR72" s="1289"/>
      <c r="CS72" s="1289"/>
      <c r="CT72" s="1289"/>
      <c r="CU72" s="1289"/>
      <c r="CV72" s="1289" t="s">
        <v>566</v>
      </c>
      <c r="CW72" s="1289"/>
      <c r="CX72" s="1289"/>
      <c r="CY72" s="1289"/>
      <c r="CZ72" s="1289"/>
      <c r="DA72" s="1289"/>
      <c r="DB72" s="1289"/>
      <c r="DC72" s="1289"/>
    </row>
    <row r="73" spans="2:107" ht="13.2" x14ac:dyDescent="0.2">
      <c r="B73" s="375"/>
      <c r="G73" s="1296"/>
      <c r="H73" s="1296"/>
      <c r="I73" s="1296"/>
      <c r="J73" s="1296"/>
      <c r="K73" s="1297"/>
      <c r="L73" s="1297"/>
      <c r="M73" s="1297"/>
      <c r="N73" s="1297"/>
      <c r="AM73" s="384"/>
      <c r="AN73" s="1293" t="s">
        <v>601</v>
      </c>
      <c r="AO73" s="1293"/>
      <c r="AP73" s="1293"/>
      <c r="AQ73" s="1293"/>
      <c r="AR73" s="1293"/>
      <c r="AS73" s="1293"/>
      <c r="AT73" s="1293"/>
      <c r="AU73" s="1293"/>
      <c r="AV73" s="1293"/>
      <c r="AW73" s="1293"/>
      <c r="AX73" s="1293"/>
      <c r="AY73" s="1293"/>
      <c r="AZ73" s="1293"/>
      <c r="BA73" s="1293"/>
      <c r="BB73" s="1293" t="s">
        <v>602</v>
      </c>
      <c r="BC73" s="1293"/>
      <c r="BD73" s="1293"/>
      <c r="BE73" s="1293"/>
      <c r="BF73" s="1293"/>
      <c r="BG73" s="1293"/>
      <c r="BH73" s="1293"/>
      <c r="BI73" s="1293"/>
      <c r="BJ73" s="1293"/>
      <c r="BK73" s="1293"/>
      <c r="BL73" s="1293"/>
      <c r="BM73" s="1293"/>
      <c r="BN73" s="1293"/>
      <c r="BO73" s="1293"/>
      <c r="BP73" s="1291"/>
      <c r="BQ73" s="1291"/>
      <c r="BR73" s="1291"/>
      <c r="BS73" s="1291"/>
      <c r="BT73" s="1291"/>
      <c r="BU73" s="1291"/>
      <c r="BV73" s="1291"/>
      <c r="BW73" s="1291"/>
      <c r="BX73" s="1291"/>
      <c r="BY73" s="1291"/>
      <c r="BZ73" s="1291"/>
      <c r="CA73" s="1291"/>
      <c r="CB73" s="1291"/>
      <c r="CC73" s="1291"/>
      <c r="CD73" s="1291"/>
      <c r="CE73" s="1291"/>
      <c r="CF73" s="1291"/>
      <c r="CG73" s="1291"/>
      <c r="CH73" s="1291"/>
      <c r="CI73" s="1291"/>
      <c r="CJ73" s="1291"/>
      <c r="CK73" s="1291"/>
      <c r="CL73" s="1291"/>
      <c r="CM73" s="1291"/>
      <c r="CN73" s="1291"/>
      <c r="CO73" s="1291"/>
      <c r="CP73" s="1291"/>
      <c r="CQ73" s="1291"/>
      <c r="CR73" s="1291"/>
      <c r="CS73" s="1291"/>
      <c r="CT73" s="1291"/>
      <c r="CU73" s="1291"/>
      <c r="CV73" s="1291"/>
      <c r="CW73" s="1291"/>
      <c r="CX73" s="1291"/>
      <c r="CY73" s="1291"/>
      <c r="CZ73" s="1291"/>
      <c r="DA73" s="1291"/>
      <c r="DB73" s="1291"/>
      <c r="DC73" s="1291"/>
    </row>
    <row r="74" spans="2:107" ht="13.2" x14ac:dyDescent="0.2">
      <c r="B74" s="375"/>
      <c r="G74" s="1296"/>
      <c r="H74" s="1296"/>
      <c r="I74" s="1296"/>
      <c r="J74" s="1296"/>
      <c r="K74" s="1297"/>
      <c r="L74" s="1297"/>
      <c r="M74" s="1297"/>
      <c r="N74" s="1297"/>
      <c r="AM74" s="384"/>
      <c r="AN74" s="1293"/>
      <c r="AO74" s="1293"/>
      <c r="AP74" s="1293"/>
      <c r="AQ74" s="1293"/>
      <c r="AR74" s="1293"/>
      <c r="AS74" s="1293"/>
      <c r="AT74" s="1293"/>
      <c r="AU74" s="1293"/>
      <c r="AV74" s="1293"/>
      <c r="AW74" s="1293"/>
      <c r="AX74" s="1293"/>
      <c r="AY74" s="1293"/>
      <c r="AZ74" s="1293"/>
      <c r="BA74" s="1293"/>
      <c r="BB74" s="1293"/>
      <c r="BC74" s="1293"/>
      <c r="BD74" s="1293"/>
      <c r="BE74" s="1293"/>
      <c r="BF74" s="1293"/>
      <c r="BG74" s="1293"/>
      <c r="BH74" s="1293"/>
      <c r="BI74" s="1293"/>
      <c r="BJ74" s="1293"/>
      <c r="BK74" s="1293"/>
      <c r="BL74" s="1293"/>
      <c r="BM74" s="1293"/>
      <c r="BN74" s="1293"/>
      <c r="BO74" s="1293"/>
      <c r="BP74" s="1291"/>
      <c r="BQ74" s="1291"/>
      <c r="BR74" s="1291"/>
      <c r="BS74" s="1291"/>
      <c r="BT74" s="1291"/>
      <c r="BU74" s="1291"/>
      <c r="BV74" s="1291"/>
      <c r="BW74" s="1291"/>
      <c r="BX74" s="1291"/>
      <c r="BY74" s="1291"/>
      <c r="BZ74" s="1291"/>
      <c r="CA74" s="1291"/>
      <c r="CB74" s="1291"/>
      <c r="CC74" s="1291"/>
      <c r="CD74" s="1291"/>
      <c r="CE74" s="1291"/>
      <c r="CF74" s="1291"/>
      <c r="CG74" s="1291"/>
      <c r="CH74" s="1291"/>
      <c r="CI74" s="1291"/>
      <c r="CJ74" s="1291"/>
      <c r="CK74" s="1291"/>
      <c r="CL74" s="1291"/>
      <c r="CM74" s="1291"/>
      <c r="CN74" s="1291"/>
      <c r="CO74" s="1291"/>
      <c r="CP74" s="1291"/>
      <c r="CQ74" s="1291"/>
      <c r="CR74" s="1291"/>
      <c r="CS74" s="1291"/>
      <c r="CT74" s="1291"/>
      <c r="CU74" s="1291"/>
      <c r="CV74" s="1291"/>
      <c r="CW74" s="1291"/>
      <c r="CX74" s="1291"/>
      <c r="CY74" s="1291"/>
      <c r="CZ74" s="1291"/>
      <c r="DA74" s="1291"/>
      <c r="DB74" s="1291"/>
      <c r="DC74" s="1291"/>
    </row>
    <row r="75" spans="2:107" ht="13.2" x14ac:dyDescent="0.2">
      <c r="B75" s="375"/>
      <c r="G75" s="1296"/>
      <c r="H75" s="1296"/>
      <c r="I75" s="1285"/>
      <c r="J75" s="1285"/>
      <c r="K75" s="1292"/>
      <c r="L75" s="1292"/>
      <c r="M75" s="1292"/>
      <c r="N75" s="1292"/>
      <c r="AM75" s="384"/>
      <c r="AN75" s="1293"/>
      <c r="AO75" s="1293"/>
      <c r="AP75" s="1293"/>
      <c r="AQ75" s="1293"/>
      <c r="AR75" s="1293"/>
      <c r="AS75" s="1293"/>
      <c r="AT75" s="1293"/>
      <c r="AU75" s="1293"/>
      <c r="AV75" s="1293"/>
      <c r="AW75" s="1293"/>
      <c r="AX75" s="1293"/>
      <c r="AY75" s="1293"/>
      <c r="AZ75" s="1293"/>
      <c r="BA75" s="1293"/>
      <c r="BB75" s="1293" t="s">
        <v>606</v>
      </c>
      <c r="BC75" s="1293"/>
      <c r="BD75" s="1293"/>
      <c r="BE75" s="1293"/>
      <c r="BF75" s="1293"/>
      <c r="BG75" s="1293"/>
      <c r="BH75" s="1293"/>
      <c r="BI75" s="1293"/>
      <c r="BJ75" s="1293"/>
      <c r="BK75" s="1293"/>
      <c r="BL75" s="1293"/>
      <c r="BM75" s="1293"/>
      <c r="BN75" s="1293"/>
      <c r="BO75" s="1293"/>
      <c r="BP75" s="1291">
        <v>-3.1</v>
      </c>
      <c r="BQ75" s="1291"/>
      <c r="BR75" s="1291"/>
      <c r="BS75" s="1291"/>
      <c r="BT75" s="1291"/>
      <c r="BU75" s="1291"/>
      <c r="BV75" s="1291"/>
      <c r="BW75" s="1291"/>
      <c r="BX75" s="1291">
        <v>-2.1</v>
      </c>
      <c r="BY75" s="1291"/>
      <c r="BZ75" s="1291"/>
      <c r="CA75" s="1291"/>
      <c r="CB75" s="1291"/>
      <c r="CC75" s="1291"/>
      <c r="CD75" s="1291"/>
      <c r="CE75" s="1291"/>
      <c r="CF75" s="1291">
        <v>-0.5</v>
      </c>
      <c r="CG75" s="1291"/>
      <c r="CH75" s="1291"/>
      <c r="CI75" s="1291"/>
      <c r="CJ75" s="1291"/>
      <c r="CK75" s="1291"/>
      <c r="CL75" s="1291"/>
      <c r="CM75" s="1291"/>
      <c r="CN75" s="1291">
        <v>0.7</v>
      </c>
      <c r="CO75" s="1291"/>
      <c r="CP75" s="1291"/>
      <c r="CQ75" s="1291"/>
      <c r="CR75" s="1291"/>
      <c r="CS75" s="1291"/>
      <c r="CT75" s="1291"/>
      <c r="CU75" s="1291"/>
      <c r="CV75" s="1291">
        <v>1.8</v>
      </c>
      <c r="CW75" s="1291"/>
      <c r="CX75" s="1291"/>
      <c r="CY75" s="1291"/>
      <c r="CZ75" s="1291"/>
      <c r="DA75" s="1291"/>
      <c r="DB75" s="1291"/>
      <c r="DC75" s="1291"/>
    </row>
    <row r="76" spans="2:107" ht="13.2" x14ac:dyDescent="0.2">
      <c r="B76" s="375"/>
      <c r="G76" s="1296"/>
      <c r="H76" s="1296"/>
      <c r="I76" s="1285"/>
      <c r="J76" s="1285"/>
      <c r="K76" s="1292"/>
      <c r="L76" s="1292"/>
      <c r="M76" s="1292"/>
      <c r="N76" s="1292"/>
      <c r="AM76" s="384"/>
      <c r="AN76" s="1293"/>
      <c r="AO76" s="1293"/>
      <c r="AP76" s="1293"/>
      <c r="AQ76" s="1293"/>
      <c r="AR76" s="1293"/>
      <c r="AS76" s="1293"/>
      <c r="AT76" s="1293"/>
      <c r="AU76" s="1293"/>
      <c r="AV76" s="1293"/>
      <c r="AW76" s="1293"/>
      <c r="AX76" s="1293"/>
      <c r="AY76" s="1293"/>
      <c r="AZ76" s="1293"/>
      <c r="BA76" s="1293"/>
      <c r="BB76" s="1293"/>
      <c r="BC76" s="1293"/>
      <c r="BD76" s="1293"/>
      <c r="BE76" s="1293"/>
      <c r="BF76" s="1293"/>
      <c r="BG76" s="1293"/>
      <c r="BH76" s="1293"/>
      <c r="BI76" s="1293"/>
      <c r="BJ76" s="1293"/>
      <c r="BK76" s="1293"/>
      <c r="BL76" s="1293"/>
      <c r="BM76" s="1293"/>
      <c r="BN76" s="1293"/>
      <c r="BO76" s="1293"/>
      <c r="BP76" s="1291"/>
      <c r="BQ76" s="1291"/>
      <c r="BR76" s="1291"/>
      <c r="BS76" s="1291"/>
      <c r="BT76" s="1291"/>
      <c r="BU76" s="1291"/>
      <c r="BV76" s="1291"/>
      <c r="BW76" s="1291"/>
      <c r="BX76" s="1291"/>
      <c r="BY76" s="1291"/>
      <c r="BZ76" s="1291"/>
      <c r="CA76" s="1291"/>
      <c r="CB76" s="1291"/>
      <c r="CC76" s="1291"/>
      <c r="CD76" s="1291"/>
      <c r="CE76" s="1291"/>
      <c r="CF76" s="1291"/>
      <c r="CG76" s="1291"/>
      <c r="CH76" s="1291"/>
      <c r="CI76" s="1291"/>
      <c r="CJ76" s="1291"/>
      <c r="CK76" s="1291"/>
      <c r="CL76" s="1291"/>
      <c r="CM76" s="1291"/>
      <c r="CN76" s="1291"/>
      <c r="CO76" s="1291"/>
      <c r="CP76" s="1291"/>
      <c r="CQ76" s="1291"/>
      <c r="CR76" s="1291"/>
      <c r="CS76" s="1291"/>
      <c r="CT76" s="1291"/>
      <c r="CU76" s="1291"/>
      <c r="CV76" s="1291"/>
      <c r="CW76" s="1291"/>
      <c r="CX76" s="1291"/>
      <c r="CY76" s="1291"/>
      <c r="CZ76" s="1291"/>
      <c r="DA76" s="1291"/>
      <c r="DB76" s="1291"/>
      <c r="DC76" s="1291"/>
    </row>
    <row r="77" spans="2:107" ht="13.2" x14ac:dyDescent="0.2">
      <c r="B77" s="375"/>
      <c r="G77" s="1285"/>
      <c r="H77" s="1285"/>
      <c r="I77" s="1285"/>
      <c r="J77" s="1285"/>
      <c r="K77" s="1297"/>
      <c r="L77" s="1297"/>
      <c r="M77" s="1297"/>
      <c r="N77" s="1297"/>
      <c r="AN77" s="1289" t="s">
        <v>604</v>
      </c>
      <c r="AO77" s="1289"/>
      <c r="AP77" s="1289"/>
      <c r="AQ77" s="1289"/>
      <c r="AR77" s="1289"/>
      <c r="AS77" s="1289"/>
      <c r="AT77" s="1289"/>
      <c r="AU77" s="1289"/>
      <c r="AV77" s="1289"/>
      <c r="AW77" s="1289"/>
      <c r="AX77" s="1289"/>
      <c r="AY77" s="1289"/>
      <c r="AZ77" s="1289"/>
      <c r="BA77" s="1289"/>
      <c r="BB77" s="1293" t="s">
        <v>602</v>
      </c>
      <c r="BC77" s="1293"/>
      <c r="BD77" s="1293"/>
      <c r="BE77" s="1293"/>
      <c r="BF77" s="1293"/>
      <c r="BG77" s="1293"/>
      <c r="BH77" s="1293"/>
      <c r="BI77" s="1293"/>
      <c r="BJ77" s="1293"/>
      <c r="BK77" s="1293"/>
      <c r="BL77" s="1293"/>
      <c r="BM77" s="1293"/>
      <c r="BN77" s="1293"/>
      <c r="BO77" s="1293"/>
      <c r="BP77" s="1291">
        <v>0</v>
      </c>
      <c r="BQ77" s="1291"/>
      <c r="BR77" s="1291"/>
      <c r="BS77" s="1291"/>
      <c r="BT77" s="1291"/>
      <c r="BU77" s="1291"/>
      <c r="BV77" s="1291"/>
      <c r="BW77" s="1291"/>
      <c r="BX77" s="1291">
        <v>0</v>
      </c>
      <c r="BY77" s="1291"/>
      <c r="BZ77" s="1291"/>
      <c r="CA77" s="1291"/>
      <c r="CB77" s="1291"/>
      <c r="CC77" s="1291"/>
      <c r="CD77" s="1291"/>
      <c r="CE77" s="1291"/>
      <c r="CF77" s="1291">
        <v>0</v>
      </c>
      <c r="CG77" s="1291"/>
      <c r="CH77" s="1291"/>
      <c r="CI77" s="1291"/>
      <c r="CJ77" s="1291"/>
      <c r="CK77" s="1291"/>
      <c r="CL77" s="1291"/>
      <c r="CM77" s="1291"/>
      <c r="CN77" s="1291">
        <v>0</v>
      </c>
      <c r="CO77" s="1291"/>
      <c r="CP77" s="1291"/>
      <c r="CQ77" s="1291"/>
      <c r="CR77" s="1291"/>
      <c r="CS77" s="1291"/>
      <c r="CT77" s="1291"/>
      <c r="CU77" s="1291"/>
      <c r="CV77" s="1291">
        <v>0</v>
      </c>
      <c r="CW77" s="1291"/>
      <c r="CX77" s="1291"/>
      <c r="CY77" s="1291"/>
      <c r="CZ77" s="1291"/>
      <c r="DA77" s="1291"/>
      <c r="DB77" s="1291"/>
      <c r="DC77" s="1291"/>
    </row>
    <row r="78" spans="2:107" ht="13.2" x14ac:dyDescent="0.2">
      <c r="B78" s="375"/>
      <c r="G78" s="1285"/>
      <c r="H78" s="1285"/>
      <c r="I78" s="1285"/>
      <c r="J78" s="1285"/>
      <c r="K78" s="1297"/>
      <c r="L78" s="1297"/>
      <c r="M78" s="1297"/>
      <c r="N78" s="1297"/>
      <c r="AN78" s="1289"/>
      <c r="AO78" s="1289"/>
      <c r="AP78" s="1289"/>
      <c r="AQ78" s="1289"/>
      <c r="AR78" s="1289"/>
      <c r="AS78" s="1289"/>
      <c r="AT78" s="1289"/>
      <c r="AU78" s="1289"/>
      <c r="AV78" s="1289"/>
      <c r="AW78" s="1289"/>
      <c r="AX78" s="1289"/>
      <c r="AY78" s="1289"/>
      <c r="AZ78" s="1289"/>
      <c r="BA78" s="1289"/>
      <c r="BB78" s="1293"/>
      <c r="BC78" s="1293"/>
      <c r="BD78" s="1293"/>
      <c r="BE78" s="1293"/>
      <c r="BF78" s="1293"/>
      <c r="BG78" s="1293"/>
      <c r="BH78" s="1293"/>
      <c r="BI78" s="1293"/>
      <c r="BJ78" s="1293"/>
      <c r="BK78" s="1293"/>
      <c r="BL78" s="1293"/>
      <c r="BM78" s="1293"/>
      <c r="BN78" s="1293"/>
      <c r="BO78" s="1293"/>
      <c r="BP78" s="1291"/>
      <c r="BQ78" s="1291"/>
      <c r="BR78" s="1291"/>
      <c r="BS78" s="1291"/>
      <c r="BT78" s="1291"/>
      <c r="BU78" s="1291"/>
      <c r="BV78" s="1291"/>
      <c r="BW78" s="1291"/>
      <c r="BX78" s="1291"/>
      <c r="BY78" s="1291"/>
      <c r="BZ78" s="1291"/>
      <c r="CA78" s="1291"/>
      <c r="CB78" s="1291"/>
      <c r="CC78" s="1291"/>
      <c r="CD78" s="1291"/>
      <c r="CE78" s="1291"/>
      <c r="CF78" s="1291"/>
      <c r="CG78" s="1291"/>
      <c r="CH78" s="1291"/>
      <c r="CI78" s="1291"/>
      <c r="CJ78" s="1291"/>
      <c r="CK78" s="1291"/>
      <c r="CL78" s="1291"/>
      <c r="CM78" s="1291"/>
      <c r="CN78" s="1291"/>
      <c r="CO78" s="1291"/>
      <c r="CP78" s="1291"/>
      <c r="CQ78" s="1291"/>
      <c r="CR78" s="1291"/>
      <c r="CS78" s="1291"/>
      <c r="CT78" s="1291"/>
      <c r="CU78" s="1291"/>
      <c r="CV78" s="1291"/>
      <c r="CW78" s="1291"/>
      <c r="CX78" s="1291"/>
      <c r="CY78" s="1291"/>
      <c r="CZ78" s="1291"/>
      <c r="DA78" s="1291"/>
      <c r="DB78" s="1291"/>
      <c r="DC78" s="1291"/>
    </row>
    <row r="79" spans="2:107" ht="13.2" x14ac:dyDescent="0.2">
      <c r="B79" s="375"/>
      <c r="G79" s="1285"/>
      <c r="H79" s="1285"/>
      <c r="I79" s="1295"/>
      <c r="J79" s="1295"/>
      <c r="K79" s="1298"/>
      <c r="L79" s="1298"/>
      <c r="M79" s="1298"/>
      <c r="N79" s="1298"/>
      <c r="AN79" s="1289"/>
      <c r="AO79" s="1289"/>
      <c r="AP79" s="1289"/>
      <c r="AQ79" s="1289"/>
      <c r="AR79" s="1289"/>
      <c r="AS79" s="1289"/>
      <c r="AT79" s="1289"/>
      <c r="AU79" s="1289"/>
      <c r="AV79" s="1289"/>
      <c r="AW79" s="1289"/>
      <c r="AX79" s="1289"/>
      <c r="AY79" s="1289"/>
      <c r="AZ79" s="1289"/>
      <c r="BA79" s="1289"/>
      <c r="BB79" s="1293" t="s">
        <v>606</v>
      </c>
      <c r="BC79" s="1293"/>
      <c r="BD79" s="1293"/>
      <c r="BE79" s="1293"/>
      <c r="BF79" s="1293"/>
      <c r="BG79" s="1293"/>
      <c r="BH79" s="1293"/>
      <c r="BI79" s="1293"/>
      <c r="BJ79" s="1293"/>
      <c r="BK79" s="1293"/>
      <c r="BL79" s="1293"/>
      <c r="BM79" s="1293"/>
      <c r="BN79" s="1293"/>
      <c r="BO79" s="1293"/>
      <c r="BP79" s="1291">
        <v>7.1</v>
      </c>
      <c r="BQ79" s="1291"/>
      <c r="BR79" s="1291"/>
      <c r="BS79" s="1291"/>
      <c r="BT79" s="1291"/>
      <c r="BU79" s="1291"/>
      <c r="BV79" s="1291"/>
      <c r="BW79" s="1291"/>
      <c r="BX79" s="1291">
        <v>7.4</v>
      </c>
      <c r="BY79" s="1291"/>
      <c r="BZ79" s="1291"/>
      <c r="CA79" s="1291"/>
      <c r="CB79" s="1291"/>
      <c r="CC79" s="1291"/>
      <c r="CD79" s="1291"/>
      <c r="CE79" s="1291"/>
      <c r="CF79" s="1291">
        <v>7.4</v>
      </c>
      <c r="CG79" s="1291"/>
      <c r="CH79" s="1291"/>
      <c r="CI79" s="1291"/>
      <c r="CJ79" s="1291"/>
      <c r="CK79" s="1291"/>
      <c r="CL79" s="1291"/>
      <c r="CM79" s="1291"/>
      <c r="CN79" s="1291">
        <v>8</v>
      </c>
      <c r="CO79" s="1291"/>
      <c r="CP79" s="1291"/>
      <c r="CQ79" s="1291"/>
      <c r="CR79" s="1291"/>
      <c r="CS79" s="1291"/>
      <c r="CT79" s="1291"/>
      <c r="CU79" s="1291"/>
      <c r="CV79" s="1291">
        <v>6.6</v>
      </c>
      <c r="CW79" s="1291"/>
      <c r="CX79" s="1291"/>
      <c r="CY79" s="1291"/>
      <c r="CZ79" s="1291"/>
      <c r="DA79" s="1291"/>
      <c r="DB79" s="1291"/>
      <c r="DC79" s="1291"/>
    </row>
    <row r="80" spans="2:107" ht="13.2" x14ac:dyDescent="0.2">
      <c r="B80" s="375"/>
      <c r="G80" s="1285"/>
      <c r="H80" s="1285"/>
      <c r="I80" s="1295"/>
      <c r="J80" s="1295"/>
      <c r="K80" s="1298"/>
      <c r="L80" s="1298"/>
      <c r="M80" s="1298"/>
      <c r="N80" s="1298"/>
      <c r="AN80" s="1289"/>
      <c r="AO80" s="1289"/>
      <c r="AP80" s="1289"/>
      <c r="AQ80" s="1289"/>
      <c r="AR80" s="1289"/>
      <c r="AS80" s="1289"/>
      <c r="AT80" s="1289"/>
      <c r="AU80" s="1289"/>
      <c r="AV80" s="1289"/>
      <c r="AW80" s="1289"/>
      <c r="AX80" s="1289"/>
      <c r="AY80" s="1289"/>
      <c r="AZ80" s="1289"/>
      <c r="BA80" s="1289"/>
      <c r="BB80" s="1293"/>
      <c r="BC80" s="1293"/>
      <c r="BD80" s="1293"/>
      <c r="BE80" s="1293"/>
      <c r="BF80" s="1293"/>
      <c r="BG80" s="1293"/>
      <c r="BH80" s="1293"/>
      <c r="BI80" s="1293"/>
      <c r="BJ80" s="1293"/>
      <c r="BK80" s="1293"/>
      <c r="BL80" s="1293"/>
      <c r="BM80" s="1293"/>
      <c r="BN80" s="1293"/>
      <c r="BO80" s="1293"/>
      <c r="BP80" s="1291"/>
      <c r="BQ80" s="1291"/>
      <c r="BR80" s="1291"/>
      <c r="BS80" s="1291"/>
      <c r="BT80" s="1291"/>
      <c r="BU80" s="1291"/>
      <c r="BV80" s="1291"/>
      <c r="BW80" s="1291"/>
      <c r="BX80" s="1291"/>
      <c r="BY80" s="1291"/>
      <c r="BZ80" s="1291"/>
      <c r="CA80" s="1291"/>
      <c r="CB80" s="1291"/>
      <c r="CC80" s="1291"/>
      <c r="CD80" s="1291"/>
      <c r="CE80" s="1291"/>
      <c r="CF80" s="1291"/>
      <c r="CG80" s="1291"/>
      <c r="CH80" s="1291"/>
      <c r="CI80" s="1291"/>
      <c r="CJ80" s="1291"/>
      <c r="CK80" s="1291"/>
      <c r="CL80" s="1291"/>
      <c r="CM80" s="1291"/>
      <c r="CN80" s="1291"/>
      <c r="CO80" s="1291"/>
      <c r="CP80" s="1291"/>
      <c r="CQ80" s="1291"/>
      <c r="CR80" s="1291"/>
      <c r="CS80" s="1291"/>
      <c r="CT80" s="1291"/>
      <c r="CU80" s="1291"/>
      <c r="CV80" s="1291"/>
      <c r="CW80" s="1291"/>
      <c r="CX80" s="1291"/>
      <c r="CY80" s="1291"/>
      <c r="CZ80" s="1291"/>
      <c r="DA80" s="1291"/>
      <c r="DB80" s="1291"/>
      <c r="DC80" s="1291"/>
    </row>
    <row r="81" spans="2:109" ht="13.2" x14ac:dyDescent="0.2">
      <c r="B81" s="375"/>
    </row>
    <row r="82" spans="2:109" ht="16.2" x14ac:dyDescent="0.2">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ht="13.2" x14ac:dyDescent="0.2">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ht="13.2" x14ac:dyDescent="0.2">
      <c r="DD84" s="369"/>
      <c r="DE84" s="369"/>
    </row>
    <row r="85" spans="2:109" ht="13.2" x14ac:dyDescent="0.2">
      <c r="DD85" s="369"/>
      <c r="DE85" s="369"/>
    </row>
  </sheetData>
  <sheetProtection algorithmName="SHA-512" hashValue="EnNcoBLuS5s7crOM9D9rMXQnU4PKopMLPhFgFqTP21vodBTZCxmskTCgP0s/S5mk9LJlRGKUJsA6Oc2ObMxeSA==" saltValue="wZi1WnWCHW94HmAmabktW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1:34"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13.2" x14ac:dyDescent="0.2">
      <c r="S2" s="262"/>
      <c r="AH2" s="262"/>
    </row>
    <row r="3" spans="1: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ht="13.2" x14ac:dyDescent="0.2"/>
    <row r="5" spans="1:34" ht="13.2" x14ac:dyDescent="0.2"/>
    <row r="6" spans="1:34" ht="13.2" x14ac:dyDescent="0.2"/>
    <row r="7" spans="1:34" ht="13.2" x14ac:dyDescent="0.2"/>
    <row r="8" spans="1:34" ht="13.2" x14ac:dyDescent="0.2"/>
    <row r="9" spans="1:34" ht="13.2" x14ac:dyDescent="0.2">
      <c r="AH9" s="26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509</v>
      </c>
    </row>
  </sheetData>
  <sheetProtection algorithmName="SHA-512" hashValue="w53Kh8mNmwOzsYTxWbiNGqcstfEJ+nmj6RDSIHkiljacEMyqr4OPJO1p3zLnFWQsH8p9exauGOVfcXGLZ3my2w==" saltValue="K0iZXS0J1VtPg1FkCeQpN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2:34"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ht="13.2" x14ac:dyDescent="0.2">
      <c r="S2" s="262"/>
      <c r="AH2" s="262"/>
    </row>
    <row r="3" spans="2: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ht="13.2" x14ac:dyDescent="0.2"/>
    <row r="5" spans="2:34" ht="13.2" x14ac:dyDescent="0.2"/>
    <row r="6" spans="2:34" ht="13.2" x14ac:dyDescent="0.2"/>
    <row r="7" spans="2:34" ht="13.2" x14ac:dyDescent="0.2"/>
    <row r="8" spans="2:34" ht="13.2" x14ac:dyDescent="0.2"/>
    <row r="9" spans="2:34" ht="13.2" x14ac:dyDescent="0.2">
      <c r="AH9" s="26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c r="AG59" s="262"/>
      <c r="AH59" s="262"/>
    </row>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509</v>
      </c>
    </row>
  </sheetData>
  <sheetProtection algorithmName="SHA-512" hashValue="6Bl3VpkrliCbXhqMFL09/rtSZl/lMlvvB96xxVowEhrwNIsxIuckuXm/mrXECut1F86mAozY9kQAdOSkXe7jXA==" saltValue="7c3jhjauR47VnRpYSHzp3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559</v>
      </c>
      <c r="G2" s="148"/>
      <c r="H2" s="149"/>
    </row>
    <row r="3" spans="1:8" x14ac:dyDescent="0.2">
      <c r="A3" s="145" t="s">
        <v>552</v>
      </c>
      <c r="B3" s="150"/>
      <c r="C3" s="151"/>
      <c r="D3" s="152">
        <v>1002842</v>
      </c>
      <c r="E3" s="153"/>
      <c r="F3" s="154">
        <v>317319</v>
      </c>
      <c r="G3" s="155"/>
      <c r="H3" s="156"/>
    </row>
    <row r="4" spans="1:8" x14ac:dyDescent="0.2">
      <c r="A4" s="157"/>
      <c r="B4" s="158"/>
      <c r="C4" s="159"/>
      <c r="D4" s="160">
        <v>575875</v>
      </c>
      <c r="E4" s="161"/>
      <c r="F4" s="162">
        <v>164214</v>
      </c>
      <c r="G4" s="163"/>
      <c r="H4" s="164"/>
    </row>
    <row r="5" spans="1:8" x14ac:dyDescent="0.2">
      <c r="A5" s="145" t="s">
        <v>554</v>
      </c>
      <c r="B5" s="150"/>
      <c r="C5" s="151"/>
      <c r="D5" s="152">
        <v>604429</v>
      </c>
      <c r="E5" s="153"/>
      <c r="F5" s="154">
        <v>289738</v>
      </c>
      <c r="G5" s="155"/>
      <c r="H5" s="156"/>
    </row>
    <row r="6" spans="1:8" x14ac:dyDescent="0.2">
      <c r="A6" s="157"/>
      <c r="B6" s="158"/>
      <c r="C6" s="159"/>
      <c r="D6" s="160">
        <v>337420</v>
      </c>
      <c r="E6" s="161"/>
      <c r="F6" s="162">
        <v>156238</v>
      </c>
      <c r="G6" s="163"/>
      <c r="H6" s="164"/>
    </row>
    <row r="7" spans="1:8" x14ac:dyDescent="0.2">
      <c r="A7" s="145" t="s">
        <v>555</v>
      </c>
      <c r="B7" s="150"/>
      <c r="C7" s="151"/>
      <c r="D7" s="152">
        <v>562031</v>
      </c>
      <c r="E7" s="153"/>
      <c r="F7" s="154">
        <v>316937</v>
      </c>
      <c r="G7" s="155"/>
      <c r="H7" s="156"/>
    </row>
    <row r="8" spans="1:8" x14ac:dyDescent="0.2">
      <c r="A8" s="157"/>
      <c r="B8" s="158"/>
      <c r="C8" s="159"/>
      <c r="D8" s="160">
        <v>419129</v>
      </c>
      <c r="E8" s="161"/>
      <c r="F8" s="162">
        <v>199150</v>
      </c>
      <c r="G8" s="163"/>
      <c r="H8" s="164"/>
    </row>
    <row r="9" spans="1:8" x14ac:dyDescent="0.2">
      <c r="A9" s="145" t="s">
        <v>556</v>
      </c>
      <c r="B9" s="150"/>
      <c r="C9" s="151"/>
      <c r="D9" s="152">
        <v>1449782</v>
      </c>
      <c r="E9" s="153"/>
      <c r="F9" s="154">
        <v>332350</v>
      </c>
      <c r="G9" s="155"/>
      <c r="H9" s="156"/>
    </row>
    <row r="10" spans="1:8" x14ac:dyDescent="0.2">
      <c r="A10" s="157"/>
      <c r="B10" s="158"/>
      <c r="C10" s="159"/>
      <c r="D10" s="160">
        <v>1313513</v>
      </c>
      <c r="E10" s="161"/>
      <c r="F10" s="162">
        <v>200453</v>
      </c>
      <c r="G10" s="163"/>
      <c r="H10" s="164"/>
    </row>
    <row r="11" spans="1:8" x14ac:dyDescent="0.2">
      <c r="A11" s="145" t="s">
        <v>557</v>
      </c>
      <c r="B11" s="150"/>
      <c r="C11" s="151"/>
      <c r="D11" s="152">
        <v>716836</v>
      </c>
      <c r="E11" s="153"/>
      <c r="F11" s="154">
        <v>362690</v>
      </c>
      <c r="G11" s="155"/>
      <c r="H11" s="156"/>
    </row>
    <row r="12" spans="1:8" x14ac:dyDescent="0.2">
      <c r="A12" s="157"/>
      <c r="B12" s="158"/>
      <c r="C12" s="165"/>
      <c r="D12" s="160">
        <v>339860</v>
      </c>
      <c r="E12" s="161"/>
      <c r="F12" s="162">
        <v>172580</v>
      </c>
      <c r="G12" s="163"/>
      <c r="H12" s="164"/>
    </row>
    <row r="13" spans="1:8" x14ac:dyDescent="0.2">
      <c r="A13" s="145"/>
      <c r="B13" s="150"/>
      <c r="C13" s="166"/>
      <c r="D13" s="167">
        <v>867184</v>
      </c>
      <c r="E13" s="168"/>
      <c r="F13" s="169">
        <v>323807</v>
      </c>
      <c r="G13" s="170"/>
      <c r="H13" s="156"/>
    </row>
    <row r="14" spans="1:8" x14ac:dyDescent="0.2">
      <c r="A14" s="157"/>
      <c r="B14" s="158"/>
      <c r="C14" s="159"/>
      <c r="D14" s="160">
        <v>597159</v>
      </c>
      <c r="E14" s="161"/>
      <c r="F14" s="162">
        <v>178527</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8.07</v>
      </c>
      <c r="C19" s="171">
        <f>ROUND(VALUE(SUBSTITUTE(実質収支比率等に係る経年分析!G$48,"▲","-")),2)</f>
        <v>9.84</v>
      </c>
      <c r="D19" s="171">
        <f>ROUND(VALUE(SUBSTITUTE(実質収支比率等に係る経年分析!H$48,"▲","-")),2)</f>
        <v>9.81</v>
      </c>
      <c r="E19" s="171">
        <f>ROUND(VALUE(SUBSTITUTE(実質収支比率等に係る経年分析!I$48,"▲","-")),2)</f>
        <v>10.42</v>
      </c>
      <c r="F19" s="171">
        <f>ROUND(VALUE(SUBSTITUTE(実質収支比率等に係る経年分析!J$48,"▲","-")),2)</f>
        <v>8.6300000000000008</v>
      </c>
    </row>
    <row r="20" spans="1:11" x14ac:dyDescent="0.2">
      <c r="A20" s="171" t="s">
        <v>55</v>
      </c>
      <c r="B20" s="171">
        <f>ROUND(VALUE(SUBSTITUTE(実質収支比率等に係る経年分析!F$47,"▲","-")),2)</f>
        <v>105.61</v>
      </c>
      <c r="C20" s="171">
        <f>ROUND(VALUE(SUBSTITUTE(実質収支比率等に係る経年分析!G$47,"▲","-")),2)</f>
        <v>113.67</v>
      </c>
      <c r="D20" s="171">
        <f>ROUND(VALUE(SUBSTITUTE(実質収支比率等に係る経年分析!H$47,"▲","-")),2)</f>
        <v>116.31</v>
      </c>
      <c r="E20" s="171">
        <f>ROUND(VALUE(SUBSTITUTE(実質収支比率等に係る経年分析!I$47,"▲","-")),2)</f>
        <v>113.94</v>
      </c>
      <c r="F20" s="171">
        <f>ROUND(VALUE(SUBSTITUTE(実質収支比率等に係る経年分析!J$47,"▲","-")),2)</f>
        <v>99.54</v>
      </c>
    </row>
    <row r="21" spans="1:11" x14ac:dyDescent="0.2">
      <c r="A21" s="171" t="s">
        <v>56</v>
      </c>
      <c r="B21" s="171">
        <f>IF(ISNUMBER(VALUE(SUBSTITUTE(実質収支比率等に係る経年分析!F$49,"▲","-"))),ROUND(VALUE(SUBSTITUTE(実質収支比率等に係る経年分析!F$49,"▲","-")),2),NA())</f>
        <v>-0.38</v>
      </c>
      <c r="C21" s="171">
        <f>IF(ISNUMBER(VALUE(SUBSTITUTE(実質収支比率等に係る経年分析!G$49,"▲","-"))),ROUND(VALUE(SUBSTITUTE(実質収支比率等に係る経年分析!G$49,"▲","-")),2),NA())</f>
        <v>1.52</v>
      </c>
      <c r="D21" s="171">
        <f>IF(ISNUMBER(VALUE(SUBSTITUTE(実質収支比率等に係る経年分析!H$49,"▲","-"))),ROUND(VALUE(SUBSTITUTE(実質収支比率等に係る経年分析!H$49,"▲","-")),2),NA())</f>
        <v>17.93</v>
      </c>
      <c r="E21" s="171">
        <f>IF(ISNUMBER(VALUE(SUBSTITUTE(実質収支比率等に係る経年分析!I$49,"▲","-"))),ROUND(VALUE(SUBSTITUTE(実質収支比率等に係る経年分析!I$49,"▲","-")),2),NA())</f>
        <v>0.27</v>
      </c>
      <c r="F21" s="171">
        <f>IF(ISNUMBER(VALUE(SUBSTITUTE(実質収支比率等に係る経年分析!J$49,"▲","-"))),ROUND(VALUE(SUBSTITUTE(実質収支比率等に係る経年分析!J$49,"▲","-")),2),NA())</f>
        <v>4.9800000000000004</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後期高齢者医療特別会計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2">
      <c r="A30" s="172" t="str">
        <f>IF(連結実質赤字比率に係る赤字・黒字の構成分析!C$40="",NA(),連結実質赤字比率に係る赤字・黒字の構成分析!C$40)</f>
        <v>温泉・特産事業特別会計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2">
      <c r="A31" s="172" t="str">
        <f>IF(連結実質赤字比率に係る赤字・黒字の構成分析!C$39="",NA(),連結実質赤字比率に係る赤字・黒字の構成分析!C$39)</f>
        <v>診療所特別会計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2">
      <c r="A32" s="172" t="str">
        <f>IF(連結実質赤字比率に係る赤字・黒字の構成分析!C$38="",NA(),連結実質赤字比率に係る赤字・黒字の構成分析!C$38)</f>
        <v>水道事業特別会計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0.11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0.18</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0.14000000000000001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0.08</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0.04</v>
      </c>
    </row>
    <row r="33" spans="1:16" x14ac:dyDescent="0.2">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1.64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0.59</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0.28999999999999998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0.28000000000000003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0.15</v>
      </c>
    </row>
    <row r="34" spans="1:16" x14ac:dyDescent="0.2">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0.51</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0.19</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0.75</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0.95</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0.55000000000000004</v>
      </c>
    </row>
    <row r="35" spans="1:16" x14ac:dyDescent="0.2">
      <c r="A35" s="172" t="str">
        <f>IF(連結実質赤字比率に係る赤字・黒字の構成分析!C$35="",NA(),連結実質赤字比率に係る赤字・黒字の構成分析!C$35)</f>
        <v>観光施設事業特別会計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0.39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0.52</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0.15</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0.28000000000000003</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0.56999999999999995</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8.07</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9.83</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9.81</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10.41</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8.6199999999999992</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157</v>
      </c>
      <c r="E42" s="173"/>
      <c r="F42" s="173"/>
      <c r="G42" s="173">
        <f>'実質公債費比率（分子）の構造'!L$52</f>
        <v>184</v>
      </c>
      <c r="H42" s="173"/>
      <c r="I42" s="173"/>
      <c r="J42" s="173">
        <f>'実質公債費比率（分子）の構造'!M$52</f>
        <v>204</v>
      </c>
      <c r="K42" s="173"/>
      <c r="L42" s="173"/>
      <c r="M42" s="173">
        <f>'実質公債費比率（分子）の構造'!N$52</f>
        <v>234</v>
      </c>
      <c r="N42" s="173"/>
      <c r="O42" s="173"/>
      <c r="P42" s="173">
        <f>'実質公債費比率（分子）の構造'!O$52</f>
        <v>257</v>
      </c>
    </row>
    <row r="43" spans="1:16" x14ac:dyDescent="0.2">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2">
      <c r="A45" s="173" t="s">
        <v>66</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2">
      <c r="A46" s="173" t="s">
        <v>67</v>
      </c>
      <c r="B46" s="173">
        <f>'実質公債費比率（分子）の構造'!K$48</f>
        <v>16</v>
      </c>
      <c r="C46" s="173"/>
      <c r="D46" s="173"/>
      <c r="E46" s="173">
        <f>'実質公債費比率（分子）の構造'!L$48</f>
        <v>17</v>
      </c>
      <c r="F46" s="173"/>
      <c r="G46" s="173"/>
      <c r="H46" s="173">
        <f>'実質公債費比率（分子）の構造'!M$48</f>
        <v>18</v>
      </c>
      <c r="I46" s="173"/>
      <c r="J46" s="173"/>
      <c r="K46" s="173">
        <f>'実質公債費比率（分子）の構造'!N$48</f>
        <v>18</v>
      </c>
      <c r="L46" s="173"/>
      <c r="M46" s="173"/>
      <c r="N46" s="173">
        <f>'実質公債費比率（分子）の構造'!O$48</f>
        <v>19</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118</v>
      </c>
      <c r="C49" s="173"/>
      <c r="D49" s="173"/>
      <c r="E49" s="173">
        <f>'実質公債費比率（分子）の構造'!L$45</f>
        <v>163</v>
      </c>
      <c r="F49" s="173"/>
      <c r="G49" s="173"/>
      <c r="H49" s="173">
        <f>'実質公債費比率（分子）の構造'!M$45</f>
        <v>199</v>
      </c>
      <c r="I49" s="173"/>
      <c r="J49" s="173"/>
      <c r="K49" s="173">
        <f>'実質公債費比率（分子）の構造'!N$45</f>
        <v>224</v>
      </c>
      <c r="L49" s="173"/>
      <c r="M49" s="173"/>
      <c r="N49" s="173">
        <f>'実質公債費比率（分子）の構造'!O$45</f>
        <v>262</v>
      </c>
      <c r="O49" s="173"/>
      <c r="P49" s="173"/>
    </row>
    <row r="50" spans="1:16" x14ac:dyDescent="0.2">
      <c r="A50" s="173" t="s">
        <v>71</v>
      </c>
      <c r="B50" s="173" t="e">
        <f>NA()</f>
        <v>#N/A</v>
      </c>
      <c r="C50" s="173">
        <f>IF(ISNUMBER('実質公債費比率（分子）の構造'!K$53),'実質公債費比率（分子）の構造'!K$53,NA())</f>
        <v>-23</v>
      </c>
      <c r="D50" s="173" t="e">
        <f>NA()</f>
        <v>#N/A</v>
      </c>
      <c r="E50" s="173" t="e">
        <f>NA()</f>
        <v>#N/A</v>
      </c>
      <c r="F50" s="173">
        <f>IF(ISNUMBER('実質公債費比率（分子）の構造'!L$53),'実質公債費比率（分子）の構造'!L$53,NA())</f>
        <v>-4</v>
      </c>
      <c r="G50" s="173" t="e">
        <f>NA()</f>
        <v>#N/A</v>
      </c>
      <c r="H50" s="173" t="e">
        <f>NA()</f>
        <v>#N/A</v>
      </c>
      <c r="I50" s="173">
        <f>IF(ISNUMBER('実質公債費比率（分子）の構造'!M$53),'実質公債費比率（分子）の構造'!M$53,NA())</f>
        <v>13</v>
      </c>
      <c r="J50" s="173" t="e">
        <f>NA()</f>
        <v>#N/A</v>
      </c>
      <c r="K50" s="173" t="e">
        <f>NA()</f>
        <v>#N/A</v>
      </c>
      <c r="L50" s="173">
        <f>IF(ISNUMBER('実質公債費比率（分子）の構造'!N$53),'実質公債費比率（分子）の構造'!N$53,NA())</f>
        <v>8</v>
      </c>
      <c r="M50" s="173" t="e">
        <f>NA()</f>
        <v>#N/A</v>
      </c>
      <c r="N50" s="173" t="e">
        <f>NA()</f>
        <v>#N/A</v>
      </c>
      <c r="O50" s="173">
        <f>IF(ISNUMBER('実質公債費比率（分子）の構造'!O$53),'実質公債費比率（分子）の構造'!O$53,NA())</f>
        <v>24</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2598</v>
      </c>
      <c r="E56" s="172"/>
      <c r="F56" s="172"/>
      <c r="G56" s="172">
        <f>'将来負担比率（分子）の構造'!J$52</f>
        <v>2665</v>
      </c>
      <c r="H56" s="172"/>
      <c r="I56" s="172"/>
      <c r="J56" s="172">
        <f>'将来負担比率（分子）の構造'!K$52</f>
        <v>2662</v>
      </c>
      <c r="K56" s="172"/>
      <c r="L56" s="172"/>
      <c r="M56" s="172">
        <f>'将来負担比率（分子）の構造'!L$52</f>
        <v>2788</v>
      </c>
      <c r="N56" s="172"/>
      <c r="O56" s="172"/>
      <c r="P56" s="172">
        <f>'将来負担比率（分子）の構造'!M$52</f>
        <v>2721</v>
      </c>
    </row>
    <row r="57" spans="1:16" x14ac:dyDescent="0.2">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2">
      <c r="A58" s="172" t="s">
        <v>41</v>
      </c>
      <c r="B58" s="172"/>
      <c r="C58" s="172"/>
      <c r="D58" s="172">
        <f>'将来負担比率（分子）の構造'!I$50</f>
        <v>5072</v>
      </c>
      <c r="E58" s="172"/>
      <c r="F58" s="172"/>
      <c r="G58" s="172">
        <f>'将来負担比率（分子）の構造'!J$50</f>
        <v>5078</v>
      </c>
      <c r="H58" s="172"/>
      <c r="I58" s="172"/>
      <c r="J58" s="172">
        <f>'将来負担比率（分子）の構造'!K$50</f>
        <v>4848</v>
      </c>
      <c r="K58" s="172"/>
      <c r="L58" s="172"/>
      <c r="M58" s="172">
        <f>'将来負担比率（分子）の構造'!L$50</f>
        <v>4790</v>
      </c>
      <c r="N58" s="172"/>
      <c r="O58" s="172"/>
      <c r="P58" s="172">
        <f>'将来負担比率（分子）の構造'!M$50</f>
        <v>4852</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t="str">
        <f>'将来負担比率（分子）の構造'!I$45</f>
        <v>-</v>
      </c>
      <c r="C62" s="172"/>
      <c r="D62" s="172"/>
      <c r="E62" s="172" t="str">
        <f>'将来負担比率（分子）の構造'!J$45</f>
        <v>-</v>
      </c>
      <c r="F62" s="172"/>
      <c r="G62" s="172"/>
      <c r="H62" s="172" t="str">
        <f>'将来負担比率（分子）の構造'!K$45</f>
        <v>-</v>
      </c>
      <c r="I62" s="172"/>
      <c r="J62" s="172"/>
      <c r="K62" s="172" t="str">
        <f>'将来負担比率（分子）の構造'!L$45</f>
        <v>-</v>
      </c>
      <c r="L62" s="172"/>
      <c r="M62" s="172"/>
      <c r="N62" s="172" t="str">
        <f>'将来負担比率（分子）の構造'!M$45</f>
        <v>-</v>
      </c>
      <c r="O62" s="172"/>
      <c r="P62" s="172"/>
    </row>
    <row r="63" spans="1:16" x14ac:dyDescent="0.2">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x14ac:dyDescent="0.2">
      <c r="A64" s="172" t="s">
        <v>33</v>
      </c>
      <c r="B64" s="172">
        <f>'将来負担比率（分子）の構造'!I$43</f>
        <v>185</v>
      </c>
      <c r="C64" s="172"/>
      <c r="D64" s="172"/>
      <c r="E64" s="172">
        <f>'将来負担比率（分子）の構造'!J$43</f>
        <v>202</v>
      </c>
      <c r="F64" s="172"/>
      <c r="G64" s="172"/>
      <c r="H64" s="172">
        <f>'将来負担比率（分子）の構造'!K$43</f>
        <v>280</v>
      </c>
      <c r="I64" s="172"/>
      <c r="J64" s="172"/>
      <c r="K64" s="172">
        <f>'将来負担比率（分子）の構造'!L$43</f>
        <v>392</v>
      </c>
      <c r="L64" s="172"/>
      <c r="M64" s="172"/>
      <c r="N64" s="172">
        <f>'将来負担比率（分子）の構造'!M$43</f>
        <v>382</v>
      </c>
      <c r="O64" s="172"/>
      <c r="P64" s="172"/>
    </row>
    <row r="65" spans="1:16" x14ac:dyDescent="0.2">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2">
      <c r="A66" s="172" t="s">
        <v>31</v>
      </c>
      <c r="B66" s="172">
        <f>'将来負担比率（分子）の構造'!I$41</f>
        <v>2798</v>
      </c>
      <c r="C66" s="172"/>
      <c r="D66" s="172"/>
      <c r="E66" s="172">
        <f>'将来負担比率（分子）の構造'!J$41</f>
        <v>2966</v>
      </c>
      <c r="F66" s="172"/>
      <c r="G66" s="172"/>
      <c r="H66" s="172">
        <f>'将来負担比率（分子）の構造'!K$41</f>
        <v>2866</v>
      </c>
      <c r="I66" s="172"/>
      <c r="J66" s="172"/>
      <c r="K66" s="172">
        <f>'将来負担比率（分子）の構造'!L$41</f>
        <v>3296</v>
      </c>
      <c r="L66" s="172"/>
      <c r="M66" s="172"/>
      <c r="N66" s="172">
        <f>'将来負担比率（分子）の構造'!M$41</f>
        <v>3200</v>
      </c>
      <c r="O66" s="172"/>
      <c r="P66" s="172"/>
    </row>
    <row r="67" spans="1:16" x14ac:dyDescent="0.2">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1091</v>
      </c>
      <c r="C72" s="176">
        <f>基金残高に係る経年分析!G55</f>
        <v>1130</v>
      </c>
      <c r="D72" s="176">
        <f>基金残高に係る経年分析!H55</f>
        <v>1165</v>
      </c>
    </row>
    <row r="73" spans="1:16" x14ac:dyDescent="0.2">
      <c r="A73" s="175" t="s">
        <v>78</v>
      </c>
      <c r="B73" s="176">
        <f>基金残高に係る経年分析!F56</f>
        <v>1073</v>
      </c>
      <c r="C73" s="176">
        <f>基金残高に係る経年分析!G56</f>
        <v>1073</v>
      </c>
      <c r="D73" s="176">
        <f>基金残高に係る経年分析!H56</f>
        <v>1087</v>
      </c>
    </row>
    <row r="74" spans="1:16" x14ac:dyDescent="0.2">
      <c r="A74" s="175" t="s">
        <v>79</v>
      </c>
      <c r="B74" s="176">
        <f>基金残高に係る経年分析!F57</f>
        <v>2758</v>
      </c>
      <c r="C74" s="176">
        <f>基金残高に係る経年分析!G57</f>
        <v>2692</v>
      </c>
      <c r="D74" s="176">
        <f>基金残高に係る経年分析!H57</f>
        <v>2711</v>
      </c>
    </row>
  </sheetData>
  <sheetProtection algorithmName="SHA-512" hashValue="04Uh4JcDOU3zjePIUb4cOFlY1ACCWCE32sUBFsJwnZJyHDSsNnZNK9nE1ZipFHSN0ADR0/X3L8nKBnrfUAAnIw==" saltValue="DeWiJMznUTClxGyIDRmUp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75" zoomScaleNormal="75"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9"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217</v>
      </c>
      <c r="DI1" s="782"/>
      <c r="DJ1" s="782"/>
      <c r="DK1" s="782"/>
      <c r="DL1" s="782"/>
      <c r="DM1" s="782"/>
      <c r="DN1" s="783"/>
      <c r="DO1" s="212"/>
      <c r="DP1" s="781" t="s">
        <v>218</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2">
      <c r="B2" s="213" t="s">
        <v>219</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723" t="s">
        <v>220</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221</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222</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x14ac:dyDescent="0.2">
      <c r="B4" s="723" t="s">
        <v>1</v>
      </c>
      <c r="C4" s="724"/>
      <c r="D4" s="724"/>
      <c r="E4" s="724"/>
      <c r="F4" s="724"/>
      <c r="G4" s="724"/>
      <c r="H4" s="724"/>
      <c r="I4" s="724"/>
      <c r="J4" s="724"/>
      <c r="K4" s="724"/>
      <c r="L4" s="724"/>
      <c r="M4" s="724"/>
      <c r="N4" s="724"/>
      <c r="O4" s="724"/>
      <c r="P4" s="724"/>
      <c r="Q4" s="725"/>
      <c r="R4" s="723" t="s">
        <v>223</v>
      </c>
      <c r="S4" s="724"/>
      <c r="T4" s="724"/>
      <c r="U4" s="724"/>
      <c r="V4" s="724"/>
      <c r="W4" s="724"/>
      <c r="X4" s="724"/>
      <c r="Y4" s="725"/>
      <c r="Z4" s="723" t="s">
        <v>224</v>
      </c>
      <c r="AA4" s="724"/>
      <c r="AB4" s="724"/>
      <c r="AC4" s="725"/>
      <c r="AD4" s="723" t="s">
        <v>225</v>
      </c>
      <c r="AE4" s="724"/>
      <c r="AF4" s="724"/>
      <c r="AG4" s="724"/>
      <c r="AH4" s="724"/>
      <c r="AI4" s="724"/>
      <c r="AJ4" s="724"/>
      <c r="AK4" s="725"/>
      <c r="AL4" s="723" t="s">
        <v>224</v>
      </c>
      <c r="AM4" s="724"/>
      <c r="AN4" s="724"/>
      <c r="AO4" s="725"/>
      <c r="AP4" s="784" t="s">
        <v>226</v>
      </c>
      <c r="AQ4" s="784"/>
      <c r="AR4" s="784"/>
      <c r="AS4" s="784"/>
      <c r="AT4" s="784"/>
      <c r="AU4" s="784"/>
      <c r="AV4" s="784"/>
      <c r="AW4" s="784"/>
      <c r="AX4" s="784"/>
      <c r="AY4" s="784"/>
      <c r="AZ4" s="784"/>
      <c r="BA4" s="784"/>
      <c r="BB4" s="784"/>
      <c r="BC4" s="784"/>
      <c r="BD4" s="784"/>
      <c r="BE4" s="784"/>
      <c r="BF4" s="784"/>
      <c r="BG4" s="784" t="s">
        <v>227</v>
      </c>
      <c r="BH4" s="784"/>
      <c r="BI4" s="784"/>
      <c r="BJ4" s="784"/>
      <c r="BK4" s="784"/>
      <c r="BL4" s="784"/>
      <c r="BM4" s="784"/>
      <c r="BN4" s="784"/>
      <c r="BO4" s="784" t="s">
        <v>224</v>
      </c>
      <c r="BP4" s="784"/>
      <c r="BQ4" s="784"/>
      <c r="BR4" s="784"/>
      <c r="BS4" s="784" t="s">
        <v>228</v>
      </c>
      <c r="BT4" s="784"/>
      <c r="BU4" s="784"/>
      <c r="BV4" s="784"/>
      <c r="BW4" s="784"/>
      <c r="BX4" s="784"/>
      <c r="BY4" s="784"/>
      <c r="BZ4" s="784"/>
      <c r="CA4" s="784"/>
      <c r="CB4" s="784"/>
      <c r="CD4" s="766" t="s">
        <v>229</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216" customFormat="1" ht="11.25" customHeight="1" x14ac:dyDescent="0.2">
      <c r="B5" s="730" t="s">
        <v>230</v>
      </c>
      <c r="C5" s="731"/>
      <c r="D5" s="731"/>
      <c r="E5" s="731"/>
      <c r="F5" s="731"/>
      <c r="G5" s="731"/>
      <c r="H5" s="731"/>
      <c r="I5" s="731"/>
      <c r="J5" s="731"/>
      <c r="K5" s="731"/>
      <c r="L5" s="731"/>
      <c r="M5" s="731"/>
      <c r="N5" s="731"/>
      <c r="O5" s="731"/>
      <c r="P5" s="731"/>
      <c r="Q5" s="732"/>
      <c r="R5" s="717">
        <v>409433</v>
      </c>
      <c r="S5" s="718"/>
      <c r="T5" s="718"/>
      <c r="U5" s="718"/>
      <c r="V5" s="718"/>
      <c r="W5" s="718"/>
      <c r="X5" s="718"/>
      <c r="Y5" s="761"/>
      <c r="Z5" s="779">
        <v>18.3</v>
      </c>
      <c r="AA5" s="779"/>
      <c r="AB5" s="779"/>
      <c r="AC5" s="779"/>
      <c r="AD5" s="780">
        <v>409433</v>
      </c>
      <c r="AE5" s="780"/>
      <c r="AF5" s="780"/>
      <c r="AG5" s="780"/>
      <c r="AH5" s="780"/>
      <c r="AI5" s="780"/>
      <c r="AJ5" s="780"/>
      <c r="AK5" s="780"/>
      <c r="AL5" s="762">
        <v>34</v>
      </c>
      <c r="AM5" s="735"/>
      <c r="AN5" s="735"/>
      <c r="AO5" s="763"/>
      <c r="AP5" s="730" t="s">
        <v>231</v>
      </c>
      <c r="AQ5" s="731"/>
      <c r="AR5" s="731"/>
      <c r="AS5" s="731"/>
      <c r="AT5" s="731"/>
      <c r="AU5" s="731"/>
      <c r="AV5" s="731"/>
      <c r="AW5" s="731"/>
      <c r="AX5" s="731"/>
      <c r="AY5" s="731"/>
      <c r="AZ5" s="731"/>
      <c r="BA5" s="731"/>
      <c r="BB5" s="731"/>
      <c r="BC5" s="731"/>
      <c r="BD5" s="731"/>
      <c r="BE5" s="731"/>
      <c r="BF5" s="732"/>
      <c r="BG5" s="664">
        <v>404228</v>
      </c>
      <c r="BH5" s="665"/>
      <c r="BI5" s="665"/>
      <c r="BJ5" s="665"/>
      <c r="BK5" s="665"/>
      <c r="BL5" s="665"/>
      <c r="BM5" s="665"/>
      <c r="BN5" s="666"/>
      <c r="BO5" s="691">
        <v>98.7</v>
      </c>
      <c r="BP5" s="691"/>
      <c r="BQ5" s="691"/>
      <c r="BR5" s="691"/>
      <c r="BS5" s="692">
        <v>66277</v>
      </c>
      <c r="BT5" s="692"/>
      <c r="BU5" s="692"/>
      <c r="BV5" s="692"/>
      <c r="BW5" s="692"/>
      <c r="BX5" s="692"/>
      <c r="BY5" s="692"/>
      <c r="BZ5" s="692"/>
      <c r="CA5" s="692"/>
      <c r="CB5" s="750"/>
      <c r="CD5" s="766" t="s">
        <v>226</v>
      </c>
      <c r="CE5" s="767"/>
      <c r="CF5" s="767"/>
      <c r="CG5" s="767"/>
      <c r="CH5" s="767"/>
      <c r="CI5" s="767"/>
      <c r="CJ5" s="767"/>
      <c r="CK5" s="767"/>
      <c r="CL5" s="767"/>
      <c r="CM5" s="767"/>
      <c r="CN5" s="767"/>
      <c r="CO5" s="767"/>
      <c r="CP5" s="767"/>
      <c r="CQ5" s="768"/>
      <c r="CR5" s="766" t="s">
        <v>232</v>
      </c>
      <c r="CS5" s="767"/>
      <c r="CT5" s="767"/>
      <c r="CU5" s="767"/>
      <c r="CV5" s="767"/>
      <c r="CW5" s="767"/>
      <c r="CX5" s="767"/>
      <c r="CY5" s="768"/>
      <c r="CZ5" s="766" t="s">
        <v>224</v>
      </c>
      <c r="DA5" s="767"/>
      <c r="DB5" s="767"/>
      <c r="DC5" s="768"/>
      <c r="DD5" s="766" t="s">
        <v>233</v>
      </c>
      <c r="DE5" s="767"/>
      <c r="DF5" s="767"/>
      <c r="DG5" s="767"/>
      <c r="DH5" s="767"/>
      <c r="DI5" s="767"/>
      <c r="DJ5" s="767"/>
      <c r="DK5" s="767"/>
      <c r="DL5" s="767"/>
      <c r="DM5" s="767"/>
      <c r="DN5" s="767"/>
      <c r="DO5" s="767"/>
      <c r="DP5" s="768"/>
      <c r="DQ5" s="766" t="s">
        <v>234</v>
      </c>
      <c r="DR5" s="767"/>
      <c r="DS5" s="767"/>
      <c r="DT5" s="767"/>
      <c r="DU5" s="767"/>
      <c r="DV5" s="767"/>
      <c r="DW5" s="767"/>
      <c r="DX5" s="767"/>
      <c r="DY5" s="767"/>
      <c r="DZ5" s="767"/>
      <c r="EA5" s="767"/>
      <c r="EB5" s="767"/>
      <c r="EC5" s="768"/>
    </row>
    <row r="6" spans="2:143" ht="11.25" customHeight="1" x14ac:dyDescent="0.2">
      <c r="B6" s="661" t="s">
        <v>235</v>
      </c>
      <c r="C6" s="662"/>
      <c r="D6" s="662"/>
      <c r="E6" s="662"/>
      <c r="F6" s="662"/>
      <c r="G6" s="662"/>
      <c r="H6" s="662"/>
      <c r="I6" s="662"/>
      <c r="J6" s="662"/>
      <c r="K6" s="662"/>
      <c r="L6" s="662"/>
      <c r="M6" s="662"/>
      <c r="N6" s="662"/>
      <c r="O6" s="662"/>
      <c r="P6" s="662"/>
      <c r="Q6" s="663"/>
      <c r="R6" s="664">
        <v>9725</v>
      </c>
      <c r="S6" s="665"/>
      <c r="T6" s="665"/>
      <c r="U6" s="665"/>
      <c r="V6" s="665"/>
      <c r="W6" s="665"/>
      <c r="X6" s="665"/>
      <c r="Y6" s="666"/>
      <c r="Z6" s="691">
        <v>0.4</v>
      </c>
      <c r="AA6" s="691"/>
      <c r="AB6" s="691"/>
      <c r="AC6" s="691"/>
      <c r="AD6" s="692">
        <v>9725</v>
      </c>
      <c r="AE6" s="692"/>
      <c r="AF6" s="692"/>
      <c r="AG6" s="692"/>
      <c r="AH6" s="692"/>
      <c r="AI6" s="692"/>
      <c r="AJ6" s="692"/>
      <c r="AK6" s="692"/>
      <c r="AL6" s="667">
        <v>0.8</v>
      </c>
      <c r="AM6" s="668"/>
      <c r="AN6" s="668"/>
      <c r="AO6" s="693"/>
      <c r="AP6" s="661" t="s">
        <v>236</v>
      </c>
      <c r="AQ6" s="662"/>
      <c r="AR6" s="662"/>
      <c r="AS6" s="662"/>
      <c r="AT6" s="662"/>
      <c r="AU6" s="662"/>
      <c r="AV6" s="662"/>
      <c r="AW6" s="662"/>
      <c r="AX6" s="662"/>
      <c r="AY6" s="662"/>
      <c r="AZ6" s="662"/>
      <c r="BA6" s="662"/>
      <c r="BB6" s="662"/>
      <c r="BC6" s="662"/>
      <c r="BD6" s="662"/>
      <c r="BE6" s="662"/>
      <c r="BF6" s="663"/>
      <c r="BG6" s="664">
        <v>404228</v>
      </c>
      <c r="BH6" s="665"/>
      <c r="BI6" s="665"/>
      <c r="BJ6" s="665"/>
      <c r="BK6" s="665"/>
      <c r="BL6" s="665"/>
      <c r="BM6" s="665"/>
      <c r="BN6" s="666"/>
      <c r="BO6" s="691">
        <v>98.7</v>
      </c>
      <c r="BP6" s="691"/>
      <c r="BQ6" s="691"/>
      <c r="BR6" s="691"/>
      <c r="BS6" s="692">
        <v>66277</v>
      </c>
      <c r="BT6" s="692"/>
      <c r="BU6" s="692"/>
      <c r="BV6" s="692"/>
      <c r="BW6" s="692"/>
      <c r="BX6" s="692"/>
      <c r="BY6" s="692"/>
      <c r="BZ6" s="692"/>
      <c r="CA6" s="692"/>
      <c r="CB6" s="750"/>
      <c r="CD6" s="720" t="s">
        <v>237</v>
      </c>
      <c r="CE6" s="721"/>
      <c r="CF6" s="721"/>
      <c r="CG6" s="721"/>
      <c r="CH6" s="721"/>
      <c r="CI6" s="721"/>
      <c r="CJ6" s="721"/>
      <c r="CK6" s="721"/>
      <c r="CL6" s="721"/>
      <c r="CM6" s="721"/>
      <c r="CN6" s="721"/>
      <c r="CO6" s="721"/>
      <c r="CP6" s="721"/>
      <c r="CQ6" s="722"/>
      <c r="CR6" s="664">
        <v>35047</v>
      </c>
      <c r="CS6" s="665"/>
      <c r="CT6" s="665"/>
      <c r="CU6" s="665"/>
      <c r="CV6" s="665"/>
      <c r="CW6" s="665"/>
      <c r="CX6" s="665"/>
      <c r="CY6" s="666"/>
      <c r="CZ6" s="762">
        <v>1.6</v>
      </c>
      <c r="DA6" s="735"/>
      <c r="DB6" s="735"/>
      <c r="DC6" s="765"/>
      <c r="DD6" s="670" t="s">
        <v>238</v>
      </c>
      <c r="DE6" s="665"/>
      <c r="DF6" s="665"/>
      <c r="DG6" s="665"/>
      <c r="DH6" s="665"/>
      <c r="DI6" s="665"/>
      <c r="DJ6" s="665"/>
      <c r="DK6" s="665"/>
      <c r="DL6" s="665"/>
      <c r="DM6" s="665"/>
      <c r="DN6" s="665"/>
      <c r="DO6" s="665"/>
      <c r="DP6" s="666"/>
      <c r="DQ6" s="670">
        <v>34988</v>
      </c>
      <c r="DR6" s="665"/>
      <c r="DS6" s="665"/>
      <c r="DT6" s="665"/>
      <c r="DU6" s="665"/>
      <c r="DV6" s="665"/>
      <c r="DW6" s="665"/>
      <c r="DX6" s="665"/>
      <c r="DY6" s="665"/>
      <c r="DZ6" s="665"/>
      <c r="EA6" s="665"/>
      <c r="EB6" s="665"/>
      <c r="EC6" s="705"/>
    </row>
    <row r="7" spans="2:143" ht="11.25" customHeight="1" x14ac:dyDescent="0.2">
      <c r="B7" s="661" t="s">
        <v>239</v>
      </c>
      <c r="C7" s="662"/>
      <c r="D7" s="662"/>
      <c r="E7" s="662"/>
      <c r="F7" s="662"/>
      <c r="G7" s="662"/>
      <c r="H7" s="662"/>
      <c r="I7" s="662"/>
      <c r="J7" s="662"/>
      <c r="K7" s="662"/>
      <c r="L7" s="662"/>
      <c r="M7" s="662"/>
      <c r="N7" s="662"/>
      <c r="O7" s="662"/>
      <c r="P7" s="662"/>
      <c r="Q7" s="663"/>
      <c r="R7" s="664">
        <v>28</v>
      </c>
      <c r="S7" s="665"/>
      <c r="T7" s="665"/>
      <c r="U7" s="665"/>
      <c r="V7" s="665"/>
      <c r="W7" s="665"/>
      <c r="X7" s="665"/>
      <c r="Y7" s="666"/>
      <c r="Z7" s="691">
        <v>0</v>
      </c>
      <c r="AA7" s="691"/>
      <c r="AB7" s="691"/>
      <c r="AC7" s="691"/>
      <c r="AD7" s="692">
        <v>28</v>
      </c>
      <c r="AE7" s="692"/>
      <c r="AF7" s="692"/>
      <c r="AG7" s="692"/>
      <c r="AH7" s="692"/>
      <c r="AI7" s="692"/>
      <c r="AJ7" s="692"/>
      <c r="AK7" s="692"/>
      <c r="AL7" s="667">
        <v>0</v>
      </c>
      <c r="AM7" s="668"/>
      <c r="AN7" s="668"/>
      <c r="AO7" s="693"/>
      <c r="AP7" s="661" t="s">
        <v>240</v>
      </c>
      <c r="AQ7" s="662"/>
      <c r="AR7" s="662"/>
      <c r="AS7" s="662"/>
      <c r="AT7" s="662"/>
      <c r="AU7" s="662"/>
      <c r="AV7" s="662"/>
      <c r="AW7" s="662"/>
      <c r="AX7" s="662"/>
      <c r="AY7" s="662"/>
      <c r="AZ7" s="662"/>
      <c r="BA7" s="662"/>
      <c r="BB7" s="662"/>
      <c r="BC7" s="662"/>
      <c r="BD7" s="662"/>
      <c r="BE7" s="662"/>
      <c r="BF7" s="663"/>
      <c r="BG7" s="664">
        <v>18937</v>
      </c>
      <c r="BH7" s="665"/>
      <c r="BI7" s="665"/>
      <c r="BJ7" s="665"/>
      <c r="BK7" s="665"/>
      <c r="BL7" s="665"/>
      <c r="BM7" s="665"/>
      <c r="BN7" s="666"/>
      <c r="BO7" s="691">
        <v>4.5999999999999996</v>
      </c>
      <c r="BP7" s="691"/>
      <c r="BQ7" s="691"/>
      <c r="BR7" s="691"/>
      <c r="BS7" s="692" t="s">
        <v>238</v>
      </c>
      <c r="BT7" s="692"/>
      <c r="BU7" s="692"/>
      <c r="BV7" s="692"/>
      <c r="BW7" s="692"/>
      <c r="BX7" s="692"/>
      <c r="BY7" s="692"/>
      <c r="BZ7" s="692"/>
      <c r="CA7" s="692"/>
      <c r="CB7" s="750"/>
      <c r="CD7" s="706" t="s">
        <v>241</v>
      </c>
      <c r="CE7" s="703"/>
      <c r="CF7" s="703"/>
      <c r="CG7" s="703"/>
      <c r="CH7" s="703"/>
      <c r="CI7" s="703"/>
      <c r="CJ7" s="703"/>
      <c r="CK7" s="703"/>
      <c r="CL7" s="703"/>
      <c r="CM7" s="703"/>
      <c r="CN7" s="703"/>
      <c r="CO7" s="703"/>
      <c r="CP7" s="703"/>
      <c r="CQ7" s="704"/>
      <c r="CR7" s="664">
        <v>496316</v>
      </c>
      <c r="CS7" s="665"/>
      <c r="CT7" s="665"/>
      <c r="CU7" s="665"/>
      <c r="CV7" s="665"/>
      <c r="CW7" s="665"/>
      <c r="CX7" s="665"/>
      <c r="CY7" s="666"/>
      <c r="CZ7" s="691">
        <v>23.3</v>
      </c>
      <c r="DA7" s="691"/>
      <c r="DB7" s="691"/>
      <c r="DC7" s="691"/>
      <c r="DD7" s="670">
        <v>52491</v>
      </c>
      <c r="DE7" s="665"/>
      <c r="DF7" s="665"/>
      <c r="DG7" s="665"/>
      <c r="DH7" s="665"/>
      <c r="DI7" s="665"/>
      <c r="DJ7" s="665"/>
      <c r="DK7" s="665"/>
      <c r="DL7" s="665"/>
      <c r="DM7" s="665"/>
      <c r="DN7" s="665"/>
      <c r="DO7" s="665"/>
      <c r="DP7" s="666"/>
      <c r="DQ7" s="670">
        <v>372544</v>
      </c>
      <c r="DR7" s="665"/>
      <c r="DS7" s="665"/>
      <c r="DT7" s="665"/>
      <c r="DU7" s="665"/>
      <c r="DV7" s="665"/>
      <c r="DW7" s="665"/>
      <c r="DX7" s="665"/>
      <c r="DY7" s="665"/>
      <c r="DZ7" s="665"/>
      <c r="EA7" s="665"/>
      <c r="EB7" s="665"/>
      <c r="EC7" s="705"/>
    </row>
    <row r="8" spans="2:143" ht="11.25" customHeight="1" x14ac:dyDescent="0.2">
      <c r="B8" s="661" t="s">
        <v>242</v>
      </c>
      <c r="C8" s="662"/>
      <c r="D8" s="662"/>
      <c r="E8" s="662"/>
      <c r="F8" s="662"/>
      <c r="G8" s="662"/>
      <c r="H8" s="662"/>
      <c r="I8" s="662"/>
      <c r="J8" s="662"/>
      <c r="K8" s="662"/>
      <c r="L8" s="662"/>
      <c r="M8" s="662"/>
      <c r="N8" s="662"/>
      <c r="O8" s="662"/>
      <c r="P8" s="662"/>
      <c r="Q8" s="663"/>
      <c r="R8" s="664">
        <v>207</v>
      </c>
      <c r="S8" s="665"/>
      <c r="T8" s="665"/>
      <c r="U8" s="665"/>
      <c r="V8" s="665"/>
      <c r="W8" s="665"/>
      <c r="X8" s="665"/>
      <c r="Y8" s="666"/>
      <c r="Z8" s="691">
        <v>0</v>
      </c>
      <c r="AA8" s="691"/>
      <c r="AB8" s="691"/>
      <c r="AC8" s="691"/>
      <c r="AD8" s="692">
        <v>207</v>
      </c>
      <c r="AE8" s="692"/>
      <c r="AF8" s="692"/>
      <c r="AG8" s="692"/>
      <c r="AH8" s="692"/>
      <c r="AI8" s="692"/>
      <c r="AJ8" s="692"/>
      <c r="AK8" s="692"/>
      <c r="AL8" s="667">
        <v>0</v>
      </c>
      <c r="AM8" s="668"/>
      <c r="AN8" s="668"/>
      <c r="AO8" s="693"/>
      <c r="AP8" s="661" t="s">
        <v>243</v>
      </c>
      <c r="AQ8" s="662"/>
      <c r="AR8" s="662"/>
      <c r="AS8" s="662"/>
      <c r="AT8" s="662"/>
      <c r="AU8" s="662"/>
      <c r="AV8" s="662"/>
      <c r="AW8" s="662"/>
      <c r="AX8" s="662"/>
      <c r="AY8" s="662"/>
      <c r="AZ8" s="662"/>
      <c r="BA8" s="662"/>
      <c r="BB8" s="662"/>
      <c r="BC8" s="662"/>
      <c r="BD8" s="662"/>
      <c r="BE8" s="662"/>
      <c r="BF8" s="663"/>
      <c r="BG8" s="664">
        <v>889</v>
      </c>
      <c r="BH8" s="665"/>
      <c r="BI8" s="665"/>
      <c r="BJ8" s="665"/>
      <c r="BK8" s="665"/>
      <c r="BL8" s="665"/>
      <c r="BM8" s="665"/>
      <c r="BN8" s="666"/>
      <c r="BO8" s="691">
        <v>0.2</v>
      </c>
      <c r="BP8" s="691"/>
      <c r="BQ8" s="691"/>
      <c r="BR8" s="691"/>
      <c r="BS8" s="692" t="s">
        <v>244</v>
      </c>
      <c r="BT8" s="692"/>
      <c r="BU8" s="692"/>
      <c r="BV8" s="692"/>
      <c r="BW8" s="692"/>
      <c r="BX8" s="692"/>
      <c r="BY8" s="692"/>
      <c r="BZ8" s="692"/>
      <c r="CA8" s="692"/>
      <c r="CB8" s="750"/>
      <c r="CD8" s="706" t="s">
        <v>245</v>
      </c>
      <c r="CE8" s="703"/>
      <c r="CF8" s="703"/>
      <c r="CG8" s="703"/>
      <c r="CH8" s="703"/>
      <c r="CI8" s="703"/>
      <c r="CJ8" s="703"/>
      <c r="CK8" s="703"/>
      <c r="CL8" s="703"/>
      <c r="CM8" s="703"/>
      <c r="CN8" s="703"/>
      <c r="CO8" s="703"/>
      <c r="CP8" s="703"/>
      <c r="CQ8" s="704"/>
      <c r="CR8" s="664">
        <v>160270</v>
      </c>
      <c r="CS8" s="665"/>
      <c r="CT8" s="665"/>
      <c r="CU8" s="665"/>
      <c r="CV8" s="665"/>
      <c r="CW8" s="665"/>
      <c r="CX8" s="665"/>
      <c r="CY8" s="666"/>
      <c r="CZ8" s="691">
        <v>7.5</v>
      </c>
      <c r="DA8" s="691"/>
      <c r="DB8" s="691"/>
      <c r="DC8" s="691"/>
      <c r="DD8" s="670">
        <v>274</v>
      </c>
      <c r="DE8" s="665"/>
      <c r="DF8" s="665"/>
      <c r="DG8" s="665"/>
      <c r="DH8" s="665"/>
      <c r="DI8" s="665"/>
      <c r="DJ8" s="665"/>
      <c r="DK8" s="665"/>
      <c r="DL8" s="665"/>
      <c r="DM8" s="665"/>
      <c r="DN8" s="665"/>
      <c r="DO8" s="665"/>
      <c r="DP8" s="666"/>
      <c r="DQ8" s="670">
        <v>134405</v>
      </c>
      <c r="DR8" s="665"/>
      <c r="DS8" s="665"/>
      <c r="DT8" s="665"/>
      <c r="DU8" s="665"/>
      <c r="DV8" s="665"/>
      <c r="DW8" s="665"/>
      <c r="DX8" s="665"/>
      <c r="DY8" s="665"/>
      <c r="DZ8" s="665"/>
      <c r="EA8" s="665"/>
      <c r="EB8" s="665"/>
      <c r="EC8" s="705"/>
    </row>
    <row r="9" spans="2:143" ht="11.25" customHeight="1" x14ac:dyDescent="0.2">
      <c r="B9" s="661" t="s">
        <v>246</v>
      </c>
      <c r="C9" s="662"/>
      <c r="D9" s="662"/>
      <c r="E9" s="662"/>
      <c r="F9" s="662"/>
      <c r="G9" s="662"/>
      <c r="H9" s="662"/>
      <c r="I9" s="662"/>
      <c r="J9" s="662"/>
      <c r="K9" s="662"/>
      <c r="L9" s="662"/>
      <c r="M9" s="662"/>
      <c r="N9" s="662"/>
      <c r="O9" s="662"/>
      <c r="P9" s="662"/>
      <c r="Q9" s="663"/>
      <c r="R9" s="664">
        <v>220</v>
      </c>
      <c r="S9" s="665"/>
      <c r="T9" s="665"/>
      <c r="U9" s="665"/>
      <c r="V9" s="665"/>
      <c r="W9" s="665"/>
      <c r="X9" s="665"/>
      <c r="Y9" s="666"/>
      <c r="Z9" s="691">
        <v>0</v>
      </c>
      <c r="AA9" s="691"/>
      <c r="AB9" s="691"/>
      <c r="AC9" s="691"/>
      <c r="AD9" s="692">
        <v>220</v>
      </c>
      <c r="AE9" s="692"/>
      <c r="AF9" s="692"/>
      <c r="AG9" s="692"/>
      <c r="AH9" s="692"/>
      <c r="AI9" s="692"/>
      <c r="AJ9" s="692"/>
      <c r="AK9" s="692"/>
      <c r="AL9" s="667">
        <v>0</v>
      </c>
      <c r="AM9" s="668"/>
      <c r="AN9" s="668"/>
      <c r="AO9" s="693"/>
      <c r="AP9" s="661" t="s">
        <v>247</v>
      </c>
      <c r="AQ9" s="662"/>
      <c r="AR9" s="662"/>
      <c r="AS9" s="662"/>
      <c r="AT9" s="662"/>
      <c r="AU9" s="662"/>
      <c r="AV9" s="662"/>
      <c r="AW9" s="662"/>
      <c r="AX9" s="662"/>
      <c r="AY9" s="662"/>
      <c r="AZ9" s="662"/>
      <c r="BA9" s="662"/>
      <c r="BB9" s="662"/>
      <c r="BC9" s="662"/>
      <c r="BD9" s="662"/>
      <c r="BE9" s="662"/>
      <c r="BF9" s="663"/>
      <c r="BG9" s="664">
        <v>15877</v>
      </c>
      <c r="BH9" s="665"/>
      <c r="BI9" s="665"/>
      <c r="BJ9" s="665"/>
      <c r="BK9" s="665"/>
      <c r="BL9" s="665"/>
      <c r="BM9" s="665"/>
      <c r="BN9" s="666"/>
      <c r="BO9" s="691">
        <v>3.9</v>
      </c>
      <c r="BP9" s="691"/>
      <c r="BQ9" s="691"/>
      <c r="BR9" s="691"/>
      <c r="BS9" s="692" t="s">
        <v>244</v>
      </c>
      <c r="BT9" s="692"/>
      <c r="BU9" s="692"/>
      <c r="BV9" s="692"/>
      <c r="BW9" s="692"/>
      <c r="BX9" s="692"/>
      <c r="BY9" s="692"/>
      <c r="BZ9" s="692"/>
      <c r="CA9" s="692"/>
      <c r="CB9" s="750"/>
      <c r="CD9" s="706" t="s">
        <v>248</v>
      </c>
      <c r="CE9" s="703"/>
      <c r="CF9" s="703"/>
      <c r="CG9" s="703"/>
      <c r="CH9" s="703"/>
      <c r="CI9" s="703"/>
      <c r="CJ9" s="703"/>
      <c r="CK9" s="703"/>
      <c r="CL9" s="703"/>
      <c r="CM9" s="703"/>
      <c r="CN9" s="703"/>
      <c r="CO9" s="703"/>
      <c r="CP9" s="703"/>
      <c r="CQ9" s="704"/>
      <c r="CR9" s="664">
        <v>127650</v>
      </c>
      <c r="CS9" s="665"/>
      <c r="CT9" s="665"/>
      <c r="CU9" s="665"/>
      <c r="CV9" s="665"/>
      <c r="CW9" s="665"/>
      <c r="CX9" s="665"/>
      <c r="CY9" s="666"/>
      <c r="CZ9" s="691">
        <v>6</v>
      </c>
      <c r="DA9" s="691"/>
      <c r="DB9" s="691"/>
      <c r="DC9" s="691"/>
      <c r="DD9" s="670">
        <v>3737</v>
      </c>
      <c r="DE9" s="665"/>
      <c r="DF9" s="665"/>
      <c r="DG9" s="665"/>
      <c r="DH9" s="665"/>
      <c r="DI9" s="665"/>
      <c r="DJ9" s="665"/>
      <c r="DK9" s="665"/>
      <c r="DL9" s="665"/>
      <c r="DM9" s="665"/>
      <c r="DN9" s="665"/>
      <c r="DO9" s="665"/>
      <c r="DP9" s="666"/>
      <c r="DQ9" s="670">
        <v>73446</v>
      </c>
      <c r="DR9" s="665"/>
      <c r="DS9" s="665"/>
      <c r="DT9" s="665"/>
      <c r="DU9" s="665"/>
      <c r="DV9" s="665"/>
      <c r="DW9" s="665"/>
      <c r="DX9" s="665"/>
      <c r="DY9" s="665"/>
      <c r="DZ9" s="665"/>
      <c r="EA9" s="665"/>
      <c r="EB9" s="665"/>
      <c r="EC9" s="705"/>
    </row>
    <row r="10" spans="2:143" ht="11.25" customHeight="1" x14ac:dyDescent="0.2">
      <c r="B10" s="661" t="s">
        <v>249</v>
      </c>
      <c r="C10" s="662"/>
      <c r="D10" s="662"/>
      <c r="E10" s="662"/>
      <c r="F10" s="662"/>
      <c r="G10" s="662"/>
      <c r="H10" s="662"/>
      <c r="I10" s="662"/>
      <c r="J10" s="662"/>
      <c r="K10" s="662"/>
      <c r="L10" s="662"/>
      <c r="M10" s="662"/>
      <c r="N10" s="662"/>
      <c r="O10" s="662"/>
      <c r="P10" s="662"/>
      <c r="Q10" s="663"/>
      <c r="R10" s="664" t="s">
        <v>238</v>
      </c>
      <c r="S10" s="665"/>
      <c r="T10" s="665"/>
      <c r="U10" s="665"/>
      <c r="V10" s="665"/>
      <c r="W10" s="665"/>
      <c r="X10" s="665"/>
      <c r="Y10" s="666"/>
      <c r="Z10" s="691" t="s">
        <v>238</v>
      </c>
      <c r="AA10" s="691"/>
      <c r="AB10" s="691"/>
      <c r="AC10" s="691"/>
      <c r="AD10" s="692" t="s">
        <v>238</v>
      </c>
      <c r="AE10" s="692"/>
      <c r="AF10" s="692"/>
      <c r="AG10" s="692"/>
      <c r="AH10" s="692"/>
      <c r="AI10" s="692"/>
      <c r="AJ10" s="692"/>
      <c r="AK10" s="692"/>
      <c r="AL10" s="667" t="s">
        <v>244</v>
      </c>
      <c r="AM10" s="668"/>
      <c r="AN10" s="668"/>
      <c r="AO10" s="693"/>
      <c r="AP10" s="661" t="s">
        <v>250</v>
      </c>
      <c r="AQ10" s="662"/>
      <c r="AR10" s="662"/>
      <c r="AS10" s="662"/>
      <c r="AT10" s="662"/>
      <c r="AU10" s="662"/>
      <c r="AV10" s="662"/>
      <c r="AW10" s="662"/>
      <c r="AX10" s="662"/>
      <c r="AY10" s="662"/>
      <c r="AZ10" s="662"/>
      <c r="BA10" s="662"/>
      <c r="BB10" s="662"/>
      <c r="BC10" s="662"/>
      <c r="BD10" s="662"/>
      <c r="BE10" s="662"/>
      <c r="BF10" s="663"/>
      <c r="BG10" s="664">
        <v>1990</v>
      </c>
      <c r="BH10" s="665"/>
      <c r="BI10" s="665"/>
      <c r="BJ10" s="665"/>
      <c r="BK10" s="665"/>
      <c r="BL10" s="665"/>
      <c r="BM10" s="665"/>
      <c r="BN10" s="666"/>
      <c r="BO10" s="691">
        <v>0.5</v>
      </c>
      <c r="BP10" s="691"/>
      <c r="BQ10" s="691"/>
      <c r="BR10" s="691"/>
      <c r="BS10" s="692" t="s">
        <v>251</v>
      </c>
      <c r="BT10" s="692"/>
      <c r="BU10" s="692"/>
      <c r="BV10" s="692"/>
      <c r="BW10" s="692"/>
      <c r="BX10" s="692"/>
      <c r="BY10" s="692"/>
      <c r="BZ10" s="692"/>
      <c r="CA10" s="692"/>
      <c r="CB10" s="750"/>
      <c r="CD10" s="706" t="s">
        <v>252</v>
      </c>
      <c r="CE10" s="703"/>
      <c r="CF10" s="703"/>
      <c r="CG10" s="703"/>
      <c r="CH10" s="703"/>
      <c r="CI10" s="703"/>
      <c r="CJ10" s="703"/>
      <c r="CK10" s="703"/>
      <c r="CL10" s="703"/>
      <c r="CM10" s="703"/>
      <c r="CN10" s="703"/>
      <c r="CO10" s="703"/>
      <c r="CP10" s="703"/>
      <c r="CQ10" s="704"/>
      <c r="CR10" s="664" t="s">
        <v>244</v>
      </c>
      <c r="CS10" s="665"/>
      <c r="CT10" s="665"/>
      <c r="CU10" s="665"/>
      <c r="CV10" s="665"/>
      <c r="CW10" s="665"/>
      <c r="CX10" s="665"/>
      <c r="CY10" s="666"/>
      <c r="CZ10" s="691" t="s">
        <v>244</v>
      </c>
      <c r="DA10" s="691"/>
      <c r="DB10" s="691"/>
      <c r="DC10" s="691"/>
      <c r="DD10" s="670" t="s">
        <v>238</v>
      </c>
      <c r="DE10" s="665"/>
      <c r="DF10" s="665"/>
      <c r="DG10" s="665"/>
      <c r="DH10" s="665"/>
      <c r="DI10" s="665"/>
      <c r="DJ10" s="665"/>
      <c r="DK10" s="665"/>
      <c r="DL10" s="665"/>
      <c r="DM10" s="665"/>
      <c r="DN10" s="665"/>
      <c r="DO10" s="665"/>
      <c r="DP10" s="666"/>
      <c r="DQ10" s="670" t="s">
        <v>238</v>
      </c>
      <c r="DR10" s="665"/>
      <c r="DS10" s="665"/>
      <c r="DT10" s="665"/>
      <c r="DU10" s="665"/>
      <c r="DV10" s="665"/>
      <c r="DW10" s="665"/>
      <c r="DX10" s="665"/>
      <c r="DY10" s="665"/>
      <c r="DZ10" s="665"/>
      <c r="EA10" s="665"/>
      <c r="EB10" s="665"/>
      <c r="EC10" s="705"/>
    </row>
    <row r="11" spans="2:143" ht="11.25" customHeight="1" x14ac:dyDescent="0.2">
      <c r="B11" s="661" t="s">
        <v>253</v>
      </c>
      <c r="C11" s="662"/>
      <c r="D11" s="662"/>
      <c r="E11" s="662"/>
      <c r="F11" s="662"/>
      <c r="G11" s="662"/>
      <c r="H11" s="662"/>
      <c r="I11" s="662"/>
      <c r="J11" s="662"/>
      <c r="K11" s="662"/>
      <c r="L11" s="662"/>
      <c r="M11" s="662"/>
      <c r="N11" s="662"/>
      <c r="O11" s="662"/>
      <c r="P11" s="662"/>
      <c r="Q11" s="663"/>
      <c r="R11" s="664">
        <v>17010</v>
      </c>
      <c r="S11" s="665"/>
      <c r="T11" s="665"/>
      <c r="U11" s="665"/>
      <c r="V11" s="665"/>
      <c r="W11" s="665"/>
      <c r="X11" s="665"/>
      <c r="Y11" s="666"/>
      <c r="Z11" s="667">
        <v>0.8</v>
      </c>
      <c r="AA11" s="668"/>
      <c r="AB11" s="668"/>
      <c r="AC11" s="669"/>
      <c r="AD11" s="670">
        <v>17010</v>
      </c>
      <c r="AE11" s="665"/>
      <c r="AF11" s="665"/>
      <c r="AG11" s="665"/>
      <c r="AH11" s="665"/>
      <c r="AI11" s="665"/>
      <c r="AJ11" s="665"/>
      <c r="AK11" s="666"/>
      <c r="AL11" s="667">
        <v>1.4</v>
      </c>
      <c r="AM11" s="668"/>
      <c r="AN11" s="668"/>
      <c r="AO11" s="693"/>
      <c r="AP11" s="661" t="s">
        <v>254</v>
      </c>
      <c r="AQ11" s="662"/>
      <c r="AR11" s="662"/>
      <c r="AS11" s="662"/>
      <c r="AT11" s="662"/>
      <c r="AU11" s="662"/>
      <c r="AV11" s="662"/>
      <c r="AW11" s="662"/>
      <c r="AX11" s="662"/>
      <c r="AY11" s="662"/>
      <c r="AZ11" s="662"/>
      <c r="BA11" s="662"/>
      <c r="BB11" s="662"/>
      <c r="BC11" s="662"/>
      <c r="BD11" s="662"/>
      <c r="BE11" s="662"/>
      <c r="BF11" s="663"/>
      <c r="BG11" s="664">
        <v>181</v>
      </c>
      <c r="BH11" s="665"/>
      <c r="BI11" s="665"/>
      <c r="BJ11" s="665"/>
      <c r="BK11" s="665"/>
      <c r="BL11" s="665"/>
      <c r="BM11" s="665"/>
      <c r="BN11" s="666"/>
      <c r="BO11" s="691">
        <v>0</v>
      </c>
      <c r="BP11" s="691"/>
      <c r="BQ11" s="691"/>
      <c r="BR11" s="691"/>
      <c r="BS11" s="692" t="s">
        <v>238</v>
      </c>
      <c r="BT11" s="692"/>
      <c r="BU11" s="692"/>
      <c r="BV11" s="692"/>
      <c r="BW11" s="692"/>
      <c r="BX11" s="692"/>
      <c r="BY11" s="692"/>
      <c r="BZ11" s="692"/>
      <c r="CA11" s="692"/>
      <c r="CB11" s="750"/>
      <c r="CD11" s="706" t="s">
        <v>255</v>
      </c>
      <c r="CE11" s="703"/>
      <c r="CF11" s="703"/>
      <c r="CG11" s="703"/>
      <c r="CH11" s="703"/>
      <c r="CI11" s="703"/>
      <c r="CJ11" s="703"/>
      <c r="CK11" s="703"/>
      <c r="CL11" s="703"/>
      <c r="CM11" s="703"/>
      <c r="CN11" s="703"/>
      <c r="CO11" s="703"/>
      <c r="CP11" s="703"/>
      <c r="CQ11" s="704"/>
      <c r="CR11" s="664">
        <v>102951</v>
      </c>
      <c r="CS11" s="665"/>
      <c r="CT11" s="665"/>
      <c r="CU11" s="665"/>
      <c r="CV11" s="665"/>
      <c r="CW11" s="665"/>
      <c r="CX11" s="665"/>
      <c r="CY11" s="666"/>
      <c r="CZ11" s="691">
        <v>4.8</v>
      </c>
      <c r="DA11" s="691"/>
      <c r="DB11" s="691"/>
      <c r="DC11" s="691"/>
      <c r="DD11" s="670">
        <v>8562</v>
      </c>
      <c r="DE11" s="665"/>
      <c r="DF11" s="665"/>
      <c r="DG11" s="665"/>
      <c r="DH11" s="665"/>
      <c r="DI11" s="665"/>
      <c r="DJ11" s="665"/>
      <c r="DK11" s="665"/>
      <c r="DL11" s="665"/>
      <c r="DM11" s="665"/>
      <c r="DN11" s="665"/>
      <c r="DO11" s="665"/>
      <c r="DP11" s="666"/>
      <c r="DQ11" s="670">
        <v>56107</v>
      </c>
      <c r="DR11" s="665"/>
      <c r="DS11" s="665"/>
      <c r="DT11" s="665"/>
      <c r="DU11" s="665"/>
      <c r="DV11" s="665"/>
      <c r="DW11" s="665"/>
      <c r="DX11" s="665"/>
      <c r="DY11" s="665"/>
      <c r="DZ11" s="665"/>
      <c r="EA11" s="665"/>
      <c r="EB11" s="665"/>
      <c r="EC11" s="705"/>
    </row>
    <row r="12" spans="2:143" ht="11.25" customHeight="1" x14ac:dyDescent="0.2">
      <c r="B12" s="661" t="s">
        <v>256</v>
      </c>
      <c r="C12" s="662"/>
      <c r="D12" s="662"/>
      <c r="E12" s="662"/>
      <c r="F12" s="662"/>
      <c r="G12" s="662"/>
      <c r="H12" s="662"/>
      <c r="I12" s="662"/>
      <c r="J12" s="662"/>
      <c r="K12" s="662"/>
      <c r="L12" s="662"/>
      <c r="M12" s="662"/>
      <c r="N12" s="662"/>
      <c r="O12" s="662"/>
      <c r="P12" s="662"/>
      <c r="Q12" s="663"/>
      <c r="R12" s="664" t="s">
        <v>244</v>
      </c>
      <c r="S12" s="665"/>
      <c r="T12" s="665"/>
      <c r="U12" s="665"/>
      <c r="V12" s="665"/>
      <c r="W12" s="665"/>
      <c r="X12" s="665"/>
      <c r="Y12" s="666"/>
      <c r="Z12" s="691" t="s">
        <v>244</v>
      </c>
      <c r="AA12" s="691"/>
      <c r="AB12" s="691"/>
      <c r="AC12" s="691"/>
      <c r="AD12" s="692" t="s">
        <v>238</v>
      </c>
      <c r="AE12" s="692"/>
      <c r="AF12" s="692"/>
      <c r="AG12" s="692"/>
      <c r="AH12" s="692"/>
      <c r="AI12" s="692"/>
      <c r="AJ12" s="692"/>
      <c r="AK12" s="692"/>
      <c r="AL12" s="667" t="s">
        <v>238</v>
      </c>
      <c r="AM12" s="668"/>
      <c r="AN12" s="668"/>
      <c r="AO12" s="693"/>
      <c r="AP12" s="661" t="s">
        <v>257</v>
      </c>
      <c r="AQ12" s="662"/>
      <c r="AR12" s="662"/>
      <c r="AS12" s="662"/>
      <c r="AT12" s="662"/>
      <c r="AU12" s="662"/>
      <c r="AV12" s="662"/>
      <c r="AW12" s="662"/>
      <c r="AX12" s="662"/>
      <c r="AY12" s="662"/>
      <c r="AZ12" s="662"/>
      <c r="BA12" s="662"/>
      <c r="BB12" s="662"/>
      <c r="BC12" s="662"/>
      <c r="BD12" s="662"/>
      <c r="BE12" s="662"/>
      <c r="BF12" s="663"/>
      <c r="BG12" s="664">
        <v>383281</v>
      </c>
      <c r="BH12" s="665"/>
      <c r="BI12" s="665"/>
      <c r="BJ12" s="665"/>
      <c r="BK12" s="665"/>
      <c r="BL12" s="665"/>
      <c r="BM12" s="665"/>
      <c r="BN12" s="666"/>
      <c r="BO12" s="691">
        <v>93.6</v>
      </c>
      <c r="BP12" s="691"/>
      <c r="BQ12" s="691"/>
      <c r="BR12" s="691"/>
      <c r="BS12" s="692">
        <v>66277</v>
      </c>
      <c r="BT12" s="692"/>
      <c r="BU12" s="692"/>
      <c r="BV12" s="692"/>
      <c r="BW12" s="692"/>
      <c r="BX12" s="692"/>
      <c r="BY12" s="692"/>
      <c r="BZ12" s="692"/>
      <c r="CA12" s="692"/>
      <c r="CB12" s="750"/>
      <c r="CD12" s="706" t="s">
        <v>258</v>
      </c>
      <c r="CE12" s="703"/>
      <c r="CF12" s="703"/>
      <c r="CG12" s="703"/>
      <c r="CH12" s="703"/>
      <c r="CI12" s="703"/>
      <c r="CJ12" s="703"/>
      <c r="CK12" s="703"/>
      <c r="CL12" s="703"/>
      <c r="CM12" s="703"/>
      <c r="CN12" s="703"/>
      <c r="CO12" s="703"/>
      <c r="CP12" s="703"/>
      <c r="CQ12" s="704"/>
      <c r="CR12" s="664">
        <v>539864</v>
      </c>
      <c r="CS12" s="665"/>
      <c r="CT12" s="665"/>
      <c r="CU12" s="665"/>
      <c r="CV12" s="665"/>
      <c r="CW12" s="665"/>
      <c r="CX12" s="665"/>
      <c r="CY12" s="666"/>
      <c r="CZ12" s="691">
        <v>25.3</v>
      </c>
      <c r="DA12" s="691"/>
      <c r="DB12" s="691"/>
      <c r="DC12" s="691"/>
      <c r="DD12" s="670">
        <v>235024</v>
      </c>
      <c r="DE12" s="665"/>
      <c r="DF12" s="665"/>
      <c r="DG12" s="665"/>
      <c r="DH12" s="665"/>
      <c r="DI12" s="665"/>
      <c r="DJ12" s="665"/>
      <c r="DK12" s="665"/>
      <c r="DL12" s="665"/>
      <c r="DM12" s="665"/>
      <c r="DN12" s="665"/>
      <c r="DO12" s="665"/>
      <c r="DP12" s="666"/>
      <c r="DQ12" s="670">
        <v>236764</v>
      </c>
      <c r="DR12" s="665"/>
      <c r="DS12" s="665"/>
      <c r="DT12" s="665"/>
      <c r="DU12" s="665"/>
      <c r="DV12" s="665"/>
      <c r="DW12" s="665"/>
      <c r="DX12" s="665"/>
      <c r="DY12" s="665"/>
      <c r="DZ12" s="665"/>
      <c r="EA12" s="665"/>
      <c r="EB12" s="665"/>
      <c r="EC12" s="705"/>
    </row>
    <row r="13" spans="2:143" ht="11.25" customHeight="1" x14ac:dyDescent="0.2">
      <c r="B13" s="661" t="s">
        <v>259</v>
      </c>
      <c r="C13" s="662"/>
      <c r="D13" s="662"/>
      <c r="E13" s="662"/>
      <c r="F13" s="662"/>
      <c r="G13" s="662"/>
      <c r="H13" s="662"/>
      <c r="I13" s="662"/>
      <c r="J13" s="662"/>
      <c r="K13" s="662"/>
      <c r="L13" s="662"/>
      <c r="M13" s="662"/>
      <c r="N13" s="662"/>
      <c r="O13" s="662"/>
      <c r="P13" s="662"/>
      <c r="Q13" s="663"/>
      <c r="R13" s="664" t="s">
        <v>244</v>
      </c>
      <c r="S13" s="665"/>
      <c r="T13" s="665"/>
      <c r="U13" s="665"/>
      <c r="V13" s="665"/>
      <c r="W13" s="665"/>
      <c r="X13" s="665"/>
      <c r="Y13" s="666"/>
      <c r="Z13" s="691" t="s">
        <v>244</v>
      </c>
      <c r="AA13" s="691"/>
      <c r="AB13" s="691"/>
      <c r="AC13" s="691"/>
      <c r="AD13" s="692" t="s">
        <v>244</v>
      </c>
      <c r="AE13" s="692"/>
      <c r="AF13" s="692"/>
      <c r="AG13" s="692"/>
      <c r="AH13" s="692"/>
      <c r="AI13" s="692"/>
      <c r="AJ13" s="692"/>
      <c r="AK13" s="692"/>
      <c r="AL13" s="667" t="s">
        <v>238</v>
      </c>
      <c r="AM13" s="668"/>
      <c r="AN13" s="668"/>
      <c r="AO13" s="693"/>
      <c r="AP13" s="661" t="s">
        <v>260</v>
      </c>
      <c r="AQ13" s="662"/>
      <c r="AR13" s="662"/>
      <c r="AS13" s="662"/>
      <c r="AT13" s="662"/>
      <c r="AU13" s="662"/>
      <c r="AV13" s="662"/>
      <c r="AW13" s="662"/>
      <c r="AX13" s="662"/>
      <c r="AY13" s="662"/>
      <c r="AZ13" s="662"/>
      <c r="BA13" s="662"/>
      <c r="BB13" s="662"/>
      <c r="BC13" s="662"/>
      <c r="BD13" s="662"/>
      <c r="BE13" s="662"/>
      <c r="BF13" s="663"/>
      <c r="BG13" s="664">
        <v>376576</v>
      </c>
      <c r="BH13" s="665"/>
      <c r="BI13" s="665"/>
      <c r="BJ13" s="665"/>
      <c r="BK13" s="665"/>
      <c r="BL13" s="665"/>
      <c r="BM13" s="665"/>
      <c r="BN13" s="666"/>
      <c r="BO13" s="691">
        <v>92</v>
      </c>
      <c r="BP13" s="691"/>
      <c r="BQ13" s="691"/>
      <c r="BR13" s="691"/>
      <c r="BS13" s="692">
        <v>66277</v>
      </c>
      <c r="BT13" s="692"/>
      <c r="BU13" s="692"/>
      <c r="BV13" s="692"/>
      <c r="BW13" s="692"/>
      <c r="BX13" s="692"/>
      <c r="BY13" s="692"/>
      <c r="BZ13" s="692"/>
      <c r="CA13" s="692"/>
      <c r="CB13" s="750"/>
      <c r="CD13" s="706" t="s">
        <v>261</v>
      </c>
      <c r="CE13" s="703"/>
      <c r="CF13" s="703"/>
      <c r="CG13" s="703"/>
      <c r="CH13" s="703"/>
      <c r="CI13" s="703"/>
      <c r="CJ13" s="703"/>
      <c r="CK13" s="703"/>
      <c r="CL13" s="703"/>
      <c r="CM13" s="703"/>
      <c r="CN13" s="703"/>
      <c r="CO13" s="703"/>
      <c r="CP13" s="703"/>
      <c r="CQ13" s="704"/>
      <c r="CR13" s="664">
        <v>93989</v>
      </c>
      <c r="CS13" s="665"/>
      <c r="CT13" s="665"/>
      <c r="CU13" s="665"/>
      <c r="CV13" s="665"/>
      <c r="CW13" s="665"/>
      <c r="CX13" s="665"/>
      <c r="CY13" s="666"/>
      <c r="CZ13" s="691">
        <v>4.4000000000000004</v>
      </c>
      <c r="DA13" s="691"/>
      <c r="DB13" s="691"/>
      <c r="DC13" s="691"/>
      <c r="DD13" s="670">
        <v>13675</v>
      </c>
      <c r="DE13" s="665"/>
      <c r="DF13" s="665"/>
      <c r="DG13" s="665"/>
      <c r="DH13" s="665"/>
      <c r="DI13" s="665"/>
      <c r="DJ13" s="665"/>
      <c r="DK13" s="665"/>
      <c r="DL13" s="665"/>
      <c r="DM13" s="665"/>
      <c r="DN13" s="665"/>
      <c r="DO13" s="665"/>
      <c r="DP13" s="666"/>
      <c r="DQ13" s="670">
        <v>70879</v>
      </c>
      <c r="DR13" s="665"/>
      <c r="DS13" s="665"/>
      <c r="DT13" s="665"/>
      <c r="DU13" s="665"/>
      <c r="DV13" s="665"/>
      <c r="DW13" s="665"/>
      <c r="DX13" s="665"/>
      <c r="DY13" s="665"/>
      <c r="DZ13" s="665"/>
      <c r="EA13" s="665"/>
      <c r="EB13" s="665"/>
      <c r="EC13" s="705"/>
    </row>
    <row r="14" spans="2:143" ht="11.25" customHeight="1" x14ac:dyDescent="0.2">
      <c r="B14" s="661" t="s">
        <v>262</v>
      </c>
      <c r="C14" s="662"/>
      <c r="D14" s="662"/>
      <c r="E14" s="662"/>
      <c r="F14" s="662"/>
      <c r="G14" s="662"/>
      <c r="H14" s="662"/>
      <c r="I14" s="662"/>
      <c r="J14" s="662"/>
      <c r="K14" s="662"/>
      <c r="L14" s="662"/>
      <c r="M14" s="662"/>
      <c r="N14" s="662"/>
      <c r="O14" s="662"/>
      <c r="P14" s="662"/>
      <c r="Q14" s="663"/>
      <c r="R14" s="664" t="s">
        <v>244</v>
      </c>
      <c r="S14" s="665"/>
      <c r="T14" s="665"/>
      <c r="U14" s="665"/>
      <c r="V14" s="665"/>
      <c r="W14" s="665"/>
      <c r="X14" s="665"/>
      <c r="Y14" s="666"/>
      <c r="Z14" s="691" t="s">
        <v>244</v>
      </c>
      <c r="AA14" s="691"/>
      <c r="AB14" s="691"/>
      <c r="AC14" s="691"/>
      <c r="AD14" s="692" t="s">
        <v>244</v>
      </c>
      <c r="AE14" s="692"/>
      <c r="AF14" s="692"/>
      <c r="AG14" s="692"/>
      <c r="AH14" s="692"/>
      <c r="AI14" s="692"/>
      <c r="AJ14" s="692"/>
      <c r="AK14" s="692"/>
      <c r="AL14" s="667" t="s">
        <v>238</v>
      </c>
      <c r="AM14" s="668"/>
      <c r="AN14" s="668"/>
      <c r="AO14" s="693"/>
      <c r="AP14" s="661" t="s">
        <v>263</v>
      </c>
      <c r="AQ14" s="662"/>
      <c r="AR14" s="662"/>
      <c r="AS14" s="662"/>
      <c r="AT14" s="662"/>
      <c r="AU14" s="662"/>
      <c r="AV14" s="662"/>
      <c r="AW14" s="662"/>
      <c r="AX14" s="662"/>
      <c r="AY14" s="662"/>
      <c r="AZ14" s="662"/>
      <c r="BA14" s="662"/>
      <c r="BB14" s="662"/>
      <c r="BC14" s="662"/>
      <c r="BD14" s="662"/>
      <c r="BE14" s="662"/>
      <c r="BF14" s="663"/>
      <c r="BG14" s="664">
        <v>1200</v>
      </c>
      <c r="BH14" s="665"/>
      <c r="BI14" s="665"/>
      <c r="BJ14" s="665"/>
      <c r="BK14" s="665"/>
      <c r="BL14" s="665"/>
      <c r="BM14" s="665"/>
      <c r="BN14" s="666"/>
      <c r="BO14" s="691">
        <v>0.3</v>
      </c>
      <c r="BP14" s="691"/>
      <c r="BQ14" s="691"/>
      <c r="BR14" s="691"/>
      <c r="BS14" s="692" t="s">
        <v>244</v>
      </c>
      <c r="BT14" s="692"/>
      <c r="BU14" s="692"/>
      <c r="BV14" s="692"/>
      <c r="BW14" s="692"/>
      <c r="BX14" s="692"/>
      <c r="BY14" s="692"/>
      <c r="BZ14" s="692"/>
      <c r="CA14" s="692"/>
      <c r="CB14" s="750"/>
      <c r="CD14" s="706" t="s">
        <v>264</v>
      </c>
      <c r="CE14" s="703"/>
      <c r="CF14" s="703"/>
      <c r="CG14" s="703"/>
      <c r="CH14" s="703"/>
      <c r="CI14" s="703"/>
      <c r="CJ14" s="703"/>
      <c r="CK14" s="703"/>
      <c r="CL14" s="703"/>
      <c r="CM14" s="703"/>
      <c r="CN14" s="703"/>
      <c r="CO14" s="703"/>
      <c r="CP14" s="703"/>
      <c r="CQ14" s="704"/>
      <c r="CR14" s="664">
        <v>79703</v>
      </c>
      <c r="CS14" s="665"/>
      <c r="CT14" s="665"/>
      <c r="CU14" s="665"/>
      <c r="CV14" s="665"/>
      <c r="CW14" s="665"/>
      <c r="CX14" s="665"/>
      <c r="CY14" s="666"/>
      <c r="CZ14" s="691">
        <v>3.7</v>
      </c>
      <c r="DA14" s="691"/>
      <c r="DB14" s="691"/>
      <c r="DC14" s="691"/>
      <c r="DD14" s="670">
        <v>22979</v>
      </c>
      <c r="DE14" s="665"/>
      <c r="DF14" s="665"/>
      <c r="DG14" s="665"/>
      <c r="DH14" s="665"/>
      <c r="DI14" s="665"/>
      <c r="DJ14" s="665"/>
      <c r="DK14" s="665"/>
      <c r="DL14" s="665"/>
      <c r="DM14" s="665"/>
      <c r="DN14" s="665"/>
      <c r="DO14" s="665"/>
      <c r="DP14" s="666"/>
      <c r="DQ14" s="670">
        <v>56800</v>
      </c>
      <c r="DR14" s="665"/>
      <c r="DS14" s="665"/>
      <c r="DT14" s="665"/>
      <c r="DU14" s="665"/>
      <c r="DV14" s="665"/>
      <c r="DW14" s="665"/>
      <c r="DX14" s="665"/>
      <c r="DY14" s="665"/>
      <c r="DZ14" s="665"/>
      <c r="EA14" s="665"/>
      <c r="EB14" s="665"/>
      <c r="EC14" s="705"/>
    </row>
    <row r="15" spans="2:143" ht="11.25" customHeight="1" x14ac:dyDescent="0.2">
      <c r="B15" s="661" t="s">
        <v>265</v>
      </c>
      <c r="C15" s="662"/>
      <c r="D15" s="662"/>
      <c r="E15" s="662"/>
      <c r="F15" s="662"/>
      <c r="G15" s="662"/>
      <c r="H15" s="662"/>
      <c r="I15" s="662"/>
      <c r="J15" s="662"/>
      <c r="K15" s="662"/>
      <c r="L15" s="662"/>
      <c r="M15" s="662"/>
      <c r="N15" s="662"/>
      <c r="O15" s="662"/>
      <c r="P15" s="662"/>
      <c r="Q15" s="663"/>
      <c r="R15" s="664" t="s">
        <v>244</v>
      </c>
      <c r="S15" s="665"/>
      <c r="T15" s="665"/>
      <c r="U15" s="665"/>
      <c r="V15" s="665"/>
      <c r="W15" s="665"/>
      <c r="X15" s="665"/>
      <c r="Y15" s="666"/>
      <c r="Z15" s="691" t="s">
        <v>251</v>
      </c>
      <c r="AA15" s="691"/>
      <c r="AB15" s="691"/>
      <c r="AC15" s="691"/>
      <c r="AD15" s="692" t="s">
        <v>244</v>
      </c>
      <c r="AE15" s="692"/>
      <c r="AF15" s="692"/>
      <c r="AG15" s="692"/>
      <c r="AH15" s="692"/>
      <c r="AI15" s="692"/>
      <c r="AJ15" s="692"/>
      <c r="AK15" s="692"/>
      <c r="AL15" s="667" t="s">
        <v>244</v>
      </c>
      <c r="AM15" s="668"/>
      <c r="AN15" s="668"/>
      <c r="AO15" s="693"/>
      <c r="AP15" s="661" t="s">
        <v>266</v>
      </c>
      <c r="AQ15" s="662"/>
      <c r="AR15" s="662"/>
      <c r="AS15" s="662"/>
      <c r="AT15" s="662"/>
      <c r="AU15" s="662"/>
      <c r="AV15" s="662"/>
      <c r="AW15" s="662"/>
      <c r="AX15" s="662"/>
      <c r="AY15" s="662"/>
      <c r="AZ15" s="662"/>
      <c r="BA15" s="662"/>
      <c r="BB15" s="662"/>
      <c r="BC15" s="662"/>
      <c r="BD15" s="662"/>
      <c r="BE15" s="662"/>
      <c r="BF15" s="663"/>
      <c r="BG15" s="664">
        <v>810</v>
      </c>
      <c r="BH15" s="665"/>
      <c r="BI15" s="665"/>
      <c r="BJ15" s="665"/>
      <c r="BK15" s="665"/>
      <c r="BL15" s="665"/>
      <c r="BM15" s="665"/>
      <c r="BN15" s="666"/>
      <c r="BO15" s="691">
        <v>0.2</v>
      </c>
      <c r="BP15" s="691"/>
      <c r="BQ15" s="691"/>
      <c r="BR15" s="691"/>
      <c r="BS15" s="692" t="s">
        <v>244</v>
      </c>
      <c r="BT15" s="692"/>
      <c r="BU15" s="692"/>
      <c r="BV15" s="692"/>
      <c r="BW15" s="692"/>
      <c r="BX15" s="692"/>
      <c r="BY15" s="692"/>
      <c r="BZ15" s="692"/>
      <c r="CA15" s="692"/>
      <c r="CB15" s="750"/>
      <c r="CD15" s="706" t="s">
        <v>267</v>
      </c>
      <c r="CE15" s="703"/>
      <c r="CF15" s="703"/>
      <c r="CG15" s="703"/>
      <c r="CH15" s="703"/>
      <c r="CI15" s="703"/>
      <c r="CJ15" s="703"/>
      <c r="CK15" s="703"/>
      <c r="CL15" s="703"/>
      <c r="CM15" s="703"/>
      <c r="CN15" s="703"/>
      <c r="CO15" s="703"/>
      <c r="CP15" s="703"/>
      <c r="CQ15" s="704"/>
      <c r="CR15" s="664">
        <v>158538</v>
      </c>
      <c r="CS15" s="665"/>
      <c r="CT15" s="665"/>
      <c r="CU15" s="665"/>
      <c r="CV15" s="665"/>
      <c r="CW15" s="665"/>
      <c r="CX15" s="665"/>
      <c r="CY15" s="666"/>
      <c r="CZ15" s="691">
        <v>7.4</v>
      </c>
      <c r="DA15" s="691"/>
      <c r="DB15" s="691"/>
      <c r="DC15" s="691"/>
      <c r="DD15" s="670">
        <v>43181</v>
      </c>
      <c r="DE15" s="665"/>
      <c r="DF15" s="665"/>
      <c r="DG15" s="665"/>
      <c r="DH15" s="665"/>
      <c r="DI15" s="665"/>
      <c r="DJ15" s="665"/>
      <c r="DK15" s="665"/>
      <c r="DL15" s="665"/>
      <c r="DM15" s="665"/>
      <c r="DN15" s="665"/>
      <c r="DO15" s="665"/>
      <c r="DP15" s="666"/>
      <c r="DQ15" s="670">
        <v>109431</v>
      </c>
      <c r="DR15" s="665"/>
      <c r="DS15" s="665"/>
      <c r="DT15" s="665"/>
      <c r="DU15" s="665"/>
      <c r="DV15" s="665"/>
      <c r="DW15" s="665"/>
      <c r="DX15" s="665"/>
      <c r="DY15" s="665"/>
      <c r="DZ15" s="665"/>
      <c r="EA15" s="665"/>
      <c r="EB15" s="665"/>
      <c r="EC15" s="705"/>
    </row>
    <row r="16" spans="2:143" ht="11.25" customHeight="1" x14ac:dyDescent="0.2">
      <c r="B16" s="661" t="s">
        <v>268</v>
      </c>
      <c r="C16" s="662"/>
      <c r="D16" s="662"/>
      <c r="E16" s="662"/>
      <c r="F16" s="662"/>
      <c r="G16" s="662"/>
      <c r="H16" s="662"/>
      <c r="I16" s="662"/>
      <c r="J16" s="662"/>
      <c r="K16" s="662"/>
      <c r="L16" s="662"/>
      <c r="M16" s="662"/>
      <c r="N16" s="662"/>
      <c r="O16" s="662"/>
      <c r="P16" s="662"/>
      <c r="Q16" s="663"/>
      <c r="R16" s="664">
        <v>552</v>
      </c>
      <c r="S16" s="665"/>
      <c r="T16" s="665"/>
      <c r="U16" s="665"/>
      <c r="V16" s="665"/>
      <c r="W16" s="665"/>
      <c r="X16" s="665"/>
      <c r="Y16" s="666"/>
      <c r="Z16" s="691">
        <v>0</v>
      </c>
      <c r="AA16" s="691"/>
      <c r="AB16" s="691"/>
      <c r="AC16" s="691"/>
      <c r="AD16" s="692">
        <v>552</v>
      </c>
      <c r="AE16" s="692"/>
      <c r="AF16" s="692"/>
      <c r="AG16" s="692"/>
      <c r="AH16" s="692"/>
      <c r="AI16" s="692"/>
      <c r="AJ16" s="692"/>
      <c r="AK16" s="692"/>
      <c r="AL16" s="667">
        <v>0</v>
      </c>
      <c r="AM16" s="668"/>
      <c r="AN16" s="668"/>
      <c r="AO16" s="693"/>
      <c r="AP16" s="661" t="s">
        <v>269</v>
      </c>
      <c r="AQ16" s="662"/>
      <c r="AR16" s="662"/>
      <c r="AS16" s="662"/>
      <c r="AT16" s="662"/>
      <c r="AU16" s="662"/>
      <c r="AV16" s="662"/>
      <c r="AW16" s="662"/>
      <c r="AX16" s="662"/>
      <c r="AY16" s="662"/>
      <c r="AZ16" s="662"/>
      <c r="BA16" s="662"/>
      <c r="BB16" s="662"/>
      <c r="BC16" s="662"/>
      <c r="BD16" s="662"/>
      <c r="BE16" s="662"/>
      <c r="BF16" s="663"/>
      <c r="BG16" s="664" t="s">
        <v>244</v>
      </c>
      <c r="BH16" s="665"/>
      <c r="BI16" s="665"/>
      <c r="BJ16" s="665"/>
      <c r="BK16" s="665"/>
      <c r="BL16" s="665"/>
      <c r="BM16" s="665"/>
      <c r="BN16" s="666"/>
      <c r="BO16" s="691" t="s">
        <v>238</v>
      </c>
      <c r="BP16" s="691"/>
      <c r="BQ16" s="691"/>
      <c r="BR16" s="691"/>
      <c r="BS16" s="692" t="s">
        <v>244</v>
      </c>
      <c r="BT16" s="692"/>
      <c r="BU16" s="692"/>
      <c r="BV16" s="692"/>
      <c r="BW16" s="692"/>
      <c r="BX16" s="692"/>
      <c r="BY16" s="692"/>
      <c r="BZ16" s="692"/>
      <c r="CA16" s="692"/>
      <c r="CB16" s="750"/>
      <c r="CD16" s="706" t="s">
        <v>270</v>
      </c>
      <c r="CE16" s="703"/>
      <c r="CF16" s="703"/>
      <c r="CG16" s="703"/>
      <c r="CH16" s="703"/>
      <c r="CI16" s="703"/>
      <c r="CJ16" s="703"/>
      <c r="CK16" s="703"/>
      <c r="CL16" s="703"/>
      <c r="CM16" s="703"/>
      <c r="CN16" s="703"/>
      <c r="CO16" s="703"/>
      <c r="CP16" s="703"/>
      <c r="CQ16" s="704"/>
      <c r="CR16" s="664" t="s">
        <v>244</v>
      </c>
      <c r="CS16" s="665"/>
      <c r="CT16" s="665"/>
      <c r="CU16" s="665"/>
      <c r="CV16" s="665"/>
      <c r="CW16" s="665"/>
      <c r="CX16" s="665"/>
      <c r="CY16" s="666"/>
      <c r="CZ16" s="691" t="s">
        <v>244</v>
      </c>
      <c r="DA16" s="691"/>
      <c r="DB16" s="691"/>
      <c r="DC16" s="691"/>
      <c r="DD16" s="670" t="s">
        <v>238</v>
      </c>
      <c r="DE16" s="665"/>
      <c r="DF16" s="665"/>
      <c r="DG16" s="665"/>
      <c r="DH16" s="665"/>
      <c r="DI16" s="665"/>
      <c r="DJ16" s="665"/>
      <c r="DK16" s="665"/>
      <c r="DL16" s="665"/>
      <c r="DM16" s="665"/>
      <c r="DN16" s="665"/>
      <c r="DO16" s="665"/>
      <c r="DP16" s="666"/>
      <c r="DQ16" s="670" t="s">
        <v>244</v>
      </c>
      <c r="DR16" s="665"/>
      <c r="DS16" s="665"/>
      <c r="DT16" s="665"/>
      <c r="DU16" s="665"/>
      <c r="DV16" s="665"/>
      <c r="DW16" s="665"/>
      <c r="DX16" s="665"/>
      <c r="DY16" s="665"/>
      <c r="DZ16" s="665"/>
      <c r="EA16" s="665"/>
      <c r="EB16" s="665"/>
      <c r="EC16" s="705"/>
    </row>
    <row r="17" spans="2:133" ht="11.25" customHeight="1" x14ac:dyDescent="0.2">
      <c r="B17" s="661" t="s">
        <v>271</v>
      </c>
      <c r="C17" s="662"/>
      <c r="D17" s="662"/>
      <c r="E17" s="662"/>
      <c r="F17" s="662"/>
      <c r="G17" s="662"/>
      <c r="H17" s="662"/>
      <c r="I17" s="662"/>
      <c r="J17" s="662"/>
      <c r="K17" s="662"/>
      <c r="L17" s="662"/>
      <c r="M17" s="662"/>
      <c r="N17" s="662"/>
      <c r="O17" s="662"/>
      <c r="P17" s="662"/>
      <c r="Q17" s="663"/>
      <c r="R17" s="664">
        <v>862</v>
      </c>
      <c r="S17" s="665"/>
      <c r="T17" s="665"/>
      <c r="U17" s="665"/>
      <c r="V17" s="665"/>
      <c r="W17" s="665"/>
      <c r="X17" s="665"/>
      <c r="Y17" s="666"/>
      <c r="Z17" s="691">
        <v>0</v>
      </c>
      <c r="AA17" s="691"/>
      <c r="AB17" s="691"/>
      <c r="AC17" s="691"/>
      <c r="AD17" s="692">
        <v>862</v>
      </c>
      <c r="AE17" s="692"/>
      <c r="AF17" s="692"/>
      <c r="AG17" s="692"/>
      <c r="AH17" s="692"/>
      <c r="AI17" s="692"/>
      <c r="AJ17" s="692"/>
      <c r="AK17" s="692"/>
      <c r="AL17" s="667">
        <v>0.1</v>
      </c>
      <c r="AM17" s="668"/>
      <c r="AN17" s="668"/>
      <c r="AO17" s="693"/>
      <c r="AP17" s="661" t="s">
        <v>272</v>
      </c>
      <c r="AQ17" s="662"/>
      <c r="AR17" s="662"/>
      <c r="AS17" s="662"/>
      <c r="AT17" s="662"/>
      <c r="AU17" s="662"/>
      <c r="AV17" s="662"/>
      <c r="AW17" s="662"/>
      <c r="AX17" s="662"/>
      <c r="AY17" s="662"/>
      <c r="AZ17" s="662"/>
      <c r="BA17" s="662"/>
      <c r="BB17" s="662"/>
      <c r="BC17" s="662"/>
      <c r="BD17" s="662"/>
      <c r="BE17" s="662"/>
      <c r="BF17" s="663"/>
      <c r="BG17" s="664" t="s">
        <v>238</v>
      </c>
      <c r="BH17" s="665"/>
      <c r="BI17" s="665"/>
      <c r="BJ17" s="665"/>
      <c r="BK17" s="665"/>
      <c r="BL17" s="665"/>
      <c r="BM17" s="665"/>
      <c r="BN17" s="666"/>
      <c r="BO17" s="691" t="s">
        <v>244</v>
      </c>
      <c r="BP17" s="691"/>
      <c r="BQ17" s="691"/>
      <c r="BR17" s="691"/>
      <c r="BS17" s="692" t="s">
        <v>244</v>
      </c>
      <c r="BT17" s="692"/>
      <c r="BU17" s="692"/>
      <c r="BV17" s="692"/>
      <c r="BW17" s="692"/>
      <c r="BX17" s="692"/>
      <c r="BY17" s="692"/>
      <c r="BZ17" s="692"/>
      <c r="CA17" s="692"/>
      <c r="CB17" s="750"/>
      <c r="CD17" s="706" t="s">
        <v>273</v>
      </c>
      <c r="CE17" s="703"/>
      <c r="CF17" s="703"/>
      <c r="CG17" s="703"/>
      <c r="CH17" s="703"/>
      <c r="CI17" s="703"/>
      <c r="CJ17" s="703"/>
      <c r="CK17" s="703"/>
      <c r="CL17" s="703"/>
      <c r="CM17" s="703"/>
      <c r="CN17" s="703"/>
      <c r="CO17" s="703"/>
      <c r="CP17" s="703"/>
      <c r="CQ17" s="704"/>
      <c r="CR17" s="664">
        <v>339395</v>
      </c>
      <c r="CS17" s="665"/>
      <c r="CT17" s="665"/>
      <c r="CU17" s="665"/>
      <c r="CV17" s="665"/>
      <c r="CW17" s="665"/>
      <c r="CX17" s="665"/>
      <c r="CY17" s="666"/>
      <c r="CZ17" s="691">
        <v>15.9</v>
      </c>
      <c r="DA17" s="691"/>
      <c r="DB17" s="691"/>
      <c r="DC17" s="691"/>
      <c r="DD17" s="670" t="s">
        <v>238</v>
      </c>
      <c r="DE17" s="665"/>
      <c r="DF17" s="665"/>
      <c r="DG17" s="665"/>
      <c r="DH17" s="665"/>
      <c r="DI17" s="665"/>
      <c r="DJ17" s="665"/>
      <c r="DK17" s="665"/>
      <c r="DL17" s="665"/>
      <c r="DM17" s="665"/>
      <c r="DN17" s="665"/>
      <c r="DO17" s="665"/>
      <c r="DP17" s="666"/>
      <c r="DQ17" s="670">
        <v>339395</v>
      </c>
      <c r="DR17" s="665"/>
      <c r="DS17" s="665"/>
      <c r="DT17" s="665"/>
      <c r="DU17" s="665"/>
      <c r="DV17" s="665"/>
      <c r="DW17" s="665"/>
      <c r="DX17" s="665"/>
      <c r="DY17" s="665"/>
      <c r="DZ17" s="665"/>
      <c r="EA17" s="665"/>
      <c r="EB17" s="665"/>
      <c r="EC17" s="705"/>
    </row>
    <row r="18" spans="2:133" ht="11.25" customHeight="1" x14ac:dyDescent="0.2">
      <c r="B18" s="661" t="s">
        <v>274</v>
      </c>
      <c r="C18" s="662"/>
      <c r="D18" s="662"/>
      <c r="E18" s="662"/>
      <c r="F18" s="662"/>
      <c r="G18" s="662"/>
      <c r="H18" s="662"/>
      <c r="I18" s="662"/>
      <c r="J18" s="662"/>
      <c r="K18" s="662"/>
      <c r="L18" s="662"/>
      <c r="M18" s="662"/>
      <c r="N18" s="662"/>
      <c r="O18" s="662"/>
      <c r="P18" s="662"/>
      <c r="Q18" s="663"/>
      <c r="R18" s="664">
        <v>5837</v>
      </c>
      <c r="S18" s="665"/>
      <c r="T18" s="665"/>
      <c r="U18" s="665"/>
      <c r="V18" s="665"/>
      <c r="W18" s="665"/>
      <c r="X18" s="665"/>
      <c r="Y18" s="666"/>
      <c r="Z18" s="691">
        <v>0.3</v>
      </c>
      <c r="AA18" s="691"/>
      <c r="AB18" s="691"/>
      <c r="AC18" s="691"/>
      <c r="AD18" s="692">
        <v>5837</v>
      </c>
      <c r="AE18" s="692"/>
      <c r="AF18" s="692"/>
      <c r="AG18" s="692"/>
      <c r="AH18" s="692"/>
      <c r="AI18" s="692"/>
      <c r="AJ18" s="692"/>
      <c r="AK18" s="692"/>
      <c r="AL18" s="667">
        <v>0.5</v>
      </c>
      <c r="AM18" s="668"/>
      <c r="AN18" s="668"/>
      <c r="AO18" s="693"/>
      <c r="AP18" s="661" t="s">
        <v>275</v>
      </c>
      <c r="AQ18" s="662"/>
      <c r="AR18" s="662"/>
      <c r="AS18" s="662"/>
      <c r="AT18" s="662"/>
      <c r="AU18" s="662"/>
      <c r="AV18" s="662"/>
      <c r="AW18" s="662"/>
      <c r="AX18" s="662"/>
      <c r="AY18" s="662"/>
      <c r="AZ18" s="662"/>
      <c r="BA18" s="662"/>
      <c r="BB18" s="662"/>
      <c r="BC18" s="662"/>
      <c r="BD18" s="662"/>
      <c r="BE18" s="662"/>
      <c r="BF18" s="663"/>
      <c r="BG18" s="664" t="s">
        <v>244</v>
      </c>
      <c r="BH18" s="665"/>
      <c r="BI18" s="665"/>
      <c r="BJ18" s="665"/>
      <c r="BK18" s="665"/>
      <c r="BL18" s="665"/>
      <c r="BM18" s="665"/>
      <c r="BN18" s="666"/>
      <c r="BO18" s="691" t="s">
        <v>244</v>
      </c>
      <c r="BP18" s="691"/>
      <c r="BQ18" s="691"/>
      <c r="BR18" s="691"/>
      <c r="BS18" s="692" t="s">
        <v>238</v>
      </c>
      <c r="BT18" s="692"/>
      <c r="BU18" s="692"/>
      <c r="BV18" s="692"/>
      <c r="BW18" s="692"/>
      <c r="BX18" s="692"/>
      <c r="BY18" s="692"/>
      <c r="BZ18" s="692"/>
      <c r="CA18" s="692"/>
      <c r="CB18" s="750"/>
      <c r="CD18" s="706" t="s">
        <v>276</v>
      </c>
      <c r="CE18" s="703"/>
      <c r="CF18" s="703"/>
      <c r="CG18" s="703"/>
      <c r="CH18" s="703"/>
      <c r="CI18" s="703"/>
      <c r="CJ18" s="703"/>
      <c r="CK18" s="703"/>
      <c r="CL18" s="703"/>
      <c r="CM18" s="703"/>
      <c r="CN18" s="703"/>
      <c r="CO18" s="703"/>
      <c r="CP18" s="703"/>
      <c r="CQ18" s="704"/>
      <c r="CR18" s="664" t="s">
        <v>244</v>
      </c>
      <c r="CS18" s="665"/>
      <c r="CT18" s="665"/>
      <c r="CU18" s="665"/>
      <c r="CV18" s="665"/>
      <c r="CW18" s="665"/>
      <c r="CX18" s="665"/>
      <c r="CY18" s="666"/>
      <c r="CZ18" s="691" t="s">
        <v>251</v>
      </c>
      <c r="DA18" s="691"/>
      <c r="DB18" s="691"/>
      <c r="DC18" s="691"/>
      <c r="DD18" s="670" t="s">
        <v>244</v>
      </c>
      <c r="DE18" s="665"/>
      <c r="DF18" s="665"/>
      <c r="DG18" s="665"/>
      <c r="DH18" s="665"/>
      <c r="DI18" s="665"/>
      <c r="DJ18" s="665"/>
      <c r="DK18" s="665"/>
      <c r="DL18" s="665"/>
      <c r="DM18" s="665"/>
      <c r="DN18" s="665"/>
      <c r="DO18" s="665"/>
      <c r="DP18" s="666"/>
      <c r="DQ18" s="670" t="s">
        <v>238</v>
      </c>
      <c r="DR18" s="665"/>
      <c r="DS18" s="665"/>
      <c r="DT18" s="665"/>
      <c r="DU18" s="665"/>
      <c r="DV18" s="665"/>
      <c r="DW18" s="665"/>
      <c r="DX18" s="665"/>
      <c r="DY18" s="665"/>
      <c r="DZ18" s="665"/>
      <c r="EA18" s="665"/>
      <c r="EB18" s="665"/>
      <c r="EC18" s="705"/>
    </row>
    <row r="19" spans="2:133" ht="11.25" customHeight="1" x14ac:dyDescent="0.2">
      <c r="B19" s="661" t="s">
        <v>277</v>
      </c>
      <c r="C19" s="662"/>
      <c r="D19" s="662"/>
      <c r="E19" s="662"/>
      <c r="F19" s="662"/>
      <c r="G19" s="662"/>
      <c r="H19" s="662"/>
      <c r="I19" s="662"/>
      <c r="J19" s="662"/>
      <c r="K19" s="662"/>
      <c r="L19" s="662"/>
      <c r="M19" s="662"/>
      <c r="N19" s="662"/>
      <c r="O19" s="662"/>
      <c r="P19" s="662"/>
      <c r="Q19" s="663"/>
      <c r="R19" s="664" t="s">
        <v>244</v>
      </c>
      <c r="S19" s="665"/>
      <c r="T19" s="665"/>
      <c r="U19" s="665"/>
      <c r="V19" s="665"/>
      <c r="W19" s="665"/>
      <c r="X19" s="665"/>
      <c r="Y19" s="666"/>
      <c r="Z19" s="691" t="s">
        <v>244</v>
      </c>
      <c r="AA19" s="691"/>
      <c r="AB19" s="691"/>
      <c r="AC19" s="691"/>
      <c r="AD19" s="692" t="s">
        <v>244</v>
      </c>
      <c r="AE19" s="692"/>
      <c r="AF19" s="692"/>
      <c r="AG19" s="692"/>
      <c r="AH19" s="692"/>
      <c r="AI19" s="692"/>
      <c r="AJ19" s="692"/>
      <c r="AK19" s="692"/>
      <c r="AL19" s="667" t="s">
        <v>244</v>
      </c>
      <c r="AM19" s="668"/>
      <c r="AN19" s="668"/>
      <c r="AO19" s="693"/>
      <c r="AP19" s="661" t="s">
        <v>278</v>
      </c>
      <c r="AQ19" s="662"/>
      <c r="AR19" s="662"/>
      <c r="AS19" s="662"/>
      <c r="AT19" s="662"/>
      <c r="AU19" s="662"/>
      <c r="AV19" s="662"/>
      <c r="AW19" s="662"/>
      <c r="AX19" s="662"/>
      <c r="AY19" s="662"/>
      <c r="AZ19" s="662"/>
      <c r="BA19" s="662"/>
      <c r="BB19" s="662"/>
      <c r="BC19" s="662"/>
      <c r="BD19" s="662"/>
      <c r="BE19" s="662"/>
      <c r="BF19" s="663"/>
      <c r="BG19" s="664">
        <v>5205</v>
      </c>
      <c r="BH19" s="665"/>
      <c r="BI19" s="665"/>
      <c r="BJ19" s="665"/>
      <c r="BK19" s="665"/>
      <c r="BL19" s="665"/>
      <c r="BM19" s="665"/>
      <c r="BN19" s="666"/>
      <c r="BO19" s="691">
        <v>1.3</v>
      </c>
      <c r="BP19" s="691"/>
      <c r="BQ19" s="691"/>
      <c r="BR19" s="691"/>
      <c r="BS19" s="692" t="s">
        <v>244</v>
      </c>
      <c r="BT19" s="692"/>
      <c r="BU19" s="692"/>
      <c r="BV19" s="692"/>
      <c r="BW19" s="692"/>
      <c r="BX19" s="692"/>
      <c r="BY19" s="692"/>
      <c r="BZ19" s="692"/>
      <c r="CA19" s="692"/>
      <c r="CB19" s="750"/>
      <c r="CD19" s="706" t="s">
        <v>279</v>
      </c>
      <c r="CE19" s="703"/>
      <c r="CF19" s="703"/>
      <c r="CG19" s="703"/>
      <c r="CH19" s="703"/>
      <c r="CI19" s="703"/>
      <c r="CJ19" s="703"/>
      <c r="CK19" s="703"/>
      <c r="CL19" s="703"/>
      <c r="CM19" s="703"/>
      <c r="CN19" s="703"/>
      <c r="CO19" s="703"/>
      <c r="CP19" s="703"/>
      <c r="CQ19" s="704"/>
      <c r="CR19" s="664" t="s">
        <v>244</v>
      </c>
      <c r="CS19" s="665"/>
      <c r="CT19" s="665"/>
      <c r="CU19" s="665"/>
      <c r="CV19" s="665"/>
      <c r="CW19" s="665"/>
      <c r="CX19" s="665"/>
      <c r="CY19" s="666"/>
      <c r="CZ19" s="691" t="s">
        <v>238</v>
      </c>
      <c r="DA19" s="691"/>
      <c r="DB19" s="691"/>
      <c r="DC19" s="691"/>
      <c r="DD19" s="670" t="s">
        <v>244</v>
      </c>
      <c r="DE19" s="665"/>
      <c r="DF19" s="665"/>
      <c r="DG19" s="665"/>
      <c r="DH19" s="665"/>
      <c r="DI19" s="665"/>
      <c r="DJ19" s="665"/>
      <c r="DK19" s="665"/>
      <c r="DL19" s="665"/>
      <c r="DM19" s="665"/>
      <c r="DN19" s="665"/>
      <c r="DO19" s="665"/>
      <c r="DP19" s="666"/>
      <c r="DQ19" s="670" t="s">
        <v>238</v>
      </c>
      <c r="DR19" s="665"/>
      <c r="DS19" s="665"/>
      <c r="DT19" s="665"/>
      <c r="DU19" s="665"/>
      <c r="DV19" s="665"/>
      <c r="DW19" s="665"/>
      <c r="DX19" s="665"/>
      <c r="DY19" s="665"/>
      <c r="DZ19" s="665"/>
      <c r="EA19" s="665"/>
      <c r="EB19" s="665"/>
      <c r="EC19" s="705"/>
    </row>
    <row r="20" spans="2:133" ht="11.25" customHeight="1" x14ac:dyDescent="0.2">
      <c r="B20" s="661" t="s">
        <v>280</v>
      </c>
      <c r="C20" s="662"/>
      <c r="D20" s="662"/>
      <c r="E20" s="662"/>
      <c r="F20" s="662"/>
      <c r="G20" s="662"/>
      <c r="H20" s="662"/>
      <c r="I20" s="662"/>
      <c r="J20" s="662"/>
      <c r="K20" s="662"/>
      <c r="L20" s="662"/>
      <c r="M20" s="662"/>
      <c r="N20" s="662"/>
      <c r="O20" s="662"/>
      <c r="P20" s="662"/>
      <c r="Q20" s="663"/>
      <c r="R20" s="664" t="s">
        <v>244</v>
      </c>
      <c r="S20" s="665"/>
      <c r="T20" s="665"/>
      <c r="U20" s="665"/>
      <c r="V20" s="665"/>
      <c r="W20" s="665"/>
      <c r="X20" s="665"/>
      <c r="Y20" s="666"/>
      <c r="Z20" s="691" t="s">
        <v>244</v>
      </c>
      <c r="AA20" s="691"/>
      <c r="AB20" s="691"/>
      <c r="AC20" s="691"/>
      <c r="AD20" s="692" t="s">
        <v>238</v>
      </c>
      <c r="AE20" s="692"/>
      <c r="AF20" s="692"/>
      <c r="AG20" s="692"/>
      <c r="AH20" s="692"/>
      <c r="AI20" s="692"/>
      <c r="AJ20" s="692"/>
      <c r="AK20" s="692"/>
      <c r="AL20" s="667" t="s">
        <v>238</v>
      </c>
      <c r="AM20" s="668"/>
      <c r="AN20" s="668"/>
      <c r="AO20" s="693"/>
      <c r="AP20" s="661" t="s">
        <v>281</v>
      </c>
      <c r="AQ20" s="662"/>
      <c r="AR20" s="662"/>
      <c r="AS20" s="662"/>
      <c r="AT20" s="662"/>
      <c r="AU20" s="662"/>
      <c r="AV20" s="662"/>
      <c r="AW20" s="662"/>
      <c r="AX20" s="662"/>
      <c r="AY20" s="662"/>
      <c r="AZ20" s="662"/>
      <c r="BA20" s="662"/>
      <c r="BB20" s="662"/>
      <c r="BC20" s="662"/>
      <c r="BD20" s="662"/>
      <c r="BE20" s="662"/>
      <c r="BF20" s="663"/>
      <c r="BG20" s="664">
        <v>5205</v>
      </c>
      <c r="BH20" s="665"/>
      <c r="BI20" s="665"/>
      <c r="BJ20" s="665"/>
      <c r="BK20" s="665"/>
      <c r="BL20" s="665"/>
      <c r="BM20" s="665"/>
      <c r="BN20" s="666"/>
      <c r="BO20" s="691">
        <v>1.3</v>
      </c>
      <c r="BP20" s="691"/>
      <c r="BQ20" s="691"/>
      <c r="BR20" s="691"/>
      <c r="BS20" s="692" t="s">
        <v>244</v>
      </c>
      <c r="BT20" s="692"/>
      <c r="BU20" s="692"/>
      <c r="BV20" s="692"/>
      <c r="BW20" s="692"/>
      <c r="BX20" s="692"/>
      <c r="BY20" s="692"/>
      <c r="BZ20" s="692"/>
      <c r="CA20" s="692"/>
      <c r="CB20" s="750"/>
      <c r="CD20" s="706" t="s">
        <v>282</v>
      </c>
      <c r="CE20" s="703"/>
      <c r="CF20" s="703"/>
      <c r="CG20" s="703"/>
      <c r="CH20" s="703"/>
      <c r="CI20" s="703"/>
      <c r="CJ20" s="703"/>
      <c r="CK20" s="703"/>
      <c r="CL20" s="703"/>
      <c r="CM20" s="703"/>
      <c r="CN20" s="703"/>
      <c r="CO20" s="703"/>
      <c r="CP20" s="703"/>
      <c r="CQ20" s="704"/>
      <c r="CR20" s="664">
        <v>2133723</v>
      </c>
      <c r="CS20" s="665"/>
      <c r="CT20" s="665"/>
      <c r="CU20" s="665"/>
      <c r="CV20" s="665"/>
      <c r="CW20" s="665"/>
      <c r="CX20" s="665"/>
      <c r="CY20" s="666"/>
      <c r="CZ20" s="691">
        <v>100</v>
      </c>
      <c r="DA20" s="691"/>
      <c r="DB20" s="691"/>
      <c r="DC20" s="691"/>
      <c r="DD20" s="670">
        <v>379923</v>
      </c>
      <c r="DE20" s="665"/>
      <c r="DF20" s="665"/>
      <c r="DG20" s="665"/>
      <c r="DH20" s="665"/>
      <c r="DI20" s="665"/>
      <c r="DJ20" s="665"/>
      <c r="DK20" s="665"/>
      <c r="DL20" s="665"/>
      <c r="DM20" s="665"/>
      <c r="DN20" s="665"/>
      <c r="DO20" s="665"/>
      <c r="DP20" s="666"/>
      <c r="DQ20" s="670">
        <v>1484759</v>
      </c>
      <c r="DR20" s="665"/>
      <c r="DS20" s="665"/>
      <c r="DT20" s="665"/>
      <c r="DU20" s="665"/>
      <c r="DV20" s="665"/>
      <c r="DW20" s="665"/>
      <c r="DX20" s="665"/>
      <c r="DY20" s="665"/>
      <c r="DZ20" s="665"/>
      <c r="EA20" s="665"/>
      <c r="EB20" s="665"/>
      <c r="EC20" s="705"/>
    </row>
    <row r="21" spans="2:133" ht="11.25" customHeight="1" x14ac:dyDescent="0.2">
      <c r="B21" s="661" t="s">
        <v>283</v>
      </c>
      <c r="C21" s="662"/>
      <c r="D21" s="662"/>
      <c r="E21" s="662"/>
      <c r="F21" s="662"/>
      <c r="G21" s="662"/>
      <c r="H21" s="662"/>
      <c r="I21" s="662"/>
      <c r="J21" s="662"/>
      <c r="K21" s="662"/>
      <c r="L21" s="662"/>
      <c r="M21" s="662"/>
      <c r="N21" s="662"/>
      <c r="O21" s="662"/>
      <c r="P21" s="662"/>
      <c r="Q21" s="663"/>
      <c r="R21" s="664" t="s">
        <v>238</v>
      </c>
      <c r="S21" s="665"/>
      <c r="T21" s="665"/>
      <c r="U21" s="665"/>
      <c r="V21" s="665"/>
      <c r="W21" s="665"/>
      <c r="X21" s="665"/>
      <c r="Y21" s="666"/>
      <c r="Z21" s="691" t="s">
        <v>251</v>
      </c>
      <c r="AA21" s="691"/>
      <c r="AB21" s="691"/>
      <c r="AC21" s="691"/>
      <c r="AD21" s="692" t="s">
        <v>244</v>
      </c>
      <c r="AE21" s="692"/>
      <c r="AF21" s="692"/>
      <c r="AG21" s="692"/>
      <c r="AH21" s="692"/>
      <c r="AI21" s="692"/>
      <c r="AJ21" s="692"/>
      <c r="AK21" s="692"/>
      <c r="AL21" s="667" t="s">
        <v>244</v>
      </c>
      <c r="AM21" s="668"/>
      <c r="AN21" s="668"/>
      <c r="AO21" s="693"/>
      <c r="AP21" s="757" t="s">
        <v>284</v>
      </c>
      <c r="AQ21" s="764"/>
      <c r="AR21" s="764"/>
      <c r="AS21" s="764"/>
      <c r="AT21" s="764"/>
      <c r="AU21" s="764"/>
      <c r="AV21" s="764"/>
      <c r="AW21" s="764"/>
      <c r="AX21" s="764"/>
      <c r="AY21" s="764"/>
      <c r="AZ21" s="764"/>
      <c r="BA21" s="764"/>
      <c r="BB21" s="764"/>
      <c r="BC21" s="764"/>
      <c r="BD21" s="764"/>
      <c r="BE21" s="764"/>
      <c r="BF21" s="759"/>
      <c r="BG21" s="664">
        <v>5205</v>
      </c>
      <c r="BH21" s="665"/>
      <c r="BI21" s="665"/>
      <c r="BJ21" s="665"/>
      <c r="BK21" s="665"/>
      <c r="BL21" s="665"/>
      <c r="BM21" s="665"/>
      <c r="BN21" s="666"/>
      <c r="BO21" s="691">
        <v>1.3</v>
      </c>
      <c r="BP21" s="691"/>
      <c r="BQ21" s="691"/>
      <c r="BR21" s="691"/>
      <c r="BS21" s="692" t="s">
        <v>244</v>
      </c>
      <c r="BT21" s="692"/>
      <c r="BU21" s="692"/>
      <c r="BV21" s="692"/>
      <c r="BW21" s="692"/>
      <c r="BX21" s="692"/>
      <c r="BY21" s="692"/>
      <c r="BZ21" s="692"/>
      <c r="CA21" s="692"/>
      <c r="CB21" s="750"/>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x14ac:dyDescent="0.2">
      <c r="B22" s="727" t="s">
        <v>285</v>
      </c>
      <c r="C22" s="728"/>
      <c r="D22" s="728"/>
      <c r="E22" s="728"/>
      <c r="F22" s="728"/>
      <c r="G22" s="728"/>
      <c r="H22" s="728"/>
      <c r="I22" s="728"/>
      <c r="J22" s="728"/>
      <c r="K22" s="728"/>
      <c r="L22" s="728"/>
      <c r="M22" s="728"/>
      <c r="N22" s="728"/>
      <c r="O22" s="728"/>
      <c r="P22" s="728"/>
      <c r="Q22" s="729"/>
      <c r="R22" s="664">
        <v>5837</v>
      </c>
      <c r="S22" s="665"/>
      <c r="T22" s="665"/>
      <c r="U22" s="665"/>
      <c r="V22" s="665"/>
      <c r="W22" s="665"/>
      <c r="X22" s="665"/>
      <c r="Y22" s="666"/>
      <c r="Z22" s="691">
        <v>0.3</v>
      </c>
      <c r="AA22" s="691"/>
      <c r="AB22" s="691"/>
      <c r="AC22" s="691"/>
      <c r="AD22" s="692">
        <v>5837</v>
      </c>
      <c r="AE22" s="692"/>
      <c r="AF22" s="692"/>
      <c r="AG22" s="692"/>
      <c r="AH22" s="692"/>
      <c r="AI22" s="692"/>
      <c r="AJ22" s="692"/>
      <c r="AK22" s="692"/>
      <c r="AL22" s="667">
        <v>0.5</v>
      </c>
      <c r="AM22" s="668"/>
      <c r="AN22" s="668"/>
      <c r="AO22" s="693"/>
      <c r="AP22" s="757" t="s">
        <v>286</v>
      </c>
      <c r="AQ22" s="764"/>
      <c r="AR22" s="764"/>
      <c r="AS22" s="764"/>
      <c r="AT22" s="764"/>
      <c r="AU22" s="764"/>
      <c r="AV22" s="764"/>
      <c r="AW22" s="764"/>
      <c r="AX22" s="764"/>
      <c r="AY22" s="764"/>
      <c r="AZ22" s="764"/>
      <c r="BA22" s="764"/>
      <c r="BB22" s="764"/>
      <c r="BC22" s="764"/>
      <c r="BD22" s="764"/>
      <c r="BE22" s="764"/>
      <c r="BF22" s="759"/>
      <c r="BG22" s="664" t="s">
        <v>251</v>
      </c>
      <c r="BH22" s="665"/>
      <c r="BI22" s="665"/>
      <c r="BJ22" s="665"/>
      <c r="BK22" s="665"/>
      <c r="BL22" s="665"/>
      <c r="BM22" s="665"/>
      <c r="BN22" s="666"/>
      <c r="BO22" s="691" t="s">
        <v>244</v>
      </c>
      <c r="BP22" s="691"/>
      <c r="BQ22" s="691"/>
      <c r="BR22" s="691"/>
      <c r="BS22" s="692" t="s">
        <v>244</v>
      </c>
      <c r="BT22" s="692"/>
      <c r="BU22" s="692"/>
      <c r="BV22" s="692"/>
      <c r="BW22" s="692"/>
      <c r="BX22" s="692"/>
      <c r="BY22" s="692"/>
      <c r="BZ22" s="692"/>
      <c r="CA22" s="692"/>
      <c r="CB22" s="750"/>
      <c r="CD22" s="766" t="s">
        <v>287</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x14ac:dyDescent="0.2">
      <c r="B23" s="661" t="s">
        <v>288</v>
      </c>
      <c r="C23" s="662"/>
      <c r="D23" s="662"/>
      <c r="E23" s="662"/>
      <c r="F23" s="662"/>
      <c r="G23" s="662"/>
      <c r="H23" s="662"/>
      <c r="I23" s="662"/>
      <c r="J23" s="662"/>
      <c r="K23" s="662"/>
      <c r="L23" s="662"/>
      <c r="M23" s="662"/>
      <c r="N23" s="662"/>
      <c r="O23" s="662"/>
      <c r="P23" s="662"/>
      <c r="Q23" s="663"/>
      <c r="R23" s="664">
        <v>821500</v>
      </c>
      <c r="S23" s="665"/>
      <c r="T23" s="665"/>
      <c r="U23" s="665"/>
      <c r="V23" s="665"/>
      <c r="W23" s="665"/>
      <c r="X23" s="665"/>
      <c r="Y23" s="666"/>
      <c r="Z23" s="691">
        <v>36.6</v>
      </c>
      <c r="AA23" s="691"/>
      <c r="AB23" s="691"/>
      <c r="AC23" s="691"/>
      <c r="AD23" s="692">
        <v>748381</v>
      </c>
      <c r="AE23" s="692"/>
      <c r="AF23" s="692"/>
      <c r="AG23" s="692"/>
      <c r="AH23" s="692"/>
      <c r="AI23" s="692"/>
      <c r="AJ23" s="692"/>
      <c r="AK23" s="692"/>
      <c r="AL23" s="667">
        <v>62.2</v>
      </c>
      <c r="AM23" s="668"/>
      <c r="AN23" s="668"/>
      <c r="AO23" s="693"/>
      <c r="AP23" s="757" t="s">
        <v>289</v>
      </c>
      <c r="AQ23" s="764"/>
      <c r="AR23" s="764"/>
      <c r="AS23" s="764"/>
      <c r="AT23" s="764"/>
      <c r="AU23" s="764"/>
      <c r="AV23" s="764"/>
      <c r="AW23" s="764"/>
      <c r="AX23" s="764"/>
      <c r="AY23" s="764"/>
      <c r="AZ23" s="764"/>
      <c r="BA23" s="764"/>
      <c r="BB23" s="764"/>
      <c r="BC23" s="764"/>
      <c r="BD23" s="764"/>
      <c r="BE23" s="764"/>
      <c r="BF23" s="759"/>
      <c r="BG23" s="664" t="s">
        <v>244</v>
      </c>
      <c r="BH23" s="665"/>
      <c r="BI23" s="665"/>
      <c r="BJ23" s="665"/>
      <c r="BK23" s="665"/>
      <c r="BL23" s="665"/>
      <c r="BM23" s="665"/>
      <c r="BN23" s="666"/>
      <c r="BO23" s="691" t="s">
        <v>244</v>
      </c>
      <c r="BP23" s="691"/>
      <c r="BQ23" s="691"/>
      <c r="BR23" s="691"/>
      <c r="BS23" s="692" t="s">
        <v>244</v>
      </c>
      <c r="BT23" s="692"/>
      <c r="BU23" s="692"/>
      <c r="BV23" s="692"/>
      <c r="BW23" s="692"/>
      <c r="BX23" s="692"/>
      <c r="BY23" s="692"/>
      <c r="BZ23" s="692"/>
      <c r="CA23" s="692"/>
      <c r="CB23" s="750"/>
      <c r="CD23" s="766" t="s">
        <v>226</v>
      </c>
      <c r="CE23" s="767"/>
      <c r="CF23" s="767"/>
      <c r="CG23" s="767"/>
      <c r="CH23" s="767"/>
      <c r="CI23" s="767"/>
      <c r="CJ23" s="767"/>
      <c r="CK23" s="767"/>
      <c r="CL23" s="767"/>
      <c r="CM23" s="767"/>
      <c r="CN23" s="767"/>
      <c r="CO23" s="767"/>
      <c r="CP23" s="767"/>
      <c r="CQ23" s="768"/>
      <c r="CR23" s="766" t="s">
        <v>290</v>
      </c>
      <c r="CS23" s="767"/>
      <c r="CT23" s="767"/>
      <c r="CU23" s="767"/>
      <c r="CV23" s="767"/>
      <c r="CW23" s="767"/>
      <c r="CX23" s="767"/>
      <c r="CY23" s="768"/>
      <c r="CZ23" s="766" t="s">
        <v>291</v>
      </c>
      <c r="DA23" s="767"/>
      <c r="DB23" s="767"/>
      <c r="DC23" s="768"/>
      <c r="DD23" s="766" t="s">
        <v>292</v>
      </c>
      <c r="DE23" s="767"/>
      <c r="DF23" s="767"/>
      <c r="DG23" s="767"/>
      <c r="DH23" s="767"/>
      <c r="DI23" s="767"/>
      <c r="DJ23" s="767"/>
      <c r="DK23" s="768"/>
      <c r="DL23" s="775" t="s">
        <v>293</v>
      </c>
      <c r="DM23" s="776"/>
      <c r="DN23" s="776"/>
      <c r="DO23" s="776"/>
      <c r="DP23" s="776"/>
      <c r="DQ23" s="776"/>
      <c r="DR23" s="776"/>
      <c r="DS23" s="776"/>
      <c r="DT23" s="776"/>
      <c r="DU23" s="776"/>
      <c r="DV23" s="777"/>
      <c r="DW23" s="766" t="s">
        <v>294</v>
      </c>
      <c r="DX23" s="767"/>
      <c r="DY23" s="767"/>
      <c r="DZ23" s="767"/>
      <c r="EA23" s="767"/>
      <c r="EB23" s="767"/>
      <c r="EC23" s="768"/>
    </row>
    <row r="24" spans="2:133" ht="11.25" customHeight="1" x14ac:dyDescent="0.2">
      <c r="B24" s="661" t="s">
        <v>295</v>
      </c>
      <c r="C24" s="662"/>
      <c r="D24" s="662"/>
      <c r="E24" s="662"/>
      <c r="F24" s="662"/>
      <c r="G24" s="662"/>
      <c r="H24" s="662"/>
      <c r="I24" s="662"/>
      <c r="J24" s="662"/>
      <c r="K24" s="662"/>
      <c r="L24" s="662"/>
      <c r="M24" s="662"/>
      <c r="N24" s="662"/>
      <c r="O24" s="662"/>
      <c r="P24" s="662"/>
      <c r="Q24" s="663"/>
      <c r="R24" s="664">
        <v>748381</v>
      </c>
      <c r="S24" s="665"/>
      <c r="T24" s="665"/>
      <c r="U24" s="665"/>
      <c r="V24" s="665"/>
      <c r="W24" s="665"/>
      <c r="X24" s="665"/>
      <c r="Y24" s="666"/>
      <c r="Z24" s="691">
        <v>33.4</v>
      </c>
      <c r="AA24" s="691"/>
      <c r="AB24" s="691"/>
      <c r="AC24" s="691"/>
      <c r="AD24" s="692">
        <v>748381</v>
      </c>
      <c r="AE24" s="692"/>
      <c r="AF24" s="692"/>
      <c r="AG24" s="692"/>
      <c r="AH24" s="692"/>
      <c r="AI24" s="692"/>
      <c r="AJ24" s="692"/>
      <c r="AK24" s="692"/>
      <c r="AL24" s="667">
        <v>62.2</v>
      </c>
      <c r="AM24" s="668"/>
      <c r="AN24" s="668"/>
      <c r="AO24" s="693"/>
      <c r="AP24" s="757" t="s">
        <v>296</v>
      </c>
      <c r="AQ24" s="764"/>
      <c r="AR24" s="764"/>
      <c r="AS24" s="764"/>
      <c r="AT24" s="764"/>
      <c r="AU24" s="764"/>
      <c r="AV24" s="764"/>
      <c r="AW24" s="764"/>
      <c r="AX24" s="764"/>
      <c r="AY24" s="764"/>
      <c r="AZ24" s="764"/>
      <c r="BA24" s="764"/>
      <c r="BB24" s="764"/>
      <c r="BC24" s="764"/>
      <c r="BD24" s="764"/>
      <c r="BE24" s="764"/>
      <c r="BF24" s="759"/>
      <c r="BG24" s="664" t="s">
        <v>244</v>
      </c>
      <c r="BH24" s="665"/>
      <c r="BI24" s="665"/>
      <c r="BJ24" s="665"/>
      <c r="BK24" s="665"/>
      <c r="BL24" s="665"/>
      <c r="BM24" s="665"/>
      <c r="BN24" s="666"/>
      <c r="BO24" s="691" t="s">
        <v>238</v>
      </c>
      <c r="BP24" s="691"/>
      <c r="BQ24" s="691"/>
      <c r="BR24" s="691"/>
      <c r="BS24" s="692" t="s">
        <v>244</v>
      </c>
      <c r="BT24" s="692"/>
      <c r="BU24" s="692"/>
      <c r="BV24" s="692"/>
      <c r="BW24" s="692"/>
      <c r="BX24" s="692"/>
      <c r="BY24" s="692"/>
      <c r="BZ24" s="692"/>
      <c r="CA24" s="692"/>
      <c r="CB24" s="750"/>
      <c r="CD24" s="720" t="s">
        <v>297</v>
      </c>
      <c r="CE24" s="721"/>
      <c r="CF24" s="721"/>
      <c r="CG24" s="721"/>
      <c r="CH24" s="721"/>
      <c r="CI24" s="721"/>
      <c r="CJ24" s="721"/>
      <c r="CK24" s="721"/>
      <c r="CL24" s="721"/>
      <c r="CM24" s="721"/>
      <c r="CN24" s="721"/>
      <c r="CO24" s="721"/>
      <c r="CP24" s="721"/>
      <c r="CQ24" s="722"/>
      <c r="CR24" s="717">
        <v>858921</v>
      </c>
      <c r="CS24" s="718"/>
      <c r="CT24" s="718"/>
      <c r="CU24" s="718"/>
      <c r="CV24" s="718"/>
      <c r="CW24" s="718"/>
      <c r="CX24" s="718"/>
      <c r="CY24" s="761"/>
      <c r="CZ24" s="762">
        <v>40.299999999999997</v>
      </c>
      <c r="DA24" s="735"/>
      <c r="DB24" s="735"/>
      <c r="DC24" s="765"/>
      <c r="DD24" s="760">
        <v>783415</v>
      </c>
      <c r="DE24" s="718"/>
      <c r="DF24" s="718"/>
      <c r="DG24" s="718"/>
      <c r="DH24" s="718"/>
      <c r="DI24" s="718"/>
      <c r="DJ24" s="718"/>
      <c r="DK24" s="761"/>
      <c r="DL24" s="760">
        <v>705479</v>
      </c>
      <c r="DM24" s="718"/>
      <c r="DN24" s="718"/>
      <c r="DO24" s="718"/>
      <c r="DP24" s="718"/>
      <c r="DQ24" s="718"/>
      <c r="DR24" s="718"/>
      <c r="DS24" s="718"/>
      <c r="DT24" s="718"/>
      <c r="DU24" s="718"/>
      <c r="DV24" s="761"/>
      <c r="DW24" s="762">
        <v>56.3</v>
      </c>
      <c r="DX24" s="735"/>
      <c r="DY24" s="735"/>
      <c r="DZ24" s="735"/>
      <c r="EA24" s="735"/>
      <c r="EB24" s="735"/>
      <c r="EC24" s="763"/>
    </row>
    <row r="25" spans="2:133" ht="11.25" customHeight="1" x14ac:dyDescent="0.2">
      <c r="B25" s="661" t="s">
        <v>298</v>
      </c>
      <c r="C25" s="662"/>
      <c r="D25" s="662"/>
      <c r="E25" s="662"/>
      <c r="F25" s="662"/>
      <c r="G25" s="662"/>
      <c r="H25" s="662"/>
      <c r="I25" s="662"/>
      <c r="J25" s="662"/>
      <c r="K25" s="662"/>
      <c r="L25" s="662"/>
      <c r="M25" s="662"/>
      <c r="N25" s="662"/>
      <c r="O25" s="662"/>
      <c r="P25" s="662"/>
      <c r="Q25" s="663"/>
      <c r="R25" s="664">
        <v>73096</v>
      </c>
      <c r="S25" s="665"/>
      <c r="T25" s="665"/>
      <c r="U25" s="665"/>
      <c r="V25" s="665"/>
      <c r="W25" s="665"/>
      <c r="X25" s="665"/>
      <c r="Y25" s="666"/>
      <c r="Z25" s="691">
        <v>3.3</v>
      </c>
      <c r="AA25" s="691"/>
      <c r="AB25" s="691"/>
      <c r="AC25" s="691"/>
      <c r="AD25" s="692" t="s">
        <v>251</v>
      </c>
      <c r="AE25" s="692"/>
      <c r="AF25" s="692"/>
      <c r="AG25" s="692"/>
      <c r="AH25" s="692"/>
      <c r="AI25" s="692"/>
      <c r="AJ25" s="692"/>
      <c r="AK25" s="692"/>
      <c r="AL25" s="667" t="s">
        <v>238</v>
      </c>
      <c r="AM25" s="668"/>
      <c r="AN25" s="668"/>
      <c r="AO25" s="693"/>
      <c r="AP25" s="757" t="s">
        <v>299</v>
      </c>
      <c r="AQ25" s="764"/>
      <c r="AR25" s="764"/>
      <c r="AS25" s="764"/>
      <c r="AT25" s="764"/>
      <c r="AU25" s="764"/>
      <c r="AV25" s="764"/>
      <c r="AW25" s="764"/>
      <c r="AX25" s="764"/>
      <c r="AY25" s="764"/>
      <c r="AZ25" s="764"/>
      <c r="BA25" s="764"/>
      <c r="BB25" s="764"/>
      <c r="BC25" s="764"/>
      <c r="BD25" s="764"/>
      <c r="BE25" s="764"/>
      <c r="BF25" s="759"/>
      <c r="BG25" s="664" t="s">
        <v>244</v>
      </c>
      <c r="BH25" s="665"/>
      <c r="BI25" s="665"/>
      <c r="BJ25" s="665"/>
      <c r="BK25" s="665"/>
      <c r="BL25" s="665"/>
      <c r="BM25" s="665"/>
      <c r="BN25" s="666"/>
      <c r="BO25" s="691" t="s">
        <v>238</v>
      </c>
      <c r="BP25" s="691"/>
      <c r="BQ25" s="691"/>
      <c r="BR25" s="691"/>
      <c r="BS25" s="692" t="s">
        <v>244</v>
      </c>
      <c r="BT25" s="692"/>
      <c r="BU25" s="692"/>
      <c r="BV25" s="692"/>
      <c r="BW25" s="692"/>
      <c r="BX25" s="692"/>
      <c r="BY25" s="692"/>
      <c r="BZ25" s="692"/>
      <c r="CA25" s="692"/>
      <c r="CB25" s="750"/>
      <c r="CD25" s="706" t="s">
        <v>300</v>
      </c>
      <c r="CE25" s="703"/>
      <c r="CF25" s="703"/>
      <c r="CG25" s="703"/>
      <c r="CH25" s="703"/>
      <c r="CI25" s="703"/>
      <c r="CJ25" s="703"/>
      <c r="CK25" s="703"/>
      <c r="CL25" s="703"/>
      <c r="CM25" s="703"/>
      <c r="CN25" s="703"/>
      <c r="CO25" s="703"/>
      <c r="CP25" s="703"/>
      <c r="CQ25" s="704"/>
      <c r="CR25" s="664">
        <v>496391</v>
      </c>
      <c r="CS25" s="675"/>
      <c r="CT25" s="675"/>
      <c r="CU25" s="675"/>
      <c r="CV25" s="675"/>
      <c r="CW25" s="675"/>
      <c r="CX25" s="675"/>
      <c r="CY25" s="676"/>
      <c r="CZ25" s="667">
        <v>23.3</v>
      </c>
      <c r="DA25" s="677"/>
      <c r="DB25" s="677"/>
      <c r="DC25" s="678"/>
      <c r="DD25" s="670">
        <v>437829</v>
      </c>
      <c r="DE25" s="675"/>
      <c r="DF25" s="675"/>
      <c r="DG25" s="675"/>
      <c r="DH25" s="675"/>
      <c r="DI25" s="675"/>
      <c r="DJ25" s="675"/>
      <c r="DK25" s="676"/>
      <c r="DL25" s="670">
        <v>437579</v>
      </c>
      <c r="DM25" s="675"/>
      <c r="DN25" s="675"/>
      <c r="DO25" s="675"/>
      <c r="DP25" s="675"/>
      <c r="DQ25" s="675"/>
      <c r="DR25" s="675"/>
      <c r="DS25" s="675"/>
      <c r="DT25" s="675"/>
      <c r="DU25" s="675"/>
      <c r="DV25" s="676"/>
      <c r="DW25" s="667">
        <v>34.9</v>
      </c>
      <c r="DX25" s="677"/>
      <c r="DY25" s="677"/>
      <c r="DZ25" s="677"/>
      <c r="EA25" s="677"/>
      <c r="EB25" s="677"/>
      <c r="EC25" s="698"/>
    </row>
    <row r="26" spans="2:133" ht="11.25" customHeight="1" x14ac:dyDescent="0.2">
      <c r="B26" s="661" t="s">
        <v>301</v>
      </c>
      <c r="C26" s="662"/>
      <c r="D26" s="662"/>
      <c r="E26" s="662"/>
      <c r="F26" s="662"/>
      <c r="G26" s="662"/>
      <c r="H26" s="662"/>
      <c r="I26" s="662"/>
      <c r="J26" s="662"/>
      <c r="K26" s="662"/>
      <c r="L26" s="662"/>
      <c r="M26" s="662"/>
      <c r="N26" s="662"/>
      <c r="O26" s="662"/>
      <c r="P26" s="662"/>
      <c r="Q26" s="663"/>
      <c r="R26" s="664">
        <v>23</v>
      </c>
      <c r="S26" s="665"/>
      <c r="T26" s="665"/>
      <c r="U26" s="665"/>
      <c r="V26" s="665"/>
      <c r="W26" s="665"/>
      <c r="X26" s="665"/>
      <c r="Y26" s="666"/>
      <c r="Z26" s="691">
        <v>0</v>
      </c>
      <c r="AA26" s="691"/>
      <c r="AB26" s="691"/>
      <c r="AC26" s="691"/>
      <c r="AD26" s="692" t="s">
        <v>251</v>
      </c>
      <c r="AE26" s="692"/>
      <c r="AF26" s="692"/>
      <c r="AG26" s="692"/>
      <c r="AH26" s="692"/>
      <c r="AI26" s="692"/>
      <c r="AJ26" s="692"/>
      <c r="AK26" s="692"/>
      <c r="AL26" s="667" t="s">
        <v>244</v>
      </c>
      <c r="AM26" s="668"/>
      <c r="AN26" s="668"/>
      <c r="AO26" s="693"/>
      <c r="AP26" s="757" t="s">
        <v>302</v>
      </c>
      <c r="AQ26" s="758"/>
      <c r="AR26" s="758"/>
      <c r="AS26" s="758"/>
      <c r="AT26" s="758"/>
      <c r="AU26" s="758"/>
      <c r="AV26" s="758"/>
      <c r="AW26" s="758"/>
      <c r="AX26" s="758"/>
      <c r="AY26" s="758"/>
      <c r="AZ26" s="758"/>
      <c r="BA26" s="758"/>
      <c r="BB26" s="758"/>
      <c r="BC26" s="758"/>
      <c r="BD26" s="758"/>
      <c r="BE26" s="758"/>
      <c r="BF26" s="759"/>
      <c r="BG26" s="664" t="s">
        <v>244</v>
      </c>
      <c r="BH26" s="665"/>
      <c r="BI26" s="665"/>
      <c r="BJ26" s="665"/>
      <c r="BK26" s="665"/>
      <c r="BL26" s="665"/>
      <c r="BM26" s="665"/>
      <c r="BN26" s="666"/>
      <c r="BO26" s="691" t="s">
        <v>238</v>
      </c>
      <c r="BP26" s="691"/>
      <c r="BQ26" s="691"/>
      <c r="BR26" s="691"/>
      <c r="BS26" s="692" t="s">
        <v>244</v>
      </c>
      <c r="BT26" s="692"/>
      <c r="BU26" s="692"/>
      <c r="BV26" s="692"/>
      <c r="BW26" s="692"/>
      <c r="BX26" s="692"/>
      <c r="BY26" s="692"/>
      <c r="BZ26" s="692"/>
      <c r="CA26" s="692"/>
      <c r="CB26" s="750"/>
      <c r="CD26" s="706" t="s">
        <v>303</v>
      </c>
      <c r="CE26" s="703"/>
      <c r="CF26" s="703"/>
      <c r="CG26" s="703"/>
      <c r="CH26" s="703"/>
      <c r="CI26" s="703"/>
      <c r="CJ26" s="703"/>
      <c r="CK26" s="703"/>
      <c r="CL26" s="703"/>
      <c r="CM26" s="703"/>
      <c r="CN26" s="703"/>
      <c r="CO26" s="703"/>
      <c r="CP26" s="703"/>
      <c r="CQ26" s="704"/>
      <c r="CR26" s="664">
        <v>273671</v>
      </c>
      <c r="CS26" s="665"/>
      <c r="CT26" s="665"/>
      <c r="CU26" s="665"/>
      <c r="CV26" s="665"/>
      <c r="CW26" s="665"/>
      <c r="CX26" s="665"/>
      <c r="CY26" s="666"/>
      <c r="CZ26" s="667">
        <v>12.8</v>
      </c>
      <c r="DA26" s="677"/>
      <c r="DB26" s="677"/>
      <c r="DC26" s="678"/>
      <c r="DD26" s="670">
        <v>227938</v>
      </c>
      <c r="DE26" s="665"/>
      <c r="DF26" s="665"/>
      <c r="DG26" s="665"/>
      <c r="DH26" s="665"/>
      <c r="DI26" s="665"/>
      <c r="DJ26" s="665"/>
      <c r="DK26" s="666"/>
      <c r="DL26" s="670" t="s">
        <v>244</v>
      </c>
      <c r="DM26" s="665"/>
      <c r="DN26" s="665"/>
      <c r="DO26" s="665"/>
      <c r="DP26" s="665"/>
      <c r="DQ26" s="665"/>
      <c r="DR26" s="665"/>
      <c r="DS26" s="665"/>
      <c r="DT26" s="665"/>
      <c r="DU26" s="665"/>
      <c r="DV26" s="666"/>
      <c r="DW26" s="667" t="s">
        <v>238</v>
      </c>
      <c r="DX26" s="677"/>
      <c r="DY26" s="677"/>
      <c r="DZ26" s="677"/>
      <c r="EA26" s="677"/>
      <c r="EB26" s="677"/>
      <c r="EC26" s="698"/>
    </row>
    <row r="27" spans="2:133" ht="11.25" customHeight="1" x14ac:dyDescent="0.2">
      <c r="B27" s="661" t="s">
        <v>304</v>
      </c>
      <c r="C27" s="662"/>
      <c r="D27" s="662"/>
      <c r="E27" s="662"/>
      <c r="F27" s="662"/>
      <c r="G27" s="662"/>
      <c r="H27" s="662"/>
      <c r="I27" s="662"/>
      <c r="J27" s="662"/>
      <c r="K27" s="662"/>
      <c r="L27" s="662"/>
      <c r="M27" s="662"/>
      <c r="N27" s="662"/>
      <c r="O27" s="662"/>
      <c r="P27" s="662"/>
      <c r="Q27" s="663"/>
      <c r="R27" s="664">
        <v>1265374</v>
      </c>
      <c r="S27" s="665"/>
      <c r="T27" s="665"/>
      <c r="U27" s="665"/>
      <c r="V27" s="665"/>
      <c r="W27" s="665"/>
      <c r="X27" s="665"/>
      <c r="Y27" s="666"/>
      <c r="Z27" s="691">
        <v>56.4</v>
      </c>
      <c r="AA27" s="691"/>
      <c r="AB27" s="691"/>
      <c r="AC27" s="691"/>
      <c r="AD27" s="692">
        <v>1192255</v>
      </c>
      <c r="AE27" s="692"/>
      <c r="AF27" s="692"/>
      <c r="AG27" s="692"/>
      <c r="AH27" s="692"/>
      <c r="AI27" s="692"/>
      <c r="AJ27" s="692"/>
      <c r="AK27" s="692"/>
      <c r="AL27" s="667">
        <v>99.099998474121094</v>
      </c>
      <c r="AM27" s="668"/>
      <c r="AN27" s="668"/>
      <c r="AO27" s="693"/>
      <c r="AP27" s="661" t="s">
        <v>305</v>
      </c>
      <c r="AQ27" s="662"/>
      <c r="AR27" s="662"/>
      <c r="AS27" s="662"/>
      <c r="AT27" s="662"/>
      <c r="AU27" s="662"/>
      <c r="AV27" s="662"/>
      <c r="AW27" s="662"/>
      <c r="AX27" s="662"/>
      <c r="AY27" s="662"/>
      <c r="AZ27" s="662"/>
      <c r="BA27" s="662"/>
      <c r="BB27" s="662"/>
      <c r="BC27" s="662"/>
      <c r="BD27" s="662"/>
      <c r="BE27" s="662"/>
      <c r="BF27" s="663"/>
      <c r="BG27" s="664">
        <v>409433</v>
      </c>
      <c r="BH27" s="665"/>
      <c r="BI27" s="665"/>
      <c r="BJ27" s="665"/>
      <c r="BK27" s="665"/>
      <c r="BL27" s="665"/>
      <c r="BM27" s="665"/>
      <c r="BN27" s="666"/>
      <c r="BO27" s="691">
        <v>100</v>
      </c>
      <c r="BP27" s="691"/>
      <c r="BQ27" s="691"/>
      <c r="BR27" s="691"/>
      <c r="BS27" s="692">
        <v>66277</v>
      </c>
      <c r="BT27" s="692"/>
      <c r="BU27" s="692"/>
      <c r="BV27" s="692"/>
      <c r="BW27" s="692"/>
      <c r="BX27" s="692"/>
      <c r="BY27" s="692"/>
      <c r="BZ27" s="692"/>
      <c r="CA27" s="692"/>
      <c r="CB27" s="750"/>
      <c r="CD27" s="706" t="s">
        <v>306</v>
      </c>
      <c r="CE27" s="703"/>
      <c r="CF27" s="703"/>
      <c r="CG27" s="703"/>
      <c r="CH27" s="703"/>
      <c r="CI27" s="703"/>
      <c r="CJ27" s="703"/>
      <c r="CK27" s="703"/>
      <c r="CL27" s="703"/>
      <c r="CM27" s="703"/>
      <c r="CN27" s="703"/>
      <c r="CO27" s="703"/>
      <c r="CP27" s="703"/>
      <c r="CQ27" s="704"/>
      <c r="CR27" s="664">
        <v>23190</v>
      </c>
      <c r="CS27" s="675"/>
      <c r="CT27" s="675"/>
      <c r="CU27" s="675"/>
      <c r="CV27" s="675"/>
      <c r="CW27" s="675"/>
      <c r="CX27" s="675"/>
      <c r="CY27" s="676"/>
      <c r="CZ27" s="667">
        <v>1.1000000000000001</v>
      </c>
      <c r="DA27" s="677"/>
      <c r="DB27" s="677"/>
      <c r="DC27" s="678"/>
      <c r="DD27" s="670">
        <v>6246</v>
      </c>
      <c r="DE27" s="675"/>
      <c r="DF27" s="675"/>
      <c r="DG27" s="675"/>
      <c r="DH27" s="675"/>
      <c r="DI27" s="675"/>
      <c r="DJ27" s="675"/>
      <c r="DK27" s="676"/>
      <c r="DL27" s="670">
        <v>6246</v>
      </c>
      <c r="DM27" s="675"/>
      <c r="DN27" s="675"/>
      <c r="DO27" s="675"/>
      <c r="DP27" s="675"/>
      <c r="DQ27" s="675"/>
      <c r="DR27" s="675"/>
      <c r="DS27" s="675"/>
      <c r="DT27" s="675"/>
      <c r="DU27" s="675"/>
      <c r="DV27" s="676"/>
      <c r="DW27" s="667">
        <v>0.5</v>
      </c>
      <c r="DX27" s="677"/>
      <c r="DY27" s="677"/>
      <c r="DZ27" s="677"/>
      <c r="EA27" s="677"/>
      <c r="EB27" s="677"/>
      <c r="EC27" s="698"/>
    </row>
    <row r="28" spans="2:133" ht="11.25" customHeight="1" x14ac:dyDescent="0.2">
      <c r="B28" s="661" t="s">
        <v>307</v>
      </c>
      <c r="C28" s="662"/>
      <c r="D28" s="662"/>
      <c r="E28" s="662"/>
      <c r="F28" s="662"/>
      <c r="G28" s="662"/>
      <c r="H28" s="662"/>
      <c r="I28" s="662"/>
      <c r="J28" s="662"/>
      <c r="K28" s="662"/>
      <c r="L28" s="662"/>
      <c r="M28" s="662"/>
      <c r="N28" s="662"/>
      <c r="O28" s="662"/>
      <c r="P28" s="662"/>
      <c r="Q28" s="663"/>
      <c r="R28" s="664" t="s">
        <v>244</v>
      </c>
      <c r="S28" s="665"/>
      <c r="T28" s="665"/>
      <c r="U28" s="665"/>
      <c r="V28" s="665"/>
      <c r="W28" s="665"/>
      <c r="X28" s="665"/>
      <c r="Y28" s="666"/>
      <c r="Z28" s="691" t="s">
        <v>244</v>
      </c>
      <c r="AA28" s="691"/>
      <c r="AB28" s="691"/>
      <c r="AC28" s="691"/>
      <c r="AD28" s="692" t="s">
        <v>238</v>
      </c>
      <c r="AE28" s="692"/>
      <c r="AF28" s="692"/>
      <c r="AG28" s="692"/>
      <c r="AH28" s="692"/>
      <c r="AI28" s="692"/>
      <c r="AJ28" s="692"/>
      <c r="AK28" s="692"/>
      <c r="AL28" s="667" t="s">
        <v>238</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5"/>
      <c r="CD28" s="706" t="s">
        <v>308</v>
      </c>
      <c r="CE28" s="703"/>
      <c r="CF28" s="703"/>
      <c r="CG28" s="703"/>
      <c r="CH28" s="703"/>
      <c r="CI28" s="703"/>
      <c r="CJ28" s="703"/>
      <c r="CK28" s="703"/>
      <c r="CL28" s="703"/>
      <c r="CM28" s="703"/>
      <c r="CN28" s="703"/>
      <c r="CO28" s="703"/>
      <c r="CP28" s="703"/>
      <c r="CQ28" s="704"/>
      <c r="CR28" s="664">
        <v>339340</v>
      </c>
      <c r="CS28" s="665"/>
      <c r="CT28" s="665"/>
      <c r="CU28" s="665"/>
      <c r="CV28" s="665"/>
      <c r="CW28" s="665"/>
      <c r="CX28" s="665"/>
      <c r="CY28" s="666"/>
      <c r="CZ28" s="667">
        <v>15.9</v>
      </c>
      <c r="DA28" s="677"/>
      <c r="DB28" s="677"/>
      <c r="DC28" s="678"/>
      <c r="DD28" s="670">
        <v>339340</v>
      </c>
      <c r="DE28" s="665"/>
      <c r="DF28" s="665"/>
      <c r="DG28" s="665"/>
      <c r="DH28" s="665"/>
      <c r="DI28" s="665"/>
      <c r="DJ28" s="665"/>
      <c r="DK28" s="666"/>
      <c r="DL28" s="670">
        <v>261654</v>
      </c>
      <c r="DM28" s="665"/>
      <c r="DN28" s="665"/>
      <c r="DO28" s="665"/>
      <c r="DP28" s="665"/>
      <c r="DQ28" s="665"/>
      <c r="DR28" s="665"/>
      <c r="DS28" s="665"/>
      <c r="DT28" s="665"/>
      <c r="DU28" s="665"/>
      <c r="DV28" s="666"/>
      <c r="DW28" s="667">
        <v>20.9</v>
      </c>
      <c r="DX28" s="677"/>
      <c r="DY28" s="677"/>
      <c r="DZ28" s="677"/>
      <c r="EA28" s="677"/>
      <c r="EB28" s="677"/>
      <c r="EC28" s="698"/>
    </row>
    <row r="29" spans="2:133" ht="11.25" customHeight="1" x14ac:dyDescent="0.2">
      <c r="B29" s="661" t="s">
        <v>309</v>
      </c>
      <c r="C29" s="662"/>
      <c r="D29" s="662"/>
      <c r="E29" s="662"/>
      <c r="F29" s="662"/>
      <c r="G29" s="662"/>
      <c r="H29" s="662"/>
      <c r="I29" s="662"/>
      <c r="J29" s="662"/>
      <c r="K29" s="662"/>
      <c r="L29" s="662"/>
      <c r="M29" s="662"/>
      <c r="N29" s="662"/>
      <c r="O29" s="662"/>
      <c r="P29" s="662"/>
      <c r="Q29" s="663"/>
      <c r="R29" s="664">
        <v>131</v>
      </c>
      <c r="S29" s="665"/>
      <c r="T29" s="665"/>
      <c r="U29" s="665"/>
      <c r="V29" s="665"/>
      <c r="W29" s="665"/>
      <c r="X29" s="665"/>
      <c r="Y29" s="666"/>
      <c r="Z29" s="691">
        <v>0</v>
      </c>
      <c r="AA29" s="691"/>
      <c r="AB29" s="691"/>
      <c r="AC29" s="691"/>
      <c r="AD29" s="692" t="s">
        <v>238</v>
      </c>
      <c r="AE29" s="692"/>
      <c r="AF29" s="692"/>
      <c r="AG29" s="692"/>
      <c r="AH29" s="692"/>
      <c r="AI29" s="692"/>
      <c r="AJ29" s="692"/>
      <c r="AK29" s="692"/>
      <c r="AL29" s="667" t="s">
        <v>238</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0"/>
      <c r="CD29" s="751" t="s">
        <v>310</v>
      </c>
      <c r="CE29" s="752"/>
      <c r="CF29" s="706" t="s">
        <v>311</v>
      </c>
      <c r="CG29" s="703"/>
      <c r="CH29" s="703"/>
      <c r="CI29" s="703"/>
      <c r="CJ29" s="703"/>
      <c r="CK29" s="703"/>
      <c r="CL29" s="703"/>
      <c r="CM29" s="703"/>
      <c r="CN29" s="703"/>
      <c r="CO29" s="703"/>
      <c r="CP29" s="703"/>
      <c r="CQ29" s="704"/>
      <c r="CR29" s="664">
        <v>339340</v>
      </c>
      <c r="CS29" s="675"/>
      <c r="CT29" s="675"/>
      <c r="CU29" s="675"/>
      <c r="CV29" s="675"/>
      <c r="CW29" s="675"/>
      <c r="CX29" s="675"/>
      <c r="CY29" s="676"/>
      <c r="CZ29" s="667">
        <v>15.9</v>
      </c>
      <c r="DA29" s="677"/>
      <c r="DB29" s="677"/>
      <c r="DC29" s="678"/>
      <c r="DD29" s="670">
        <v>339340</v>
      </c>
      <c r="DE29" s="675"/>
      <c r="DF29" s="675"/>
      <c r="DG29" s="675"/>
      <c r="DH29" s="675"/>
      <c r="DI29" s="675"/>
      <c r="DJ29" s="675"/>
      <c r="DK29" s="676"/>
      <c r="DL29" s="670">
        <v>261654</v>
      </c>
      <c r="DM29" s="675"/>
      <c r="DN29" s="675"/>
      <c r="DO29" s="675"/>
      <c r="DP29" s="675"/>
      <c r="DQ29" s="675"/>
      <c r="DR29" s="675"/>
      <c r="DS29" s="675"/>
      <c r="DT29" s="675"/>
      <c r="DU29" s="675"/>
      <c r="DV29" s="676"/>
      <c r="DW29" s="667">
        <v>20.9</v>
      </c>
      <c r="DX29" s="677"/>
      <c r="DY29" s="677"/>
      <c r="DZ29" s="677"/>
      <c r="EA29" s="677"/>
      <c r="EB29" s="677"/>
      <c r="EC29" s="698"/>
    </row>
    <row r="30" spans="2:133" ht="11.25" customHeight="1" x14ac:dyDescent="0.2">
      <c r="B30" s="661" t="s">
        <v>312</v>
      </c>
      <c r="C30" s="662"/>
      <c r="D30" s="662"/>
      <c r="E30" s="662"/>
      <c r="F30" s="662"/>
      <c r="G30" s="662"/>
      <c r="H30" s="662"/>
      <c r="I30" s="662"/>
      <c r="J30" s="662"/>
      <c r="K30" s="662"/>
      <c r="L30" s="662"/>
      <c r="M30" s="662"/>
      <c r="N30" s="662"/>
      <c r="O30" s="662"/>
      <c r="P30" s="662"/>
      <c r="Q30" s="663"/>
      <c r="R30" s="664">
        <v>36883</v>
      </c>
      <c r="S30" s="665"/>
      <c r="T30" s="665"/>
      <c r="U30" s="665"/>
      <c r="V30" s="665"/>
      <c r="W30" s="665"/>
      <c r="X30" s="665"/>
      <c r="Y30" s="666"/>
      <c r="Z30" s="691">
        <v>1.6</v>
      </c>
      <c r="AA30" s="691"/>
      <c r="AB30" s="691"/>
      <c r="AC30" s="691"/>
      <c r="AD30" s="692" t="s">
        <v>244</v>
      </c>
      <c r="AE30" s="692"/>
      <c r="AF30" s="692"/>
      <c r="AG30" s="692"/>
      <c r="AH30" s="692"/>
      <c r="AI30" s="692"/>
      <c r="AJ30" s="692"/>
      <c r="AK30" s="692"/>
      <c r="AL30" s="667" t="s">
        <v>238</v>
      </c>
      <c r="AM30" s="668"/>
      <c r="AN30" s="668"/>
      <c r="AO30" s="693"/>
      <c r="AP30" s="723" t="s">
        <v>226</v>
      </c>
      <c r="AQ30" s="724"/>
      <c r="AR30" s="724"/>
      <c r="AS30" s="724"/>
      <c r="AT30" s="724"/>
      <c r="AU30" s="724"/>
      <c r="AV30" s="724"/>
      <c r="AW30" s="724"/>
      <c r="AX30" s="724"/>
      <c r="AY30" s="724"/>
      <c r="AZ30" s="724"/>
      <c r="BA30" s="724"/>
      <c r="BB30" s="724"/>
      <c r="BC30" s="724"/>
      <c r="BD30" s="724"/>
      <c r="BE30" s="724"/>
      <c r="BF30" s="725"/>
      <c r="BG30" s="723" t="s">
        <v>313</v>
      </c>
      <c r="BH30" s="748"/>
      <c r="BI30" s="748"/>
      <c r="BJ30" s="748"/>
      <c r="BK30" s="748"/>
      <c r="BL30" s="748"/>
      <c r="BM30" s="748"/>
      <c r="BN30" s="748"/>
      <c r="BO30" s="748"/>
      <c r="BP30" s="748"/>
      <c r="BQ30" s="749"/>
      <c r="BR30" s="723" t="s">
        <v>314</v>
      </c>
      <c r="BS30" s="748"/>
      <c r="BT30" s="748"/>
      <c r="BU30" s="748"/>
      <c r="BV30" s="748"/>
      <c r="BW30" s="748"/>
      <c r="BX30" s="748"/>
      <c r="BY30" s="748"/>
      <c r="BZ30" s="748"/>
      <c r="CA30" s="748"/>
      <c r="CB30" s="749"/>
      <c r="CD30" s="753"/>
      <c r="CE30" s="754"/>
      <c r="CF30" s="706" t="s">
        <v>315</v>
      </c>
      <c r="CG30" s="703"/>
      <c r="CH30" s="703"/>
      <c r="CI30" s="703"/>
      <c r="CJ30" s="703"/>
      <c r="CK30" s="703"/>
      <c r="CL30" s="703"/>
      <c r="CM30" s="703"/>
      <c r="CN30" s="703"/>
      <c r="CO30" s="703"/>
      <c r="CP30" s="703"/>
      <c r="CQ30" s="704"/>
      <c r="CR30" s="664">
        <v>328224</v>
      </c>
      <c r="CS30" s="665"/>
      <c r="CT30" s="665"/>
      <c r="CU30" s="665"/>
      <c r="CV30" s="665"/>
      <c r="CW30" s="665"/>
      <c r="CX30" s="665"/>
      <c r="CY30" s="666"/>
      <c r="CZ30" s="667">
        <v>15.4</v>
      </c>
      <c r="DA30" s="677"/>
      <c r="DB30" s="677"/>
      <c r="DC30" s="678"/>
      <c r="DD30" s="670">
        <v>328224</v>
      </c>
      <c r="DE30" s="665"/>
      <c r="DF30" s="665"/>
      <c r="DG30" s="665"/>
      <c r="DH30" s="665"/>
      <c r="DI30" s="665"/>
      <c r="DJ30" s="665"/>
      <c r="DK30" s="666"/>
      <c r="DL30" s="670">
        <v>250538</v>
      </c>
      <c r="DM30" s="665"/>
      <c r="DN30" s="665"/>
      <c r="DO30" s="665"/>
      <c r="DP30" s="665"/>
      <c r="DQ30" s="665"/>
      <c r="DR30" s="665"/>
      <c r="DS30" s="665"/>
      <c r="DT30" s="665"/>
      <c r="DU30" s="665"/>
      <c r="DV30" s="666"/>
      <c r="DW30" s="667">
        <v>20</v>
      </c>
      <c r="DX30" s="677"/>
      <c r="DY30" s="677"/>
      <c r="DZ30" s="677"/>
      <c r="EA30" s="677"/>
      <c r="EB30" s="677"/>
      <c r="EC30" s="698"/>
    </row>
    <row r="31" spans="2:133" ht="11.25" customHeight="1" x14ac:dyDescent="0.2">
      <c r="B31" s="661" t="s">
        <v>316</v>
      </c>
      <c r="C31" s="662"/>
      <c r="D31" s="662"/>
      <c r="E31" s="662"/>
      <c r="F31" s="662"/>
      <c r="G31" s="662"/>
      <c r="H31" s="662"/>
      <c r="I31" s="662"/>
      <c r="J31" s="662"/>
      <c r="K31" s="662"/>
      <c r="L31" s="662"/>
      <c r="M31" s="662"/>
      <c r="N31" s="662"/>
      <c r="O31" s="662"/>
      <c r="P31" s="662"/>
      <c r="Q31" s="663"/>
      <c r="R31" s="664">
        <v>327</v>
      </c>
      <c r="S31" s="665"/>
      <c r="T31" s="665"/>
      <c r="U31" s="665"/>
      <c r="V31" s="665"/>
      <c r="W31" s="665"/>
      <c r="X31" s="665"/>
      <c r="Y31" s="666"/>
      <c r="Z31" s="691">
        <v>0</v>
      </c>
      <c r="AA31" s="691"/>
      <c r="AB31" s="691"/>
      <c r="AC31" s="691"/>
      <c r="AD31" s="692" t="s">
        <v>244</v>
      </c>
      <c r="AE31" s="692"/>
      <c r="AF31" s="692"/>
      <c r="AG31" s="692"/>
      <c r="AH31" s="692"/>
      <c r="AI31" s="692"/>
      <c r="AJ31" s="692"/>
      <c r="AK31" s="692"/>
      <c r="AL31" s="667" t="s">
        <v>244</v>
      </c>
      <c r="AM31" s="668"/>
      <c r="AN31" s="668"/>
      <c r="AO31" s="693"/>
      <c r="AP31" s="737" t="s">
        <v>317</v>
      </c>
      <c r="AQ31" s="738"/>
      <c r="AR31" s="738"/>
      <c r="AS31" s="738"/>
      <c r="AT31" s="743" t="s">
        <v>318</v>
      </c>
      <c r="AU31" s="217"/>
      <c r="AV31" s="217"/>
      <c r="AW31" s="217"/>
      <c r="AX31" s="730" t="s">
        <v>193</v>
      </c>
      <c r="AY31" s="731"/>
      <c r="AZ31" s="731"/>
      <c r="BA31" s="731"/>
      <c r="BB31" s="731"/>
      <c r="BC31" s="731"/>
      <c r="BD31" s="731"/>
      <c r="BE31" s="731"/>
      <c r="BF31" s="732"/>
      <c r="BG31" s="733">
        <v>100</v>
      </c>
      <c r="BH31" s="734"/>
      <c r="BI31" s="734"/>
      <c r="BJ31" s="734"/>
      <c r="BK31" s="734"/>
      <c r="BL31" s="734"/>
      <c r="BM31" s="735">
        <v>100</v>
      </c>
      <c r="BN31" s="734"/>
      <c r="BO31" s="734"/>
      <c r="BP31" s="734"/>
      <c r="BQ31" s="736"/>
      <c r="BR31" s="733">
        <v>100</v>
      </c>
      <c r="BS31" s="734"/>
      <c r="BT31" s="734"/>
      <c r="BU31" s="734"/>
      <c r="BV31" s="734"/>
      <c r="BW31" s="734"/>
      <c r="BX31" s="735">
        <v>100</v>
      </c>
      <c r="BY31" s="734"/>
      <c r="BZ31" s="734"/>
      <c r="CA31" s="734"/>
      <c r="CB31" s="736"/>
      <c r="CD31" s="753"/>
      <c r="CE31" s="754"/>
      <c r="CF31" s="706" t="s">
        <v>319</v>
      </c>
      <c r="CG31" s="703"/>
      <c r="CH31" s="703"/>
      <c r="CI31" s="703"/>
      <c r="CJ31" s="703"/>
      <c r="CK31" s="703"/>
      <c r="CL31" s="703"/>
      <c r="CM31" s="703"/>
      <c r="CN31" s="703"/>
      <c r="CO31" s="703"/>
      <c r="CP31" s="703"/>
      <c r="CQ31" s="704"/>
      <c r="CR31" s="664">
        <v>11116</v>
      </c>
      <c r="CS31" s="675"/>
      <c r="CT31" s="675"/>
      <c r="CU31" s="675"/>
      <c r="CV31" s="675"/>
      <c r="CW31" s="675"/>
      <c r="CX31" s="675"/>
      <c r="CY31" s="676"/>
      <c r="CZ31" s="667">
        <v>0.5</v>
      </c>
      <c r="DA31" s="677"/>
      <c r="DB31" s="677"/>
      <c r="DC31" s="678"/>
      <c r="DD31" s="670">
        <v>11116</v>
      </c>
      <c r="DE31" s="675"/>
      <c r="DF31" s="675"/>
      <c r="DG31" s="675"/>
      <c r="DH31" s="675"/>
      <c r="DI31" s="675"/>
      <c r="DJ31" s="675"/>
      <c r="DK31" s="676"/>
      <c r="DL31" s="670">
        <v>11116</v>
      </c>
      <c r="DM31" s="675"/>
      <c r="DN31" s="675"/>
      <c r="DO31" s="675"/>
      <c r="DP31" s="675"/>
      <c r="DQ31" s="675"/>
      <c r="DR31" s="675"/>
      <c r="DS31" s="675"/>
      <c r="DT31" s="675"/>
      <c r="DU31" s="675"/>
      <c r="DV31" s="676"/>
      <c r="DW31" s="667">
        <v>0.9</v>
      </c>
      <c r="DX31" s="677"/>
      <c r="DY31" s="677"/>
      <c r="DZ31" s="677"/>
      <c r="EA31" s="677"/>
      <c r="EB31" s="677"/>
      <c r="EC31" s="698"/>
    </row>
    <row r="32" spans="2:133" ht="11.25" customHeight="1" x14ac:dyDescent="0.2">
      <c r="B32" s="661" t="s">
        <v>320</v>
      </c>
      <c r="C32" s="662"/>
      <c r="D32" s="662"/>
      <c r="E32" s="662"/>
      <c r="F32" s="662"/>
      <c r="G32" s="662"/>
      <c r="H32" s="662"/>
      <c r="I32" s="662"/>
      <c r="J32" s="662"/>
      <c r="K32" s="662"/>
      <c r="L32" s="662"/>
      <c r="M32" s="662"/>
      <c r="N32" s="662"/>
      <c r="O32" s="662"/>
      <c r="P32" s="662"/>
      <c r="Q32" s="663"/>
      <c r="R32" s="664">
        <v>59954</v>
      </c>
      <c r="S32" s="665"/>
      <c r="T32" s="665"/>
      <c r="U32" s="665"/>
      <c r="V32" s="665"/>
      <c r="W32" s="665"/>
      <c r="X32" s="665"/>
      <c r="Y32" s="666"/>
      <c r="Z32" s="691">
        <v>2.7</v>
      </c>
      <c r="AA32" s="691"/>
      <c r="AB32" s="691"/>
      <c r="AC32" s="691"/>
      <c r="AD32" s="692" t="s">
        <v>244</v>
      </c>
      <c r="AE32" s="692"/>
      <c r="AF32" s="692"/>
      <c r="AG32" s="692"/>
      <c r="AH32" s="692"/>
      <c r="AI32" s="692"/>
      <c r="AJ32" s="692"/>
      <c r="AK32" s="692"/>
      <c r="AL32" s="667" t="s">
        <v>244</v>
      </c>
      <c r="AM32" s="668"/>
      <c r="AN32" s="668"/>
      <c r="AO32" s="693"/>
      <c r="AP32" s="739"/>
      <c r="AQ32" s="740"/>
      <c r="AR32" s="740"/>
      <c r="AS32" s="740"/>
      <c r="AT32" s="744"/>
      <c r="AU32" s="216" t="s">
        <v>321</v>
      </c>
      <c r="AV32" s="216"/>
      <c r="AW32" s="216"/>
      <c r="AX32" s="661" t="s">
        <v>322</v>
      </c>
      <c r="AY32" s="662"/>
      <c r="AZ32" s="662"/>
      <c r="BA32" s="662"/>
      <c r="BB32" s="662"/>
      <c r="BC32" s="662"/>
      <c r="BD32" s="662"/>
      <c r="BE32" s="662"/>
      <c r="BF32" s="663"/>
      <c r="BG32" s="746">
        <v>100</v>
      </c>
      <c r="BH32" s="675"/>
      <c r="BI32" s="675"/>
      <c r="BJ32" s="675"/>
      <c r="BK32" s="675"/>
      <c r="BL32" s="675"/>
      <c r="BM32" s="668">
        <v>100</v>
      </c>
      <c r="BN32" s="747"/>
      <c r="BO32" s="747"/>
      <c r="BP32" s="747"/>
      <c r="BQ32" s="702"/>
      <c r="BR32" s="746">
        <v>100</v>
      </c>
      <c r="BS32" s="675"/>
      <c r="BT32" s="675"/>
      <c r="BU32" s="675"/>
      <c r="BV32" s="675"/>
      <c r="BW32" s="675"/>
      <c r="BX32" s="668">
        <v>100</v>
      </c>
      <c r="BY32" s="747"/>
      <c r="BZ32" s="747"/>
      <c r="CA32" s="747"/>
      <c r="CB32" s="702"/>
      <c r="CD32" s="755"/>
      <c r="CE32" s="756"/>
      <c r="CF32" s="706" t="s">
        <v>323</v>
      </c>
      <c r="CG32" s="703"/>
      <c r="CH32" s="703"/>
      <c r="CI32" s="703"/>
      <c r="CJ32" s="703"/>
      <c r="CK32" s="703"/>
      <c r="CL32" s="703"/>
      <c r="CM32" s="703"/>
      <c r="CN32" s="703"/>
      <c r="CO32" s="703"/>
      <c r="CP32" s="703"/>
      <c r="CQ32" s="704"/>
      <c r="CR32" s="664" t="s">
        <v>244</v>
      </c>
      <c r="CS32" s="665"/>
      <c r="CT32" s="665"/>
      <c r="CU32" s="665"/>
      <c r="CV32" s="665"/>
      <c r="CW32" s="665"/>
      <c r="CX32" s="665"/>
      <c r="CY32" s="666"/>
      <c r="CZ32" s="667" t="s">
        <v>244</v>
      </c>
      <c r="DA32" s="677"/>
      <c r="DB32" s="677"/>
      <c r="DC32" s="678"/>
      <c r="DD32" s="670" t="s">
        <v>238</v>
      </c>
      <c r="DE32" s="665"/>
      <c r="DF32" s="665"/>
      <c r="DG32" s="665"/>
      <c r="DH32" s="665"/>
      <c r="DI32" s="665"/>
      <c r="DJ32" s="665"/>
      <c r="DK32" s="666"/>
      <c r="DL32" s="670" t="s">
        <v>238</v>
      </c>
      <c r="DM32" s="665"/>
      <c r="DN32" s="665"/>
      <c r="DO32" s="665"/>
      <c r="DP32" s="665"/>
      <c r="DQ32" s="665"/>
      <c r="DR32" s="665"/>
      <c r="DS32" s="665"/>
      <c r="DT32" s="665"/>
      <c r="DU32" s="665"/>
      <c r="DV32" s="666"/>
      <c r="DW32" s="667" t="s">
        <v>244</v>
      </c>
      <c r="DX32" s="677"/>
      <c r="DY32" s="677"/>
      <c r="DZ32" s="677"/>
      <c r="EA32" s="677"/>
      <c r="EB32" s="677"/>
      <c r="EC32" s="698"/>
    </row>
    <row r="33" spans="2:133" ht="11.25" customHeight="1" x14ac:dyDescent="0.2">
      <c r="B33" s="727" t="s">
        <v>324</v>
      </c>
      <c r="C33" s="728"/>
      <c r="D33" s="728"/>
      <c r="E33" s="728"/>
      <c r="F33" s="728"/>
      <c r="G33" s="728"/>
      <c r="H33" s="728"/>
      <c r="I33" s="728"/>
      <c r="J33" s="728"/>
      <c r="K33" s="728"/>
      <c r="L33" s="728"/>
      <c r="M33" s="728"/>
      <c r="N33" s="728"/>
      <c r="O33" s="728"/>
      <c r="P33" s="728"/>
      <c r="Q33" s="729"/>
      <c r="R33" s="664" t="s">
        <v>238</v>
      </c>
      <c r="S33" s="665"/>
      <c r="T33" s="665"/>
      <c r="U33" s="665"/>
      <c r="V33" s="665"/>
      <c r="W33" s="665"/>
      <c r="X33" s="665"/>
      <c r="Y33" s="666"/>
      <c r="Z33" s="691" t="s">
        <v>251</v>
      </c>
      <c r="AA33" s="691"/>
      <c r="AB33" s="691"/>
      <c r="AC33" s="691"/>
      <c r="AD33" s="692" t="s">
        <v>238</v>
      </c>
      <c r="AE33" s="692"/>
      <c r="AF33" s="692"/>
      <c r="AG33" s="692"/>
      <c r="AH33" s="692"/>
      <c r="AI33" s="692"/>
      <c r="AJ33" s="692"/>
      <c r="AK33" s="692"/>
      <c r="AL33" s="667" t="s">
        <v>238</v>
      </c>
      <c r="AM33" s="668"/>
      <c r="AN33" s="668"/>
      <c r="AO33" s="693"/>
      <c r="AP33" s="741"/>
      <c r="AQ33" s="742"/>
      <c r="AR33" s="742"/>
      <c r="AS33" s="742"/>
      <c r="AT33" s="745"/>
      <c r="AU33" s="218"/>
      <c r="AV33" s="218"/>
      <c r="AW33" s="218"/>
      <c r="AX33" s="641" t="s">
        <v>325</v>
      </c>
      <c r="AY33" s="642"/>
      <c r="AZ33" s="642"/>
      <c r="BA33" s="642"/>
      <c r="BB33" s="642"/>
      <c r="BC33" s="642"/>
      <c r="BD33" s="642"/>
      <c r="BE33" s="642"/>
      <c r="BF33" s="643"/>
      <c r="BG33" s="726">
        <v>100</v>
      </c>
      <c r="BH33" s="645"/>
      <c r="BI33" s="645"/>
      <c r="BJ33" s="645"/>
      <c r="BK33" s="645"/>
      <c r="BL33" s="645"/>
      <c r="BM33" s="683">
        <v>100</v>
      </c>
      <c r="BN33" s="645"/>
      <c r="BO33" s="645"/>
      <c r="BP33" s="645"/>
      <c r="BQ33" s="694"/>
      <c r="BR33" s="726">
        <v>100</v>
      </c>
      <c r="BS33" s="645"/>
      <c r="BT33" s="645"/>
      <c r="BU33" s="645"/>
      <c r="BV33" s="645"/>
      <c r="BW33" s="645"/>
      <c r="BX33" s="683">
        <v>100</v>
      </c>
      <c r="BY33" s="645"/>
      <c r="BZ33" s="645"/>
      <c r="CA33" s="645"/>
      <c r="CB33" s="694"/>
      <c r="CD33" s="706" t="s">
        <v>326</v>
      </c>
      <c r="CE33" s="703"/>
      <c r="CF33" s="703"/>
      <c r="CG33" s="703"/>
      <c r="CH33" s="703"/>
      <c r="CI33" s="703"/>
      <c r="CJ33" s="703"/>
      <c r="CK33" s="703"/>
      <c r="CL33" s="703"/>
      <c r="CM33" s="703"/>
      <c r="CN33" s="703"/>
      <c r="CO33" s="703"/>
      <c r="CP33" s="703"/>
      <c r="CQ33" s="704"/>
      <c r="CR33" s="664">
        <v>894879</v>
      </c>
      <c r="CS33" s="675"/>
      <c r="CT33" s="675"/>
      <c r="CU33" s="675"/>
      <c r="CV33" s="675"/>
      <c r="CW33" s="675"/>
      <c r="CX33" s="675"/>
      <c r="CY33" s="676"/>
      <c r="CZ33" s="667">
        <v>41.9</v>
      </c>
      <c r="DA33" s="677"/>
      <c r="DB33" s="677"/>
      <c r="DC33" s="678"/>
      <c r="DD33" s="670">
        <v>668617</v>
      </c>
      <c r="DE33" s="675"/>
      <c r="DF33" s="675"/>
      <c r="DG33" s="675"/>
      <c r="DH33" s="675"/>
      <c r="DI33" s="675"/>
      <c r="DJ33" s="675"/>
      <c r="DK33" s="676"/>
      <c r="DL33" s="670">
        <v>405477</v>
      </c>
      <c r="DM33" s="675"/>
      <c r="DN33" s="675"/>
      <c r="DO33" s="675"/>
      <c r="DP33" s="675"/>
      <c r="DQ33" s="675"/>
      <c r="DR33" s="675"/>
      <c r="DS33" s="675"/>
      <c r="DT33" s="675"/>
      <c r="DU33" s="675"/>
      <c r="DV33" s="676"/>
      <c r="DW33" s="667">
        <v>32.299999999999997</v>
      </c>
      <c r="DX33" s="677"/>
      <c r="DY33" s="677"/>
      <c r="DZ33" s="677"/>
      <c r="EA33" s="677"/>
      <c r="EB33" s="677"/>
      <c r="EC33" s="698"/>
    </row>
    <row r="34" spans="2:133" ht="11.25" customHeight="1" x14ac:dyDescent="0.2">
      <c r="B34" s="661" t="s">
        <v>327</v>
      </c>
      <c r="C34" s="662"/>
      <c r="D34" s="662"/>
      <c r="E34" s="662"/>
      <c r="F34" s="662"/>
      <c r="G34" s="662"/>
      <c r="H34" s="662"/>
      <c r="I34" s="662"/>
      <c r="J34" s="662"/>
      <c r="K34" s="662"/>
      <c r="L34" s="662"/>
      <c r="M34" s="662"/>
      <c r="N34" s="662"/>
      <c r="O34" s="662"/>
      <c r="P34" s="662"/>
      <c r="Q34" s="663"/>
      <c r="R34" s="664">
        <v>228141</v>
      </c>
      <c r="S34" s="665"/>
      <c r="T34" s="665"/>
      <c r="U34" s="665"/>
      <c r="V34" s="665"/>
      <c r="W34" s="665"/>
      <c r="X34" s="665"/>
      <c r="Y34" s="666"/>
      <c r="Z34" s="691">
        <v>10.199999999999999</v>
      </c>
      <c r="AA34" s="691"/>
      <c r="AB34" s="691"/>
      <c r="AC34" s="691"/>
      <c r="AD34" s="692" t="s">
        <v>244</v>
      </c>
      <c r="AE34" s="692"/>
      <c r="AF34" s="692"/>
      <c r="AG34" s="692"/>
      <c r="AH34" s="692"/>
      <c r="AI34" s="692"/>
      <c r="AJ34" s="692"/>
      <c r="AK34" s="692"/>
      <c r="AL34" s="667" t="s">
        <v>244</v>
      </c>
      <c r="AM34" s="668"/>
      <c r="AN34" s="668"/>
      <c r="AO34" s="693"/>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706" t="s">
        <v>328</v>
      </c>
      <c r="CE34" s="703"/>
      <c r="CF34" s="703"/>
      <c r="CG34" s="703"/>
      <c r="CH34" s="703"/>
      <c r="CI34" s="703"/>
      <c r="CJ34" s="703"/>
      <c r="CK34" s="703"/>
      <c r="CL34" s="703"/>
      <c r="CM34" s="703"/>
      <c r="CN34" s="703"/>
      <c r="CO34" s="703"/>
      <c r="CP34" s="703"/>
      <c r="CQ34" s="704"/>
      <c r="CR34" s="664">
        <v>339873</v>
      </c>
      <c r="CS34" s="665"/>
      <c r="CT34" s="665"/>
      <c r="CU34" s="665"/>
      <c r="CV34" s="665"/>
      <c r="CW34" s="665"/>
      <c r="CX34" s="665"/>
      <c r="CY34" s="666"/>
      <c r="CZ34" s="667">
        <v>15.9</v>
      </c>
      <c r="DA34" s="677"/>
      <c r="DB34" s="677"/>
      <c r="DC34" s="678"/>
      <c r="DD34" s="670">
        <v>186732</v>
      </c>
      <c r="DE34" s="665"/>
      <c r="DF34" s="665"/>
      <c r="DG34" s="665"/>
      <c r="DH34" s="665"/>
      <c r="DI34" s="665"/>
      <c r="DJ34" s="665"/>
      <c r="DK34" s="666"/>
      <c r="DL34" s="670">
        <v>170170</v>
      </c>
      <c r="DM34" s="665"/>
      <c r="DN34" s="665"/>
      <c r="DO34" s="665"/>
      <c r="DP34" s="665"/>
      <c r="DQ34" s="665"/>
      <c r="DR34" s="665"/>
      <c r="DS34" s="665"/>
      <c r="DT34" s="665"/>
      <c r="DU34" s="665"/>
      <c r="DV34" s="666"/>
      <c r="DW34" s="667">
        <v>13.6</v>
      </c>
      <c r="DX34" s="677"/>
      <c r="DY34" s="677"/>
      <c r="DZ34" s="677"/>
      <c r="EA34" s="677"/>
      <c r="EB34" s="677"/>
      <c r="EC34" s="698"/>
    </row>
    <row r="35" spans="2:133" ht="11.25" customHeight="1" x14ac:dyDescent="0.2">
      <c r="B35" s="661" t="s">
        <v>329</v>
      </c>
      <c r="C35" s="662"/>
      <c r="D35" s="662"/>
      <c r="E35" s="662"/>
      <c r="F35" s="662"/>
      <c r="G35" s="662"/>
      <c r="H35" s="662"/>
      <c r="I35" s="662"/>
      <c r="J35" s="662"/>
      <c r="K35" s="662"/>
      <c r="L35" s="662"/>
      <c r="M35" s="662"/>
      <c r="N35" s="662"/>
      <c r="O35" s="662"/>
      <c r="P35" s="662"/>
      <c r="Q35" s="663"/>
      <c r="R35" s="664">
        <v>52768</v>
      </c>
      <c r="S35" s="665"/>
      <c r="T35" s="665"/>
      <c r="U35" s="665"/>
      <c r="V35" s="665"/>
      <c r="W35" s="665"/>
      <c r="X35" s="665"/>
      <c r="Y35" s="666"/>
      <c r="Z35" s="691">
        <v>2.4</v>
      </c>
      <c r="AA35" s="691"/>
      <c r="AB35" s="691"/>
      <c r="AC35" s="691"/>
      <c r="AD35" s="692">
        <v>10535</v>
      </c>
      <c r="AE35" s="692"/>
      <c r="AF35" s="692"/>
      <c r="AG35" s="692"/>
      <c r="AH35" s="692"/>
      <c r="AI35" s="692"/>
      <c r="AJ35" s="692"/>
      <c r="AK35" s="692"/>
      <c r="AL35" s="667">
        <v>0.9</v>
      </c>
      <c r="AM35" s="668"/>
      <c r="AN35" s="668"/>
      <c r="AO35" s="693"/>
      <c r="AP35" s="221"/>
      <c r="AQ35" s="723" t="s">
        <v>330</v>
      </c>
      <c r="AR35" s="724"/>
      <c r="AS35" s="724"/>
      <c r="AT35" s="724"/>
      <c r="AU35" s="724"/>
      <c r="AV35" s="724"/>
      <c r="AW35" s="724"/>
      <c r="AX35" s="724"/>
      <c r="AY35" s="724"/>
      <c r="AZ35" s="724"/>
      <c r="BA35" s="724"/>
      <c r="BB35" s="724"/>
      <c r="BC35" s="724"/>
      <c r="BD35" s="724"/>
      <c r="BE35" s="724"/>
      <c r="BF35" s="725"/>
      <c r="BG35" s="723" t="s">
        <v>331</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6" t="s">
        <v>332</v>
      </c>
      <c r="CE35" s="703"/>
      <c r="CF35" s="703"/>
      <c r="CG35" s="703"/>
      <c r="CH35" s="703"/>
      <c r="CI35" s="703"/>
      <c r="CJ35" s="703"/>
      <c r="CK35" s="703"/>
      <c r="CL35" s="703"/>
      <c r="CM35" s="703"/>
      <c r="CN35" s="703"/>
      <c r="CO35" s="703"/>
      <c r="CP35" s="703"/>
      <c r="CQ35" s="704"/>
      <c r="CR35" s="664">
        <v>59074</v>
      </c>
      <c r="CS35" s="675"/>
      <c r="CT35" s="675"/>
      <c r="CU35" s="675"/>
      <c r="CV35" s="675"/>
      <c r="CW35" s="675"/>
      <c r="CX35" s="675"/>
      <c r="CY35" s="676"/>
      <c r="CZ35" s="667">
        <v>2.8</v>
      </c>
      <c r="DA35" s="677"/>
      <c r="DB35" s="677"/>
      <c r="DC35" s="678"/>
      <c r="DD35" s="670">
        <v>48521</v>
      </c>
      <c r="DE35" s="675"/>
      <c r="DF35" s="675"/>
      <c r="DG35" s="675"/>
      <c r="DH35" s="675"/>
      <c r="DI35" s="675"/>
      <c r="DJ35" s="675"/>
      <c r="DK35" s="676"/>
      <c r="DL35" s="670">
        <v>45331</v>
      </c>
      <c r="DM35" s="675"/>
      <c r="DN35" s="675"/>
      <c r="DO35" s="675"/>
      <c r="DP35" s="675"/>
      <c r="DQ35" s="675"/>
      <c r="DR35" s="675"/>
      <c r="DS35" s="675"/>
      <c r="DT35" s="675"/>
      <c r="DU35" s="675"/>
      <c r="DV35" s="676"/>
      <c r="DW35" s="667">
        <v>3.6</v>
      </c>
      <c r="DX35" s="677"/>
      <c r="DY35" s="677"/>
      <c r="DZ35" s="677"/>
      <c r="EA35" s="677"/>
      <c r="EB35" s="677"/>
      <c r="EC35" s="698"/>
    </row>
    <row r="36" spans="2:133" ht="11.25" customHeight="1" x14ac:dyDescent="0.2">
      <c r="B36" s="661" t="s">
        <v>333</v>
      </c>
      <c r="C36" s="662"/>
      <c r="D36" s="662"/>
      <c r="E36" s="662"/>
      <c r="F36" s="662"/>
      <c r="G36" s="662"/>
      <c r="H36" s="662"/>
      <c r="I36" s="662"/>
      <c r="J36" s="662"/>
      <c r="K36" s="662"/>
      <c r="L36" s="662"/>
      <c r="M36" s="662"/>
      <c r="N36" s="662"/>
      <c r="O36" s="662"/>
      <c r="P36" s="662"/>
      <c r="Q36" s="663"/>
      <c r="R36" s="664">
        <v>8272</v>
      </c>
      <c r="S36" s="665"/>
      <c r="T36" s="665"/>
      <c r="U36" s="665"/>
      <c r="V36" s="665"/>
      <c r="W36" s="665"/>
      <c r="X36" s="665"/>
      <c r="Y36" s="666"/>
      <c r="Z36" s="691">
        <v>0.4</v>
      </c>
      <c r="AA36" s="691"/>
      <c r="AB36" s="691"/>
      <c r="AC36" s="691"/>
      <c r="AD36" s="692" t="s">
        <v>244</v>
      </c>
      <c r="AE36" s="692"/>
      <c r="AF36" s="692"/>
      <c r="AG36" s="692"/>
      <c r="AH36" s="692"/>
      <c r="AI36" s="692"/>
      <c r="AJ36" s="692"/>
      <c r="AK36" s="692"/>
      <c r="AL36" s="667" t="s">
        <v>238</v>
      </c>
      <c r="AM36" s="668"/>
      <c r="AN36" s="668"/>
      <c r="AO36" s="693"/>
      <c r="AP36" s="221"/>
      <c r="AQ36" s="714" t="s">
        <v>334</v>
      </c>
      <c r="AR36" s="715"/>
      <c r="AS36" s="715"/>
      <c r="AT36" s="715"/>
      <c r="AU36" s="715"/>
      <c r="AV36" s="715"/>
      <c r="AW36" s="715"/>
      <c r="AX36" s="715"/>
      <c r="AY36" s="716"/>
      <c r="AZ36" s="717">
        <v>83379</v>
      </c>
      <c r="BA36" s="718"/>
      <c r="BB36" s="718"/>
      <c r="BC36" s="718"/>
      <c r="BD36" s="718"/>
      <c r="BE36" s="718"/>
      <c r="BF36" s="719"/>
      <c r="BG36" s="720" t="s">
        <v>335</v>
      </c>
      <c r="BH36" s="721"/>
      <c r="BI36" s="721"/>
      <c r="BJ36" s="721"/>
      <c r="BK36" s="721"/>
      <c r="BL36" s="721"/>
      <c r="BM36" s="721"/>
      <c r="BN36" s="721"/>
      <c r="BO36" s="721"/>
      <c r="BP36" s="721"/>
      <c r="BQ36" s="721"/>
      <c r="BR36" s="721"/>
      <c r="BS36" s="721"/>
      <c r="BT36" s="721"/>
      <c r="BU36" s="722"/>
      <c r="BV36" s="717">
        <v>1764</v>
      </c>
      <c r="BW36" s="718"/>
      <c r="BX36" s="718"/>
      <c r="BY36" s="718"/>
      <c r="BZ36" s="718"/>
      <c r="CA36" s="718"/>
      <c r="CB36" s="719"/>
      <c r="CD36" s="706" t="s">
        <v>336</v>
      </c>
      <c r="CE36" s="703"/>
      <c r="CF36" s="703"/>
      <c r="CG36" s="703"/>
      <c r="CH36" s="703"/>
      <c r="CI36" s="703"/>
      <c r="CJ36" s="703"/>
      <c r="CK36" s="703"/>
      <c r="CL36" s="703"/>
      <c r="CM36" s="703"/>
      <c r="CN36" s="703"/>
      <c r="CO36" s="703"/>
      <c r="CP36" s="703"/>
      <c r="CQ36" s="704"/>
      <c r="CR36" s="664">
        <v>224202</v>
      </c>
      <c r="CS36" s="665"/>
      <c r="CT36" s="665"/>
      <c r="CU36" s="665"/>
      <c r="CV36" s="665"/>
      <c r="CW36" s="665"/>
      <c r="CX36" s="665"/>
      <c r="CY36" s="666"/>
      <c r="CZ36" s="667">
        <v>10.5</v>
      </c>
      <c r="DA36" s="677"/>
      <c r="DB36" s="677"/>
      <c r="DC36" s="678"/>
      <c r="DD36" s="670">
        <v>206835</v>
      </c>
      <c r="DE36" s="665"/>
      <c r="DF36" s="665"/>
      <c r="DG36" s="665"/>
      <c r="DH36" s="665"/>
      <c r="DI36" s="665"/>
      <c r="DJ36" s="665"/>
      <c r="DK36" s="666"/>
      <c r="DL36" s="670">
        <v>150302</v>
      </c>
      <c r="DM36" s="665"/>
      <c r="DN36" s="665"/>
      <c r="DO36" s="665"/>
      <c r="DP36" s="665"/>
      <c r="DQ36" s="665"/>
      <c r="DR36" s="665"/>
      <c r="DS36" s="665"/>
      <c r="DT36" s="665"/>
      <c r="DU36" s="665"/>
      <c r="DV36" s="666"/>
      <c r="DW36" s="667">
        <v>12</v>
      </c>
      <c r="DX36" s="677"/>
      <c r="DY36" s="677"/>
      <c r="DZ36" s="677"/>
      <c r="EA36" s="677"/>
      <c r="EB36" s="677"/>
      <c r="EC36" s="698"/>
    </row>
    <row r="37" spans="2:133" ht="11.25" customHeight="1" x14ac:dyDescent="0.2">
      <c r="B37" s="661" t="s">
        <v>337</v>
      </c>
      <c r="C37" s="662"/>
      <c r="D37" s="662"/>
      <c r="E37" s="662"/>
      <c r="F37" s="662"/>
      <c r="G37" s="662"/>
      <c r="H37" s="662"/>
      <c r="I37" s="662"/>
      <c r="J37" s="662"/>
      <c r="K37" s="662"/>
      <c r="L37" s="662"/>
      <c r="M37" s="662"/>
      <c r="N37" s="662"/>
      <c r="O37" s="662"/>
      <c r="P37" s="662"/>
      <c r="Q37" s="663"/>
      <c r="R37" s="664">
        <v>196048</v>
      </c>
      <c r="S37" s="665"/>
      <c r="T37" s="665"/>
      <c r="U37" s="665"/>
      <c r="V37" s="665"/>
      <c r="W37" s="665"/>
      <c r="X37" s="665"/>
      <c r="Y37" s="666"/>
      <c r="Z37" s="691">
        <v>8.6999999999999993</v>
      </c>
      <c r="AA37" s="691"/>
      <c r="AB37" s="691"/>
      <c r="AC37" s="691"/>
      <c r="AD37" s="692" t="s">
        <v>238</v>
      </c>
      <c r="AE37" s="692"/>
      <c r="AF37" s="692"/>
      <c r="AG37" s="692"/>
      <c r="AH37" s="692"/>
      <c r="AI37" s="692"/>
      <c r="AJ37" s="692"/>
      <c r="AK37" s="692"/>
      <c r="AL37" s="667" t="s">
        <v>244</v>
      </c>
      <c r="AM37" s="668"/>
      <c r="AN37" s="668"/>
      <c r="AO37" s="693"/>
      <c r="AQ37" s="699" t="s">
        <v>338</v>
      </c>
      <c r="AR37" s="700"/>
      <c r="AS37" s="700"/>
      <c r="AT37" s="700"/>
      <c r="AU37" s="700"/>
      <c r="AV37" s="700"/>
      <c r="AW37" s="700"/>
      <c r="AX37" s="700"/>
      <c r="AY37" s="701"/>
      <c r="AZ37" s="664">
        <v>18917</v>
      </c>
      <c r="BA37" s="665"/>
      <c r="BB37" s="665"/>
      <c r="BC37" s="665"/>
      <c r="BD37" s="675"/>
      <c r="BE37" s="675"/>
      <c r="BF37" s="702"/>
      <c r="BG37" s="706" t="s">
        <v>339</v>
      </c>
      <c r="BH37" s="703"/>
      <c r="BI37" s="703"/>
      <c r="BJ37" s="703"/>
      <c r="BK37" s="703"/>
      <c r="BL37" s="703"/>
      <c r="BM37" s="703"/>
      <c r="BN37" s="703"/>
      <c r="BO37" s="703"/>
      <c r="BP37" s="703"/>
      <c r="BQ37" s="703"/>
      <c r="BR37" s="703"/>
      <c r="BS37" s="703"/>
      <c r="BT37" s="703"/>
      <c r="BU37" s="704"/>
      <c r="BV37" s="664">
        <v>1265</v>
      </c>
      <c r="BW37" s="665"/>
      <c r="BX37" s="665"/>
      <c r="BY37" s="665"/>
      <c r="BZ37" s="665"/>
      <c r="CA37" s="665"/>
      <c r="CB37" s="705"/>
      <c r="CD37" s="706" t="s">
        <v>340</v>
      </c>
      <c r="CE37" s="703"/>
      <c r="CF37" s="703"/>
      <c r="CG37" s="703"/>
      <c r="CH37" s="703"/>
      <c r="CI37" s="703"/>
      <c r="CJ37" s="703"/>
      <c r="CK37" s="703"/>
      <c r="CL37" s="703"/>
      <c r="CM37" s="703"/>
      <c r="CN37" s="703"/>
      <c r="CO37" s="703"/>
      <c r="CP37" s="703"/>
      <c r="CQ37" s="704"/>
      <c r="CR37" s="664">
        <v>46977</v>
      </c>
      <c r="CS37" s="675"/>
      <c r="CT37" s="675"/>
      <c r="CU37" s="675"/>
      <c r="CV37" s="675"/>
      <c r="CW37" s="675"/>
      <c r="CX37" s="675"/>
      <c r="CY37" s="676"/>
      <c r="CZ37" s="667">
        <v>2.2000000000000002</v>
      </c>
      <c r="DA37" s="677"/>
      <c r="DB37" s="677"/>
      <c r="DC37" s="678"/>
      <c r="DD37" s="670">
        <v>45777</v>
      </c>
      <c r="DE37" s="675"/>
      <c r="DF37" s="675"/>
      <c r="DG37" s="675"/>
      <c r="DH37" s="675"/>
      <c r="DI37" s="675"/>
      <c r="DJ37" s="675"/>
      <c r="DK37" s="676"/>
      <c r="DL37" s="670">
        <v>45576</v>
      </c>
      <c r="DM37" s="675"/>
      <c r="DN37" s="675"/>
      <c r="DO37" s="675"/>
      <c r="DP37" s="675"/>
      <c r="DQ37" s="675"/>
      <c r="DR37" s="675"/>
      <c r="DS37" s="675"/>
      <c r="DT37" s="675"/>
      <c r="DU37" s="675"/>
      <c r="DV37" s="676"/>
      <c r="DW37" s="667">
        <v>3.6</v>
      </c>
      <c r="DX37" s="677"/>
      <c r="DY37" s="677"/>
      <c r="DZ37" s="677"/>
      <c r="EA37" s="677"/>
      <c r="EB37" s="677"/>
      <c r="EC37" s="698"/>
    </row>
    <row r="38" spans="2:133" ht="11.25" customHeight="1" x14ac:dyDescent="0.2">
      <c r="B38" s="661" t="s">
        <v>341</v>
      </c>
      <c r="C38" s="662"/>
      <c r="D38" s="662"/>
      <c r="E38" s="662"/>
      <c r="F38" s="662"/>
      <c r="G38" s="662"/>
      <c r="H38" s="662"/>
      <c r="I38" s="662"/>
      <c r="J38" s="662"/>
      <c r="K38" s="662"/>
      <c r="L38" s="662"/>
      <c r="M38" s="662"/>
      <c r="N38" s="662"/>
      <c r="O38" s="662"/>
      <c r="P38" s="662"/>
      <c r="Q38" s="663"/>
      <c r="R38" s="664">
        <v>89986</v>
      </c>
      <c r="S38" s="665"/>
      <c r="T38" s="665"/>
      <c r="U38" s="665"/>
      <c r="V38" s="665"/>
      <c r="W38" s="665"/>
      <c r="X38" s="665"/>
      <c r="Y38" s="666"/>
      <c r="Z38" s="691">
        <v>4</v>
      </c>
      <c r="AA38" s="691"/>
      <c r="AB38" s="691"/>
      <c r="AC38" s="691"/>
      <c r="AD38" s="692" t="s">
        <v>251</v>
      </c>
      <c r="AE38" s="692"/>
      <c r="AF38" s="692"/>
      <c r="AG38" s="692"/>
      <c r="AH38" s="692"/>
      <c r="AI38" s="692"/>
      <c r="AJ38" s="692"/>
      <c r="AK38" s="692"/>
      <c r="AL38" s="667" t="s">
        <v>244</v>
      </c>
      <c r="AM38" s="668"/>
      <c r="AN38" s="668"/>
      <c r="AO38" s="693"/>
      <c r="AQ38" s="699" t="s">
        <v>342</v>
      </c>
      <c r="AR38" s="700"/>
      <c r="AS38" s="700"/>
      <c r="AT38" s="700"/>
      <c r="AU38" s="700"/>
      <c r="AV38" s="700"/>
      <c r="AW38" s="700"/>
      <c r="AX38" s="700"/>
      <c r="AY38" s="701"/>
      <c r="AZ38" s="664">
        <v>17253</v>
      </c>
      <c r="BA38" s="665"/>
      <c r="BB38" s="665"/>
      <c r="BC38" s="665"/>
      <c r="BD38" s="675"/>
      <c r="BE38" s="675"/>
      <c r="BF38" s="702"/>
      <c r="BG38" s="706" t="s">
        <v>343</v>
      </c>
      <c r="BH38" s="703"/>
      <c r="BI38" s="703"/>
      <c r="BJ38" s="703"/>
      <c r="BK38" s="703"/>
      <c r="BL38" s="703"/>
      <c r="BM38" s="703"/>
      <c r="BN38" s="703"/>
      <c r="BO38" s="703"/>
      <c r="BP38" s="703"/>
      <c r="BQ38" s="703"/>
      <c r="BR38" s="703"/>
      <c r="BS38" s="703"/>
      <c r="BT38" s="703"/>
      <c r="BU38" s="704"/>
      <c r="BV38" s="664">
        <v>72</v>
      </c>
      <c r="BW38" s="665"/>
      <c r="BX38" s="665"/>
      <c r="BY38" s="665"/>
      <c r="BZ38" s="665"/>
      <c r="CA38" s="665"/>
      <c r="CB38" s="705"/>
      <c r="CD38" s="706" t="s">
        <v>344</v>
      </c>
      <c r="CE38" s="703"/>
      <c r="CF38" s="703"/>
      <c r="CG38" s="703"/>
      <c r="CH38" s="703"/>
      <c r="CI38" s="703"/>
      <c r="CJ38" s="703"/>
      <c r="CK38" s="703"/>
      <c r="CL38" s="703"/>
      <c r="CM38" s="703"/>
      <c r="CN38" s="703"/>
      <c r="CO38" s="703"/>
      <c r="CP38" s="703"/>
      <c r="CQ38" s="704"/>
      <c r="CR38" s="664">
        <v>83379</v>
      </c>
      <c r="CS38" s="665"/>
      <c r="CT38" s="665"/>
      <c r="CU38" s="665"/>
      <c r="CV38" s="665"/>
      <c r="CW38" s="665"/>
      <c r="CX38" s="665"/>
      <c r="CY38" s="666"/>
      <c r="CZ38" s="667">
        <v>3.9</v>
      </c>
      <c r="DA38" s="677"/>
      <c r="DB38" s="677"/>
      <c r="DC38" s="678"/>
      <c r="DD38" s="670">
        <v>76832</v>
      </c>
      <c r="DE38" s="665"/>
      <c r="DF38" s="665"/>
      <c r="DG38" s="665"/>
      <c r="DH38" s="665"/>
      <c r="DI38" s="665"/>
      <c r="DJ38" s="665"/>
      <c r="DK38" s="666"/>
      <c r="DL38" s="670">
        <v>39674</v>
      </c>
      <c r="DM38" s="665"/>
      <c r="DN38" s="665"/>
      <c r="DO38" s="665"/>
      <c r="DP38" s="665"/>
      <c r="DQ38" s="665"/>
      <c r="DR38" s="665"/>
      <c r="DS38" s="665"/>
      <c r="DT38" s="665"/>
      <c r="DU38" s="665"/>
      <c r="DV38" s="666"/>
      <c r="DW38" s="667">
        <v>3.2</v>
      </c>
      <c r="DX38" s="677"/>
      <c r="DY38" s="677"/>
      <c r="DZ38" s="677"/>
      <c r="EA38" s="677"/>
      <c r="EB38" s="677"/>
      <c r="EC38" s="698"/>
    </row>
    <row r="39" spans="2:133" ht="11.25" customHeight="1" x14ac:dyDescent="0.2">
      <c r="B39" s="661" t="s">
        <v>345</v>
      </c>
      <c r="C39" s="662"/>
      <c r="D39" s="662"/>
      <c r="E39" s="662"/>
      <c r="F39" s="662"/>
      <c r="G39" s="662"/>
      <c r="H39" s="662"/>
      <c r="I39" s="662"/>
      <c r="J39" s="662"/>
      <c r="K39" s="662"/>
      <c r="L39" s="662"/>
      <c r="M39" s="662"/>
      <c r="N39" s="662"/>
      <c r="O39" s="662"/>
      <c r="P39" s="662"/>
      <c r="Q39" s="663"/>
      <c r="R39" s="664">
        <v>72563</v>
      </c>
      <c r="S39" s="665"/>
      <c r="T39" s="665"/>
      <c r="U39" s="665"/>
      <c r="V39" s="665"/>
      <c r="W39" s="665"/>
      <c r="X39" s="665"/>
      <c r="Y39" s="666"/>
      <c r="Z39" s="691">
        <v>3.2</v>
      </c>
      <c r="AA39" s="691"/>
      <c r="AB39" s="691"/>
      <c r="AC39" s="691"/>
      <c r="AD39" s="692">
        <v>2</v>
      </c>
      <c r="AE39" s="692"/>
      <c r="AF39" s="692"/>
      <c r="AG39" s="692"/>
      <c r="AH39" s="692"/>
      <c r="AI39" s="692"/>
      <c r="AJ39" s="692"/>
      <c r="AK39" s="692"/>
      <c r="AL39" s="667">
        <v>0</v>
      </c>
      <c r="AM39" s="668"/>
      <c r="AN39" s="668"/>
      <c r="AO39" s="693"/>
      <c r="AQ39" s="699" t="s">
        <v>346</v>
      </c>
      <c r="AR39" s="700"/>
      <c r="AS39" s="700"/>
      <c r="AT39" s="700"/>
      <c r="AU39" s="700"/>
      <c r="AV39" s="700"/>
      <c r="AW39" s="700"/>
      <c r="AX39" s="700"/>
      <c r="AY39" s="701"/>
      <c r="AZ39" s="664">
        <v>2890</v>
      </c>
      <c r="BA39" s="665"/>
      <c r="BB39" s="665"/>
      <c r="BC39" s="665"/>
      <c r="BD39" s="675"/>
      <c r="BE39" s="675"/>
      <c r="BF39" s="702"/>
      <c r="BG39" s="706" t="s">
        <v>347</v>
      </c>
      <c r="BH39" s="703"/>
      <c r="BI39" s="703"/>
      <c r="BJ39" s="703"/>
      <c r="BK39" s="703"/>
      <c r="BL39" s="703"/>
      <c r="BM39" s="703"/>
      <c r="BN39" s="703"/>
      <c r="BO39" s="703"/>
      <c r="BP39" s="703"/>
      <c r="BQ39" s="703"/>
      <c r="BR39" s="703"/>
      <c r="BS39" s="703"/>
      <c r="BT39" s="703"/>
      <c r="BU39" s="704"/>
      <c r="BV39" s="664">
        <v>148</v>
      </c>
      <c r="BW39" s="665"/>
      <c r="BX39" s="665"/>
      <c r="BY39" s="665"/>
      <c r="BZ39" s="665"/>
      <c r="CA39" s="665"/>
      <c r="CB39" s="705"/>
      <c r="CD39" s="706" t="s">
        <v>348</v>
      </c>
      <c r="CE39" s="703"/>
      <c r="CF39" s="703"/>
      <c r="CG39" s="703"/>
      <c r="CH39" s="703"/>
      <c r="CI39" s="703"/>
      <c r="CJ39" s="703"/>
      <c r="CK39" s="703"/>
      <c r="CL39" s="703"/>
      <c r="CM39" s="703"/>
      <c r="CN39" s="703"/>
      <c r="CO39" s="703"/>
      <c r="CP39" s="703"/>
      <c r="CQ39" s="704"/>
      <c r="CR39" s="664">
        <v>188351</v>
      </c>
      <c r="CS39" s="675"/>
      <c r="CT39" s="675"/>
      <c r="CU39" s="675"/>
      <c r="CV39" s="675"/>
      <c r="CW39" s="675"/>
      <c r="CX39" s="675"/>
      <c r="CY39" s="676"/>
      <c r="CZ39" s="667">
        <v>8.8000000000000007</v>
      </c>
      <c r="DA39" s="677"/>
      <c r="DB39" s="677"/>
      <c r="DC39" s="678"/>
      <c r="DD39" s="670">
        <v>149697</v>
      </c>
      <c r="DE39" s="675"/>
      <c r="DF39" s="675"/>
      <c r="DG39" s="675"/>
      <c r="DH39" s="675"/>
      <c r="DI39" s="675"/>
      <c r="DJ39" s="675"/>
      <c r="DK39" s="676"/>
      <c r="DL39" s="670" t="s">
        <v>238</v>
      </c>
      <c r="DM39" s="675"/>
      <c r="DN39" s="675"/>
      <c r="DO39" s="675"/>
      <c r="DP39" s="675"/>
      <c r="DQ39" s="675"/>
      <c r="DR39" s="675"/>
      <c r="DS39" s="675"/>
      <c r="DT39" s="675"/>
      <c r="DU39" s="675"/>
      <c r="DV39" s="676"/>
      <c r="DW39" s="667" t="s">
        <v>238</v>
      </c>
      <c r="DX39" s="677"/>
      <c r="DY39" s="677"/>
      <c r="DZ39" s="677"/>
      <c r="EA39" s="677"/>
      <c r="EB39" s="677"/>
      <c r="EC39" s="698"/>
    </row>
    <row r="40" spans="2:133" ht="11.25" customHeight="1" x14ac:dyDescent="0.2">
      <c r="B40" s="661" t="s">
        <v>349</v>
      </c>
      <c r="C40" s="662"/>
      <c r="D40" s="662"/>
      <c r="E40" s="662"/>
      <c r="F40" s="662"/>
      <c r="G40" s="662"/>
      <c r="H40" s="662"/>
      <c r="I40" s="662"/>
      <c r="J40" s="662"/>
      <c r="K40" s="662"/>
      <c r="L40" s="662"/>
      <c r="M40" s="662"/>
      <c r="N40" s="662"/>
      <c r="O40" s="662"/>
      <c r="P40" s="662"/>
      <c r="Q40" s="663"/>
      <c r="R40" s="664">
        <v>231882</v>
      </c>
      <c r="S40" s="665"/>
      <c r="T40" s="665"/>
      <c r="U40" s="665"/>
      <c r="V40" s="665"/>
      <c r="W40" s="665"/>
      <c r="X40" s="665"/>
      <c r="Y40" s="666"/>
      <c r="Z40" s="691">
        <v>10.3</v>
      </c>
      <c r="AA40" s="691"/>
      <c r="AB40" s="691"/>
      <c r="AC40" s="691"/>
      <c r="AD40" s="692" t="s">
        <v>244</v>
      </c>
      <c r="AE40" s="692"/>
      <c r="AF40" s="692"/>
      <c r="AG40" s="692"/>
      <c r="AH40" s="692"/>
      <c r="AI40" s="692"/>
      <c r="AJ40" s="692"/>
      <c r="AK40" s="692"/>
      <c r="AL40" s="667" t="s">
        <v>244</v>
      </c>
      <c r="AM40" s="668"/>
      <c r="AN40" s="668"/>
      <c r="AO40" s="693"/>
      <c r="AQ40" s="699" t="s">
        <v>350</v>
      </c>
      <c r="AR40" s="700"/>
      <c r="AS40" s="700"/>
      <c r="AT40" s="700"/>
      <c r="AU40" s="700"/>
      <c r="AV40" s="700"/>
      <c r="AW40" s="700"/>
      <c r="AX40" s="700"/>
      <c r="AY40" s="701"/>
      <c r="AZ40" s="664" t="s">
        <v>244</v>
      </c>
      <c r="BA40" s="665"/>
      <c r="BB40" s="665"/>
      <c r="BC40" s="665"/>
      <c r="BD40" s="675"/>
      <c r="BE40" s="675"/>
      <c r="BF40" s="702"/>
      <c r="BG40" s="707" t="s">
        <v>351</v>
      </c>
      <c r="BH40" s="708"/>
      <c r="BI40" s="708"/>
      <c r="BJ40" s="708"/>
      <c r="BK40" s="708"/>
      <c r="BL40" s="222"/>
      <c r="BM40" s="703" t="s">
        <v>352</v>
      </c>
      <c r="BN40" s="703"/>
      <c r="BO40" s="703"/>
      <c r="BP40" s="703"/>
      <c r="BQ40" s="703"/>
      <c r="BR40" s="703"/>
      <c r="BS40" s="703"/>
      <c r="BT40" s="703"/>
      <c r="BU40" s="704"/>
      <c r="BV40" s="664">
        <v>56</v>
      </c>
      <c r="BW40" s="665"/>
      <c r="BX40" s="665"/>
      <c r="BY40" s="665"/>
      <c r="BZ40" s="665"/>
      <c r="CA40" s="665"/>
      <c r="CB40" s="705"/>
      <c r="CD40" s="706" t="s">
        <v>353</v>
      </c>
      <c r="CE40" s="703"/>
      <c r="CF40" s="703"/>
      <c r="CG40" s="703"/>
      <c r="CH40" s="703"/>
      <c r="CI40" s="703"/>
      <c r="CJ40" s="703"/>
      <c r="CK40" s="703"/>
      <c r="CL40" s="703"/>
      <c r="CM40" s="703"/>
      <c r="CN40" s="703"/>
      <c r="CO40" s="703"/>
      <c r="CP40" s="703"/>
      <c r="CQ40" s="704"/>
      <c r="CR40" s="664" t="s">
        <v>238</v>
      </c>
      <c r="CS40" s="665"/>
      <c r="CT40" s="665"/>
      <c r="CU40" s="665"/>
      <c r="CV40" s="665"/>
      <c r="CW40" s="665"/>
      <c r="CX40" s="665"/>
      <c r="CY40" s="666"/>
      <c r="CZ40" s="667" t="s">
        <v>251</v>
      </c>
      <c r="DA40" s="677"/>
      <c r="DB40" s="677"/>
      <c r="DC40" s="678"/>
      <c r="DD40" s="670" t="s">
        <v>244</v>
      </c>
      <c r="DE40" s="665"/>
      <c r="DF40" s="665"/>
      <c r="DG40" s="665"/>
      <c r="DH40" s="665"/>
      <c r="DI40" s="665"/>
      <c r="DJ40" s="665"/>
      <c r="DK40" s="666"/>
      <c r="DL40" s="670" t="s">
        <v>238</v>
      </c>
      <c r="DM40" s="665"/>
      <c r="DN40" s="665"/>
      <c r="DO40" s="665"/>
      <c r="DP40" s="665"/>
      <c r="DQ40" s="665"/>
      <c r="DR40" s="665"/>
      <c r="DS40" s="665"/>
      <c r="DT40" s="665"/>
      <c r="DU40" s="665"/>
      <c r="DV40" s="666"/>
      <c r="DW40" s="667" t="s">
        <v>238</v>
      </c>
      <c r="DX40" s="677"/>
      <c r="DY40" s="677"/>
      <c r="DZ40" s="677"/>
      <c r="EA40" s="677"/>
      <c r="EB40" s="677"/>
      <c r="EC40" s="698"/>
    </row>
    <row r="41" spans="2:133" ht="11.25" customHeight="1" x14ac:dyDescent="0.2">
      <c r="B41" s="661" t="s">
        <v>354</v>
      </c>
      <c r="C41" s="662"/>
      <c r="D41" s="662"/>
      <c r="E41" s="662"/>
      <c r="F41" s="662"/>
      <c r="G41" s="662"/>
      <c r="H41" s="662"/>
      <c r="I41" s="662"/>
      <c r="J41" s="662"/>
      <c r="K41" s="662"/>
      <c r="L41" s="662"/>
      <c r="M41" s="662"/>
      <c r="N41" s="662"/>
      <c r="O41" s="662"/>
      <c r="P41" s="662"/>
      <c r="Q41" s="663"/>
      <c r="R41" s="664" t="s">
        <v>238</v>
      </c>
      <c r="S41" s="665"/>
      <c r="T41" s="665"/>
      <c r="U41" s="665"/>
      <c r="V41" s="665"/>
      <c r="W41" s="665"/>
      <c r="X41" s="665"/>
      <c r="Y41" s="666"/>
      <c r="Z41" s="691" t="s">
        <v>238</v>
      </c>
      <c r="AA41" s="691"/>
      <c r="AB41" s="691"/>
      <c r="AC41" s="691"/>
      <c r="AD41" s="692" t="s">
        <v>244</v>
      </c>
      <c r="AE41" s="692"/>
      <c r="AF41" s="692"/>
      <c r="AG41" s="692"/>
      <c r="AH41" s="692"/>
      <c r="AI41" s="692"/>
      <c r="AJ41" s="692"/>
      <c r="AK41" s="692"/>
      <c r="AL41" s="667" t="s">
        <v>244</v>
      </c>
      <c r="AM41" s="668"/>
      <c r="AN41" s="668"/>
      <c r="AO41" s="693"/>
      <c r="AQ41" s="699" t="s">
        <v>355</v>
      </c>
      <c r="AR41" s="700"/>
      <c r="AS41" s="700"/>
      <c r="AT41" s="700"/>
      <c r="AU41" s="700"/>
      <c r="AV41" s="700"/>
      <c r="AW41" s="700"/>
      <c r="AX41" s="700"/>
      <c r="AY41" s="701"/>
      <c r="AZ41" s="664">
        <v>10802</v>
      </c>
      <c r="BA41" s="665"/>
      <c r="BB41" s="665"/>
      <c r="BC41" s="665"/>
      <c r="BD41" s="675"/>
      <c r="BE41" s="675"/>
      <c r="BF41" s="702"/>
      <c r="BG41" s="707"/>
      <c r="BH41" s="708"/>
      <c r="BI41" s="708"/>
      <c r="BJ41" s="708"/>
      <c r="BK41" s="708"/>
      <c r="BL41" s="222"/>
      <c r="BM41" s="703" t="s">
        <v>356</v>
      </c>
      <c r="BN41" s="703"/>
      <c r="BO41" s="703"/>
      <c r="BP41" s="703"/>
      <c r="BQ41" s="703"/>
      <c r="BR41" s="703"/>
      <c r="BS41" s="703"/>
      <c r="BT41" s="703"/>
      <c r="BU41" s="704"/>
      <c r="BV41" s="664">
        <v>2</v>
      </c>
      <c r="BW41" s="665"/>
      <c r="BX41" s="665"/>
      <c r="BY41" s="665"/>
      <c r="BZ41" s="665"/>
      <c r="CA41" s="665"/>
      <c r="CB41" s="705"/>
      <c r="CD41" s="706" t="s">
        <v>357</v>
      </c>
      <c r="CE41" s="703"/>
      <c r="CF41" s="703"/>
      <c r="CG41" s="703"/>
      <c r="CH41" s="703"/>
      <c r="CI41" s="703"/>
      <c r="CJ41" s="703"/>
      <c r="CK41" s="703"/>
      <c r="CL41" s="703"/>
      <c r="CM41" s="703"/>
      <c r="CN41" s="703"/>
      <c r="CO41" s="703"/>
      <c r="CP41" s="703"/>
      <c r="CQ41" s="704"/>
      <c r="CR41" s="664" t="s">
        <v>244</v>
      </c>
      <c r="CS41" s="675"/>
      <c r="CT41" s="675"/>
      <c r="CU41" s="675"/>
      <c r="CV41" s="675"/>
      <c r="CW41" s="675"/>
      <c r="CX41" s="675"/>
      <c r="CY41" s="676"/>
      <c r="CZ41" s="667" t="s">
        <v>238</v>
      </c>
      <c r="DA41" s="677"/>
      <c r="DB41" s="677"/>
      <c r="DC41" s="678"/>
      <c r="DD41" s="670" t="s">
        <v>244</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x14ac:dyDescent="0.2">
      <c r="B42" s="661" t="s">
        <v>358</v>
      </c>
      <c r="C42" s="662"/>
      <c r="D42" s="662"/>
      <c r="E42" s="662"/>
      <c r="F42" s="662"/>
      <c r="G42" s="662"/>
      <c r="H42" s="662"/>
      <c r="I42" s="662"/>
      <c r="J42" s="662"/>
      <c r="K42" s="662"/>
      <c r="L42" s="662"/>
      <c r="M42" s="662"/>
      <c r="N42" s="662"/>
      <c r="O42" s="662"/>
      <c r="P42" s="662"/>
      <c r="Q42" s="663"/>
      <c r="R42" s="664" t="s">
        <v>244</v>
      </c>
      <c r="S42" s="665"/>
      <c r="T42" s="665"/>
      <c r="U42" s="665"/>
      <c r="V42" s="665"/>
      <c r="W42" s="665"/>
      <c r="X42" s="665"/>
      <c r="Y42" s="666"/>
      <c r="Z42" s="691" t="s">
        <v>238</v>
      </c>
      <c r="AA42" s="691"/>
      <c r="AB42" s="691"/>
      <c r="AC42" s="691"/>
      <c r="AD42" s="692" t="s">
        <v>244</v>
      </c>
      <c r="AE42" s="692"/>
      <c r="AF42" s="692"/>
      <c r="AG42" s="692"/>
      <c r="AH42" s="692"/>
      <c r="AI42" s="692"/>
      <c r="AJ42" s="692"/>
      <c r="AK42" s="692"/>
      <c r="AL42" s="667" t="s">
        <v>244</v>
      </c>
      <c r="AM42" s="668"/>
      <c r="AN42" s="668"/>
      <c r="AO42" s="693"/>
      <c r="AQ42" s="711" t="s">
        <v>359</v>
      </c>
      <c r="AR42" s="712"/>
      <c r="AS42" s="712"/>
      <c r="AT42" s="712"/>
      <c r="AU42" s="712"/>
      <c r="AV42" s="712"/>
      <c r="AW42" s="712"/>
      <c r="AX42" s="712"/>
      <c r="AY42" s="713"/>
      <c r="AZ42" s="644">
        <v>33517</v>
      </c>
      <c r="BA42" s="679"/>
      <c r="BB42" s="679"/>
      <c r="BC42" s="679"/>
      <c r="BD42" s="645"/>
      <c r="BE42" s="645"/>
      <c r="BF42" s="694"/>
      <c r="BG42" s="709"/>
      <c r="BH42" s="710"/>
      <c r="BI42" s="710"/>
      <c r="BJ42" s="710"/>
      <c r="BK42" s="710"/>
      <c r="BL42" s="223"/>
      <c r="BM42" s="695" t="s">
        <v>360</v>
      </c>
      <c r="BN42" s="695"/>
      <c r="BO42" s="695"/>
      <c r="BP42" s="695"/>
      <c r="BQ42" s="695"/>
      <c r="BR42" s="695"/>
      <c r="BS42" s="695"/>
      <c r="BT42" s="695"/>
      <c r="BU42" s="696"/>
      <c r="BV42" s="644">
        <v>169</v>
      </c>
      <c r="BW42" s="679"/>
      <c r="BX42" s="679"/>
      <c r="BY42" s="679"/>
      <c r="BZ42" s="679"/>
      <c r="CA42" s="679"/>
      <c r="CB42" s="697"/>
      <c r="CD42" s="661" t="s">
        <v>361</v>
      </c>
      <c r="CE42" s="662"/>
      <c r="CF42" s="662"/>
      <c r="CG42" s="662"/>
      <c r="CH42" s="662"/>
      <c r="CI42" s="662"/>
      <c r="CJ42" s="662"/>
      <c r="CK42" s="662"/>
      <c r="CL42" s="662"/>
      <c r="CM42" s="662"/>
      <c r="CN42" s="662"/>
      <c r="CO42" s="662"/>
      <c r="CP42" s="662"/>
      <c r="CQ42" s="663"/>
      <c r="CR42" s="664">
        <v>379923</v>
      </c>
      <c r="CS42" s="675"/>
      <c r="CT42" s="675"/>
      <c r="CU42" s="675"/>
      <c r="CV42" s="675"/>
      <c r="CW42" s="675"/>
      <c r="CX42" s="675"/>
      <c r="CY42" s="676"/>
      <c r="CZ42" s="667">
        <v>17.8</v>
      </c>
      <c r="DA42" s="677"/>
      <c r="DB42" s="677"/>
      <c r="DC42" s="678"/>
      <c r="DD42" s="670">
        <v>32727</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x14ac:dyDescent="0.2">
      <c r="B43" s="661" t="s">
        <v>362</v>
      </c>
      <c r="C43" s="662"/>
      <c r="D43" s="662"/>
      <c r="E43" s="662"/>
      <c r="F43" s="662"/>
      <c r="G43" s="662"/>
      <c r="H43" s="662"/>
      <c r="I43" s="662"/>
      <c r="J43" s="662"/>
      <c r="K43" s="662"/>
      <c r="L43" s="662"/>
      <c r="M43" s="662"/>
      <c r="N43" s="662"/>
      <c r="O43" s="662"/>
      <c r="P43" s="662"/>
      <c r="Q43" s="663"/>
      <c r="R43" s="664">
        <v>51382</v>
      </c>
      <c r="S43" s="665"/>
      <c r="T43" s="665"/>
      <c r="U43" s="665"/>
      <c r="V43" s="665"/>
      <c r="W43" s="665"/>
      <c r="X43" s="665"/>
      <c r="Y43" s="666"/>
      <c r="Z43" s="691">
        <v>2.2999999999999998</v>
      </c>
      <c r="AA43" s="691"/>
      <c r="AB43" s="691"/>
      <c r="AC43" s="691"/>
      <c r="AD43" s="692" t="s">
        <v>244</v>
      </c>
      <c r="AE43" s="692"/>
      <c r="AF43" s="692"/>
      <c r="AG43" s="692"/>
      <c r="AH43" s="692"/>
      <c r="AI43" s="692"/>
      <c r="AJ43" s="692"/>
      <c r="AK43" s="692"/>
      <c r="AL43" s="667" t="s">
        <v>244</v>
      </c>
      <c r="AM43" s="668"/>
      <c r="AN43" s="668"/>
      <c r="AO43" s="693"/>
      <c r="BV43" s="224"/>
      <c r="BW43" s="224"/>
      <c r="BX43" s="224"/>
      <c r="BY43" s="224"/>
      <c r="BZ43" s="224"/>
      <c r="CA43" s="224"/>
      <c r="CB43" s="224"/>
      <c r="CD43" s="661" t="s">
        <v>363</v>
      </c>
      <c r="CE43" s="662"/>
      <c r="CF43" s="662"/>
      <c r="CG43" s="662"/>
      <c r="CH43" s="662"/>
      <c r="CI43" s="662"/>
      <c r="CJ43" s="662"/>
      <c r="CK43" s="662"/>
      <c r="CL43" s="662"/>
      <c r="CM43" s="662"/>
      <c r="CN43" s="662"/>
      <c r="CO43" s="662"/>
      <c r="CP43" s="662"/>
      <c r="CQ43" s="663"/>
      <c r="CR43" s="664" t="s">
        <v>244</v>
      </c>
      <c r="CS43" s="675"/>
      <c r="CT43" s="675"/>
      <c r="CU43" s="675"/>
      <c r="CV43" s="675"/>
      <c r="CW43" s="675"/>
      <c r="CX43" s="675"/>
      <c r="CY43" s="676"/>
      <c r="CZ43" s="667" t="s">
        <v>251</v>
      </c>
      <c r="DA43" s="677"/>
      <c r="DB43" s="677"/>
      <c r="DC43" s="678"/>
      <c r="DD43" s="670" t="s">
        <v>238</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x14ac:dyDescent="0.2">
      <c r="B44" s="641" t="s">
        <v>364</v>
      </c>
      <c r="C44" s="642"/>
      <c r="D44" s="642"/>
      <c r="E44" s="642"/>
      <c r="F44" s="642"/>
      <c r="G44" s="642"/>
      <c r="H44" s="642"/>
      <c r="I44" s="642"/>
      <c r="J44" s="642"/>
      <c r="K44" s="642"/>
      <c r="L44" s="642"/>
      <c r="M44" s="642"/>
      <c r="N44" s="642"/>
      <c r="O44" s="642"/>
      <c r="P44" s="642"/>
      <c r="Q44" s="643"/>
      <c r="R44" s="644">
        <v>2242329</v>
      </c>
      <c r="S44" s="679"/>
      <c r="T44" s="679"/>
      <c r="U44" s="679"/>
      <c r="V44" s="679"/>
      <c r="W44" s="679"/>
      <c r="X44" s="679"/>
      <c r="Y44" s="680"/>
      <c r="Z44" s="681">
        <v>100</v>
      </c>
      <c r="AA44" s="681"/>
      <c r="AB44" s="681"/>
      <c r="AC44" s="681"/>
      <c r="AD44" s="682">
        <v>1202792</v>
      </c>
      <c r="AE44" s="682"/>
      <c r="AF44" s="682"/>
      <c r="AG44" s="682"/>
      <c r="AH44" s="682"/>
      <c r="AI44" s="682"/>
      <c r="AJ44" s="682"/>
      <c r="AK44" s="682"/>
      <c r="AL44" s="647">
        <v>100</v>
      </c>
      <c r="AM44" s="683"/>
      <c r="AN44" s="683"/>
      <c r="AO44" s="684"/>
      <c r="CD44" s="685" t="s">
        <v>310</v>
      </c>
      <c r="CE44" s="686"/>
      <c r="CF44" s="661" t="s">
        <v>365</v>
      </c>
      <c r="CG44" s="662"/>
      <c r="CH44" s="662"/>
      <c r="CI44" s="662"/>
      <c r="CJ44" s="662"/>
      <c r="CK44" s="662"/>
      <c r="CL44" s="662"/>
      <c r="CM44" s="662"/>
      <c r="CN44" s="662"/>
      <c r="CO44" s="662"/>
      <c r="CP44" s="662"/>
      <c r="CQ44" s="663"/>
      <c r="CR44" s="664">
        <v>379923</v>
      </c>
      <c r="CS44" s="665"/>
      <c r="CT44" s="665"/>
      <c r="CU44" s="665"/>
      <c r="CV44" s="665"/>
      <c r="CW44" s="665"/>
      <c r="CX44" s="665"/>
      <c r="CY44" s="666"/>
      <c r="CZ44" s="667">
        <v>17.8</v>
      </c>
      <c r="DA44" s="668"/>
      <c r="DB44" s="668"/>
      <c r="DC44" s="669"/>
      <c r="DD44" s="670">
        <v>32727</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87"/>
      <c r="CE45" s="688"/>
      <c r="CF45" s="661" t="s">
        <v>366</v>
      </c>
      <c r="CG45" s="662"/>
      <c r="CH45" s="662"/>
      <c r="CI45" s="662"/>
      <c r="CJ45" s="662"/>
      <c r="CK45" s="662"/>
      <c r="CL45" s="662"/>
      <c r="CM45" s="662"/>
      <c r="CN45" s="662"/>
      <c r="CO45" s="662"/>
      <c r="CP45" s="662"/>
      <c r="CQ45" s="663"/>
      <c r="CR45" s="664">
        <v>199797</v>
      </c>
      <c r="CS45" s="675"/>
      <c r="CT45" s="675"/>
      <c r="CU45" s="675"/>
      <c r="CV45" s="675"/>
      <c r="CW45" s="675"/>
      <c r="CX45" s="675"/>
      <c r="CY45" s="676"/>
      <c r="CZ45" s="667">
        <v>9.4</v>
      </c>
      <c r="DA45" s="677"/>
      <c r="DB45" s="677"/>
      <c r="DC45" s="678"/>
      <c r="DD45" s="670">
        <v>439</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x14ac:dyDescent="0.2">
      <c r="B46" s="226" t="s">
        <v>367</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87"/>
      <c r="CE46" s="688"/>
      <c r="CF46" s="661" t="s">
        <v>368</v>
      </c>
      <c r="CG46" s="662"/>
      <c r="CH46" s="662"/>
      <c r="CI46" s="662"/>
      <c r="CJ46" s="662"/>
      <c r="CK46" s="662"/>
      <c r="CL46" s="662"/>
      <c r="CM46" s="662"/>
      <c r="CN46" s="662"/>
      <c r="CO46" s="662"/>
      <c r="CP46" s="662"/>
      <c r="CQ46" s="663"/>
      <c r="CR46" s="664">
        <v>180126</v>
      </c>
      <c r="CS46" s="665"/>
      <c r="CT46" s="665"/>
      <c r="CU46" s="665"/>
      <c r="CV46" s="665"/>
      <c r="CW46" s="665"/>
      <c r="CX46" s="665"/>
      <c r="CY46" s="666"/>
      <c r="CZ46" s="667">
        <v>8.4</v>
      </c>
      <c r="DA46" s="668"/>
      <c r="DB46" s="668"/>
      <c r="DC46" s="669"/>
      <c r="DD46" s="670">
        <v>32288</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x14ac:dyDescent="0.2">
      <c r="B47" s="674" t="s">
        <v>369</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370</v>
      </c>
      <c r="CG47" s="662"/>
      <c r="CH47" s="662"/>
      <c r="CI47" s="662"/>
      <c r="CJ47" s="662"/>
      <c r="CK47" s="662"/>
      <c r="CL47" s="662"/>
      <c r="CM47" s="662"/>
      <c r="CN47" s="662"/>
      <c r="CO47" s="662"/>
      <c r="CP47" s="662"/>
      <c r="CQ47" s="663"/>
      <c r="CR47" s="664" t="s">
        <v>244</v>
      </c>
      <c r="CS47" s="675"/>
      <c r="CT47" s="675"/>
      <c r="CU47" s="675"/>
      <c r="CV47" s="675"/>
      <c r="CW47" s="675"/>
      <c r="CX47" s="675"/>
      <c r="CY47" s="676"/>
      <c r="CZ47" s="667" t="s">
        <v>238</v>
      </c>
      <c r="DA47" s="677"/>
      <c r="DB47" s="677"/>
      <c r="DC47" s="678"/>
      <c r="DD47" s="670" t="s">
        <v>244</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ht="10.8" x14ac:dyDescent="0.2">
      <c r="B48" s="660" t="s">
        <v>371</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372</v>
      </c>
      <c r="CG48" s="662"/>
      <c r="CH48" s="662"/>
      <c r="CI48" s="662"/>
      <c r="CJ48" s="662"/>
      <c r="CK48" s="662"/>
      <c r="CL48" s="662"/>
      <c r="CM48" s="662"/>
      <c r="CN48" s="662"/>
      <c r="CO48" s="662"/>
      <c r="CP48" s="662"/>
      <c r="CQ48" s="663"/>
      <c r="CR48" s="664" t="s">
        <v>251</v>
      </c>
      <c r="CS48" s="665"/>
      <c r="CT48" s="665"/>
      <c r="CU48" s="665"/>
      <c r="CV48" s="665"/>
      <c r="CW48" s="665"/>
      <c r="CX48" s="665"/>
      <c r="CY48" s="666"/>
      <c r="CZ48" s="667" t="s">
        <v>244</v>
      </c>
      <c r="DA48" s="668"/>
      <c r="DB48" s="668"/>
      <c r="DC48" s="669"/>
      <c r="DD48" s="670" t="s">
        <v>244</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41" t="s">
        <v>373</v>
      </c>
      <c r="CE49" s="642"/>
      <c r="CF49" s="642"/>
      <c r="CG49" s="642"/>
      <c r="CH49" s="642"/>
      <c r="CI49" s="642"/>
      <c r="CJ49" s="642"/>
      <c r="CK49" s="642"/>
      <c r="CL49" s="642"/>
      <c r="CM49" s="642"/>
      <c r="CN49" s="642"/>
      <c r="CO49" s="642"/>
      <c r="CP49" s="642"/>
      <c r="CQ49" s="643"/>
      <c r="CR49" s="644">
        <v>2133723</v>
      </c>
      <c r="CS49" s="645"/>
      <c r="CT49" s="645"/>
      <c r="CU49" s="645"/>
      <c r="CV49" s="645"/>
      <c r="CW49" s="645"/>
      <c r="CX49" s="645"/>
      <c r="CY49" s="646"/>
      <c r="CZ49" s="647">
        <v>100</v>
      </c>
      <c r="DA49" s="648"/>
      <c r="DB49" s="648"/>
      <c r="DC49" s="649"/>
      <c r="DD49" s="650">
        <v>1484759</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t="10.8"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2" zeroHeight="1" x14ac:dyDescent="0.2"/>
  <cols>
    <col min="1" max="130" width="2.77734375" style="234" customWidth="1"/>
    <col min="131" max="131" width="1.66406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1154" t="s">
        <v>374</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55" t="s">
        <v>375</v>
      </c>
      <c r="DK2" s="1156"/>
      <c r="DL2" s="1156"/>
      <c r="DM2" s="1156"/>
      <c r="DN2" s="1156"/>
      <c r="DO2" s="1157"/>
      <c r="DP2" s="231"/>
      <c r="DQ2" s="1155" t="s">
        <v>376</v>
      </c>
      <c r="DR2" s="1156"/>
      <c r="DS2" s="1156"/>
      <c r="DT2" s="1156"/>
      <c r="DU2" s="1156"/>
      <c r="DV2" s="1156"/>
      <c r="DW2" s="1156"/>
      <c r="DX2" s="1156"/>
      <c r="DY2" s="1156"/>
      <c r="DZ2" s="1157"/>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1123" t="s">
        <v>377</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35"/>
      <c r="BA4" s="235"/>
      <c r="BB4" s="235"/>
      <c r="BC4" s="235"/>
      <c r="BD4" s="235"/>
      <c r="BE4" s="236"/>
      <c r="BF4" s="236"/>
      <c r="BG4" s="236"/>
      <c r="BH4" s="236"/>
      <c r="BI4" s="236"/>
      <c r="BJ4" s="236"/>
      <c r="BK4" s="236"/>
      <c r="BL4" s="236"/>
      <c r="BM4" s="236"/>
      <c r="BN4" s="236"/>
      <c r="BO4" s="236"/>
      <c r="BP4" s="236"/>
      <c r="BQ4" s="794" t="s">
        <v>378</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7"/>
    </row>
    <row r="5" spans="1:131" s="238" customFormat="1" ht="26.25" customHeight="1" x14ac:dyDescent="0.2">
      <c r="A5" s="1059" t="s">
        <v>379</v>
      </c>
      <c r="B5" s="1060"/>
      <c r="C5" s="1060"/>
      <c r="D5" s="1060"/>
      <c r="E5" s="1060"/>
      <c r="F5" s="1060"/>
      <c r="G5" s="1060"/>
      <c r="H5" s="1060"/>
      <c r="I5" s="1060"/>
      <c r="J5" s="1060"/>
      <c r="K5" s="1060"/>
      <c r="L5" s="1060"/>
      <c r="M5" s="1060"/>
      <c r="N5" s="1060"/>
      <c r="O5" s="1060"/>
      <c r="P5" s="1061"/>
      <c r="Q5" s="1065" t="s">
        <v>380</v>
      </c>
      <c r="R5" s="1066"/>
      <c r="S5" s="1066"/>
      <c r="T5" s="1066"/>
      <c r="U5" s="1067"/>
      <c r="V5" s="1065" t="s">
        <v>381</v>
      </c>
      <c r="W5" s="1066"/>
      <c r="X5" s="1066"/>
      <c r="Y5" s="1066"/>
      <c r="Z5" s="1067"/>
      <c r="AA5" s="1065" t="s">
        <v>382</v>
      </c>
      <c r="AB5" s="1066"/>
      <c r="AC5" s="1066"/>
      <c r="AD5" s="1066"/>
      <c r="AE5" s="1066"/>
      <c r="AF5" s="1158" t="s">
        <v>383</v>
      </c>
      <c r="AG5" s="1066"/>
      <c r="AH5" s="1066"/>
      <c r="AI5" s="1066"/>
      <c r="AJ5" s="1079"/>
      <c r="AK5" s="1066" t="s">
        <v>384</v>
      </c>
      <c r="AL5" s="1066"/>
      <c r="AM5" s="1066"/>
      <c r="AN5" s="1066"/>
      <c r="AO5" s="1067"/>
      <c r="AP5" s="1065" t="s">
        <v>385</v>
      </c>
      <c r="AQ5" s="1066"/>
      <c r="AR5" s="1066"/>
      <c r="AS5" s="1066"/>
      <c r="AT5" s="1067"/>
      <c r="AU5" s="1065" t="s">
        <v>386</v>
      </c>
      <c r="AV5" s="1066"/>
      <c r="AW5" s="1066"/>
      <c r="AX5" s="1066"/>
      <c r="AY5" s="1079"/>
      <c r="AZ5" s="235"/>
      <c r="BA5" s="235"/>
      <c r="BB5" s="235"/>
      <c r="BC5" s="235"/>
      <c r="BD5" s="235"/>
      <c r="BE5" s="236"/>
      <c r="BF5" s="236"/>
      <c r="BG5" s="236"/>
      <c r="BH5" s="236"/>
      <c r="BI5" s="236"/>
      <c r="BJ5" s="236"/>
      <c r="BK5" s="236"/>
      <c r="BL5" s="236"/>
      <c r="BM5" s="236"/>
      <c r="BN5" s="236"/>
      <c r="BO5" s="236"/>
      <c r="BP5" s="236"/>
      <c r="BQ5" s="1059" t="s">
        <v>387</v>
      </c>
      <c r="BR5" s="1060"/>
      <c r="BS5" s="1060"/>
      <c r="BT5" s="1060"/>
      <c r="BU5" s="1060"/>
      <c r="BV5" s="1060"/>
      <c r="BW5" s="1060"/>
      <c r="BX5" s="1060"/>
      <c r="BY5" s="1060"/>
      <c r="BZ5" s="1060"/>
      <c r="CA5" s="1060"/>
      <c r="CB5" s="1060"/>
      <c r="CC5" s="1060"/>
      <c r="CD5" s="1060"/>
      <c r="CE5" s="1060"/>
      <c r="CF5" s="1060"/>
      <c r="CG5" s="1061"/>
      <c r="CH5" s="1065" t="s">
        <v>388</v>
      </c>
      <c r="CI5" s="1066"/>
      <c r="CJ5" s="1066"/>
      <c r="CK5" s="1066"/>
      <c r="CL5" s="1067"/>
      <c r="CM5" s="1065" t="s">
        <v>389</v>
      </c>
      <c r="CN5" s="1066"/>
      <c r="CO5" s="1066"/>
      <c r="CP5" s="1066"/>
      <c r="CQ5" s="1067"/>
      <c r="CR5" s="1065" t="s">
        <v>390</v>
      </c>
      <c r="CS5" s="1066"/>
      <c r="CT5" s="1066"/>
      <c r="CU5" s="1066"/>
      <c r="CV5" s="1067"/>
      <c r="CW5" s="1065" t="s">
        <v>391</v>
      </c>
      <c r="CX5" s="1066"/>
      <c r="CY5" s="1066"/>
      <c r="CZ5" s="1066"/>
      <c r="DA5" s="1067"/>
      <c r="DB5" s="1065" t="s">
        <v>392</v>
      </c>
      <c r="DC5" s="1066"/>
      <c r="DD5" s="1066"/>
      <c r="DE5" s="1066"/>
      <c r="DF5" s="1067"/>
      <c r="DG5" s="1148" t="s">
        <v>393</v>
      </c>
      <c r="DH5" s="1149"/>
      <c r="DI5" s="1149"/>
      <c r="DJ5" s="1149"/>
      <c r="DK5" s="1150"/>
      <c r="DL5" s="1148" t="s">
        <v>394</v>
      </c>
      <c r="DM5" s="1149"/>
      <c r="DN5" s="1149"/>
      <c r="DO5" s="1149"/>
      <c r="DP5" s="1150"/>
      <c r="DQ5" s="1065" t="s">
        <v>395</v>
      </c>
      <c r="DR5" s="1066"/>
      <c r="DS5" s="1066"/>
      <c r="DT5" s="1066"/>
      <c r="DU5" s="1067"/>
      <c r="DV5" s="1065" t="s">
        <v>386</v>
      </c>
      <c r="DW5" s="1066"/>
      <c r="DX5" s="1066"/>
      <c r="DY5" s="1066"/>
      <c r="DZ5" s="1079"/>
      <c r="EA5" s="237"/>
    </row>
    <row r="6" spans="1:131" s="238" customFormat="1" ht="26.25" customHeight="1" thickBot="1" x14ac:dyDescent="0.25">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9"/>
      <c r="AG6" s="1069"/>
      <c r="AH6" s="1069"/>
      <c r="AI6" s="1069"/>
      <c r="AJ6" s="1080"/>
      <c r="AK6" s="1069"/>
      <c r="AL6" s="1069"/>
      <c r="AM6" s="1069"/>
      <c r="AN6" s="1069"/>
      <c r="AO6" s="1070"/>
      <c r="AP6" s="1068"/>
      <c r="AQ6" s="1069"/>
      <c r="AR6" s="1069"/>
      <c r="AS6" s="1069"/>
      <c r="AT6" s="1070"/>
      <c r="AU6" s="1068"/>
      <c r="AV6" s="1069"/>
      <c r="AW6" s="1069"/>
      <c r="AX6" s="1069"/>
      <c r="AY6" s="1080"/>
      <c r="AZ6" s="235"/>
      <c r="BA6" s="235"/>
      <c r="BB6" s="235"/>
      <c r="BC6" s="235"/>
      <c r="BD6" s="235"/>
      <c r="BE6" s="236"/>
      <c r="BF6" s="236"/>
      <c r="BG6" s="236"/>
      <c r="BH6" s="236"/>
      <c r="BI6" s="236"/>
      <c r="BJ6" s="236"/>
      <c r="BK6" s="236"/>
      <c r="BL6" s="236"/>
      <c r="BM6" s="236"/>
      <c r="BN6" s="236"/>
      <c r="BO6" s="236"/>
      <c r="BP6" s="236"/>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1"/>
      <c r="DH6" s="1152"/>
      <c r="DI6" s="1152"/>
      <c r="DJ6" s="1152"/>
      <c r="DK6" s="1153"/>
      <c r="DL6" s="1151"/>
      <c r="DM6" s="1152"/>
      <c r="DN6" s="1152"/>
      <c r="DO6" s="1152"/>
      <c r="DP6" s="1153"/>
      <c r="DQ6" s="1068"/>
      <c r="DR6" s="1069"/>
      <c r="DS6" s="1069"/>
      <c r="DT6" s="1069"/>
      <c r="DU6" s="1070"/>
      <c r="DV6" s="1068"/>
      <c r="DW6" s="1069"/>
      <c r="DX6" s="1069"/>
      <c r="DY6" s="1069"/>
      <c r="DZ6" s="1080"/>
      <c r="EA6" s="237"/>
    </row>
    <row r="7" spans="1:131" s="238" customFormat="1" ht="26.25" customHeight="1" thickTop="1" x14ac:dyDescent="0.2">
      <c r="A7" s="239">
        <v>1</v>
      </c>
      <c r="B7" s="1111" t="s">
        <v>396</v>
      </c>
      <c r="C7" s="1112"/>
      <c r="D7" s="1112"/>
      <c r="E7" s="1112"/>
      <c r="F7" s="1112"/>
      <c r="G7" s="1112"/>
      <c r="H7" s="1112"/>
      <c r="I7" s="1112"/>
      <c r="J7" s="1112"/>
      <c r="K7" s="1112"/>
      <c r="L7" s="1112"/>
      <c r="M7" s="1112"/>
      <c r="N7" s="1112"/>
      <c r="O7" s="1112"/>
      <c r="P7" s="1113"/>
      <c r="Q7" s="1166">
        <v>2097</v>
      </c>
      <c r="R7" s="1167"/>
      <c r="S7" s="1167"/>
      <c r="T7" s="1167"/>
      <c r="U7" s="1167"/>
      <c r="V7" s="1167">
        <v>1988</v>
      </c>
      <c r="W7" s="1167"/>
      <c r="X7" s="1167"/>
      <c r="Y7" s="1167"/>
      <c r="Z7" s="1167"/>
      <c r="AA7" s="1167">
        <v>109</v>
      </c>
      <c r="AB7" s="1167"/>
      <c r="AC7" s="1167"/>
      <c r="AD7" s="1167"/>
      <c r="AE7" s="1168"/>
      <c r="AF7" s="1169">
        <v>101</v>
      </c>
      <c r="AG7" s="1170"/>
      <c r="AH7" s="1170"/>
      <c r="AI7" s="1170"/>
      <c r="AJ7" s="1171"/>
      <c r="AK7" s="1172">
        <v>168</v>
      </c>
      <c r="AL7" s="1173"/>
      <c r="AM7" s="1173"/>
      <c r="AN7" s="1173"/>
      <c r="AO7" s="1173"/>
      <c r="AP7" s="1173">
        <v>3200</v>
      </c>
      <c r="AQ7" s="1173"/>
      <c r="AR7" s="1173"/>
      <c r="AS7" s="1173"/>
      <c r="AT7" s="1173"/>
      <c r="AU7" s="1174"/>
      <c r="AV7" s="1174"/>
      <c r="AW7" s="1174"/>
      <c r="AX7" s="1174"/>
      <c r="AY7" s="1175"/>
      <c r="AZ7" s="235"/>
      <c r="BA7" s="235"/>
      <c r="BB7" s="235"/>
      <c r="BC7" s="235"/>
      <c r="BD7" s="235"/>
      <c r="BE7" s="236"/>
      <c r="BF7" s="236"/>
      <c r="BG7" s="236"/>
      <c r="BH7" s="236"/>
      <c r="BI7" s="236"/>
      <c r="BJ7" s="236"/>
      <c r="BK7" s="236"/>
      <c r="BL7" s="236"/>
      <c r="BM7" s="236"/>
      <c r="BN7" s="236"/>
      <c r="BO7" s="236"/>
      <c r="BP7" s="236"/>
      <c r="BQ7" s="239">
        <v>1</v>
      </c>
      <c r="BR7" s="240"/>
      <c r="BS7" s="1163"/>
      <c r="BT7" s="1164"/>
      <c r="BU7" s="1164"/>
      <c r="BV7" s="1164"/>
      <c r="BW7" s="1164"/>
      <c r="BX7" s="1164"/>
      <c r="BY7" s="1164"/>
      <c r="BZ7" s="1164"/>
      <c r="CA7" s="1164"/>
      <c r="CB7" s="1164"/>
      <c r="CC7" s="1164"/>
      <c r="CD7" s="1164"/>
      <c r="CE7" s="1164"/>
      <c r="CF7" s="1164"/>
      <c r="CG7" s="1176"/>
      <c r="CH7" s="1160"/>
      <c r="CI7" s="1161"/>
      <c r="CJ7" s="1161"/>
      <c r="CK7" s="1161"/>
      <c r="CL7" s="1162"/>
      <c r="CM7" s="1160"/>
      <c r="CN7" s="1161"/>
      <c r="CO7" s="1161"/>
      <c r="CP7" s="1161"/>
      <c r="CQ7" s="1162"/>
      <c r="CR7" s="1160"/>
      <c r="CS7" s="1161"/>
      <c r="CT7" s="1161"/>
      <c r="CU7" s="1161"/>
      <c r="CV7" s="1162"/>
      <c r="CW7" s="1160"/>
      <c r="CX7" s="1161"/>
      <c r="CY7" s="1161"/>
      <c r="CZ7" s="1161"/>
      <c r="DA7" s="1162"/>
      <c r="DB7" s="1160"/>
      <c r="DC7" s="1161"/>
      <c r="DD7" s="1161"/>
      <c r="DE7" s="1161"/>
      <c r="DF7" s="1162"/>
      <c r="DG7" s="1160"/>
      <c r="DH7" s="1161"/>
      <c r="DI7" s="1161"/>
      <c r="DJ7" s="1161"/>
      <c r="DK7" s="1162"/>
      <c r="DL7" s="1160"/>
      <c r="DM7" s="1161"/>
      <c r="DN7" s="1161"/>
      <c r="DO7" s="1161"/>
      <c r="DP7" s="1162"/>
      <c r="DQ7" s="1160"/>
      <c r="DR7" s="1161"/>
      <c r="DS7" s="1161"/>
      <c r="DT7" s="1161"/>
      <c r="DU7" s="1162"/>
      <c r="DV7" s="1163"/>
      <c r="DW7" s="1164"/>
      <c r="DX7" s="1164"/>
      <c r="DY7" s="1164"/>
      <c r="DZ7" s="1165"/>
      <c r="EA7" s="237"/>
    </row>
    <row r="8" spans="1:131" s="238" customFormat="1" ht="26.25" customHeight="1" x14ac:dyDescent="0.2">
      <c r="A8" s="241">
        <v>2</v>
      </c>
      <c r="B8" s="1094" t="s">
        <v>397</v>
      </c>
      <c r="C8" s="1095"/>
      <c r="D8" s="1095"/>
      <c r="E8" s="1095"/>
      <c r="F8" s="1095"/>
      <c r="G8" s="1095"/>
      <c r="H8" s="1095"/>
      <c r="I8" s="1095"/>
      <c r="J8" s="1095"/>
      <c r="K8" s="1095"/>
      <c r="L8" s="1095"/>
      <c r="M8" s="1095"/>
      <c r="N8" s="1095"/>
      <c r="O8" s="1095"/>
      <c r="P8" s="1096"/>
      <c r="Q8" s="1102">
        <v>59</v>
      </c>
      <c r="R8" s="1103"/>
      <c r="S8" s="1103"/>
      <c r="T8" s="1103"/>
      <c r="U8" s="1103"/>
      <c r="V8" s="1103">
        <v>59</v>
      </c>
      <c r="W8" s="1103"/>
      <c r="X8" s="1103"/>
      <c r="Y8" s="1103"/>
      <c r="Z8" s="1103"/>
      <c r="AA8" s="1103" t="s">
        <v>520</v>
      </c>
      <c r="AB8" s="1103"/>
      <c r="AC8" s="1103"/>
      <c r="AD8" s="1103"/>
      <c r="AE8" s="1104"/>
      <c r="AF8" s="1099" t="s">
        <v>398</v>
      </c>
      <c r="AG8" s="1100"/>
      <c r="AH8" s="1100"/>
      <c r="AI8" s="1100"/>
      <c r="AJ8" s="1101"/>
      <c r="AK8" s="1144">
        <v>20</v>
      </c>
      <c r="AL8" s="1145"/>
      <c r="AM8" s="1145"/>
      <c r="AN8" s="1145"/>
      <c r="AO8" s="1145"/>
      <c r="AP8" s="1145" t="s">
        <v>520</v>
      </c>
      <c r="AQ8" s="1145"/>
      <c r="AR8" s="1145"/>
      <c r="AS8" s="1145"/>
      <c r="AT8" s="1145"/>
      <c r="AU8" s="1146"/>
      <c r="AV8" s="1146"/>
      <c r="AW8" s="1146"/>
      <c r="AX8" s="1146"/>
      <c r="AY8" s="1147"/>
      <c r="AZ8" s="235"/>
      <c r="BA8" s="235"/>
      <c r="BB8" s="235"/>
      <c r="BC8" s="235"/>
      <c r="BD8" s="235"/>
      <c r="BE8" s="236"/>
      <c r="BF8" s="236"/>
      <c r="BG8" s="236"/>
      <c r="BH8" s="236"/>
      <c r="BI8" s="236"/>
      <c r="BJ8" s="236"/>
      <c r="BK8" s="236"/>
      <c r="BL8" s="236"/>
      <c r="BM8" s="236"/>
      <c r="BN8" s="236"/>
      <c r="BO8" s="236"/>
      <c r="BP8" s="236"/>
      <c r="BQ8" s="241">
        <v>2</v>
      </c>
      <c r="BR8" s="242"/>
      <c r="BS8" s="1056"/>
      <c r="BT8" s="1057"/>
      <c r="BU8" s="1057"/>
      <c r="BV8" s="1057"/>
      <c r="BW8" s="1057"/>
      <c r="BX8" s="1057"/>
      <c r="BY8" s="1057"/>
      <c r="BZ8" s="1057"/>
      <c r="CA8" s="1057"/>
      <c r="CB8" s="1057"/>
      <c r="CC8" s="1057"/>
      <c r="CD8" s="1057"/>
      <c r="CE8" s="1057"/>
      <c r="CF8" s="1057"/>
      <c r="CG8" s="1078"/>
      <c r="CH8" s="1053"/>
      <c r="CI8" s="1054"/>
      <c r="CJ8" s="1054"/>
      <c r="CK8" s="1054"/>
      <c r="CL8" s="1055"/>
      <c r="CM8" s="1053"/>
      <c r="CN8" s="1054"/>
      <c r="CO8" s="1054"/>
      <c r="CP8" s="1054"/>
      <c r="CQ8" s="1055"/>
      <c r="CR8" s="1053"/>
      <c r="CS8" s="1054"/>
      <c r="CT8" s="1054"/>
      <c r="CU8" s="1054"/>
      <c r="CV8" s="1055"/>
      <c r="CW8" s="1053"/>
      <c r="CX8" s="1054"/>
      <c r="CY8" s="1054"/>
      <c r="CZ8" s="1054"/>
      <c r="DA8" s="1055"/>
      <c r="DB8" s="1053"/>
      <c r="DC8" s="1054"/>
      <c r="DD8" s="1054"/>
      <c r="DE8" s="1054"/>
      <c r="DF8" s="1055"/>
      <c r="DG8" s="1053"/>
      <c r="DH8" s="1054"/>
      <c r="DI8" s="1054"/>
      <c r="DJ8" s="1054"/>
      <c r="DK8" s="1055"/>
      <c r="DL8" s="1053"/>
      <c r="DM8" s="1054"/>
      <c r="DN8" s="1054"/>
      <c r="DO8" s="1054"/>
      <c r="DP8" s="1055"/>
      <c r="DQ8" s="1053"/>
      <c r="DR8" s="1054"/>
      <c r="DS8" s="1054"/>
      <c r="DT8" s="1054"/>
      <c r="DU8" s="1055"/>
      <c r="DV8" s="1056"/>
      <c r="DW8" s="1057"/>
      <c r="DX8" s="1057"/>
      <c r="DY8" s="1057"/>
      <c r="DZ8" s="1058"/>
      <c r="EA8" s="237"/>
    </row>
    <row r="9" spans="1:131" s="238" customFormat="1" ht="26.25" customHeight="1" x14ac:dyDescent="0.2">
      <c r="A9" s="241">
        <v>3</v>
      </c>
      <c r="B9" s="1094" t="s">
        <v>399</v>
      </c>
      <c r="C9" s="1095"/>
      <c r="D9" s="1095"/>
      <c r="E9" s="1095"/>
      <c r="F9" s="1095"/>
      <c r="G9" s="1095"/>
      <c r="H9" s="1095"/>
      <c r="I9" s="1095"/>
      <c r="J9" s="1095"/>
      <c r="K9" s="1095"/>
      <c r="L9" s="1095"/>
      <c r="M9" s="1095"/>
      <c r="N9" s="1095"/>
      <c r="O9" s="1095"/>
      <c r="P9" s="1096"/>
      <c r="Q9" s="1102">
        <v>179</v>
      </c>
      <c r="R9" s="1103"/>
      <c r="S9" s="1103"/>
      <c r="T9" s="1103"/>
      <c r="U9" s="1103"/>
      <c r="V9" s="1103">
        <v>179</v>
      </c>
      <c r="W9" s="1103"/>
      <c r="X9" s="1103"/>
      <c r="Y9" s="1103"/>
      <c r="Z9" s="1103"/>
      <c r="AA9" s="1103" t="s">
        <v>520</v>
      </c>
      <c r="AB9" s="1103"/>
      <c r="AC9" s="1103"/>
      <c r="AD9" s="1103"/>
      <c r="AE9" s="1104"/>
      <c r="AF9" s="1099" t="s">
        <v>244</v>
      </c>
      <c r="AG9" s="1100"/>
      <c r="AH9" s="1100"/>
      <c r="AI9" s="1100"/>
      <c r="AJ9" s="1101"/>
      <c r="AK9" s="1144">
        <v>85</v>
      </c>
      <c r="AL9" s="1145"/>
      <c r="AM9" s="1145"/>
      <c r="AN9" s="1145"/>
      <c r="AO9" s="1145"/>
      <c r="AP9" s="1145" t="s">
        <v>520</v>
      </c>
      <c r="AQ9" s="1145"/>
      <c r="AR9" s="1145"/>
      <c r="AS9" s="1145"/>
      <c r="AT9" s="1145"/>
      <c r="AU9" s="1146"/>
      <c r="AV9" s="1146"/>
      <c r="AW9" s="1146"/>
      <c r="AX9" s="1146"/>
      <c r="AY9" s="1147"/>
      <c r="AZ9" s="235"/>
      <c r="BA9" s="235"/>
      <c r="BB9" s="235"/>
      <c r="BC9" s="235"/>
      <c r="BD9" s="235"/>
      <c r="BE9" s="236"/>
      <c r="BF9" s="236"/>
      <c r="BG9" s="236"/>
      <c r="BH9" s="236"/>
      <c r="BI9" s="236"/>
      <c r="BJ9" s="236"/>
      <c r="BK9" s="236"/>
      <c r="BL9" s="236"/>
      <c r="BM9" s="236"/>
      <c r="BN9" s="236"/>
      <c r="BO9" s="236"/>
      <c r="BP9" s="236"/>
      <c r="BQ9" s="241">
        <v>3</v>
      </c>
      <c r="BR9" s="242"/>
      <c r="BS9" s="1056"/>
      <c r="BT9" s="1057"/>
      <c r="BU9" s="1057"/>
      <c r="BV9" s="1057"/>
      <c r="BW9" s="1057"/>
      <c r="BX9" s="1057"/>
      <c r="BY9" s="1057"/>
      <c r="BZ9" s="1057"/>
      <c r="CA9" s="1057"/>
      <c r="CB9" s="1057"/>
      <c r="CC9" s="1057"/>
      <c r="CD9" s="1057"/>
      <c r="CE9" s="1057"/>
      <c r="CF9" s="1057"/>
      <c r="CG9" s="1078"/>
      <c r="CH9" s="1053"/>
      <c r="CI9" s="1054"/>
      <c r="CJ9" s="1054"/>
      <c r="CK9" s="1054"/>
      <c r="CL9" s="1055"/>
      <c r="CM9" s="1053"/>
      <c r="CN9" s="1054"/>
      <c r="CO9" s="1054"/>
      <c r="CP9" s="1054"/>
      <c r="CQ9" s="1055"/>
      <c r="CR9" s="1053"/>
      <c r="CS9" s="1054"/>
      <c r="CT9" s="1054"/>
      <c r="CU9" s="1054"/>
      <c r="CV9" s="1055"/>
      <c r="CW9" s="1053"/>
      <c r="CX9" s="1054"/>
      <c r="CY9" s="1054"/>
      <c r="CZ9" s="1054"/>
      <c r="DA9" s="1055"/>
      <c r="DB9" s="1053"/>
      <c r="DC9" s="1054"/>
      <c r="DD9" s="1054"/>
      <c r="DE9" s="1054"/>
      <c r="DF9" s="1055"/>
      <c r="DG9" s="1053"/>
      <c r="DH9" s="1054"/>
      <c r="DI9" s="1054"/>
      <c r="DJ9" s="1054"/>
      <c r="DK9" s="1055"/>
      <c r="DL9" s="1053"/>
      <c r="DM9" s="1054"/>
      <c r="DN9" s="1054"/>
      <c r="DO9" s="1054"/>
      <c r="DP9" s="1055"/>
      <c r="DQ9" s="1053"/>
      <c r="DR9" s="1054"/>
      <c r="DS9" s="1054"/>
      <c r="DT9" s="1054"/>
      <c r="DU9" s="1055"/>
      <c r="DV9" s="1056"/>
      <c r="DW9" s="1057"/>
      <c r="DX9" s="1057"/>
      <c r="DY9" s="1057"/>
      <c r="DZ9" s="1058"/>
      <c r="EA9" s="237"/>
    </row>
    <row r="10" spans="1:131" s="238" customFormat="1" ht="26.25" customHeight="1" x14ac:dyDescent="0.2">
      <c r="A10" s="241">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4"/>
      <c r="AL10" s="1145"/>
      <c r="AM10" s="1145"/>
      <c r="AN10" s="1145"/>
      <c r="AO10" s="1145"/>
      <c r="AP10" s="1145"/>
      <c r="AQ10" s="1145"/>
      <c r="AR10" s="1145"/>
      <c r="AS10" s="1145"/>
      <c r="AT10" s="1145"/>
      <c r="AU10" s="1146"/>
      <c r="AV10" s="1146"/>
      <c r="AW10" s="1146"/>
      <c r="AX10" s="1146"/>
      <c r="AY10" s="1147"/>
      <c r="AZ10" s="235"/>
      <c r="BA10" s="235"/>
      <c r="BB10" s="235"/>
      <c r="BC10" s="235"/>
      <c r="BD10" s="235"/>
      <c r="BE10" s="236"/>
      <c r="BF10" s="236"/>
      <c r="BG10" s="236"/>
      <c r="BH10" s="236"/>
      <c r="BI10" s="236"/>
      <c r="BJ10" s="236"/>
      <c r="BK10" s="236"/>
      <c r="BL10" s="236"/>
      <c r="BM10" s="236"/>
      <c r="BN10" s="236"/>
      <c r="BO10" s="236"/>
      <c r="BP10" s="236"/>
      <c r="BQ10" s="241">
        <v>4</v>
      </c>
      <c r="BR10" s="242"/>
      <c r="BS10" s="1056"/>
      <c r="BT10" s="1057"/>
      <c r="BU10" s="1057"/>
      <c r="BV10" s="1057"/>
      <c r="BW10" s="1057"/>
      <c r="BX10" s="1057"/>
      <c r="BY10" s="1057"/>
      <c r="BZ10" s="1057"/>
      <c r="CA10" s="1057"/>
      <c r="CB10" s="1057"/>
      <c r="CC10" s="1057"/>
      <c r="CD10" s="1057"/>
      <c r="CE10" s="1057"/>
      <c r="CF10" s="1057"/>
      <c r="CG10" s="1078"/>
      <c r="CH10" s="1053"/>
      <c r="CI10" s="1054"/>
      <c r="CJ10" s="1054"/>
      <c r="CK10" s="1054"/>
      <c r="CL10" s="1055"/>
      <c r="CM10" s="1053"/>
      <c r="CN10" s="1054"/>
      <c r="CO10" s="1054"/>
      <c r="CP10" s="1054"/>
      <c r="CQ10" s="1055"/>
      <c r="CR10" s="1053"/>
      <c r="CS10" s="1054"/>
      <c r="CT10" s="1054"/>
      <c r="CU10" s="1054"/>
      <c r="CV10" s="1055"/>
      <c r="CW10" s="1053"/>
      <c r="CX10" s="1054"/>
      <c r="CY10" s="1054"/>
      <c r="CZ10" s="1054"/>
      <c r="DA10" s="1055"/>
      <c r="DB10" s="1053"/>
      <c r="DC10" s="1054"/>
      <c r="DD10" s="1054"/>
      <c r="DE10" s="1054"/>
      <c r="DF10" s="1055"/>
      <c r="DG10" s="1053"/>
      <c r="DH10" s="1054"/>
      <c r="DI10" s="1054"/>
      <c r="DJ10" s="1054"/>
      <c r="DK10" s="1055"/>
      <c r="DL10" s="1053"/>
      <c r="DM10" s="1054"/>
      <c r="DN10" s="1054"/>
      <c r="DO10" s="1054"/>
      <c r="DP10" s="1055"/>
      <c r="DQ10" s="1053"/>
      <c r="DR10" s="1054"/>
      <c r="DS10" s="1054"/>
      <c r="DT10" s="1054"/>
      <c r="DU10" s="1055"/>
      <c r="DV10" s="1056"/>
      <c r="DW10" s="1057"/>
      <c r="DX10" s="1057"/>
      <c r="DY10" s="1057"/>
      <c r="DZ10" s="1058"/>
      <c r="EA10" s="237"/>
    </row>
    <row r="11" spans="1:131" s="238" customFormat="1" ht="26.25" customHeight="1" x14ac:dyDescent="0.2">
      <c r="A11" s="241">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6"/>
      <c r="AV11" s="1146"/>
      <c r="AW11" s="1146"/>
      <c r="AX11" s="1146"/>
      <c r="AY11" s="1147"/>
      <c r="AZ11" s="235"/>
      <c r="BA11" s="235"/>
      <c r="BB11" s="235"/>
      <c r="BC11" s="235"/>
      <c r="BD11" s="235"/>
      <c r="BE11" s="236"/>
      <c r="BF11" s="236"/>
      <c r="BG11" s="236"/>
      <c r="BH11" s="236"/>
      <c r="BI11" s="236"/>
      <c r="BJ11" s="236"/>
      <c r="BK11" s="236"/>
      <c r="BL11" s="236"/>
      <c r="BM11" s="236"/>
      <c r="BN11" s="236"/>
      <c r="BO11" s="236"/>
      <c r="BP11" s="236"/>
      <c r="BQ11" s="241">
        <v>5</v>
      </c>
      <c r="BR11" s="242"/>
      <c r="BS11" s="1056"/>
      <c r="BT11" s="1057"/>
      <c r="BU11" s="1057"/>
      <c r="BV11" s="1057"/>
      <c r="BW11" s="1057"/>
      <c r="BX11" s="1057"/>
      <c r="BY11" s="1057"/>
      <c r="BZ11" s="1057"/>
      <c r="CA11" s="1057"/>
      <c r="CB11" s="1057"/>
      <c r="CC11" s="1057"/>
      <c r="CD11" s="1057"/>
      <c r="CE11" s="1057"/>
      <c r="CF11" s="1057"/>
      <c r="CG11" s="1078"/>
      <c r="CH11" s="1053"/>
      <c r="CI11" s="1054"/>
      <c r="CJ11" s="1054"/>
      <c r="CK11" s="1054"/>
      <c r="CL11" s="1055"/>
      <c r="CM11" s="1053"/>
      <c r="CN11" s="1054"/>
      <c r="CO11" s="1054"/>
      <c r="CP11" s="1054"/>
      <c r="CQ11" s="1055"/>
      <c r="CR11" s="1053"/>
      <c r="CS11" s="1054"/>
      <c r="CT11" s="1054"/>
      <c r="CU11" s="1054"/>
      <c r="CV11" s="1055"/>
      <c r="CW11" s="1053"/>
      <c r="CX11" s="1054"/>
      <c r="CY11" s="1054"/>
      <c r="CZ11" s="1054"/>
      <c r="DA11" s="1055"/>
      <c r="DB11" s="1053"/>
      <c r="DC11" s="1054"/>
      <c r="DD11" s="1054"/>
      <c r="DE11" s="1054"/>
      <c r="DF11" s="1055"/>
      <c r="DG11" s="1053"/>
      <c r="DH11" s="1054"/>
      <c r="DI11" s="1054"/>
      <c r="DJ11" s="1054"/>
      <c r="DK11" s="1055"/>
      <c r="DL11" s="1053"/>
      <c r="DM11" s="1054"/>
      <c r="DN11" s="1054"/>
      <c r="DO11" s="1054"/>
      <c r="DP11" s="1055"/>
      <c r="DQ11" s="1053"/>
      <c r="DR11" s="1054"/>
      <c r="DS11" s="1054"/>
      <c r="DT11" s="1054"/>
      <c r="DU11" s="1055"/>
      <c r="DV11" s="1056"/>
      <c r="DW11" s="1057"/>
      <c r="DX11" s="1057"/>
      <c r="DY11" s="1057"/>
      <c r="DZ11" s="1058"/>
      <c r="EA11" s="237"/>
    </row>
    <row r="12" spans="1:131" s="238" customFormat="1" ht="26.25" customHeight="1" x14ac:dyDescent="0.2">
      <c r="A12" s="241">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35"/>
      <c r="BA12" s="235"/>
      <c r="BB12" s="235"/>
      <c r="BC12" s="235"/>
      <c r="BD12" s="235"/>
      <c r="BE12" s="236"/>
      <c r="BF12" s="236"/>
      <c r="BG12" s="236"/>
      <c r="BH12" s="236"/>
      <c r="BI12" s="236"/>
      <c r="BJ12" s="236"/>
      <c r="BK12" s="236"/>
      <c r="BL12" s="236"/>
      <c r="BM12" s="236"/>
      <c r="BN12" s="236"/>
      <c r="BO12" s="236"/>
      <c r="BP12" s="236"/>
      <c r="BQ12" s="241">
        <v>6</v>
      </c>
      <c r="BR12" s="242"/>
      <c r="BS12" s="1056"/>
      <c r="BT12" s="1057"/>
      <c r="BU12" s="1057"/>
      <c r="BV12" s="1057"/>
      <c r="BW12" s="1057"/>
      <c r="BX12" s="1057"/>
      <c r="BY12" s="1057"/>
      <c r="BZ12" s="1057"/>
      <c r="CA12" s="1057"/>
      <c r="CB12" s="1057"/>
      <c r="CC12" s="1057"/>
      <c r="CD12" s="1057"/>
      <c r="CE12" s="1057"/>
      <c r="CF12" s="1057"/>
      <c r="CG12" s="1078"/>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37"/>
    </row>
    <row r="13" spans="1:131" s="238" customFormat="1" ht="26.25" customHeight="1" x14ac:dyDescent="0.2">
      <c r="A13" s="241">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35"/>
      <c r="BA13" s="235"/>
      <c r="BB13" s="235"/>
      <c r="BC13" s="235"/>
      <c r="BD13" s="235"/>
      <c r="BE13" s="236"/>
      <c r="BF13" s="236"/>
      <c r="BG13" s="236"/>
      <c r="BH13" s="236"/>
      <c r="BI13" s="236"/>
      <c r="BJ13" s="236"/>
      <c r="BK13" s="236"/>
      <c r="BL13" s="236"/>
      <c r="BM13" s="236"/>
      <c r="BN13" s="236"/>
      <c r="BO13" s="236"/>
      <c r="BP13" s="236"/>
      <c r="BQ13" s="241">
        <v>7</v>
      </c>
      <c r="BR13" s="242"/>
      <c r="BS13" s="1056"/>
      <c r="BT13" s="1057"/>
      <c r="BU13" s="1057"/>
      <c r="BV13" s="1057"/>
      <c r="BW13" s="1057"/>
      <c r="BX13" s="1057"/>
      <c r="BY13" s="1057"/>
      <c r="BZ13" s="1057"/>
      <c r="CA13" s="1057"/>
      <c r="CB13" s="1057"/>
      <c r="CC13" s="1057"/>
      <c r="CD13" s="1057"/>
      <c r="CE13" s="1057"/>
      <c r="CF13" s="1057"/>
      <c r="CG13" s="1078"/>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37"/>
    </row>
    <row r="14" spans="1:131" s="238" customFormat="1" ht="26.25" customHeight="1" x14ac:dyDescent="0.2">
      <c r="A14" s="241">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35"/>
      <c r="BA14" s="235"/>
      <c r="BB14" s="235"/>
      <c r="BC14" s="235"/>
      <c r="BD14" s="235"/>
      <c r="BE14" s="236"/>
      <c r="BF14" s="236"/>
      <c r="BG14" s="236"/>
      <c r="BH14" s="236"/>
      <c r="BI14" s="236"/>
      <c r="BJ14" s="236"/>
      <c r="BK14" s="236"/>
      <c r="BL14" s="236"/>
      <c r="BM14" s="236"/>
      <c r="BN14" s="236"/>
      <c r="BO14" s="236"/>
      <c r="BP14" s="236"/>
      <c r="BQ14" s="241">
        <v>8</v>
      </c>
      <c r="BR14" s="242"/>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7"/>
    </row>
    <row r="15" spans="1:131" s="238" customFormat="1" ht="26.25" customHeight="1" x14ac:dyDescent="0.2">
      <c r="A15" s="241">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35"/>
      <c r="BA15" s="235"/>
      <c r="BB15" s="235"/>
      <c r="BC15" s="235"/>
      <c r="BD15" s="235"/>
      <c r="BE15" s="236"/>
      <c r="BF15" s="236"/>
      <c r="BG15" s="236"/>
      <c r="BH15" s="236"/>
      <c r="BI15" s="236"/>
      <c r="BJ15" s="236"/>
      <c r="BK15" s="236"/>
      <c r="BL15" s="236"/>
      <c r="BM15" s="236"/>
      <c r="BN15" s="236"/>
      <c r="BO15" s="236"/>
      <c r="BP15" s="236"/>
      <c r="BQ15" s="241">
        <v>9</v>
      </c>
      <c r="BR15" s="242"/>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7"/>
    </row>
    <row r="16" spans="1:131" s="238" customFormat="1" ht="26.25" customHeight="1" x14ac:dyDescent="0.2">
      <c r="A16" s="241">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35"/>
      <c r="BA16" s="235"/>
      <c r="BB16" s="235"/>
      <c r="BC16" s="235"/>
      <c r="BD16" s="235"/>
      <c r="BE16" s="236"/>
      <c r="BF16" s="236"/>
      <c r="BG16" s="236"/>
      <c r="BH16" s="236"/>
      <c r="BI16" s="236"/>
      <c r="BJ16" s="236"/>
      <c r="BK16" s="236"/>
      <c r="BL16" s="236"/>
      <c r="BM16" s="236"/>
      <c r="BN16" s="236"/>
      <c r="BO16" s="236"/>
      <c r="BP16" s="236"/>
      <c r="BQ16" s="241">
        <v>10</v>
      </c>
      <c r="BR16" s="242"/>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7"/>
    </row>
    <row r="17" spans="1:131" s="238" customFormat="1" ht="26.25" customHeight="1" x14ac:dyDescent="0.2">
      <c r="A17" s="241">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35"/>
      <c r="BA17" s="235"/>
      <c r="BB17" s="235"/>
      <c r="BC17" s="235"/>
      <c r="BD17" s="235"/>
      <c r="BE17" s="236"/>
      <c r="BF17" s="236"/>
      <c r="BG17" s="236"/>
      <c r="BH17" s="236"/>
      <c r="BI17" s="236"/>
      <c r="BJ17" s="236"/>
      <c r="BK17" s="236"/>
      <c r="BL17" s="236"/>
      <c r="BM17" s="236"/>
      <c r="BN17" s="236"/>
      <c r="BO17" s="236"/>
      <c r="BP17" s="236"/>
      <c r="BQ17" s="241">
        <v>11</v>
      </c>
      <c r="BR17" s="242"/>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7"/>
    </row>
    <row r="18" spans="1:131" s="238" customFormat="1" ht="26.25" customHeight="1" x14ac:dyDescent="0.2">
      <c r="A18" s="241">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35"/>
      <c r="BA18" s="235"/>
      <c r="BB18" s="235"/>
      <c r="BC18" s="235"/>
      <c r="BD18" s="235"/>
      <c r="BE18" s="236"/>
      <c r="BF18" s="236"/>
      <c r="BG18" s="236"/>
      <c r="BH18" s="236"/>
      <c r="BI18" s="236"/>
      <c r="BJ18" s="236"/>
      <c r="BK18" s="236"/>
      <c r="BL18" s="236"/>
      <c r="BM18" s="236"/>
      <c r="BN18" s="236"/>
      <c r="BO18" s="236"/>
      <c r="BP18" s="236"/>
      <c r="BQ18" s="241">
        <v>12</v>
      </c>
      <c r="BR18" s="242"/>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7"/>
    </row>
    <row r="19" spans="1:131" s="238" customFormat="1" ht="26.25" customHeight="1" x14ac:dyDescent="0.2">
      <c r="A19" s="241">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35"/>
      <c r="BA19" s="235"/>
      <c r="BB19" s="235"/>
      <c r="BC19" s="235"/>
      <c r="BD19" s="235"/>
      <c r="BE19" s="236"/>
      <c r="BF19" s="236"/>
      <c r="BG19" s="236"/>
      <c r="BH19" s="236"/>
      <c r="BI19" s="236"/>
      <c r="BJ19" s="236"/>
      <c r="BK19" s="236"/>
      <c r="BL19" s="236"/>
      <c r="BM19" s="236"/>
      <c r="BN19" s="236"/>
      <c r="BO19" s="236"/>
      <c r="BP19" s="236"/>
      <c r="BQ19" s="241">
        <v>13</v>
      </c>
      <c r="BR19" s="242"/>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7"/>
    </row>
    <row r="20" spans="1:131" s="238" customFormat="1" ht="26.25" customHeight="1" x14ac:dyDescent="0.2">
      <c r="A20" s="241">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35"/>
      <c r="BA20" s="235"/>
      <c r="BB20" s="235"/>
      <c r="BC20" s="235"/>
      <c r="BD20" s="235"/>
      <c r="BE20" s="236"/>
      <c r="BF20" s="236"/>
      <c r="BG20" s="236"/>
      <c r="BH20" s="236"/>
      <c r="BI20" s="236"/>
      <c r="BJ20" s="236"/>
      <c r="BK20" s="236"/>
      <c r="BL20" s="236"/>
      <c r="BM20" s="236"/>
      <c r="BN20" s="236"/>
      <c r="BO20" s="236"/>
      <c r="BP20" s="236"/>
      <c r="BQ20" s="241">
        <v>14</v>
      </c>
      <c r="BR20" s="242"/>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7"/>
    </row>
    <row r="21" spans="1:131" s="238" customFormat="1" ht="26.25" customHeight="1" thickBot="1" x14ac:dyDescent="0.25">
      <c r="A21" s="241">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35"/>
      <c r="BA21" s="235"/>
      <c r="BB21" s="235"/>
      <c r="BC21" s="235"/>
      <c r="BD21" s="235"/>
      <c r="BE21" s="236"/>
      <c r="BF21" s="236"/>
      <c r="BG21" s="236"/>
      <c r="BH21" s="236"/>
      <c r="BI21" s="236"/>
      <c r="BJ21" s="236"/>
      <c r="BK21" s="236"/>
      <c r="BL21" s="236"/>
      <c r="BM21" s="236"/>
      <c r="BN21" s="236"/>
      <c r="BO21" s="236"/>
      <c r="BP21" s="236"/>
      <c r="BQ21" s="241">
        <v>15</v>
      </c>
      <c r="BR21" s="242"/>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7"/>
    </row>
    <row r="22" spans="1:131" s="238" customFormat="1" ht="26.25" customHeight="1" x14ac:dyDescent="0.2">
      <c r="A22" s="241">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400</v>
      </c>
      <c r="BA22" s="1092"/>
      <c r="BB22" s="1092"/>
      <c r="BC22" s="1092"/>
      <c r="BD22" s="1093"/>
      <c r="BE22" s="236"/>
      <c r="BF22" s="236"/>
      <c r="BG22" s="236"/>
      <c r="BH22" s="236"/>
      <c r="BI22" s="236"/>
      <c r="BJ22" s="236"/>
      <c r="BK22" s="236"/>
      <c r="BL22" s="236"/>
      <c r="BM22" s="236"/>
      <c r="BN22" s="236"/>
      <c r="BO22" s="236"/>
      <c r="BP22" s="236"/>
      <c r="BQ22" s="241">
        <v>16</v>
      </c>
      <c r="BR22" s="242"/>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7"/>
    </row>
    <row r="23" spans="1:131" s="238" customFormat="1" ht="26.25" customHeight="1" thickBot="1" x14ac:dyDescent="0.25">
      <c r="A23" s="243" t="s">
        <v>401</v>
      </c>
      <c r="B23" s="1001" t="s">
        <v>402</v>
      </c>
      <c r="C23" s="1002"/>
      <c r="D23" s="1002"/>
      <c r="E23" s="1002"/>
      <c r="F23" s="1002"/>
      <c r="G23" s="1002"/>
      <c r="H23" s="1002"/>
      <c r="I23" s="1002"/>
      <c r="J23" s="1002"/>
      <c r="K23" s="1002"/>
      <c r="L23" s="1002"/>
      <c r="M23" s="1002"/>
      <c r="N23" s="1002"/>
      <c r="O23" s="1002"/>
      <c r="P23" s="1012"/>
      <c r="Q23" s="1131">
        <v>2248</v>
      </c>
      <c r="R23" s="1125"/>
      <c r="S23" s="1125"/>
      <c r="T23" s="1125"/>
      <c r="U23" s="1125"/>
      <c r="V23" s="1125">
        <v>2139</v>
      </c>
      <c r="W23" s="1125"/>
      <c r="X23" s="1125"/>
      <c r="Y23" s="1125"/>
      <c r="Z23" s="1125"/>
      <c r="AA23" s="1125">
        <v>109</v>
      </c>
      <c r="AB23" s="1125"/>
      <c r="AC23" s="1125"/>
      <c r="AD23" s="1125"/>
      <c r="AE23" s="1132"/>
      <c r="AF23" s="1133">
        <v>101</v>
      </c>
      <c r="AG23" s="1125"/>
      <c r="AH23" s="1125"/>
      <c r="AI23" s="1125"/>
      <c r="AJ23" s="1134"/>
      <c r="AK23" s="1135"/>
      <c r="AL23" s="1136"/>
      <c r="AM23" s="1136"/>
      <c r="AN23" s="1136"/>
      <c r="AO23" s="1136"/>
      <c r="AP23" s="1125">
        <v>3200</v>
      </c>
      <c r="AQ23" s="1125"/>
      <c r="AR23" s="1125"/>
      <c r="AS23" s="1125"/>
      <c r="AT23" s="1125"/>
      <c r="AU23" s="1126"/>
      <c r="AV23" s="1126"/>
      <c r="AW23" s="1126"/>
      <c r="AX23" s="1126"/>
      <c r="AY23" s="1127"/>
      <c r="AZ23" s="1128" t="s">
        <v>244</v>
      </c>
      <c r="BA23" s="1129"/>
      <c r="BB23" s="1129"/>
      <c r="BC23" s="1129"/>
      <c r="BD23" s="1130"/>
      <c r="BE23" s="236"/>
      <c r="BF23" s="236"/>
      <c r="BG23" s="236"/>
      <c r="BH23" s="236"/>
      <c r="BI23" s="236"/>
      <c r="BJ23" s="236"/>
      <c r="BK23" s="236"/>
      <c r="BL23" s="236"/>
      <c r="BM23" s="236"/>
      <c r="BN23" s="236"/>
      <c r="BO23" s="236"/>
      <c r="BP23" s="236"/>
      <c r="BQ23" s="241">
        <v>17</v>
      </c>
      <c r="BR23" s="242"/>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7"/>
    </row>
    <row r="24" spans="1:131" s="238" customFormat="1" ht="26.25" customHeight="1" x14ac:dyDescent="0.2">
      <c r="A24" s="1124" t="s">
        <v>403</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35"/>
      <c r="BA24" s="235"/>
      <c r="BB24" s="235"/>
      <c r="BC24" s="235"/>
      <c r="BD24" s="235"/>
      <c r="BE24" s="236"/>
      <c r="BF24" s="236"/>
      <c r="BG24" s="236"/>
      <c r="BH24" s="236"/>
      <c r="BI24" s="236"/>
      <c r="BJ24" s="236"/>
      <c r="BK24" s="236"/>
      <c r="BL24" s="236"/>
      <c r="BM24" s="236"/>
      <c r="BN24" s="236"/>
      <c r="BO24" s="236"/>
      <c r="BP24" s="236"/>
      <c r="BQ24" s="241">
        <v>18</v>
      </c>
      <c r="BR24" s="242"/>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7"/>
    </row>
    <row r="25" spans="1:131" ht="26.25" customHeight="1" thickBot="1" x14ac:dyDescent="0.25">
      <c r="A25" s="1123" t="s">
        <v>404</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35"/>
      <c r="BK25" s="235"/>
      <c r="BL25" s="235"/>
      <c r="BM25" s="235"/>
      <c r="BN25" s="235"/>
      <c r="BO25" s="244"/>
      <c r="BP25" s="244"/>
      <c r="BQ25" s="241">
        <v>19</v>
      </c>
      <c r="BR25" s="242"/>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33"/>
    </row>
    <row r="26" spans="1:131" ht="26.25" customHeight="1" x14ac:dyDescent="0.2">
      <c r="A26" s="1059" t="s">
        <v>379</v>
      </c>
      <c r="B26" s="1060"/>
      <c r="C26" s="1060"/>
      <c r="D26" s="1060"/>
      <c r="E26" s="1060"/>
      <c r="F26" s="1060"/>
      <c r="G26" s="1060"/>
      <c r="H26" s="1060"/>
      <c r="I26" s="1060"/>
      <c r="J26" s="1060"/>
      <c r="K26" s="1060"/>
      <c r="L26" s="1060"/>
      <c r="M26" s="1060"/>
      <c r="N26" s="1060"/>
      <c r="O26" s="1060"/>
      <c r="P26" s="1061"/>
      <c r="Q26" s="1065" t="s">
        <v>405</v>
      </c>
      <c r="R26" s="1066"/>
      <c r="S26" s="1066"/>
      <c r="T26" s="1066"/>
      <c r="U26" s="1067"/>
      <c r="V26" s="1065" t="s">
        <v>406</v>
      </c>
      <c r="W26" s="1066"/>
      <c r="X26" s="1066"/>
      <c r="Y26" s="1066"/>
      <c r="Z26" s="1067"/>
      <c r="AA26" s="1065" t="s">
        <v>407</v>
      </c>
      <c r="AB26" s="1066"/>
      <c r="AC26" s="1066"/>
      <c r="AD26" s="1066"/>
      <c r="AE26" s="1066"/>
      <c r="AF26" s="1119" t="s">
        <v>408</v>
      </c>
      <c r="AG26" s="1072"/>
      <c r="AH26" s="1072"/>
      <c r="AI26" s="1072"/>
      <c r="AJ26" s="1120"/>
      <c r="AK26" s="1066" t="s">
        <v>409</v>
      </c>
      <c r="AL26" s="1066"/>
      <c r="AM26" s="1066"/>
      <c r="AN26" s="1066"/>
      <c r="AO26" s="1067"/>
      <c r="AP26" s="1065" t="s">
        <v>410</v>
      </c>
      <c r="AQ26" s="1066"/>
      <c r="AR26" s="1066"/>
      <c r="AS26" s="1066"/>
      <c r="AT26" s="1067"/>
      <c r="AU26" s="1065" t="s">
        <v>411</v>
      </c>
      <c r="AV26" s="1066"/>
      <c r="AW26" s="1066"/>
      <c r="AX26" s="1066"/>
      <c r="AY26" s="1067"/>
      <c r="AZ26" s="1065" t="s">
        <v>412</v>
      </c>
      <c r="BA26" s="1066"/>
      <c r="BB26" s="1066"/>
      <c r="BC26" s="1066"/>
      <c r="BD26" s="1067"/>
      <c r="BE26" s="1065" t="s">
        <v>386</v>
      </c>
      <c r="BF26" s="1066"/>
      <c r="BG26" s="1066"/>
      <c r="BH26" s="1066"/>
      <c r="BI26" s="1079"/>
      <c r="BJ26" s="235"/>
      <c r="BK26" s="235"/>
      <c r="BL26" s="235"/>
      <c r="BM26" s="235"/>
      <c r="BN26" s="235"/>
      <c r="BO26" s="244"/>
      <c r="BP26" s="244"/>
      <c r="BQ26" s="241">
        <v>20</v>
      </c>
      <c r="BR26" s="242"/>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33"/>
    </row>
    <row r="27" spans="1:131" ht="26.25" customHeight="1" thickBot="1" x14ac:dyDescent="0.25">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35"/>
      <c r="BK27" s="235"/>
      <c r="BL27" s="235"/>
      <c r="BM27" s="235"/>
      <c r="BN27" s="235"/>
      <c r="BO27" s="244"/>
      <c r="BP27" s="244"/>
      <c r="BQ27" s="241">
        <v>21</v>
      </c>
      <c r="BR27" s="242"/>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33"/>
    </row>
    <row r="28" spans="1:131" ht="26.25" customHeight="1" thickTop="1" x14ac:dyDescent="0.2">
      <c r="A28" s="245">
        <v>1</v>
      </c>
      <c r="B28" s="1111" t="s">
        <v>413</v>
      </c>
      <c r="C28" s="1112"/>
      <c r="D28" s="1112"/>
      <c r="E28" s="1112"/>
      <c r="F28" s="1112"/>
      <c r="G28" s="1112"/>
      <c r="H28" s="1112"/>
      <c r="I28" s="1112"/>
      <c r="J28" s="1112"/>
      <c r="K28" s="1112"/>
      <c r="L28" s="1112"/>
      <c r="M28" s="1112"/>
      <c r="N28" s="1112"/>
      <c r="O28" s="1112"/>
      <c r="P28" s="1113"/>
      <c r="Q28" s="1114">
        <v>55</v>
      </c>
      <c r="R28" s="1115"/>
      <c r="S28" s="1115"/>
      <c r="T28" s="1115"/>
      <c r="U28" s="1115"/>
      <c r="V28" s="1115">
        <v>53</v>
      </c>
      <c r="W28" s="1115"/>
      <c r="X28" s="1115"/>
      <c r="Y28" s="1115"/>
      <c r="Z28" s="1115"/>
      <c r="AA28" s="1115">
        <v>2</v>
      </c>
      <c r="AB28" s="1115"/>
      <c r="AC28" s="1115"/>
      <c r="AD28" s="1115"/>
      <c r="AE28" s="1116"/>
      <c r="AF28" s="1117">
        <v>2</v>
      </c>
      <c r="AG28" s="1115"/>
      <c r="AH28" s="1115"/>
      <c r="AI28" s="1115"/>
      <c r="AJ28" s="1118"/>
      <c r="AK28" s="1106">
        <v>10</v>
      </c>
      <c r="AL28" s="1107"/>
      <c r="AM28" s="1107"/>
      <c r="AN28" s="1107"/>
      <c r="AO28" s="1107"/>
      <c r="AP28" s="1107" t="s">
        <v>520</v>
      </c>
      <c r="AQ28" s="1107"/>
      <c r="AR28" s="1107"/>
      <c r="AS28" s="1107"/>
      <c r="AT28" s="1107"/>
      <c r="AU28" s="1107" t="s">
        <v>520</v>
      </c>
      <c r="AV28" s="1107"/>
      <c r="AW28" s="1107"/>
      <c r="AX28" s="1107"/>
      <c r="AY28" s="1107"/>
      <c r="AZ28" s="1108" t="s">
        <v>520</v>
      </c>
      <c r="BA28" s="1108"/>
      <c r="BB28" s="1108"/>
      <c r="BC28" s="1108"/>
      <c r="BD28" s="1108"/>
      <c r="BE28" s="1109"/>
      <c r="BF28" s="1109"/>
      <c r="BG28" s="1109"/>
      <c r="BH28" s="1109"/>
      <c r="BI28" s="1110"/>
      <c r="BJ28" s="235"/>
      <c r="BK28" s="235"/>
      <c r="BL28" s="235"/>
      <c r="BM28" s="235"/>
      <c r="BN28" s="235"/>
      <c r="BO28" s="244"/>
      <c r="BP28" s="244"/>
      <c r="BQ28" s="241">
        <v>22</v>
      </c>
      <c r="BR28" s="242"/>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33"/>
    </row>
    <row r="29" spans="1:131" ht="26.25" customHeight="1" x14ac:dyDescent="0.2">
      <c r="A29" s="245">
        <v>2</v>
      </c>
      <c r="B29" s="1094" t="s">
        <v>414</v>
      </c>
      <c r="C29" s="1095"/>
      <c r="D29" s="1095"/>
      <c r="E29" s="1095"/>
      <c r="F29" s="1095"/>
      <c r="G29" s="1095"/>
      <c r="H29" s="1095"/>
      <c r="I29" s="1095"/>
      <c r="J29" s="1095"/>
      <c r="K29" s="1095"/>
      <c r="L29" s="1095"/>
      <c r="M29" s="1095"/>
      <c r="N29" s="1095"/>
      <c r="O29" s="1095"/>
      <c r="P29" s="1096"/>
      <c r="Q29" s="1102">
        <v>93</v>
      </c>
      <c r="R29" s="1103"/>
      <c r="S29" s="1103"/>
      <c r="T29" s="1103"/>
      <c r="U29" s="1103"/>
      <c r="V29" s="1103">
        <v>86</v>
      </c>
      <c r="W29" s="1103"/>
      <c r="X29" s="1103"/>
      <c r="Y29" s="1103"/>
      <c r="Z29" s="1103"/>
      <c r="AA29" s="1103">
        <v>7</v>
      </c>
      <c r="AB29" s="1103"/>
      <c r="AC29" s="1103"/>
      <c r="AD29" s="1103"/>
      <c r="AE29" s="1104"/>
      <c r="AF29" s="1099">
        <v>7</v>
      </c>
      <c r="AG29" s="1100"/>
      <c r="AH29" s="1100"/>
      <c r="AI29" s="1100"/>
      <c r="AJ29" s="1101"/>
      <c r="AK29" s="1044">
        <v>19</v>
      </c>
      <c r="AL29" s="1035"/>
      <c r="AM29" s="1035"/>
      <c r="AN29" s="1035"/>
      <c r="AO29" s="1035"/>
      <c r="AP29" s="1035" t="s">
        <v>520</v>
      </c>
      <c r="AQ29" s="1035"/>
      <c r="AR29" s="1035"/>
      <c r="AS29" s="1035"/>
      <c r="AT29" s="1035"/>
      <c r="AU29" s="1035" t="s">
        <v>520</v>
      </c>
      <c r="AV29" s="1035"/>
      <c r="AW29" s="1035"/>
      <c r="AX29" s="1035"/>
      <c r="AY29" s="1035"/>
      <c r="AZ29" s="1105" t="s">
        <v>520</v>
      </c>
      <c r="BA29" s="1105"/>
      <c r="BB29" s="1105"/>
      <c r="BC29" s="1105"/>
      <c r="BD29" s="1105"/>
      <c r="BE29" s="1036"/>
      <c r="BF29" s="1036"/>
      <c r="BG29" s="1036"/>
      <c r="BH29" s="1036"/>
      <c r="BI29" s="1037"/>
      <c r="BJ29" s="235"/>
      <c r="BK29" s="235"/>
      <c r="BL29" s="235"/>
      <c r="BM29" s="235"/>
      <c r="BN29" s="235"/>
      <c r="BO29" s="244"/>
      <c r="BP29" s="244"/>
      <c r="BQ29" s="241">
        <v>23</v>
      </c>
      <c r="BR29" s="242"/>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33"/>
    </row>
    <row r="30" spans="1:131" ht="26.25" customHeight="1" x14ac:dyDescent="0.2">
      <c r="A30" s="245">
        <v>3</v>
      </c>
      <c r="B30" s="1094" t="s">
        <v>415</v>
      </c>
      <c r="C30" s="1095"/>
      <c r="D30" s="1095"/>
      <c r="E30" s="1095"/>
      <c r="F30" s="1095"/>
      <c r="G30" s="1095"/>
      <c r="H30" s="1095"/>
      <c r="I30" s="1095"/>
      <c r="J30" s="1095"/>
      <c r="K30" s="1095"/>
      <c r="L30" s="1095"/>
      <c r="M30" s="1095"/>
      <c r="N30" s="1095"/>
      <c r="O30" s="1095"/>
      <c r="P30" s="1096"/>
      <c r="Q30" s="1102">
        <v>7</v>
      </c>
      <c r="R30" s="1103"/>
      <c r="S30" s="1103"/>
      <c r="T30" s="1103"/>
      <c r="U30" s="1103"/>
      <c r="V30" s="1103">
        <v>7</v>
      </c>
      <c r="W30" s="1103"/>
      <c r="X30" s="1103"/>
      <c r="Y30" s="1103"/>
      <c r="Z30" s="1103"/>
      <c r="AA30" s="1103" t="s">
        <v>520</v>
      </c>
      <c r="AB30" s="1103"/>
      <c r="AC30" s="1103"/>
      <c r="AD30" s="1103"/>
      <c r="AE30" s="1104"/>
      <c r="AF30" s="1099" t="s">
        <v>244</v>
      </c>
      <c r="AG30" s="1100"/>
      <c r="AH30" s="1100"/>
      <c r="AI30" s="1100"/>
      <c r="AJ30" s="1101"/>
      <c r="AK30" s="1044">
        <v>3</v>
      </c>
      <c r="AL30" s="1035"/>
      <c r="AM30" s="1035"/>
      <c r="AN30" s="1035"/>
      <c r="AO30" s="1035"/>
      <c r="AP30" s="1035" t="s">
        <v>520</v>
      </c>
      <c r="AQ30" s="1035"/>
      <c r="AR30" s="1035"/>
      <c r="AS30" s="1035"/>
      <c r="AT30" s="1035"/>
      <c r="AU30" s="1035" t="s">
        <v>520</v>
      </c>
      <c r="AV30" s="1035"/>
      <c r="AW30" s="1035"/>
      <c r="AX30" s="1035"/>
      <c r="AY30" s="1035"/>
      <c r="AZ30" s="1105" t="s">
        <v>520</v>
      </c>
      <c r="BA30" s="1105"/>
      <c r="BB30" s="1105"/>
      <c r="BC30" s="1105"/>
      <c r="BD30" s="1105"/>
      <c r="BE30" s="1036"/>
      <c r="BF30" s="1036"/>
      <c r="BG30" s="1036"/>
      <c r="BH30" s="1036"/>
      <c r="BI30" s="1037"/>
      <c r="BJ30" s="235"/>
      <c r="BK30" s="235"/>
      <c r="BL30" s="235"/>
      <c r="BM30" s="235"/>
      <c r="BN30" s="235"/>
      <c r="BO30" s="244"/>
      <c r="BP30" s="244"/>
      <c r="BQ30" s="241">
        <v>24</v>
      </c>
      <c r="BR30" s="242"/>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33"/>
    </row>
    <row r="31" spans="1:131" ht="26.25" customHeight="1" x14ac:dyDescent="0.2">
      <c r="A31" s="245">
        <v>4</v>
      </c>
      <c r="B31" s="1094" t="s">
        <v>416</v>
      </c>
      <c r="C31" s="1095"/>
      <c r="D31" s="1095"/>
      <c r="E31" s="1095"/>
      <c r="F31" s="1095"/>
      <c r="G31" s="1095"/>
      <c r="H31" s="1095"/>
      <c r="I31" s="1095"/>
      <c r="J31" s="1095"/>
      <c r="K31" s="1095"/>
      <c r="L31" s="1095"/>
      <c r="M31" s="1095"/>
      <c r="N31" s="1095"/>
      <c r="O31" s="1095"/>
      <c r="P31" s="1096"/>
      <c r="Q31" s="1102">
        <v>7</v>
      </c>
      <c r="R31" s="1103"/>
      <c r="S31" s="1103"/>
      <c r="T31" s="1103"/>
      <c r="U31" s="1103"/>
      <c r="V31" s="1103">
        <v>6</v>
      </c>
      <c r="W31" s="1103"/>
      <c r="X31" s="1103"/>
      <c r="Y31" s="1103"/>
      <c r="Z31" s="1103"/>
      <c r="AA31" s="1103">
        <v>1</v>
      </c>
      <c r="AB31" s="1103"/>
      <c r="AC31" s="1103"/>
      <c r="AD31" s="1103"/>
      <c r="AE31" s="1104"/>
      <c r="AF31" s="1099">
        <v>1</v>
      </c>
      <c r="AG31" s="1100"/>
      <c r="AH31" s="1100"/>
      <c r="AI31" s="1100"/>
      <c r="AJ31" s="1101"/>
      <c r="AK31" s="1044">
        <v>3</v>
      </c>
      <c r="AL31" s="1035"/>
      <c r="AM31" s="1035"/>
      <c r="AN31" s="1035"/>
      <c r="AO31" s="1035"/>
      <c r="AP31" s="1035">
        <v>2</v>
      </c>
      <c r="AQ31" s="1035"/>
      <c r="AR31" s="1035"/>
      <c r="AS31" s="1035"/>
      <c r="AT31" s="1035"/>
      <c r="AU31" s="1035">
        <v>2</v>
      </c>
      <c r="AV31" s="1035"/>
      <c r="AW31" s="1035"/>
      <c r="AX31" s="1035"/>
      <c r="AY31" s="1035"/>
      <c r="AZ31" s="1105" t="s">
        <v>520</v>
      </c>
      <c r="BA31" s="1105"/>
      <c r="BB31" s="1105"/>
      <c r="BC31" s="1105"/>
      <c r="BD31" s="1105"/>
      <c r="BE31" s="1036" t="s">
        <v>417</v>
      </c>
      <c r="BF31" s="1036"/>
      <c r="BG31" s="1036"/>
      <c r="BH31" s="1036"/>
      <c r="BI31" s="1037"/>
      <c r="BJ31" s="235"/>
      <c r="BK31" s="235"/>
      <c r="BL31" s="235"/>
      <c r="BM31" s="235"/>
      <c r="BN31" s="235"/>
      <c r="BO31" s="244"/>
      <c r="BP31" s="244"/>
      <c r="BQ31" s="241">
        <v>25</v>
      </c>
      <c r="BR31" s="242"/>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33"/>
    </row>
    <row r="32" spans="1:131" ht="26.25" customHeight="1" x14ac:dyDescent="0.2">
      <c r="A32" s="245">
        <v>5</v>
      </c>
      <c r="B32" s="1094" t="s">
        <v>418</v>
      </c>
      <c r="C32" s="1095"/>
      <c r="D32" s="1095"/>
      <c r="E32" s="1095"/>
      <c r="F32" s="1095"/>
      <c r="G32" s="1095"/>
      <c r="H32" s="1095"/>
      <c r="I32" s="1095"/>
      <c r="J32" s="1095"/>
      <c r="K32" s="1095"/>
      <c r="L32" s="1095"/>
      <c r="M32" s="1095"/>
      <c r="N32" s="1095"/>
      <c r="O32" s="1095"/>
      <c r="P32" s="1096"/>
      <c r="Q32" s="1102">
        <v>47</v>
      </c>
      <c r="R32" s="1103"/>
      <c r="S32" s="1103"/>
      <c r="T32" s="1103"/>
      <c r="U32" s="1103"/>
      <c r="V32" s="1103">
        <v>47</v>
      </c>
      <c r="W32" s="1103"/>
      <c r="X32" s="1103"/>
      <c r="Y32" s="1103"/>
      <c r="Z32" s="1103"/>
      <c r="AA32" s="1103" t="s">
        <v>520</v>
      </c>
      <c r="AB32" s="1103"/>
      <c r="AC32" s="1103"/>
      <c r="AD32" s="1103"/>
      <c r="AE32" s="1104"/>
      <c r="AF32" s="1099" t="s">
        <v>244</v>
      </c>
      <c r="AG32" s="1100"/>
      <c r="AH32" s="1100"/>
      <c r="AI32" s="1100"/>
      <c r="AJ32" s="1101"/>
      <c r="AK32" s="1044">
        <v>20</v>
      </c>
      <c r="AL32" s="1035"/>
      <c r="AM32" s="1035"/>
      <c r="AN32" s="1035"/>
      <c r="AO32" s="1035"/>
      <c r="AP32" s="1035">
        <v>380</v>
      </c>
      <c r="AQ32" s="1035"/>
      <c r="AR32" s="1035"/>
      <c r="AS32" s="1035"/>
      <c r="AT32" s="1035"/>
      <c r="AU32" s="1035">
        <v>380</v>
      </c>
      <c r="AV32" s="1035"/>
      <c r="AW32" s="1035"/>
      <c r="AX32" s="1035"/>
      <c r="AY32" s="1035"/>
      <c r="AZ32" s="1105" t="s">
        <v>520</v>
      </c>
      <c r="BA32" s="1105"/>
      <c r="BB32" s="1105"/>
      <c r="BC32" s="1105"/>
      <c r="BD32" s="1105"/>
      <c r="BE32" s="1036" t="s">
        <v>417</v>
      </c>
      <c r="BF32" s="1036"/>
      <c r="BG32" s="1036"/>
      <c r="BH32" s="1036"/>
      <c r="BI32" s="1037"/>
      <c r="BJ32" s="235"/>
      <c r="BK32" s="235"/>
      <c r="BL32" s="235"/>
      <c r="BM32" s="235"/>
      <c r="BN32" s="235"/>
      <c r="BO32" s="244"/>
      <c r="BP32" s="244"/>
      <c r="BQ32" s="241">
        <v>26</v>
      </c>
      <c r="BR32" s="242"/>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33"/>
    </row>
    <row r="33" spans="1:131" ht="26.25" customHeight="1" x14ac:dyDescent="0.2">
      <c r="A33" s="245">
        <v>6</v>
      </c>
      <c r="B33" s="1094" t="s">
        <v>419</v>
      </c>
      <c r="C33" s="1095"/>
      <c r="D33" s="1095"/>
      <c r="E33" s="1095"/>
      <c r="F33" s="1095"/>
      <c r="G33" s="1095"/>
      <c r="H33" s="1095"/>
      <c r="I33" s="1095"/>
      <c r="J33" s="1095"/>
      <c r="K33" s="1095"/>
      <c r="L33" s="1095"/>
      <c r="M33" s="1095"/>
      <c r="N33" s="1095"/>
      <c r="O33" s="1095"/>
      <c r="P33" s="1096"/>
      <c r="Q33" s="1102">
        <v>126</v>
      </c>
      <c r="R33" s="1103"/>
      <c r="S33" s="1103"/>
      <c r="T33" s="1103"/>
      <c r="U33" s="1103"/>
      <c r="V33" s="1103">
        <v>119</v>
      </c>
      <c r="W33" s="1103"/>
      <c r="X33" s="1103"/>
      <c r="Y33" s="1103"/>
      <c r="Z33" s="1103"/>
      <c r="AA33" s="1103">
        <v>7</v>
      </c>
      <c r="AB33" s="1103"/>
      <c r="AC33" s="1103"/>
      <c r="AD33" s="1103"/>
      <c r="AE33" s="1104"/>
      <c r="AF33" s="1099">
        <v>7</v>
      </c>
      <c r="AG33" s="1100"/>
      <c r="AH33" s="1100"/>
      <c r="AI33" s="1100"/>
      <c r="AJ33" s="1101"/>
      <c r="AK33" s="1044">
        <v>66</v>
      </c>
      <c r="AL33" s="1035"/>
      <c r="AM33" s="1035"/>
      <c r="AN33" s="1035"/>
      <c r="AO33" s="1035"/>
      <c r="AP33" s="1035" t="s">
        <v>520</v>
      </c>
      <c r="AQ33" s="1035"/>
      <c r="AR33" s="1035"/>
      <c r="AS33" s="1035"/>
      <c r="AT33" s="1035"/>
      <c r="AU33" s="1035" t="s">
        <v>520</v>
      </c>
      <c r="AV33" s="1035"/>
      <c r="AW33" s="1035"/>
      <c r="AX33" s="1035"/>
      <c r="AY33" s="1035"/>
      <c r="AZ33" s="1105" t="s">
        <v>520</v>
      </c>
      <c r="BA33" s="1105"/>
      <c r="BB33" s="1105"/>
      <c r="BC33" s="1105"/>
      <c r="BD33" s="1105"/>
      <c r="BE33" s="1036" t="s">
        <v>420</v>
      </c>
      <c r="BF33" s="1036"/>
      <c r="BG33" s="1036"/>
      <c r="BH33" s="1036"/>
      <c r="BI33" s="1037"/>
      <c r="BJ33" s="235"/>
      <c r="BK33" s="235"/>
      <c r="BL33" s="235"/>
      <c r="BM33" s="235"/>
      <c r="BN33" s="235"/>
      <c r="BO33" s="244"/>
      <c r="BP33" s="244"/>
      <c r="BQ33" s="241">
        <v>27</v>
      </c>
      <c r="BR33" s="242"/>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33"/>
    </row>
    <row r="34" spans="1:131" ht="26.25" customHeight="1" x14ac:dyDescent="0.2">
      <c r="A34" s="245">
        <v>7</v>
      </c>
      <c r="B34" s="1094"/>
      <c r="C34" s="1095"/>
      <c r="D34" s="1095"/>
      <c r="E34" s="1095"/>
      <c r="F34" s="1095"/>
      <c r="G34" s="1095"/>
      <c r="H34" s="1095"/>
      <c r="I34" s="1095"/>
      <c r="J34" s="1095"/>
      <c r="K34" s="1095"/>
      <c r="L34" s="1095"/>
      <c r="M34" s="1095"/>
      <c r="N34" s="1095"/>
      <c r="O34" s="1095"/>
      <c r="P34" s="1096"/>
      <c r="Q34" s="1102"/>
      <c r="R34" s="1103"/>
      <c r="S34" s="1103"/>
      <c r="T34" s="1103"/>
      <c r="U34" s="1103"/>
      <c r="V34" s="1103"/>
      <c r="W34" s="1103"/>
      <c r="X34" s="1103"/>
      <c r="Y34" s="1103"/>
      <c r="Z34" s="1103"/>
      <c r="AA34" s="1103"/>
      <c r="AB34" s="1103"/>
      <c r="AC34" s="1103"/>
      <c r="AD34" s="1103"/>
      <c r="AE34" s="1104"/>
      <c r="AF34" s="1099"/>
      <c r="AG34" s="1100"/>
      <c r="AH34" s="1100"/>
      <c r="AI34" s="1100"/>
      <c r="AJ34" s="1101"/>
      <c r="AK34" s="1044"/>
      <c r="AL34" s="1035"/>
      <c r="AM34" s="1035"/>
      <c r="AN34" s="1035"/>
      <c r="AO34" s="1035"/>
      <c r="AP34" s="1035"/>
      <c r="AQ34" s="1035"/>
      <c r="AR34" s="1035"/>
      <c r="AS34" s="1035"/>
      <c r="AT34" s="1035"/>
      <c r="AU34" s="1035"/>
      <c r="AV34" s="1035"/>
      <c r="AW34" s="1035"/>
      <c r="AX34" s="1035"/>
      <c r="AY34" s="1035"/>
      <c r="AZ34" s="1105"/>
      <c r="BA34" s="1105"/>
      <c r="BB34" s="1105"/>
      <c r="BC34" s="1105"/>
      <c r="BD34" s="1105"/>
      <c r="BE34" s="1036"/>
      <c r="BF34" s="1036"/>
      <c r="BG34" s="1036"/>
      <c r="BH34" s="1036"/>
      <c r="BI34" s="1037"/>
      <c r="BJ34" s="235"/>
      <c r="BK34" s="235"/>
      <c r="BL34" s="235"/>
      <c r="BM34" s="235"/>
      <c r="BN34" s="235"/>
      <c r="BO34" s="244"/>
      <c r="BP34" s="244"/>
      <c r="BQ34" s="241">
        <v>28</v>
      </c>
      <c r="BR34" s="242"/>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33"/>
    </row>
    <row r="35" spans="1:131" ht="26.25" customHeight="1" x14ac:dyDescent="0.2">
      <c r="A35" s="245">
        <v>8</v>
      </c>
      <c r="B35" s="1094"/>
      <c r="C35" s="1095"/>
      <c r="D35" s="1095"/>
      <c r="E35" s="1095"/>
      <c r="F35" s="1095"/>
      <c r="G35" s="1095"/>
      <c r="H35" s="1095"/>
      <c r="I35" s="1095"/>
      <c r="J35" s="1095"/>
      <c r="K35" s="1095"/>
      <c r="L35" s="1095"/>
      <c r="M35" s="1095"/>
      <c r="N35" s="1095"/>
      <c r="O35" s="1095"/>
      <c r="P35" s="1096"/>
      <c r="Q35" s="1102"/>
      <c r="R35" s="1103"/>
      <c r="S35" s="1103"/>
      <c r="T35" s="1103"/>
      <c r="U35" s="1103"/>
      <c r="V35" s="1103"/>
      <c r="W35" s="1103"/>
      <c r="X35" s="1103"/>
      <c r="Y35" s="1103"/>
      <c r="Z35" s="1103"/>
      <c r="AA35" s="1103"/>
      <c r="AB35" s="1103"/>
      <c r="AC35" s="1103"/>
      <c r="AD35" s="1103"/>
      <c r="AE35" s="1104"/>
      <c r="AF35" s="1099"/>
      <c r="AG35" s="1100"/>
      <c r="AH35" s="1100"/>
      <c r="AI35" s="1100"/>
      <c r="AJ35" s="1101"/>
      <c r="AK35" s="1044"/>
      <c r="AL35" s="1035"/>
      <c r="AM35" s="1035"/>
      <c r="AN35" s="1035"/>
      <c r="AO35" s="1035"/>
      <c r="AP35" s="1035"/>
      <c r="AQ35" s="1035"/>
      <c r="AR35" s="1035"/>
      <c r="AS35" s="1035"/>
      <c r="AT35" s="1035"/>
      <c r="AU35" s="1035"/>
      <c r="AV35" s="1035"/>
      <c r="AW35" s="1035"/>
      <c r="AX35" s="1035"/>
      <c r="AY35" s="1035"/>
      <c r="AZ35" s="1105"/>
      <c r="BA35" s="1105"/>
      <c r="BB35" s="1105"/>
      <c r="BC35" s="1105"/>
      <c r="BD35" s="1105"/>
      <c r="BE35" s="1036"/>
      <c r="BF35" s="1036"/>
      <c r="BG35" s="1036"/>
      <c r="BH35" s="1036"/>
      <c r="BI35" s="1037"/>
      <c r="BJ35" s="235"/>
      <c r="BK35" s="235"/>
      <c r="BL35" s="235"/>
      <c r="BM35" s="235"/>
      <c r="BN35" s="235"/>
      <c r="BO35" s="244"/>
      <c r="BP35" s="244"/>
      <c r="BQ35" s="241">
        <v>29</v>
      </c>
      <c r="BR35" s="242"/>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33"/>
    </row>
    <row r="36" spans="1:131" ht="26.25" customHeight="1" x14ac:dyDescent="0.2">
      <c r="A36" s="245">
        <v>9</v>
      </c>
      <c r="B36" s="1094"/>
      <c r="C36" s="1095"/>
      <c r="D36" s="1095"/>
      <c r="E36" s="1095"/>
      <c r="F36" s="1095"/>
      <c r="G36" s="1095"/>
      <c r="H36" s="1095"/>
      <c r="I36" s="1095"/>
      <c r="J36" s="1095"/>
      <c r="K36" s="1095"/>
      <c r="L36" s="1095"/>
      <c r="M36" s="1095"/>
      <c r="N36" s="1095"/>
      <c r="O36" s="1095"/>
      <c r="P36" s="1096"/>
      <c r="Q36" s="1102"/>
      <c r="R36" s="1103"/>
      <c r="S36" s="1103"/>
      <c r="T36" s="1103"/>
      <c r="U36" s="1103"/>
      <c r="V36" s="1103"/>
      <c r="W36" s="1103"/>
      <c r="X36" s="1103"/>
      <c r="Y36" s="1103"/>
      <c r="Z36" s="1103"/>
      <c r="AA36" s="1103"/>
      <c r="AB36" s="1103"/>
      <c r="AC36" s="1103"/>
      <c r="AD36" s="1103"/>
      <c r="AE36" s="1104"/>
      <c r="AF36" s="1099"/>
      <c r="AG36" s="1100"/>
      <c r="AH36" s="1100"/>
      <c r="AI36" s="1100"/>
      <c r="AJ36" s="1101"/>
      <c r="AK36" s="1044"/>
      <c r="AL36" s="1035"/>
      <c r="AM36" s="1035"/>
      <c r="AN36" s="1035"/>
      <c r="AO36" s="1035"/>
      <c r="AP36" s="1035"/>
      <c r="AQ36" s="1035"/>
      <c r="AR36" s="1035"/>
      <c r="AS36" s="1035"/>
      <c r="AT36" s="1035"/>
      <c r="AU36" s="1035"/>
      <c r="AV36" s="1035"/>
      <c r="AW36" s="1035"/>
      <c r="AX36" s="1035"/>
      <c r="AY36" s="1035"/>
      <c r="AZ36" s="1105"/>
      <c r="BA36" s="1105"/>
      <c r="BB36" s="1105"/>
      <c r="BC36" s="1105"/>
      <c r="BD36" s="1105"/>
      <c r="BE36" s="1036"/>
      <c r="BF36" s="1036"/>
      <c r="BG36" s="1036"/>
      <c r="BH36" s="1036"/>
      <c r="BI36" s="1037"/>
      <c r="BJ36" s="235"/>
      <c r="BK36" s="235"/>
      <c r="BL36" s="235"/>
      <c r="BM36" s="235"/>
      <c r="BN36" s="235"/>
      <c r="BO36" s="244"/>
      <c r="BP36" s="244"/>
      <c r="BQ36" s="241">
        <v>30</v>
      </c>
      <c r="BR36" s="242"/>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33"/>
    </row>
    <row r="37" spans="1:131" ht="26.25" customHeight="1" x14ac:dyDescent="0.2">
      <c r="A37" s="245">
        <v>10</v>
      </c>
      <c r="B37" s="1094"/>
      <c r="C37" s="1095"/>
      <c r="D37" s="1095"/>
      <c r="E37" s="1095"/>
      <c r="F37" s="1095"/>
      <c r="G37" s="1095"/>
      <c r="H37" s="1095"/>
      <c r="I37" s="1095"/>
      <c r="J37" s="1095"/>
      <c r="K37" s="1095"/>
      <c r="L37" s="1095"/>
      <c r="M37" s="1095"/>
      <c r="N37" s="1095"/>
      <c r="O37" s="1095"/>
      <c r="P37" s="1096"/>
      <c r="Q37" s="1102"/>
      <c r="R37" s="1103"/>
      <c r="S37" s="1103"/>
      <c r="T37" s="1103"/>
      <c r="U37" s="1103"/>
      <c r="V37" s="1103"/>
      <c r="W37" s="1103"/>
      <c r="X37" s="1103"/>
      <c r="Y37" s="1103"/>
      <c r="Z37" s="1103"/>
      <c r="AA37" s="1103"/>
      <c r="AB37" s="1103"/>
      <c r="AC37" s="1103"/>
      <c r="AD37" s="1103"/>
      <c r="AE37" s="1104"/>
      <c r="AF37" s="1099"/>
      <c r="AG37" s="1100"/>
      <c r="AH37" s="1100"/>
      <c r="AI37" s="1100"/>
      <c r="AJ37" s="1101"/>
      <c r="AK37" s="1044"/>
      <c r="AL37" s="1035"/>
      <c r="AM37" s="1035"/>
      <c r="AN37" s="1035"/>
      <c r="AO37" s="1035"/>
      <c r="AP37" s="1035"/>
      <c r="AQ37" s="1035"/>
      <c r="AR37" s="1035"/>
      <c r="AS37" s="1035"/>
      <c r="AT37" s="1035"/>
      <c r="AU37" s="1035"/>
      <c r="AV37" s="1035"/>
      <c r="AW37" s="1035"/>
      <c r="AX37" s="1035"/>
      <c r="AY37" s="1035"/>
      <c r="AZ37" s="1105"/>
      <c r="BA37" s="1105"/>
      <c r="BB37" s="1105"/>
      <c r="BC37" s="1105"/>
      <c r="BD37" s="1105"/>
      <c r="BE37" s="1036"/>
      <c r="BF37" s="1036"/>
      <c r="BG37" s="1036"/>
      <c r="BH37" s="1036"/>
      <c r="BI37" s="1037"/>
      <c r="BJ37" s="235"/>
      <c r="BK37" s="235"/>
      <c r="BL37" s="235"/>
      <c r="BM37" s="235"/>
      <c r="BN37" s="235"/>
      <c r="BO37" s="244"/>
      <c r="BP37" s="244"/>
      <c r="BQ37" s="241">
        <v>31</v>
      </c>
      <c r="BR37" s="242"/>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33"/>
    </row>
    <row r="38" spans="1:131" ht="26.25" customHeight="1" x14ac:dyDescent="0.2">
      <c r="A38" s="245">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c r="BF38" s="1036"/>
      <c r="BG38" s="1036"/>
      <c r="BH38" s="1036"/>
      <c r="BI38" s="1037"/>
      <c r="BJ38" s="235"/>
      <c r="BK38" s="235"/>
      <c r="BL38" s="235"/>
      <c r="BM38" s="235"/>
      <c r="BN38" s="235"/>
      <c r="BO38" s="244"/>
      <c r="BP38" s="244"/>
      <c r="BQ38" s="241">
        <v>32</v>
      </c>
      <c r="BR38" s="242"/>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33"/>
    </row>
    <row r="39" spans="1:131" ht="26.25" customHeight="1" x14ac:dyDescent="0.2">
      <c r="A39" s="245">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35"/>
      <c r="BK39" s="235"/>
      <c r="BL39" s="235"/>
      <c r="BM39" s="235"/>
      <c r="BN39" s="235"/>
      <c r="BO39" s="244"/>
      <c r="BP39" s="244"/>
      <c r="BQ39" s="241">
        <v>33</v>
      </c>
      <c r="BR39" s="242"/>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33"/>
    </row>
    <row r="40" spans="1:131" ht="26.25" customHeight="1" x14ac:dyDescent="0.2">
      <c r="A40" s="241">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35"/>
      <c r="BK40" s="235"/>
      <c r="BL40" s="235"/>
      <c r="BM40" s="235"/>
      <c r="BN40" s="235"/>
      <c r="BO40" s="244"/>
      <c r="BP40" s="244"/>
      <c r="BQ40" s="241">
        <v>34</v>
      </c>
      <c r="BR40" s="242"/>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33"/>
    </row>
    <row r="41" spans="1:131" ht="26.25" customHeight="1" x14ac:dyDescent="0.2">
      <c r="A41" s="241">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35"/>
      <c r="BK41" s="235"/>
      <c r="BL41" s="235"/>
      <c r="BM41" s="235"/>
      <c r="BN41" s="235"/>
      <c r="BO41" s="244"/>
      <c r="BP41" s="244"/>
      <c r="BQ41" s="241">
        <v>35</v>
      </c>
      <c r="BR41" s="242"/>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33"/>
    </row>
    <row r="42" spans="1:131" ht="26.25" customHeight="1" x14ac:dyDescent="0.2">
      <c r="A42" s="241">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35"/>
      <c r="BK42" s="235"/>
      <c r="BL42" s="235"/>
      <c r="BM42" s="235"/>
      <c r="BN42" s="235"/>
      <c r="BO42" s="244"/>
      <c r="BP42" s="244"/>
      <c r="BQ42" s="241">
        <v>36</v>
      </c>
      <c r="BR42" s="242"/>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33"/>
    </row>
    <row r="43" spans="1:131" ht="26.25" customHeight="1" x14ac:dyDescent="0.2">
      <c r="A43" s="241">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35"/>
      <c r="BK43" s="235"/>
      <c r="BL43" s="235"/>
      <c r="BM43" s="235"/>
      <c r="BN43" s="235"/>
      <c r="BO43" s="244"/>
      <c r="BP43" s="244"/>
      <c r="BQ43" s="241">
        <v>37</v>
      </c>
      <c r="BR43" s="242"/>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33"/>
    </row>
    <row r="44" spans="1:131" ht="26.25" customHeight="1" x14ac:dyDescent="0.2">
      <c r="A44" s="241">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35"/>
      <c r="BK44" s="235"/>
      <c r="BL44" s="235"/>
      <c r="BM44" s="235"/>
      <c r="BN44" s="235"/>
      <c r="BO44" s="244"/>
      <c r="BP44" s="244"/>
      <c r="BQ44" s="241">
        <v>38</v>
      </c>
      <c r="BR44" s="242"/>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33"/>
    </row>
    <row r="45" spans="1:131" ht="26.25" customHeight="1" x14ac:dyDescent="0.2">
      <c r="A45" s="241">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35"/>
      <c r="BK45" s="235"/>
      <c r="BL45" s="235"/>
      <c r="BM45" s="235"/>
      <c r="BN45" s="235"/>
      <c r="BO45" s="244"/>
      <c r="BP45" s="244"/>
      <c r="BQ45" s="241">
        <v>39</v>
      </c>
      <c r="BR45" s="242"/>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33"/>
    </row>
    <row r="46" spans="1:131" ht="26.25" customHeight="1" x14ac:dyDescent="0.2">
      <c r="A46" s="241">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35"/>
      <c r="BK46" s="235"/>
      <c r="BL46" s="235"/>
      <c r="BM46" s="235"/>
      <c r="BN46" s="235"/>
      <c r="BO46" s="244"/>
      <c r="BP46" s="244"/>
      <c r="BQ46" s="241">
        <v>40</v>
      </c>
      <c r="BR46" s="242"/>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33"/>
    </row>
    <row r="47" spans="1:131" ht="26.25" customHeight="1" x14ac:dyDescent="0.2">
      <c r="A47" s="241">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35"/>
      <c r="BK47" s="235"/>
      <c r="BL47" s="235"/>
      <c r="BM47" s="235"/>
      <c r="BN47" s="235"/>
      <c r="BO47" s="244"/>
      <c r="BP47" s="244"/>
      <c r="BQ47" s="241">
        <v>41</v>
      </c>
      <c r="BR47" s="242"/>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33"/>
    </row>
    <row r="48" spans="1:131" ht="26.25" customHeight="1" x14ac:dyDescent="0.2">
      <c r="A48" s="241">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35"/>
      <c r="BK48" s="235"/>
      <c r="BL48" s="235"/>
      <c r="BM48" s="235"/>
      <c r="BN48" s="235"/>
      <c r="BO48" s="244"/>
      <c r="BP48" s="244"/>
      <c r="BQ48" s="241">
        <v>42</v>
      </c>
      <c r="BR48" s="242"/>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33"/>
    </row>
    <row r="49" spans="1:131" ht="26.25" customHeight="1" x14ac:dyDescent="0.2">
      <c r="A49" s="241">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35"/>
      <c r="BK49" s="235"/>
      <c r="BL49" s="235"/>
      <c r="BM49" s="235"/>
      <c r="BN49" s="235"/>
      <c r="BO49" s="244"/>
      <c r="BP49" s="244"/>
      <c r="BQ49" s="241">
        <v>43</v>
      </c>
      <c r="BR49" s="242"/>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33"/>
    </row>
    <row r="50" spans="1:131" ht="26.25" customHeight="1" x14ac:dyDescent="0.2">
      <c r="A50" s="241">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35"/>
      <c r="BK50" s="235"/>
      <c r="BL50" s="235"/>
      <c r="BM50" s="235"/>
      <c r="BN50" s="235"/>
      <c r="BO50" s="244"/>
      <c r="BP50" s="244"/>
      <c r="BQ50" s="241">
        <v>44</v>
      </c>
      <c r="BR50" s="242"/>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33"/>
    </row>
    <row r="51" spans="1:131" ht="26.25" customHeight="1" x14ac:dyDescent="0.2">
      <c r="A51" s="241">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35"/>
      <c r="BK51" s="235"/>
      <c r="BL51" s="235"/>
      <c r="BM51" s="235"/>
      <c r="BN51" s="235"/>
      <c r="BO51" s="244"/>
      <c r="BP51" s="244"/>
      <c r="BQ51" s="241">
        <v>45</v>
      </c>
      <c r="BR51" s="242"/>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33"/>
    </row>
    <row r="52" spans="1:131" ht="26.25" customHeight="1" x14ac:dyDescent="0.2">
      <c r="A52" s="241">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35"/>
      <c r="BK52" s="235"/>
      <c r="BL52" s="235"/>
      <c r="BM52" s="235"/>
      <c r="BN52" s="235"/>
      <c r="BO52" s="244"/>
      <c r="BP52" s="244"/>
      <c r="BQ52" s="241">
        <v>46</v>
      </c>
      <c r="BR52" s="242"/>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33"/>
    </row>
    <row r="53" spans="1:131" ht="26.25" customHeight="1" x14ac:dyDescent="0.2">
      <c r="A53" s="241">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35"/>
      <c r="BK53" s="235"/>
      <c r="BL53" s="235"/>
      <c r="BM53" s="235"/>
      <c r="BN53" s="235"/>
      <c r="BO53" s="244"/>
      <c r="BP53" s="244"/>
      <c r="BQ53" s="241">
        <v>47</v>
      </c>
      <c r="BR53" s="242"/>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33"/>
    </row>
    <row r="54" spans="1:131" ht="26.25" customHeight="1" x14ac:dyDescent="0.2">
      <c r="A54" s="241">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35"/>
      <c r="BK54" s="235"/>
      <c r="BL54" s="235"/>
      <c r="BM54" s="235"/>
      <c r="BN54" s="235"/>
      <c r="BO54" s="244"/>
      <c r="BP54" s="244"/>
      <c r="BQ54" s="241">
        <v>48</v>
      </c>
      <c r="BR54" s="242"/>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33"/>
    </row>
    <row r="55" spans="1:131" ht="26.25" customHeight="1" x14ac:dyDescent="0.2">
      <c r="A55" s="241">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35"/>
      <c r="BK55" s="235"/>
      <c r="BL55" s="235"/>
      <c r="BM55" s="235"/>
      <c r="BN55" s="235"/>
      <c r="BO55" s="244"/>
      <c r="BP55" s="244"/>
      <c r="BQ55" s="241">
        <v>49</v>
      </c>
      <c r="BR55" s="242"/>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33"/>
    </row>
    <row r="56" spans="1:131" ht="26.25" customHeight="1" x14ac:dyDescent="0.2">
      <c r="A56" s="241">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35"/>
      <c r="BK56" s="235"/>
      <c r="BL56" s="235"/>
      <c r="BM56" s="235"/>
      <c r="BN56" s="235"/>
      <c r="BO56" s="244"/>
      <c r="BP56" s="244"/>
      <c r="BQ56" s="241">
        <v>50</v>
      </c>
      <c r="BR56" s="242"/>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33"/>
    </row>
    <row r="57" spans="1:131" ht="26.25" customHeight="1" x14ac:dyDescent="0.2">
      <c r="A57" s="241">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35"/>
      <c r="BK57" s="235"/>
      <c r="BL57" s="235"/>
      <c r="BM57" s="235"/>
      <c r="BN57" s="235"/>
      <c r="BO57" s="244"/>
      <c r="BP57" s="244"/>
      <c r="BQ57" s="241">
        <v>51</v>
      </c>
      <c r="BR57" s="242"/>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33"/>
    </row>
    <row r="58" spans="1:131" ht="26.25" customHeight="1" x14ac:dyDescent="0.2">
      <c r="A58" s="241">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35"/>
      <c r="BK58" s="235"/>
      <c r="BL58" s="235"/>
      <c r="BM58" s="235"/>
      <c r="BN58" s="235"/>
      <c r="BO58" s="244"/>
      <c r="BP58" s="244"/>
      <c r="BQ58" s="241">
        <v>52</v>
      </c>
      <c r="BR58" s="242"/>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33"/>
    </row>
    <row r="59" spans="1:131" ht="26.25" customHeight="1" x14ac:dyDescent="0.2">
      <c r="A59" s="241">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35"/>
      <c r="BK59" s="235"/>
      <c r="BL59" s="235"/>
      <c r="BM59" s="235"/>
      <c r="BN59" s="235"/>
      <c r="BO59" s="244"/>
      <c r="BP59" s="244"/>
      <c r="BQ59" s="241">
        <v>53</v>
      </c>
      <c r="BR59" s="242"/>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33"/>
    </row>
    <row r="60" spans="1:131" ht="26.25" customHeight="1" x14ac:dyDescent="0.2">
      <c r="A60" s="241">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35"/>
      <c r="BK60" s="235"/>
      <c r="BL60" s="235"/>
      <c r="BM60" s="235"/>
      <c r="BN60" s="235"/>
      <c r="BO60" s="244"/>
      <c r="BP60" s="244"/>
      <c r="BQ60" s="241">
        <v>54</v>
      </c>
      <c r="BR60" s="242"/>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33"/>
    </row>
    <row r="61" spans="1:131" ht="26.25" customHeight="1" thickBot="1" x14ac:dyDescent="0.25">
      <c r="A61" s="241">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35"/>
      <c r="BK61" s="235"/>
      <c r="BL61" s="235"/>
      <c r="BM61" s="235"/>
      <c r="BN61" s="235"/>
      <c r="BO61" s="244"/>
      <c r="BP61" s="244"/>
      <c r="BQ61" s="241">
        <v>55</v>
      </c>
      <c r="BR61" s="242"/>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33"/>
    </row>
    <row r="62" spans="1:131" ht="26.25" customHeight="1" x14ac:dyDescent="0.2">
      <c r="A62" s="241">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421</v>
      </c>
      <c r="BK62" s="1092"/>
      <c r="BL62" s="1092"/>
      <c r="BM62" s="1092"/>
      <c r="BN62" s="1093"/>
      <c r="BO62" s="244"/>
      <c r="BP62" s="244"/>
      <c r="BQ62" s="241">
        <v>56</v>
      </c>
      <c r="BR62" s="242"/>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33"/>
    </row>
    <row r="63" spans="1:131" ht="26.25" customHeight="1" thickBot="1" x14ac:dyDescent="0.25">
      <c r="A63" s="243" t="s">
        <v>401</v>
      </c>
      <c r="B63" s="1001" t="s">
        <v>422</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16</v>
      </c>
      <c r="AG63" s="1023"/>
      <c r="AH63" s="1023"/>
      <c r="AI63" s="1023"/>
      <c r="AJ63" s="1086"/>
      <c r="AK63" s="1087"/>
      <c r="AL63" s="1027"/>
      <c r="AM63" s="1027"/>
      <c r="AN63" s="1027"/>
      <c r="AO63" s="1027"/>
      <c r="AP63" s="1023">
        <v>382</v>
      </c>
      <c r="AQ63" s="1023"/>
      <c r="AR63" s="1023"/>
      <c r="AS63" s="1023"/>
      <c r="AT63" s="1023"/>
      <c r="AU63" s="1023">
        <v>382</v>
      </c>
      <c r="AV63" s="1023"/>
      <c r="AW63" s="1023"/>
      <c r="AX63" s="1023"/>
      <c r="AY63" s="1023"/>
      <c r="AZ63" s="1081"/>
      <c r="BA63" s="1081"/>
      <c r="BB63" s="1081"/>
      <c r="BC63" s="1081"/>
      <c r="BD63" s="1081"/>
      <c r="BE63" s="1024"/>
      <c r="BF63" s="1024"/>
      <c r="BG63" s="1024"/>
      <c r="BH63" s="1024"/>
      <c r="BI63" s="1025"/>
      <c r="BJ63" s="1082" t="s">
        <v>244</v>
      </c>
      <c r="BK63" s="1017"/>
      <c r="BL63" s="1017"/>
      <c r="BM63" s="1017"/>
      <c r="BN63" s="1083"/>
      <c r="BO63" s="244"/>
      <c r="BP63" s="244"/>
      <c r="BQ63" s="241">
        <v>57</v>
      </c>
      <c r="BR63" s="242"/>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33"/>
    </row>
    <row r="65" spans="1:131" ht="26.25" customHeight="1" thickBot="1" x14ac:dyDescent="0.25">
      <c r="A65" s="235" t="s">
        <v>423</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33"/>
    </row>
    <row r="66" spans="1:131" ht="26.25" customHeight="1" x14ac:dyDescent="0.2">
      <c r="A66" s="1059" t="s">
        <v>424</v>
      </c>
      <c r="B66" s="1060"/>
      <c r="C66" s="1060"/>
      <c r="D66" s="1060"/>
      <c r="E66" s="1060"/>
      <c r="F66" s="1060"/>
      <c r="G66" s="1060"/>
      <c r="H66" s="1060"/>
      <c r="I66" s="1060"/>
      <c r="J66" s="1060"/>
      <c r="K66" s="1060"/>
      <c r="L66" s="1060"/>
      <c r="M66" s="1060"/>
      <c r="N66" s="1060"/>
      <c r="O66" s="1060"/>
      <c r="P66" s="1061"/>
      <c r="Q66" s="1065" t="s">
        <v>405</v>
      </c>
      <c r="R66" s="1066"/>
      <c r="S66" s="1066"/>
      <c r="T66" s="1066"/>
      <c r="U66" s="1067"/>
      <c r="V66" s="1065" t="s">
        <v>425</v>
      </c>
      <c r="W66" s="1066"/>
      <c r="X66" s="1066"/>
      <c r="Y66" s="1066"/>
      <c r="Z66" s="1067"/>
      <c r="AA66" s="1065" t="s">
        <v>426</v>
      </c>
      <c r="AB66" s="1066"/>
      <c r="AC66" s="1066"/>
      <c r="AD66" s="1066"/>
      <c r="AE66" s="1067"/>
      <c r="AF66" s="1071" t="s">
        <v>408</v>
      </c>
      <c r="AG66" s="1072"/>
      <c r="AH66" s="1072"/>
      <c r="AI66" s="1072"/>
      <c r="AJ66" s="1073"/>
      <c r="AK66" s="1065" t="s">
        <v>427</v>
      </c>
      <c r="AL66" s="1060"/>
      <c r="AM66" s="1060"/>
      <c r="AN66" s="1060"/>
      <c r="AO66" s="1061"/>
      <c r="AP66" s="1065" t="s">
        <v>428</v>
      </c>
      <c r="AQ66" s="1066"/>
      <c r="AR66" s="1066"/>
      <c r="AS66" s="1066"/>
      <c r="AT66" s="1067"/>
      <c r="AU66" s="1065" t="s">
        <v>429</v>
      </c>
      <c r="AV66" s="1066"/>
      <c r="AW66" s="1066"/>
      <c r="AX66" s="1066"/>
      <c r="AY66" s="1067"/>
      <c r="AZ66" s="1065" t="s">
        <v>386</v>
      </c>
      <c r="BA66" s="1066"/>
      <c r="BB66" s="1066"/>
      <c r="BC66" s="1066"/>
      <c r="BD66" s="1079"/>
      <c r="BE66" s="244"/>
      <c r="BF66" s="244"/>
      <c r="BG66" s="244"/>
      <c r="BH66" s="244"/>
      <c r="BI66" s="244"/>
      <c r="BJ66" s="244"/>
      <c r="BK66" s="244"/>
      <c r="BL66" s="244"/>
      <c r="BM66" s="244"/>
      <c r="BN66" s="244"/>
      <c r="BO66" s="244"/>
      <c r="BP66" s="244"/>
      <c r="BQ66" s="241">
        <v>60</v>
      </c>
      <c r="BR66" s="246"/>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33"/>
    </row>
    <row r="67" spans="1:131" ht="26.25" customHeight="1" thickBot="1" x14ac:dyDescent="0.25">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44"/>
      <c r="BF67" s="244"/>
      <c r="BG67" s="244"/>
      <c r="BH67" s="244"/>
      <c r="BI67" s="244"/>
      <c r="BJ67" s="244"/>
      <c r="BK67" s="244"/>
      <c r="BL67" s="244"/>
      <c r="BM67" s="244"/>
      <c r="BN67" s="244"/>
      <c r="BO67" s="244"/>
      <c r="BP67" s="244"/>
      <c r="BQ67" s="241">
        <v>61</v>
      </c>
      <c r="BR67" s="246"/>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33"/>
    </row>
    <row r="68" spans="1:131" ht="26.25" customHeight="1" thickTop="1" x14ac:dyDescent="0.2">
      <c r="A68" s="239">
        <v>1</v>
      </c>
      <c r="B68" s="1049" t="s">
        <v>585</v>
      </c>
      <c r="C68" s="1050"/>
      <c r="D68" s="1050"/>
      <c r="E68" s="1050"/>
      <c r="F68" s="1050"/>
      <c r="G68" s="1050"/>
      <c r="H68" s="1050"/>
      <c r="I68" s="1050"/>
      <c r="J68" s="1050"/>
      <c r="K68" s="1050"/>
      <c r="L68" s="1050"/>
      <c r="M68" s="1050"/>
      <c r="N68" s="1050"/>
      <c r="O68" s="1050"/>
      <c r="P68" s="1051"/>
      <c r="Q68" s="1052">
        <v>920</v>
      </c>
      <c r="R68" s="1046"/>
      <c r="S68" s="1046"/>
      <c r="T68" s="1046"/>
      <c r="U68" s="1046"/>
      <c r="V68" s="1046">
        <v>883</v>
      </c>
      <c r="W68" s="1046"/>
      <c r="X68" s="1046"/>
      <c r="Y68" s="1046"/>
      <c r="Z68" s="1046"/>
      <c r="AA68" s="1046">
        <v>37</v>
      </c>
      <c r="AB68" s="1046"/>
      <c r="AC68" s="1046"/>
      <c r="AD68" s="1046"/>
      <c r="AE68" s="1046"/>
      <c r="AF68" s="1046" t="s">
        <v>520</v>
      </c>
      <c r="AG68" s="1046"/>
      <c r="AH68" s="1046"/>
      <c r="AI68" s="1046"/>
      <c r="AJ68" s="1046"/>
      <c r="AK68" s="1046" t="s">
        <v>520</v>
      </c>
      <c r="AL68" s="1046"/>
      <c r="AM68" s="1046"/>
      <c r="AN68" s="1046"/>
      <c r="AO68" s="1046"/>
      <c r="AP68" s="1046" t="s">
        <v>520</v>
      </c>
      <c r="AQ68" s="1046"/>
      <c r="AR68" s="1046"/>
      <c r="AS68" s="1046"/>
      <c r="AT68" s="1046"/>
      <c r="AU68" s="1046" t="s">
        <v>520</v>
      </c>
      <c r="AV68" s="1046"/>
      <c r="AW68" s="1046"/>
      <c r="AX68" s="1046"/>
      <c r="AY68" s="1046"/>
      <c r="AZ68" s="1047"/>
      <c r="BA68" s="1047"/>
      <c r="BB68" s="1047"/>
      <c r="BC68" s="1047"/>
      <c r="BD68" s="1048"/>
      <c r="BE68" s="244"/>
      <c r="BF68" s="244"/>
      <c r="BG68" s="244"/>
      <c r="BH68" s="244"/>
      <c r="BI68" s="244"/>
      <c r="BJ68" s="244"/>
      <c r="BK68" s="244"/>
      <c r="BL68" s="244"/>
      <c r="BM68" s="244"/>
      <c r="BN68" s="244"/>
      <c r="BO68" s="244"/>
      <c r="BP68" s="244"/>
      <c r="BQ68" s="241">
        <v>62</v>
      </c>
      <c r="BR68" s="246"/>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33"/>
    </row>
    <row r="69" spans="1:131" ht="26.25" customHeight="1" x14ac:dyDescent="0.2">
      <c r="A69" s="241">
        <v>2</v>
      </c>
      <c r="B69" s="1038" t="s">
        <v>586</v>
      </c>
      <c r="C69" s="1039"/>
      <c r="D69" s="1039"/>
      <c r="E69" s="1039"/>
      <c r="F69" s="1039"/>
      <c r="G69" s="1039"/>
      <c r="H69" s="1039"/>
      <c r="I69" s="1039"/>
      <c r="J69" s="1039"/>
      <c r="K69" s="1039"/>
      <c r="L69" s="1039"/>
      <c r="M69" s="1039"/>
      <c r="N69" s="1039"/>
      <c r="O69" s="1039"/>
      <c r="P69" s="1040"/>
      <c r="Q69" s="1041">
        <v>798</v>
      </c>
      <c r="R69" s="1035"/>
      <c r="S69" s="1035"/>
      <c r="T69" s="1035"/>
      <c r="U69" s="1035"/>
      <c r="V69" s="1035">
        <v>745</v>
      </c>
      <c r="W69" s="1035"/>
      <c r="X69" s="1035"/>
      <c r="Y69" s="1035"/>
      <c r="Z69" s="1035"/>
      <c r="AA69" s="1035">
        <v>53</v>
      </c>
      <c r="AB69" s="1035"/>
      <c r="AC69" s="1035"/>
      <c r="AD69" s="1035"/>
      <c r="AE69" s="1035"/>
      <c r="AF69" s="1035">
        <v>53</v>
      </c>
      <c r="AG69" s="1035"/>
      <c r="AH69" s="1035"/>
      <c r="AI69" s="1035"/>
      <c r="AJ69" s="1035"/>
      <c r="AK69" s="1035" t="s">
        <v>520</v>
      </c>
      <c r="AL69" s="1035"/>
      <c r="AM69" s="1035"/>
      <c r="AN69" s="1035"/>
      <c r="AO69" s="1035"/>
      <c r="AP69" s="1035" t="s">
        <v>520</v>
      </c>
      <c r="AQ69" s="1035"/>
      <c r="AR69" s="1035"/>
      <c r="AS69" s="1035"/>
      <c r="AT69" s="1035"/>
      <c r="AU69" s="1035" t="s">
        <v>520</v>
      </c>
      <c r="AV69" s="1035"/>
      <c r="AW69" s="1035"/>
      <c r="AX69" s="1035"/>
      <c r="AY69" s="1035"/>
      <c r="AZ69" s="1036"/>
      <c r="BA69" s="1036"/>
      <c r="BB69" s="1036"/>
      <c r="BC69" s="1036"/>
      <c r="BD69" s="1037"/>
      <c r="BE69" s="244"/>
      <c r="BF69" s="244"/>
      <c r="BG69" s="244"/>
      <c r="BH69" s="244"/>
      <c r="BI69" s="244"/>
      <c r="BJ69" s="244"/>
      <c r="BK69" s="244"/>
      <c r="BL69" s="244"/>
      <c r="BM69" s="244"/>
      <c r="BN69" s="244"/>
      <c r="BO69" s="244"/>
      <c r="BP69" s="244"/>
      <c r="BQ69" s="241">
        <v>63</v>
      </c>
      <c r="BR69" s="246"/>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33"/>
    </row>
    <row r="70" spans="1:131" ht="26.25" customHeight="1" x14ac:dyDescent="0.2">
      <c r="A70" s="241">
        <v>3</v>
      </c>
      <c r="B70" s="1038" t="s">
        <v>587</v>
      </c>
      <c r="C70" s="1039"/>
      <c r="D70" s="1039"/>
      <c r="E70" s="1039"/>
      <c r="F70" s="1039"/>
      <c r="G70" s="1039"/>
      <c r="H70" s="1039"/>
      <c r="I70" s="1039"/>
      <c r="J70" s="1039"/>
      <c r="K70" s="1039"/>
      <c r="L70" s="1039"/>
      <c r="M70" s="1039"/>
      <c r="N70" s="1039"/>
      <c r="O70" s="1039"/>
      <c r="P70" s="1040"/>
      <c r="Q70" s="1041">
        <v>254237</v>
      </c>
      <c r="R70" s="1035"/>
      <c r="S70" s="1035"/>
      <c r="T70" s="1035"/>
      <c r="U70" s="1035"/>
      <c r="V70" s="1035">
        <v>237960</v>
      </c>
      <c r="W70" s="1035"/>
      <c r="X70" s="1035"/>
      <c r="Y70" s="1035"/>
      <c r="Z70" s="1035"/>
      <c r="AA70" s="1035">
        <v>16277</v>
      </c>
      <c r="AB70" s="1035"/>
      <c r="AC70" s="1035"/>
      <c r="AD70" s="1035"/>
      <c r="AE70" s="1035"/>
      <c r="AF70" s="1035">
        <v>16277</v>
      </c>
      <c r="AG70" s="1035"/>
      <c r="AH70" s="1035"/>
      <c r="AI70" s="1035"/>
      <c r="AJ70" s="1035"/>
      <c r="AK70" s="1035">
        <v>534</v>
      </c>
      <c r="AL70" s="1035"/>
      <c r="AM70" s="1035"/>
      <c r="AN70" s="1035"/>
      <c r="AO70" s="1035"/>
      <c r="AP70" s="1035" t="s">
        <v>520</v>
      </c>
      <c r="AQ70" s="1035"/>
      <c r="AR70" s="1035"/>
      <c r="AS70" s="1035"/>
      <c r="AT70" s="1035"/>
      <c r="AU70" s="1035" t="s">
        <v>520</v>
      </c>
      <c r="AV70" s="1035"/>
      <c r="AW70" s="1035"/>
      <c r="AX70" s="1035"/>
      <c r="AY70" s="1035"/>
      <c r="AZ70" s="1036"/>
      <c r="BA70" s="1036"/>
      <c r="BB70" s="1036"/>
      <c r="BC70" s="1036"/>
      <c r="BD70" s="1037"/>
      <c r="BE70" s="244"/>
      <c r="BF70" s="244"/>
      <c r="BG70" s="244"/>
      <c r="BH70" s="244"/>
      <c r="BI70" s="244"/>
      <c r="BJ70" s="244"/>
      <c r="BK70" s="244"/>
      <c r="BL70" s="244"/>
      <c r="BM70" s="244"/>
      <c r="BN70" s="244"/>
      <c r="BO70" s="244"/>
      <c r="BP70" s="244"/>
      <c r="BQ70" s="241">
        <v>64</v>
      </c>
      <c r="BR70" s="246"/>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33"/>
    </row>
    <row r="71" spans="1:131" ht="26.25" customHeight="1" x14ac:dyDescent="0.2">
      <c r="A71" s="241">
        <v>4</v>
      </c>
      <c r="B71" s="1038" t="s">
        <v>588</v>
      </c>
      <c r="C71" s="1039"/>
      <c r="D71" s="1039"/>
      <c r="E71" s="1039"/>
      <c r="F71" s="1039"/>
      <c r="G71" s="1039"/>
      <c r="H71" s="1039"/>
      <c r="I71" s="1039"/>
      <c r="J71" s="1039"/>
      <c r="K71" s="1039"/>
      <c r="L71" s="1039"/>
      <c r="M71" s="1039"/>
      <c r="N71" s="1039"/>
      <c r="O71" s="1039"/>
      <c r="P71" s="1040"/>
      <c r="Q71" s="1041">
        <v>8056</v>
      </c>
      <c r="R71" s="1035"/>
      <c r="S71" s="1035"/>
      <c r="T71" s="1035"/>
      <c r="U71" s="1035"/>
      <c r="V71" s="1035">
        <v>6911</v>
      </c>
      <c r="W71" s="1035"/>
      <c r="X71" s="1035"/>
      <c r="Y71" s="1035"/>
      <c r="Z71" s="1035"/>
      <c r="AA71" s="1035">
        <v>1145</v>
      </c>
      <c r="AB71" s="1035"/>
      <c r="AC71" s="1035"/>
      <c r="AD71" s="1035"/>
      <c r="AE71" s="1035"/>
      <c r="AF71" s="1035" t="s">
        <v>520</v>
      </c>
      <c r="AG71" s="1035"/>
      <c r="AH71" s="1035"/>
      <c r="AI71" s="1035"/>
      <c r="AJ71" s="1035"/>
      <c r="AK71" s="1035">
        <v>14</v>
      </c>
      <c r="AL71" s="1035"/>
      <c r="AM71" s="1035"/>
      <c r="AN71" s="1035"/>
      <c r="AO71" s="1035"/>
      <c r="AP71" s="1035" t="s">
        <v>520</v>
      </c>
      <c r="AQ71" s="1035"/>
      <c r="AR71" s="1035"/>
      <c r="AS71" s="1035"/>
      <c r="AT71" s="1035"/>
      <c r="AU71" s="1035" t="s">
        <v>520</v>
      </c>
      <c r="AV71" s="1035"/>
      <c r="AW71" s="1035"/>
      <c r="AX71" s="1035"/>
      <c r="AY71" s="1035"/>
      <c r="AZ71" s="1036"/>
      <c r="BA71" s="1036"/>
      <c r="BB71" s="1036"/>
      <c r="BC71" s="1036"/>
      <c r="BD71" s="1037"/>
      <c r="BE71" s="244"/>
      <c r="BF71" s="244"/>
      <c r="BG71" s="244"/>
      <c r="BH71" s="244"/>
      <c r="BI71" s="244"/>
      <c r="BJ71" s="244"/>
      <c r="BK71" s="244"/>
      <c r="BL71" s="244"/>
      <c r="BM71" s="244"/>
      <c r="BN71" s="244"/>
      <c r="BO71" s="244"/>
      <c r="BP71" s="244"/>
      <c r="BQ71" s="241">
        <v>65</v>
      </c>
      <c r="BR71" s="246"/>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33"/>
    </row>
    <row r="72" spans="1:131" ht="26.25" customHeight="1" x14ac:dyDescent="0.2">
      <c r="A72" s="241">
        <v>5</v>
      </c>
      <c r="B72" s="1038" t="s">
        <v>589</v>
      </c>
      <c r="C72" s="1039"/>
      <c r="D72" s="1039"/>
      <c r="E72" s="1039"/>
      <c r="F72" s="1039"/>
      <c r="G72" s="1039"/>
      <c r="H72" s="1039"/>
      <c r="I72" s="1039"/>
      <c r="J72" s="1039"/>
      <c r="K72" s="1039"/>
      <c r="L72" s="1039"/>
      <c r="M72" s="1039"/>
      <c r="N72" s="1039"/>
      <c r="O72" s="1039"/>
      <c r="P72" s="1040"/>
      <c r="Q72" s="1041">
        <v>1445</v>
      </c>
      <c r="R72" s="1035"/>
      <c r="S72" s="1035"/>
      <c r="T72" s="1035"/>
      <c r="U72" s="1035"/>
      <c r="V72" s="1035">
        <v>1444</v>
      </c>
      <c r="W72" s="1035"/>
      <c r="X72" s="1035"/>
      <c r="Y72" s="1035"/>
      <c r="Z72" s="1035"/>
      <c r="AA72" s="1035">
        <v>1</v>
      </c>
      <c r="AB72" s="1035"/>
      <c r="AC72" s="1035"/>
      <c r="AD72" s="1035"/>
      <c r="AE72" s="1035"/>
      <c r="AF72" s="1035" t="s">
        <v>520</v>
      </c>
      <c r="AG72" s="1035"/>
      <c r="AH72" s="1035"/>
      <c r="AI72" s="1035"/>
      <c r="AJ72" s="1035"/>
      <c r="AK72" s="1035" t="s">
        <v>520</v>
      </c>
      <c r="AL72" s="1035"/>
      <c r="AM72" s="1035"/>
      <c r="AN72" s="1035"/>
      <c r="AO72" s="1035"/>
      <c r="AP72" s="1035" t="s">
        <v>520</v>
      </c>
      <c r="AQ72" s="1035"/>
      <c r="AR72" s="1035"/>
      <c r="AS72" s="1035"/>
      <c r="AT72" s="1035"/>
      <c r="AU72" s="1035" t="s">
        <v>520</v>
      </c>
      <c r="AV72" s="1035"/>
      <c r="AW72" s="1035"/>
      <c r="AX72" s="1035"/>
      <c r="AY72" s="1035"/>
      <c r="AZ72" s="1036"/>
      <c r="BA72" s="1036"/>
      <c r="BB72" s="1036"/>
      <c r="BC72" s="1036"/>
      <c r="BD72" s="1037"/>
      <c r="BE72" s="244"/>
      <c r="BF72" s="244"/>
      <c r="BG72" s="244"/>
      <c r="BH72" s="244"/>
      <c r="BI72" s="244"/>
      <c r="BJ72" s="244"/>
      <c r="BK72" s="244"/>
      <c r="BL72" s="244"/>
      <c r="BM72" s="244"/>
      <c r="BN72" s="244"/>
      <c r="BO72" s="244"/>
      <c r="BP72" s="244"/>
      <c r="BQ72" s="241">
        <v>66</v>
      </c>
      <c r="BR72" s="246"/>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33"/>
    </row>
    <row r="73" spans="1:131" ht="26.25" customHeight="1" x14ac:dyDescent="0.2">
      <c r="A73" s="241">
        <v>6</v>
      </c>
      <c r="B73" s="1038" t="s">
        <v>590</v>
      </c>
      <c r="C73" s="1039"/>
      <c r="D73" s="1039"/>
      <c r="E73" s="1039"/>
      <c r="F73" s="1039"/>
      <c r="G73" s="1039"/>
      <c r="H73" s="1039"/>
      <c r="I73" s="1039"/>
      <c r="J73" s="1039"/>
      <c r="K73" s="1039"/>
      <c r="L73" s="1039"/>
      <c r="M73" s="1039"/>
      <c r="N73" s="1039"/>
      <c r="O73" s="1039"/>
      <c r="P73" s="1040"/>
      <c r="Q73" s="1041">
        <v>1</v>
      </c>
      <c r="R73" s="1035"/>
      <c r="S73" s="1035"/>
      <c r="T73" s="1035"/>
      <c r="U73" s="1035"/>
      <c r="V73" s="1035" t="s">
        <v>520</v>
      </c>
      <c r="W73" s="1035"/>
      <c r="X73" s="1035"/>
      <c r="Y73" s="1035"/>
      <c r="Z73" s="1035"/>
      <c r="AA73" s="1035">
        <v>1</v>
      </c>
      <c r="AB73" s="1035"/>
      <c r="AC73" s="1035"/>
      <c r="AD73" s="1035"/>
      <c r="AE73" s="1035"/>
      <c r="AF73" s="1035" t="s">
        <v>520</v>
      </c>
      <c r="AG73" s="1035"/>
      <c r="AH73" s="1035"/>
      <c r="AI73" s="1035"/>
      <c r="AJ73" s="1035"/>
      <c r="AK73" s="1035" t="s">
        <v>520</v>
      </c>
      <c r="AL73" s="1035"/>
      <c r="AM73" s="1035"/>
      <c r="AN73" s="1035"/>
      <c r="AO73" s="1035"/>
      <c r="AP73" s="1035" t="s">
        <v>520</v>
      </c>
      <c r="AQ73" s="1035"/>
      <c r="AR73" s="1035"/>
      <c r="AS73" s="1035"/>
      <c r="AT73" s="1035"/>
      <c r="AU73" s="1035" t="s">
        <v>520</v>
      </c>
      <c r="AV73" s="1035"/>
      <c r="AW73" s="1035"/>
      <c r="AX73" s="1035"/>
      <c r="AY73" s="1035"/>
      <c r="AZ73" s="1036"/>
      <c r="BA73" s="1036"/>
      <c r="BB73" s="1036"/>
      <c r="BC73" s="1036"/>
      <c r="BD73" s="1037"/>
      <c r="BE73" s="244"/>
      <c r="BF73" s="244"/>
      <c r="BG73" s="244"/>
      <c r="BH73" s="244"/>
      <c r="BI73" s="244"/>
      <c r="BJ73" s="244"/>
      <c r="BK73" s="244"/>
      <c r="BL73" s="244"/>
      <c r="BM73" s="244"/>
      <c r="BN73" s="244"/>
      <c r="BO73" s="244"/>
      <c r="BP73" s="244"/>
      <c r="BQ73" s="241">
        <v>67</v>
      </c>
      <c r="BR73" s="246"/>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33"/>
    </row>
    <row r="74" spans="1:131" ht="26.25" customHeight="1" x14ac:dyDescent="0.2">
      <c r="A74" s="241">
        <v>7</v>
      </c>
      <c r="B74" s="1038" t="s">
        <v>591</v>
      </c>
      <c r="C74" s="1039"/>
      <c r="D74" s="1039"/>
      <c r="E74" s="1039"/>
      <c r="F74" s="1039"/>
      <c r="G74" s="1039"/>
      <c r="H74" s="1039"/>
      <c r="I74" s="1039"/>
      <c r="J74" s="1039"/>
      <c r="K74" s="1039"/>
      <c r="L74" s="1039"/>
      <c r="M74" s="1039"/>
      <c r="N74" s="1039"/>
      <c r="O74" s="1039"/>
      <c r="P74" s="1040"/>
      <c r="Q74" s="1041">
        <v>59</v>
      </c>
      <c r="R74" s="1035"/>
      <c r="S74" s="1035"/>
      <c r="T74" s="1035"/>
      <c r="U74" s="1035"/>
      <c r="V74" s="1035">
        <v>33</v>
      </c>
      <c r="W74" s="1035"/>
      <c r="X74" s="1035"/>
      <c r="Y74" s="1035"/>
      <c r="Z74" s="1035"/>
      <c r="AA74" s="1035">
        <v>26</v>
      </c>
      <c r="AB74" s="1035"/>
      <c r="AC74" s="1035"/>
      <c r="AD74" s="1035"/>
      <c r="AE74" s="1035"/>
      <c r="AF74" s="1035" t="s">
        <v>520</v>
      </c>
      <c r="AG74" s="1035"/>
      <c r="AH74" s="1035"/>
      <c r="AI74" s="1035"/>
      <c r="AJ74" s="1035"/>
      <c r="AK74" s="1035" t="s">
        <v>520</v>
      </c>
      <c r="AL74" s="1035"/>
      <c r="AM74" s="1035"/>
      <c r="AN74" s="1035"/>
      <c r="AO74" s="1035"/>
      <c r="AP74" s="1035" t="s">
        <v>520</v>
      </c>
      <c r="AQ74" s="1035"/>
      <c r="AR74" s="1035"/>
      <c r="AS74" s="1035"/>
      <c r="AT74" s="1035"/>
      <c r="AU74" s="1035" t="s">
        <v>520</v>
      </c>
      <c r="AV74" s="1035"/>
      <c r="AW74" s="1035"/>
      <c r="AX74" s="1035"/>
      <c r="AY74" s="1035"/>
      <c r="AZ74" s="1036"/>
      <c r="BA74" s="1036"/>
      <c r="BB74" s="1036"/>
      <c r="BC74" s="1036"/>
      <c r="BD74" s="1037"/>
      <c r="BE74" s="244"/>
      <c r="BF74" s="244"/>
      <c r="BG74" s="244"/>
      <c r="BH74" s="244"/>
      <c r="BI74" s="244"/>
      <c r="BJ74" s="244"/>
      <c r="BK74" s="244"/>
      <c r="BL74" s="244"/>
      <c r="BM74" s="244"/>
      <c r="BN74" s="244"/>
      <c r="BO74" s="244"/>
      <c r="BP74" s="244"/>
      <c r="BQ74" s="241">
        <v>68</v>
      </c>
      <c r="BR74" s="246"/>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33"/>
    </row>
    <row r="75" spans="1:131" ht="26.25" customHeight="1" x14ac:dyDescent="0.2">
      <c r="A75" s="241">
        <v>8</v>
      </c>
      <c r="B75" s="1038" t="s">
        <v>592</v>
      </c>
      <c r="C75" s="1039"/>
      <c r="D75" s="1039"/>
      <c r="E75" s="1039"/>
      <c r="F75" s="1039"/>
      <c r="G75" s="1039"/>
      <c r="H75" s="1039"/>
      <c r="I75" s="1039"/>
      <c r="J75" s="1039"/>
      <c r="K75" s="1039"/>
      <c r="L75" s="1039"/>
      <c r="M75" s="1039"/>
      <c r="N75" s="1039"/>
      <c r="O75" s="1039"/>
      <c r="P75" s="1040"/>
      <c r="Q75" s="1042">
        <v>42</v>
      </c>
      <c r="R75" s="1043"/>
      <c r="S75" s="1043"/>
      <c r="T75" s="1043"/>
      <c r="U75" s="1044"/>
      <c r="V75" s="1045">
        <v>41</v>
      </c>
      <c r="W75" s="1043"/>
      <c r="X75" s="1043"/>
      <c r="Y75" s="1043"/>
      <c r="Z75" s="1044"/>
      <c r="AA75" s="1045">
        <v>1</v>
      </c>
      <c r="AB75" s="1043"/>
      <c r="AC75" s="1043"/>
      <c r="AD75" s="1043"/>
      <c r="AE75" s="1044"/>
      <c r="AF75" s="1045" t="s">
        <v>520</v>
      </c>
      <c r="AG75" s="1043"/>
      <c r="AH75" s="1043"/>
      <c r="AI75" s="1043"/>
      <c r="AJ75" s="1044"/>
      <c r="AK75" s="1045" t="s">
        <v>520</v>
      </c>
      <c r="AL75" s="1043"/>
      <c r="AM75" s="1043"/>
      <c r="AN75" s="1043"/>
      <c r="AO75" s="1044"/>
      <c r="AP75" s="1045" t="s">
        <v>520</v>
      </c>
      <c r="AQ75" s="1043"/>
      <c r="AR75" s="1043"/>
      <c r="AS75" s="1043"/>
      <c r="AT75" s="1044"/>
      <c r="AU75" s="1045" t="s">
        <v>520</v>
      </c>
      <c r="AV75" s="1043"/>
      <c r="AW75" s="1043"/>
      <c r="AX75" s="1043"/>
      <c r="AY75" s="1044"/>
      <c r="AZ75" s="1036"/>
      <c r="BA75" s="1036"/>
      <c r="BB75" s="1036"/>
      <c r="BC75" s="1036"/>
      <c r="BD75" s="1037"/>
      <c r="BE75" s="244"/>
      <c r="BF75" s="244"/>
      <c r="BG75" s="244"/>
      <c r="BH75" s="244"/>
      <c r="BI75" s="244"/>
      <c r="BJ75" s="244"/>
      <c r="BK75" s="244"/>
      <c r="BL75" s="244"/>
      <c r="BM75" s="244"/>
      <c r="BN75" s="244"/>
      <c r="BO75" s="244"/>
      <c r="BP75" s="244"/>
      <c r="BQ75" s="241">
        <v>69</v>
      </c>
      <c r="BR75" s="246"/>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33"/>
    </row>
    <row r="76" spans="1:131" ht="26.25" customHeight="1" x14ac:dyDescent="0.2">
      <c r="A76" s="241">
        <v>9</v>
      </c>
      <c r="B76" s="1038"/>
      <c r="C76" s="1039"/>
      <c r="D76" s="1039"/>
      <c r="E76" s="1039"/>
      <c r="F76" s="1039"/>
      <c r="G76" s="1039"/>
      <c r="H76" s="1039"/>
      <c r="I76" s="1039"/>
      <c r="J76" s="1039"/>
      <c r="K76" s="1039"/>
      <c r="L76" s="1039"/>
      <c r="M76" s="1039"/>
      <c r="N76" s="1039"/>
      <c r="O76" s="1039"/>
      <c r="P76" s="1040"/>
      <c r="Q76" s="1042"/>
      <c r="R76" s="1043"/>
      <c r="S76" s="1043"/>
      <c r="T76" s="1043"/>
      <c r="U76" s="1044"/>
      <c r="V76" s="1045"/>
      <c r="W76" s="1043"/>
      <c r="X76" s="1043"/>
      <c r="Y76" s="1043"/>
      <c r="Z76" s="1044"/>
      <c r="AA76" s="1045"/>
      <c r="AB76" s="1043"/>
      <c r="AC76" s="1043"/>
      <c r="AD76" s="1043"/>
      <c r="AE76" s="1044"/>
      <c r="AF76" s="1045"/>
      <c r="AG76" s="1043"/>
      <c r="AH76" s="1043"/>
      <c r="AI76" s="1043"/>
      <c r="AJ76" s="1044"/>
      <c r="AK76" s="1045"/>
      <c r="AL76" s="1043"/>
      <c r="AM76" s="1043"/>
      <c r="AN76" s="1043"/>
      <c r="AO76" s="1044"/>
      <c r="AP76" s="1045"/>
      <c r="AQ76" s="1043"/>
      <c r="AR76" s="1043"/>
      <c r="AS76" s="1043"/>
      <c r="AT76" s="1044"/>
      <c r="AU76" s="1045"/>
      <c r="AV76" s="1043"/>
      <c r="AW76" s="1043"/>
      <c r="AX76" s="1043"/>
      <c r="AY76" s="1044"/>
      <c r="AZ76" s="1036"/>
      <c r="BA76" s="1036"/>
      <c r="BB76" s="1036"/>
      <c r="BC76" s="1036"/>
      <c r="BD76" s="1037"/>
      <c r="BE76" s="244"/>
      <c r="BF76" s="244"/>
      <c r="BG76" s="244"/>
      <c r="BH76" s="244"/>
      <c r="BI76" s="244"/>
      <c r="BJ76" s="244"/>
      <c r="BK76" s="244"/>
      <c r="BL76" s="244"/>
      <c r="BM76" s="244"/>
      <c r="BN76" s="244"/>
      <c r="BO76" s="244"/>
      <c r="BP76" s="244"/>
      <c r="BQ76" s="241">
        <v>70</v>
      </c>
      <c r="BR76" s="246"/>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33"/>
    </row>
    <row r="77" spans="1:131" ht="26.25" customHeight="1" x14ac:dyDescent="0.2">
      <c r="A77" s="241">
        <v>10</v>
      </c>
      <c r="B77" s="1038"/>
      <c r="C77" s="1039"/>
      <c r="D77" s="1039"/>
      <c r="E77" s="1039"/>
      <c r="F77" s="1039"/>
      <c r="G77" s="1039"/>
      <c r="H77" s="1039"/>
      <c r="I77" s="1039"/>
      <c r="J77" s="1039"/>
      <c r="K77" s="1039"/>
      <c r="L77" s="1039"/>
      <c r="M77" s="1039"/>
      <c r="N77" s="1039"/>
      <c r="O77" s="1039"/>
      <c r="P77" s="1040"/>
      <c r="Q77" s="1042"/>
      <c r="R77" s="1043"/>
      <c r="S77" s="1043"/>
      <c r="T77" s="1043"/>
      <c r="U77" s="1044"/>
      <c r="V77" s="1045"/>
      <c r="W77" s="1043"/>
      <c r="X77" s="1043"/>
      <c r="Y77" s="1043"/>
      <c r="Z77" s="1044"/>
      <c r="AA77" s="1045"/>
      <c r="AB77" s="1043"/>
      <c r="AC77" s="1043"/>
      <c r="AD77" s="1043"/>
      <c r="AE77" s="1044"/>
      <c r="AF77" s="1045"/>
      <c r="AG77" s="1043"/>
      <c r="AH77" s="1043"/>
      <c r="AI77" s="1043"/>
      <c r="AJ77" s="1044"/>
      <c r="AK77" s="1045"/>
      <c r="AL77" s="1043"/>
      <c r="AM77" s="1043"/>
      <c r="AN77" s="1043"/>
      <c r="AO77" s="1044"/>
      <c r="AP77" s="1045"/>
      <c r="AQ77" s="1043"/>
      <c r="AR77" s="1043"/>
      <c r="AS77" s="1043"/>
      <c r="AT77" s="1044"/>
      <c r="AU77" s="1045"/>
      <c r="AV77" s="1043"/>
      <c r="AW77" s="1043"/>
      <c r="AX77" s="1043"/>
      <c r="AY77" s="1044"/>
      <c r="AZ77" s="1036"/>
      <c r="BA77" s="1036"/>
      <c r="BB77" s="1036"/>
      <c r="BC77" s="1036"/>
      <c r="BD77" s="1037"/>
      <c r="BE77" s="244"/>
      <c r="BF77" s="244"/>
      <c r="BG77" s="244"/>
      <c r="BH77" s="244"/>
      <c r="BI77" s="244"/>
      <c r="BJ77" s="244"/>
      <c r="BK77" s="244"/>
      <c r="BL77" s="244"/>
      <c r="BM77" s="244"/>
      <c r="BN77" s="244"/>
      <c r="BO77" s="244"/>
      <c r="BP77" s="244"/>
      <c r="BQ77" s="241">
        <v>71</v>
      </c>
      <c r="BR77" s="246"/>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33"/>
    </row>
    <row r="78" spans="1:131" ht="26.25" customHeight="1" x14ac:dyDescent="0.2">
      <c r="A78" s="241">
        <v>11</v>
      </c>
      <c r="B78" s="1038"/>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44"/>
      <c r="BF78" s="244"/>
      <c r="BG78" s="244"/>
      <c r="BH78" s="244"/>
      <c r="BI78" s="244"/>
      <c r="BJ78" s="233"/>
      <c r="BK78" s="233"/>
      <c r="BL78" s="233"/>
      <c r="BM78" s="233"/>
      <c r="BN78" s="233"/>
      <c r="BO78" s="244"/>
      <c r="BP78" s="244"/>
      <c r="BQ78" s="241">
        <v>72</v>
      </c>
      <c r="BR78" s="246"/>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33"/>
    </row>
    <row r="79" spans="1:131" ht="26.25" customHeight="1" x14ac:dyDescent="0.2">
      <c r="A79" s="241">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44"/>
      <c r="BF79" s="244"/>
      <c r="BG79" s="244"/>
      <c r="BH79" s="244"/>
      <c r="BI79" s="244"/>
      <c r="BJ79" s="233"/>
      <c r="BK79" s="233"/>
      <c r="BL79" s="233"/>
      <c r="BM79" s="233"/>
      <c r="BN79" s="233"/>
      <c r="BO79" s="244"/>
      <c r="BP79" s="244"/>
      <c r="BQ79" s="241">
        <v>73</v>
      </c>
      <c r="BR79" s="246"/>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33"/>
    </row>
    <row r="80" spans="1:131" ht="26.25" customHeight="1" x14ac:dyDescent="0.2">
      <c r="A80" s="241">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44"/>
      <c r="BF80" s="244"/>
      <c r="BG80" s="244"/>
      <c r="BH80" s="244"/>
      <c r="BI80" s="244"/>
      <c r="BJ80" s="244"/>
      <c r="BK80" s="244"/>
      <c r="BL80" s="244"/>
      <c r="BM80" s="244"/>
      <c r="BN80" s="244"/>
      <c r="BO80" s="244"/>
      <c r="BP80" s="244"/>
      <c r="BQ80" s="241">
        <v>74</v>
      </c>
      <c r="BR80" s="246"/>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33"/>
    </row>
    <row r="81" spans="1:131" ht="26.25" customHeight="1" x14ac:dyDescent="0.2">
      <c r="A81" s="241">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44"/>
      <c r="BF81" s="244"/>
      <c r="BG81" s="244"/>
      <c r="BH81" s="244"/>
      <c r="BI81" s="244"/>
      <c r="BJ81" s="244"/>
      <c r="BK81" s="244"/>
      <c r="BL81" s="244"/>
      <c r="BM81" s="244"/>
      <c r="BN81" s="244"/>
      <c r="BO81" s="244"/>
      <c r="BP81" s="244"/>
      <c r="BQ81" s="241">
        <v>75</v>
      </c>
      <c r="BR81" s="246"/>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33"/>
    </row>
    <row r="82" spans="1:131" ht="26.25" customHeight="1" x14ac:dyDescent="0.2">
      <c r="A82" s="241">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44"/>
      <c r="BF82" s="244"/>
      <c r="BG82" s="244"/>
      <c r="BH82" s="244"/>
      <c r="BI82" s="244"/>
      <c r="BJ82" s="244"/>
      <c r="BK82" s="244"/>
      <c r="BL82" s="244"/>
      <c r="BM82" s="244"/>
      <c r="BN82" s="244"/>
      <c r="BO82" s="244"/>
      <c r="BP82" s="244"/>
      <c r="BQ82" s="241">
        <v>76</v>
      </c>
      <c r="BR82" s="246"/>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33"/>
    </row>
    <row r="83" spans="1:131" ht="26.25" customHeight="1" x14ac:dyDescent="0.2">
      <c r="A83" s="241">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44"/>
      <c r="BF83" s="244"/>
      <c r="BG83" s="244"/>
      <c r="BH83" s="244"/>
      <c r="BI83" s="244"/>
      <c r="BJ83" s="244"/>
      <c r="BK83" s="244"/>
      <c r="BL83" s="244"/>
      <c r="BM83" s="244"/>
      <c r="BN83" s="244"/>
      <c r="BO83" s="244"/>
      <c r="BP83" s="244"/>
      <c r="BQ83" s="241">
        <v>77</v>
      </c>
      <c r="BR83" s="246"/>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33"/>
    </row>
    <row r="84" spans="1:131" ht="26.25" customHeight="1" x14ac:dyDescent="0.2">
      <c r="A84" s="241">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44"/>
      <c r="BF84" s="244"/>
      <c r="BG84" s="244"/>
      <c r="BH84" s="244"/>
      <c r="BI84" s="244"/>
      <c r="BJ84" s="244"/>
      <c r="BK84" s="244"/>
      <c r="BL84" s="244"/>
      <c r="BM84" s="244"/>
      <c r="BN84" s="244"/>
      <c r="BO84" s="244"/>
      <c r="BP84" s="244"/>
      <c r="BQ84" s="241">
        <v>78</v>
      </c>
      <c r="BR84" s="246"/>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33"/>
    </row>
    <row r="85" spans="1:131" ht="26.25" customHeight="1" x14ac:dyDescent="0.2">
      <c r="A85" s="241">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44"/>
      <c r="BF85" s="244"/>
      <c r="BG85" s="244"/>
      <c r="BH85" s="244"/>
      <c r="BI85" s="244"/>
      <c r="BJ85" s="244"/>
      <c r="BK85" s="244"/>
      <c r="BL85" s="244"/>
      <c r="BM85" s="244"/>
      <c r="BN85" s="244"/>
      <c r="BO85" s="244"/>
      <c r="BP85" s="244"/>
      <c r="BQ85" s="241">
        <v>79</v>
      </c>
      <c r="BR85" s="246"/>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33"/>
    </row>
    <row r="86" spans="1:131" ht="26.25" customHeight="1" x14ac:dyDescent="0.2">
      <c r="A86" s="241">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44"/>
      <c r="BF86" s="244"/>
      <c r="BG86" s="244"/>
      <c r="BH86" s="244"/>
      <c r="BI86" s="244"/>
      <c r="BJ86" s="244"/>
      <c r="BK86" s="244"/>
      <c r="BL86" s="244"/>
      <c r="BM86" s="244"/>
      <c r="BN86" s="244"/>
      <c r="BO86" s="244"/>
      <c r="BP86" s="244"/>
      <c r="BQ86" s="241">
        <v>80</v>
      </c>
      <c r="BR86" s="246"/>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33"/>
    </row>
    <row r="87" spans="1:131" ht="26.25" customHeight="1" x14ac:dyDescent="0.2">
      <c r="A87" s="247">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44"/>
      <c r="BF87" s="244"/>
      <c r="BG87" s="244"/>
      <c r="BH87" s="244"/>
      <c r="BI87" s="244"/>
      <c r="BJ87" s="244"/>
      <c r="BK87" s="244"/>
      <c r="BL87" s="244"/>
      <c r="BM87" s="244"/>
      <c r="BN87" s="244"/>
      <c r="BO87" s="244"/>
      <c r="BP87" s="244"/>
      <c r="BQ87" s="241">
        <v>81</v>
      </c>
      <c r="BR87" s="246"/>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33"/>
    </row>
    <row r="88" spans="1:131" ht="26.25" customHeight="1" thickBot="1" x14ac:dyDescent="0.25">
      <c r="A88" s="243" t="s">
        <v>401</v>
      </c>
      <c r="B88" s="1001" t="s">
        <v>430</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v>16330</v>
      </c>
      <c r="AG88" s="1023"/>
      <c r="AH88" s="1023"/>
      <c r="AI88" s="1023"/>
      <c r="AJ88" s="1023"/>
      <c r="AK88" s="1027"/>
      <c r="AL88" s="1027"/>
      <c r="AM88" s="1027"/>
      <c r="AN88" s="1027"/>
      <c r="AO88" s="1027"/>
      <c r="AP88" s="1023" t="s">
        <v>520</v>
      </c>
      <c r="AQ88" s="1023"/>
      <c r="AR88" s="1023"/>
      <c r="AS88" s="1023"/>
      <c r="AT88" s="1023"/>
      <c r="AU88" s="1023" t="s">
        <v>520</v>
      </c>
      <c r="AV88" s="1023"/>
      <c r="AW88" s="1023"/>
      <c r="AX88" s="1023"/>
      <c r="AY88" s="1023"/>
      <c r="AZ88" s="1024"/>
      <c r="BA88" s="1024"/>
      <c r="BB88" s="1024"/>
      <c r="BC88" s="1024"/>
      <c r="BD88" s="1025"/>
      <c r="BE88" s="244"/>
      <c r="BF88" s="244"/>
      <c r="BG88" s="244"/>
      <c r="BH88" s="244"/>
      <c r="BI88" s="244"/>
      <c r="BJ88" s="244"/>
      <c r="BK88" s="244"/>
      <c r="BL88" s="244"/>
      <c r="BM88" s="244"/>
      <c r="BN88" s="244"/>
      <c r="BO88" s="244"/>
      <c r="BP88" s="244"/>
      <c r="BQ88" s="241">
        <v>82</v>
      </c>
      <c r="BR88" s="246"/>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401</v>
      </c>
      <c r="BR102" s="1001" t="s">
        <v>431</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c r="CS102" s="1017"/>
      <c r="CT102" s="1017"/>
      <c r="CU102" s="1017"/>
      <c r="CV102" s="1018"/>
      <c r="CW102" s="1016"/>
      <c r="CX102" s="1017"/>
      <c r="CY102" s="1017"/>
      <c r="CZ102" s="1017"/>
      <c r="DA102" s="1018"/>
      <c r="DB102" s="1016"/>
      <c r="DC102" s="1017"/>
      <c r="DD102" s="1017"/>
      <c r="DE102" s="1017"/>
      <c r="DF102" s="1018"/>
      <c r="DG102" s="1016"/>
      <c r="DH102" s="1017"/>
      <c r="DI102" s="1017"/>
      <c r="DJ102" s="1017"/>
      <c r="DK102" s="1018"/>
      <c r="DL102" s="1016"/>
      <c r="DM102" s="1017"/>
      <c r="DN102" s="1017"/>
      <c r="DO102" s="1017"/>
      <c r="DP102" s="1018"/>
      <c r="DQ102" s="1016"/>
      <c r="DR102" s="1017"/>
      <c r="DS102" s="1017"/>
      <c r="DT102" s="1017"/>
      <c r="DU102" s="1018"/>
      <c r="DV102" s="1001"/>
      <c r="DW102" s="1002"/>
      <c r="DX102" s="1002"/>
      <c r="DY102" s="1002"/>
      <c r="DZ102" s="1003"/>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1004" t="s">
        <v>432</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1005" t="s">
        <v>433</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434</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435</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1006" t="s">
        <v>436</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437</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33" customFormat="1" ht="26.25" customHeight="1" x14ac:dyDescent="0.2">
      <c r="A109" s="959" t="s">
        <v>438</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439</v>
      </c>
      <c r="AB109" s="960"/>
      <c r="AC109" s="960"/>
      <c r="AD109" s="960"/>
      <c r="AE109" s="961"/>
      <c r="AF109" s="962" t="s">
        <v>440</v>
      </c>
      <c r="AG109" s="960"/>
      <c r="AH109" s="960"/>
      <c r="AI109" s="960"/>
      <c r="AJ109" s="961"/>
      <c r="AK109" s="962" t="s">
        <v>313</v>
      </c>
      <c r="AL109" s="960"/>
      <c r="AM109" s="960"/>
      <c r="AN109" s="960"/>
      <c r="AO109" s="961"/>
      <c r="AP109" s="962" t="s">
        <v>441</v>
      </c>
      <c r="AQ109" s="960"/>
      <c r="AR109" s="960"/>
      <c r="AS109" s="960"/>
      <c r="AT109" s="993"/>
      <c r="AU109" s="959" t="s">
        <v>438</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439</v>
      </c>
      <c r="BR109" s="960"/>
      <c r="BS109" s="960"/>
      <c r="BT109" s="960"/>
      <c r="BU109" s="961"/>
      <c r="BV109" s="962" t="s">
        <v>440</v>
      </c>
      <c r="BW109" s="960"/>
      <c r="BX109" s="960"/>
      <c r="BY109" s="960"/>
      <c r="BZ109" s="961"/>
      <c r="CA109" s="962" t="s">
        <v>313</v>
      </c>
      <c r="CB109" s="960"/>
      <c r="CC109" s="960"/>
      <c r="CD109" s="960"/>
      <c r="CE109" s="961"/>
      <c r="CF109" s="1000" t="s">
        <v>441</v>
      </c>
      <c r="CG109" s="1000"/>
      <c r="CH109" s="1000"/>
      <c r="CI109" s="1000"/>
      <c r="CJ109" s="1000"/>
      <c r="CK109" s="962" t="s">
        <v>442</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439</v>
      </c>
      <c r="DH109" s="960"/>
      <c r="DI109" s="960"/>
      <c r="DJ109" s="960"/>
      <c r="DK109" s="961"/>
      <c r="DL109" s="962" t="s">
        <v>440</v>
      </c>
      <c r="DM109" s="960"/>
      <c r="DN109" s="960"/>
      <c r="DO109" s="960"/>
      <c r="DP109" s="961"/>
      <c r="DQ109" s="962" t="s">
        <v>313</v>
      </c>
      <c r="DR109" s="960"/>
      <c r="DS109" s="960"/>
      <c r="DT109" s="960"/>
      <c r="DU109" s="961"/>
      <c r="DV109" s="962" t="s">
        <v>441</v>
      </c>
      <c r="DW109" s="960"/>
      <c r="DX109" s="960"/>
      <c r="DY109" s="960"/>
      <c r="DZ109" s="993"/>
    </row>
    <row r="110" spans="1:131" s="233" customFormat="1" ht="26.25" customHeight="1" x14ac:dyDescent="0.2">
      <c r="A110" s="871" t="s">
        <v>443</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199429</v>
      </c>
      <c r="AB110" s="953"/>
      <c r="AC110" s="953"/>
      <c r="AD110" s="953"/>
      <c r="AE110" s="954"/>
      <c r="AF110" s="955">
        <v>224311</v>
      </c>
      <c r="AG110" s="953"/>
      <c r="AH110" s="953"/>
      <c r="AI110" s="953"/>
      <c r="AJ110" s="954"/>
      <c r="AK110" s="955">
        <v>261654</v>
      </c>
      <c r="AL110" s="953"/>
      <c r="AM110" s="953"/>
      <c r="AN110" s="953"/>
      <c r="AO110" s="954"/>
      <c r="AP110" s="956">
        <v>28.6</v>
      </c>
      <c r="AQ110" s="957"/>
      <c r="AR110" s="957"/>
      <c r="AS110" s="957"/>
      <c r="AT110" s="958"/>
      <c r="AU110" s="994" t="s">
        <v>73</v>
      </c>
      <c r="AV110" s="995"/>
      <c r="AW110" s="995"/>
      <c r="AX110" s="995"/>
      <c r="AY110" s="995"/>
      <c r="AZ110" s="924" t="s">
        <v>444</v>
      </c>
      <c r="BA110" s="872"/>
      <c r="BB110" s="872"/>
      <c r="BC110" s="872"/>
      <c r="BD110" s="872"/>
      <c r="BE110" s="872"/>
      <c r="BF110" s="872"/>
      <c r="BG110" s="872"/>
      <c r="BH110" s="872"/>
      <c r="BI110" s="872"/>
      <c r="BJ110" s="872"/>
      <c r="BK110" s="872"/>
      <c r="BL110" s="872"/>
      <c r="BM110" s="872"/>
      <c r="BN110" s="872"/>
      <c r="BO110" s="872"/>
      <c r="BP110" s="873"/>
      <c r="BQ110" s="925">
        <v>2866334</v>
      </c>
      <c r="BR110" s="906"/>
      <c r="BS110" s="906"/>
      <c r="BT110" s="906"/>
      <c r="BU110" s="906"/>
      <c r="BV110" s="906">
        <v>3296213</v>
      </c>
      <c r="BW110" s="906"/>
      <c r="BX110" s="906"/>
      <c r="BY110" s="906"/>
      <c r="BZ110" s="906"/>
      <c r="CA110" s="906">
        <v>3199871</v>
      </c>
      <c r="CB110" s="906"/>
      <c r="CC110" s="906"/>
      <c r="CD110" s="906"/>
      <c r="CE110" s="906"/>
      <c r="CF110" s="930">
        <v>350.1</v>
      </c>
      <c r="CG110" s="931"/>
      <c r="CH110" s="931"/>
      <c r="CI110" s="931"/>
      <c r="CJ110" s="931"/>
      <c r="CK110" s="990" t="s">
        <v>445</v>
      </c>
      <c r="CL110" s="883"/>
      <c r="CM110" s="924" t="s">
        <v>446</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398</v>
      </c>
      <c r="DH110" s="906"/>
      <c r="DI110" s="906"/>
      <c r="DJ110" s="906"/>
      <c r="DK110" s="906"/>
      <c r="DL110" s="906" t="s">
        <v>447</v>
      </c>
      <c r="DM110" s="906"/>
      <c r="DN110" s="906"/>
      <c r="DO110" s="906"/>
      <c r="DP110" s="906"/>
      <c r="DQ110" s="906" t="s">
        <v>398</v>
      </c>
      <c r="DR110" s="906"/>
      <c r="DS110" s="906"/>
      <c r="DT110" s="906"/>
      <c r="DU110" s="906"/>
      <c r="DV110" s="907" t="s">
        <v>398</v>
      </c>
      <c r="DW110" s="907"/>
      <c r="DX110" s="907"/>
      <c r="DY110" s="907"/>
      <c r="DZ110" s="908"/>
    </row>
    <row r="111" spans="1:131" s="233" customFormat="1" ht="26.25" customHeight="1" x14ac:dyDescent="0.2">
      <c r="A111" s="838" t="s">
        <v>448</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447</v>
      </c>
      <c r="AB111" s="983"/>
      <c r="AC111" s="983"/>
      <c r="AD111" s="983"/>
      <c r="AE111" s="984"/>
      <c r="AF111" s="985" t="s">
        <v>447</v>
      </c>
      <c r="AG111" s="983"/>
      <c r="AH111" s="983"/>
      <c r="AI111" s="983"/>
      <c r="AJ111" s="984"/>
      <c r="AK111" s="985" t="s">
        <v>398</v>
      </c>
      <c r="AL111" s="983"/>
      <c r="AM111" s="983"/>
      <c r="AN111" s="983"/>
      <c r="AO111" s="984"/>
      <c r="AP111" s="986" t="s">
        <v>398</v>
      </c>
      <c r="AQ111" s="987"/>
      <c r="AR111" s="987"/>
      <c r="AS111" s="987"/>
      <c r="AT111" s="988"/>
      <c r="AU111" s="996"/>
      <c r="AV111" s="997"/>
      <c r="AW111" s="997"/>
      <c r="AX111" s="997"/>
      <c r="AY111" s="997"/>
      <c r="AZ111" s="879" t="s">
        <v>449</v>
      </c>
      <c r="BA111" s="816"/>
      <c r="BB111" s="816"/>
      <c r="BC111" s="816"/>
      <c r="BD111" s="816"/>
      <c r="BE111" s="816"/>
      <c r="BF111" s="816"/>
      <c r="BG111" s="816"/>
      <c r="BH111" s="816"/>
      <c r="BI111" s="816"/>
      <c r="BJ111" s="816"/>
      <c r="BK111" s="816"/>
      <c r="BL111" s="816"/>
      <c r="BM111" s="816"/>
      <c r="BN111" s="816"/>
      <c r="BO111" s="816"/>
      <c r="BP111" s="817"/>
      <c r="BQ111" s="880" t="s">
        <v>447</v>
      </c>
      <c r="BR111" s="881"/>
      <c r="BS111" s="881"/>
      <c r="BT111" s="881"/>
      <c r="BU111" s="881"/>
      <c r="BV111" s="881" t="s">
        <v>447</v>
      </c>
      <c r="BW111" s="881"/>
      <c r="BX111" s="881"/>
      <c r="BY111" s="881"/>
      <c r="BZ111" s="881"/>
      <c r="CA111" s="881" t="s">
        <v>244</v>
      </c>
      <c r="CB111" s="881"/>
      <c r="CC111" s="881"/>
      <c r="CD111" s="881"/>
      <c r="CE111" s="881"/>
      <c r="CF111" s="939" t="s">
        <v>398</v>
      </c>
      <c r="CG111" s="940"/>
      <c r="CH111" s="940"/>
      <c r="CI111" s="940"/>
      <c r="CJ111" s="940"/>
      <c r="CK111" s="991"/>
      <c r="CL111" s="885"/>
      <c r="CM111" s="879" t="s">
        <v>450</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398</v>
      </c>
      <c r="DH111" s="881"/>
      <c r="DI111" s="881"/>
      <c r="DJ111" s="881"/>
      <c r="DK111" s="881"/>
      <c r="DL111" s="881" t="s">
        <v>398</v>
      </c>
      <c r="DM111" s="881"/>
      <c r="DN111" s="881"/>
      <c r="DO111" s="881"/>
      <c r="DP111" s="881"/>
      <c r="DQ111" s="881" t="s">
        <v>398</v>
      </c>
      <c r="DR111" s="881"/>
      <c r="DS111" s="881"/>
      <c r="DT111" s="881"/>
      <c r="DU111" s="881"/>
      <c r="DV111" s="858" t="s">
        <v>398</v>
      </c>
      <c r="DW111" s="858"/>
      <c r="DX111" s="858"/>
      <c r="DY111" s="858"/>
      <c r="DZ111" s="859"/>
    </row>
    <row r="112" spans="1:131" s="233" customFormat="1" ht="26.25" customHeight="1" x14ac:dyDescent="0.2">
      <c r="A112" s="976" t="s">
        <v>451</v>
      </c>
      <c r="B112" s="977"/>
      <c r="C112" s="816" t="s">
        <v>452</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398</v>
      </c>
      <c r="AB112" s="844"/>
      <c r="AC112" s="844"/>
      <c r="AD112" s="844"/>
      <c r="AE112" s="845"/>
      <c r="AF112" s="846" t="s">
        <v>447</v>
      </c>
      <c r="AG112" s="844"/>
      <c r="AH112" s="844"/>
      <c r="AI112" s="844"/>
      <c r="AJ112" s="845"/>
      <c r="AK112" s="846" t="s">
        <v>398</v>
      </c>
      <c r="AL112" s="844"/>
      <c r="AM112" s="844"/>
      <c r="AN112" s="844"/>
      <c r="AO112" s="845"/>
      <c r="AP112" s="888" t="s">
        <v>398</v>
      </c>
      <c r="AQ112" s="889"/>
      <c r="AR112" s="889"/>
      <c r="AS112" s="889"/>
      <c r="AT112" s="890"/>
      <c r="AU112" s="996"/>
      <c r="AV112" s="997"/>
      <c r="AW112" s="997"/>
      <c r="AX112" s="997"/>
      <c r="AY112" s="997"/>
      <c r="AZ112" s="879" t="s">
        <v>453</v>
      </c>
      <c r="BA112" s="816"/>
      <c r="BB112" s="816"/>
      <c r="BC112" s="816"/>
      <c r="BD112" s="816"/>
      <c r="BE112" s="816"/>
      <c r="BF112" s="816"/>
      <c r="BG112" s="816"/>
      <c r="BH112" s="816"/>
      <c r="BI112" s="816"/>
      <c r="BJ112" s="816"/>
      <c r="BK112" s="816"/>
      <c r="BL112" s="816"/>
      <c r="BM112" s="816"/>
      <c r="BN112" s="816"/>
      <c r="BO112" s="816"/>
      <c r="BP112" s="817"/>
      <c r="BQ112" s="880">
        <v>279574</v>
      </c>
      <c r="BR112" s="881"/>
      <c r="BS112" s="881"/>
      <c r="BT112" s="881"/>
      <c r="BU112" s="881"/>
      <c r="BV112" s="881">
        <v>392291</v>
      </c>
      <c r="BW112" s="881"/>
      <c r="BX112" s="881"/>
      <c r="BY112" s="881"/>
      <c r="BZ112" s="881"/>
      <c r="CA112" s="881">
        <v>382295</v>
      </c>
      <c r="CB112" s="881"/>
      <c r="CC112" s="881"/>
      <c r="CD112" s="881"/>
      <c r="CE112" s="881"/>
      <c r="CF112" s="939">
        <v>41.8</v>
      </c>
      <c r="CG112" s="940"/>
      <c r="CH112" s="940"/>
      <c r="CI112" s="940"/>
      <c r="CJ112" s="940"/>
      <c r="CK112" s="991"/>
      <c r="CL112" s="885"/>
      <c r="CM112" s="879" t="s">
        <v>454</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398</v>
      </c>
      <c r="DH112" s="881"/>
      <c r="DI112" s="881"/>
      <c r="DJ112" s="881"/>
      <c r="DK112" s="881"/>
      <c r="DL112" s="881" t="s">
        <v>447</v>
      </c>
      <c r="DM112" s="881"/>
      <c r="DN112" s="881"/>
      <c r="DO112" s="881"/>
      <c r="DP112" s="881"/>
      <c r="DQ112" s="881" t="s">
        <v>447</v>
      </c>
      <c r="DR112" s="881"/>
      <c r="DS112" s="881"/>
      <c r="DT112" s="881"/>
      <c r="DU112" s="881"/>
      <c r="DV112" s="858" t="s">
        <v>398</v>
      </c>
      <c r="DW112" s="858"/>
      <c r="DX112" s="858"/>
      <c r="DY112" s="858"/>
      <c r="DZ112" s="859"/>
    </row>
    <row r="113" spans="1:130" s="233" customFormat="1" ht="26.25" customHeight="1" x14ac:dyDescent="0.2">
      <c r="A113" s="978"/>
      <c r="B113" s="979"/>
      <c r="C113" s="816" t="s">
        <v>455</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18045</v>
      </c>
      <c r="AB113" s="983"/>
      <c r="AC113" s="983"/>
      <c r="AD113" s="983"/>
      <c r="AE113" s="984"/>
      <c r="AF113" s="985">
        <v>18377</v>
      </c>
      <c r="AG113" s="983"/>
      <c r="AH113" s="983"/>
      <c r="AI113" s="983"/>
      <c r="AJ113" s="984"/>
      <c r="AK113" s="985">
        <v>19020</v>
      </c>
      <c r="AL113" s="983"/>
      <c r="AM113" s="983"/>
      <c r="AN113" s="983"/>
      <c r="AO113" s="984"/>
      <c r="AP113" s="986">
        <v>2.1</v>
      </c>
      <c r="AQ113" s="987"/>
      <c r="AR113" s="987"/>
      <c r="AS113" s="987"/>
      <c r="AT113" s="988"/>
      <c r="AU113" s="996"/>
      <c r="AV113" s="997"/>
      <c r="AW113" s="997"/>
      <c r="AX113" s="997"/>
      <c r="AY113" s="997"/>
      <c r="AZ113" s="879" t="s">
        <v>456</v>
      </c>
      <c r="BA113" s="816"/>
      <c r="BB113" s="816"/>
      <c r="BC113" s="816"/>
      <c r="BD113" s="816"/>
      <c r="BE113" s="816"/>
      <c r="BF113" s="816"/>
      <c r="BG113" s="816"/>
      <c r="BH113" s="816"/>
      <c r="BI113" s="816"/>
      <c r="BJ113" s="816"/>
      <c r="BK113" s="816"/>
      <c r="BL113" s="816"/>
      <c r="BM113" s="816"/>
      <c r="BN113" s="816"/>
      <c r="BO113" s="816"/>
      <c r="BP113" s="817"/>
      <c r="BQ113" s="880" t="s">
        <v>398</v>
      </c>
      <c r="BR113" s="881"/>
      <c r="BS113" s="881"/>
      <c r="BT113" s="881"/>
      <c r="BU113" s="881"/>
      <c r="BV113" s="881" t="s">
        <v>398</v>
      </c>
      <c r="BW113" s="881"/>
      <c r="BX113" s="881"/>
      <c r="BY113" s="881"/>
      <c r="BZ113" s="881"/>
      <c r="CA113" s="881" t="s">
        <v>398</v>
      </c>
      <c r="CB113" s="881"/>
      <c r="CC113" s="881"/>
      <c r="CD113" s="881"/>
      <c r="CE113" s="881"/>
      <c r="CF113" s="939" t="s">
        <v>398</v>
      </c>
      <c r="CG113" s="940"/>
      <c r="CH113" s="940"/>
      <c r="CI113" s="940"/>
      <c r="CJ113" s="940"/>
      <c r="CK113" s="991"/>
      <c r="CL113" s="885"/>
      <c r="CM113" s="879" t="s">
        <v>457</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447</v>
      </c>
      <c r="DH113" s="844"/>
      <c r="DI113" s="844"/>
      <c r="DJ113" s="844"/>
      <c r="DK113" s="845"/>
      <c r="DL113" s="846" t="s">
        <v>398</v>
      </c>
      <c r="DM113" s="844"/>
      <c r="DN113" s="844"/>
      <c r="DO113" s="844"/>
      <c r="DP113" s="845"/>
      <c r="DQ113" s="846" t="s">
        <v>398</v>
      </c>
      <c r="DR113" s="844"/>
      <c r="DS113" s="844"/>
      <c r="DT113" s="844"/>
      <c r="DU113" s="845"/>
      <c r="DV113" s="888" t="s">
        <v>398</v>
      </c>
      <c r="DW113" s="889"/>
      <c r="DX113" s="889"/>
      <c r="DY113" s="889"/>
      <c r="DZ113" s="890"/>
    </row>
    <row r="114" spans="1:130" s="233" customFormat="1" ht="26.25" customHeight="1" x14ac:dyDescent="0.2">
      <c r="A114" s="978"/>
      <c r="B114" s="979"/>
      <c r="C114" s="816" t="s">
        <v>458</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t="s">
        <v>398</v>
      </c>
      <c r="AB114" s="844"/>
      <c r="AC114" s="844"/>
      <c r="AD114" s="844"/>
      <c r="AE114" s="845"/>
      <c r="AF114" s="846" t="s">
        <v>398</v>
      </c>
      <c r="AG114" s="844"/>
      <c r="AH114" s="844"/>
      <c r="AI114" s="844"/>
      <c r="AJ114" s="845"/>
      <c r="AK114" s="846" t="s">
        <v>398</v>
      </c>
      <c r="AL114" s="844"/>
      <c r="AM114" s="844"/>
      <c r="AN114" s="844"/>
      <c r="AO114" s="845"/>
      <c r="AP114" s="888" t="s">
        <v>398</v>
      </c>
      <c r="AQ114" s="889"/>
      <c r="AR114" s="889"/>
      <c r="AS114" s="889"/>
      <c r="AT114" s="890"/>
      <c r="AU114" s="996"/>
      <c r="AV114" s="997"/>
      <c r="AW114" s="997"/>
      <c r="AX114" s="997"/>
      <c r="AY114" s="997"/>
      <c r="AZ114" s="879" t="s">
        <v>459</v>
      </c>
      <c r="BA114" s="816"/>
      <c r="BB114" s="816"/>
      <c r="BC114" s="816"/>
      <c r="BD114" s="816"/>
      <c r="BE114" s="816"/>
      <c r="BF114" s="816"/>
      <c r="BG114" s="816"/>
      <c r="BH114" s="816"/>
      <c r="BI114" s="816"/>
      <c r="BJ114" s="816"/>
      <c r="BK114" s="816"/>
      <c r="BL114" s="816"/>
      <c r="BM114" s="816"/>
      <c r="BN114" s="816"/>
      <c r="BO114" s="816"/>
      <c r="BP114" s="817"/>
      <c r="BQ114" s="880" t="s">
        <v>447</v>
      </c>
      <c r="BR114" s="881"/>
      <c r="BS114" s="881"/>
      <c r="BT114" s="881"/>
      <c r="BU114" s="881"/>
      <c r="BV114" s="881" t="s">
        <v>447</v>
      </c>
      <c r="BW114" s="881"/>
      <c r="BX114" s="881"/>
      <c r="BY114" s="881"/>
      <c r="BZ114" s="881"/>
      <c r="CA114" s="881" t="s">
        <v>398</v>
      </c>
      <c r="CB114" s="881"/>
      <c r="CC114" s="881"/>
      <c r="CD114" s="881"/>
      <c r="CE114" s="881"/>
      <c r="CF114" s="939" t="s">
        <v>447</v>
      </c>
      <c r="CG114" s="940"/>
      <c r="CH114" s="940"/>
      <c r="CI114" s="940"/>
      <c r="CJ114" s="940"/>
      <c r="CK114" s="991"/>
      <c r="CL114" s="885"/>
      <c r="CM114" s="879" t="s">
        <v>460</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398</v>
      </c>
      <c r="DH114" s="844"/>
      <c r="DI114" s="844"/>
      <c r="DJ114" s="844"/>
      <c r="DK114" s="845"/>
      <c r="DL114" s="846" t="s">
        <v>398</v>
      </c>
      <c r="DM114" s="844"/>
      <c r="DN114" s="844"/>
      <c r="DO114" s="844"/>
      <c r="DP114" s="845"/>
      <c r="DQ114" s="846" t="s">
        <v>398</v>
      </c>
      <c r="DR114" s="844"/>
      <c r="DS114" s="844"/>
      <c r="DT114" s="844"/>
      <c r="DU114" s="845"/>
      <c r="DV114" s="888" t="s">
        <v>398</v>
      </c>
      <c r="DW114" s="889"/>
      <c r="DX114" s="889"/>
      <c r="DY114" s="889"/>
      <c r="DZ114" s="890"/>
    </row>
    <row r="115" spans="1:130" s="233" customFormat="1" ht="26.25" customHeight="1" x14ac:dyDescent="0.2">
      <c r="A115" s="978"/>
      <c r="B115" s="979"/>
      <c r="C115" s="816" t="s">
        <v>461</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t="s">
        <v>447</v>
      </c>
      <c r="AB115" s="983"/>
      <c r="AC115" s="983"/>
      <c r="AD115" s="983"/>
      <c r="AE115" s="984"/>
      <c r="AF115" s="985" t="s">
        <v>447</v>
      </c>
      <c r="AG115" s="983"/>
      <c r="AH115" s="983"/>
      <c r="AI115" s="983"/>
      <c r="AJ115" s="984"/>
      <c r="AK115" s="985" t="s">
        <v>244</v>
      </c>
      <c r="AL115" s="983"/>
      <c r="AM115" s="983"/>
      <c r="AN115" s="983"/>
      <c r="AO115" s="984"/>
      <c r="AP115" s="986" t="s">
        <v>398</v>
      </c>
      <c r="AQ115" s="987"/>
      <c r="AR115" s="987"/>
      <c r="AS115" s="987"/>
      <c r="AT115" s="988"/>
      <c r="AU115" s="996"/>
      <c r="AV115" s="997"/>
      <c r="AW115" s="997"/>
      <c r="AX115" s="997"/>
      <c r="AY115" s="997"/>
      <c r="AZ115" s="879" t="s">
        <v>462</v>
      </c>
      <c r="BA115" s="816"/>
      <c r="BB115" s="816"/>
      <c r="BC115" s="816"/>
      <c r="BD115" s="816"/>
      <c r="BE115" s="816"/>
      <c r="BF115" s="816"/>
      <c r="BG115" s="816"/>
      <c r="BH115" s="816"/>
      <c r="BI115" s="816"/>
      <c r="BJ115" s="816"/>
      <c r="BK115" s="816"/>
      <c r="BL115" s="816"/>
      <c r="BM115" s="816"/>
      <c r="BN115" s="816"/>
      <c r="BO115" s="816"/>
      <c r="BP115" s="817"/>
      <c r="BQ115" s="880" t="s">
        <v>447</v>
      </c>
      <c r="BR115" s="881"/>
      <c r="BS115" s="881"/>
      <c r="BT115" s="881"/>
      <c r="BU115" s="881"/>
      <c r="BV115" s="881" t="s">
        <v>447</v>
      </c>
      <c r="BW115" s="881"/>
      <c r="BX115" s="881"/>
      <c r="BY115" s="881"/>
      <c r="BZ115" s="881"/>
      <c r="CA115" s="881" t="s">
        <v>244</v>
      </c>
      <c r="CB115" s="881"/>
      <c r="CC115" s="881"/>
      <c r="CD115" s="881"/>
      <c r="CE115" s="881"/>
      <c r="CF115" s="939" t="s">
        <v>398</v>
      </c>
      <c r="CG115" s="940"/>
      <c r="CH115" s="940"/>
      <c r="CI115" s="940"/>
      <c r="CJ115" s="940"/>
      <c r="CK115" s="991"/>
      <c r="CL115" s="885"/>
      <c r="CM115" s="879" t="s">
        <v>463</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398</v>
      </c>
      <c r="DH115" s="844"/>
      <c r="DI115" s="844"/>
      <c r="DJ115" s="844"/>
      <c r="DK115" s="845"/>
      <c r="DL115" s="846" t="s">
        <v>398</v>
      </c>
      <c r="DM115" s="844"/>
      <c r="DN115" s="844"/>
      <c r="DO115" s="844"/>
      <c r="DP115" s="845"/>
      <c r="DQ115" s="846" t="s">
        <v>447</v>
      </c>
      <c r="DR115" s="844"/>
      <c r="DS115" s="844"/>
      <c r="DT115" s="844"/>
      <c r="DU115" s="845"/>
      <c r="DV115" s="888" t="s">
        <v>398</v>
      </c>
      <c r="DW115" s="889"/>
      <c r="DX115" s="889"/>
      <c r="DY115" s="889"/>
      <c r="DZ115" s="890"/>
    </row>
    <row r="116" spans="1:130" s="233" customFormat="1" ht="26.25" customHeight="1" x14ac:dyDescent="0.2">
      <c r="A116" s="980"/>
      <c r="B116" s="981"/>
      <c r="C116" s="903" t="s">
        <v>464</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t="s">
        <v>244</v>
      </c>
      <c r="AB116" s="844"/>
      <c r="AC116" s="844"/>
      <c r="AD116" s="844"/>
      <c r="AE116" s="845"/>
      <c r="AF116" s="846" t="s">
        <v>244</v>
      </c>
      <c r="AG116" s="844"/>
      <c r="AH116" s="844"/>
      <c r="AI116" s="844"/>
      <c r="AJ116" s="845"/>
      <c r="AK116" s="846" t="s">
        <v>447</v>
      </c>
      <c r="AL116" s="844"/>
      <c r="AM116" s="844"/>
      <c r="AN116" s="844"/>
      <c r="AO116" s="845"/>
      <c r="AP116" s="888" t="s">
        <v>447</v>
      </c>
      <c r="AQ116" s="889"/>
      <c r="AR116" s="889"/>
      <c r="AS116" s="889"/>
      <c r="AT116" s="890"/>
      <c r="AU116" s="996"/>
      <c r="AV116" s="997"/>
      <c r="AW116" s="997"/>
      <c r="AX116" s="997"/>
      <c r="AY116" s="997"/>
      <c r="AZ116" s="973" t="s">
        <v>465</v>
      </c>
      <c r="BA116" s="974"/>
      <c r="BB116" s="974"/>
      <c r="BC116" s="974"/>
      <c r="BD116" s="974"/>
      <c r="BE116" s="974"/>
      <c r="BF116" s="974"/>
      <c r="BG116" s="974"/>
      <c r="BH116" s="974"/>
      <c r="BI116" s="974"/>
      <c r="BJ116" s="974"/>
      <c r="BK116" s="974"/>
      <c r="BL116" s="974"/>
      <c r="BM116" s="974"/>
      <c r="BN116" s="974"/>
      <c r="BO116" s="974"/>
      <c r="BP116" s="975"/>
      <c r="BQ116" s="880" t="s">
        <v>447</v>
      </c>
      <c r="BR116" s="881"/>
      <c r="BS116" s="881"/>
      <c r="BT116" s="881"/>
      <c r="BU116" s="881"/>
      <c r="BV116" s="881" t="s">
        <v>398</v>
      </c>
      <c r="BW116" s="881"/>
      <c r="BX116" s="881"/>
      <c r="BY116" s="881"/>
      <c r="BZ116" s="881"/>
      <c r="CA116" s="881" t="s">
        <v>398</v>
      </c>
      <c r="CB116" s="881"/>
      <c r="CC116" s="881"/>
      <c r="CD116" s="881"/>
      <c r="CE116" s="881"/>
      <c r="CF116" s="939" t="s">
        <v>398</v>
      </c>
      <c r="CG116" s="940"/>
      <c r="CH116" s="940"/>
      <c r="CI116" s="940"/>
      <c r="CJ116" s="940"/>
      <c r="CK116" s="991"/>
      <c r="CL116" s="885"/>
      <c r="CM116" s="879" t="s">
        <v>466</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244</v>
      </c>
      <c r="DH116" s="844"/>
      <c r="DI116" s="844"/>
      <c r="DJ116" s="844"/>
      <c r="DK116" s="845"/>
      <c r="DL116" s="846" t="s">
        <v>447</v>
      </c>
      <c r="DM116" s="844"/>
      <c r="DN116" s="844"/>
      <c r="DO116" s="844"/>
      <c r="DP116" s="845"/>
      <c r="DQ116" s="846" t="s">
        <v>398</v>
      </c>
      <c r="DR116" s="844"/>
      <c r="DS116" s="844"/>
      <c r="DT116" s="844"/>
      <c r="DU116" s="845"/>
      <c r="DV116" s="888" t="s">
        <v>447</v>
      </c>
      <c r="DW116" s="889"/>
      <c r="DX116" s="889"/>
      <c r="DY116" s="889"/>
      <c r="DZ116" s="890"/>
    </row>
    <row r="117" spans="1:130" s="233" customFormat="1" ht="26.25" customHeight="1" x14ac:dyDescent="0.2">
      <c r="A117" s="959" t="s">
        <v>193</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467</v>
      </c>
      <c r="Z117" s="961"/>
      <c r="AA117" s="966">
        <v>217474</v>
      </c>
      <c r="AB117" s="967"/>
      <c r="AC117" s="967"/>
      <c r="AD117" s="967"/>
      <c r="AE117" s="968"/>
      <c r="AF117" s="969">
        <v>242688</v>
      </c>
      <c r="AG117" s="967"/>
      <c r="AH117" s="967"/>
      <c r="AI117" s="967"/>
      <c r="AJ117" s="968"/>
      <c r="AK117" s="969">
        <v>280674</v>
      </c>
      <c r="AL117" s="967"/>
      <c r="AM117" s="967"/>
      <c r="AN117" s="967"/>
      <c r="AO117" s="968"/>
      <c r="AP117" s="970"/>
      <c r="AQ117" s="971"/>
      <c r="AR117" s="971"/>
      <c r="AS117" s="971"/>
      <c r="AT117" s="972"/>
      <c r="AU117" s="996"/>
      <c r="AV117" s="997"/>
      <c r="AW117" s="997"/>
      <c r="AX117" s="997"/>
      <c r="AY117" s="997"/>
      <c r="AZ117" s="927" t="s">
        <v>468</v>
      </c>
      <c r="BA117" s="928"/>
      <c r="BB117" s="928"/>
      <c r="BC117" s="928"/>
      <c r="BD117" s="928"/>
      <c r="BE117" s="928"/>
      <c r="BF117" s="928"/>
      <c r="BG117" s="928"/>
      <c r="BH117" s="928"/>
      <c r="BI117" s="928"/>
      <c r="BJ117" s="928"/>
      <c r="BK117" s="928"/>
      <c r="BL117" s="928"/>
      <c r="BM117" s="928"/>
      <c r="BN117" s="928"/>
      <c r="BO117" s="928"/>
      <c r="BP117" s="929"/>
      <c r="BQ117" s="880" t="s">
        <v>447</v>
      </c>
      <c r="BR117" s="881"/>
      <c r="BS117" s="881"/>
      <c r="BT117" s="881"/>
      <c r="BU117" s="881"/>
      <c r="BV117" s="881" t="s">
        <v>447</v>
      </c>
      <c r="BW117" s="881"/>
      <c r="BX117" s="881"/>
      <c r="BY117" s="881"/>
      <c r="BZ117" s="881"/>
      <c r="CA117" s="881" t="s">
        <v>447</v>
      </c>
      <c r="CB117" s="881"/>
      <c r="CC117" s="881"/>
      <c r="CD117" s="881"/>
      <c r="CE117" s="881"/>
      <c r="CF117" s="939" t="s">
        <v>447</v>
      </c>
      <c r="CG117" s="940"/>
      <c r="CH117" s="940"/>
      <c r="CI117" s="940"/>
      <c r="CJ117" s="940"/>
      <c r="CK117" s="991"/>
      <c r="CL117" s="885"/>
      <c r="CM117" s="879" t="s">
        <v>469</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447</v>
      </c>
      <c r="DH117" s="844"/>
      <c r="DI117" s="844"/>
      <c r="DJ117" s="844"/>
      <c r="DK117" s="845"/>
      <c r="DL117" s="846" t="s">
        <v>447</v>
      </c>
      <c r="DM117" s="844"/>
      <c r="DN117" s="844"/>
      <c r="DO117" s="844"/>
      <c r="DP117" s="845"/>
      <c r="DQ117" s="846" t="s">
        <v>447</v>
      </c>
      <c r="DR117" s="844"/>
      <c r="DS117" s="844"/>
      <c r="DT117" s="844"/>
      <c r="DU117" s="845"/>
      <c r="DV117" s="888" t="s">
        <v>447</v>
      </c>
      <c r="DW117" s="889"/>
      <c r="DX117" s="889"/>
      <c r="DY117" s="889"/>
      <c r="DZ117" s="890"/>
    </row>
    <row r="118" spans="1:130" s="233" customFormat="1" ht="26.25" customHeight="1" x14ac:dyDescent="0.2">
      <c r="A118" s="959" t="s">
        <v>442</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439</v>
      </c>
      <c r="AB118" s="960"/>
      <c r="AC118" s="960"/>
      <c r="AD118" s="960"/>
      <c r="AE118" s="961"/>
      <c r="AF118" s="962" t="s">
        <v>440</v>
      </c>
      <c r="AG118" s="960"/>
      <c r="AH118" s="960"/>
      <c r="AI118" s="960"/>
      <c r="AJ118" s="961"/>
      <c r="AK118" s="962" t="s">
        <v>313</v>
      </c>
      <c r="AL118" s="960"/>
      <c r="AM118" s="960"/>
      <c r="AN118" s="960"/>
      <c r="AO118" s="961"/>
      <c r="AP118" s="963" t="s">
        <v>441</v>
      </c>
      <c r="AQ118" s="964"/>
      <c r="AR118" s="964"/>
      <c r="AS118" s="964"/>
      <c r="AT118" s="965"/>
      <c r="AU118" s="996"/>
      <c r="AV118" s="997"/>
      <c r="AW118" s="997"/>
      <c r="AX118" s="997"/>
      <c r="AY118" s="997"/>
      <c r="AZ118" s="902" t="s">
        <v>470</v>
      </c>
      <c r="BA118" s="903"/>
      <c r="BB118" s="903"/>
      <c r="BC118" s="903"/>
      <c r="BD118" s="903"/>
      <c r="BE118" s="903"/>
      <c r="BF118" s="903"/>
      <c r="BG118" s="903"/>
      <c r="BH118" s="903"/>
      <c r="BI118" s="903"/>
      <c r="BJ118" s="903"/>
      <c r="BK118" s="903"/>
      <c r="BL118" s="903"/>
      <c r="BM118" s="903"/>
      <c r="BN118" s="903"/>
      <c r="BO118" s="903"/>
      <c r="BP118" s="904"/>
      <c r="BQ118" s="943" t="s">
        <v>447</v>
      </c>
      <c r="BR118" s="909"/>
      <c r="BS118" s="909"/>
      <c r="BT118" s="909"/>
      <c r="BU118" s="909"/>
      <c r="BV118" s="909" t="s">
        <v>447</v>
      </c>
      <c r="BW118" s="909"/>
      <c r="BX118" s="909"/>
      <c r="BY118" s="909"/>
      <c r="BZ118" s="909"/>
      <c r="CA118" s="909" t="s">
        <v>447</v>
      </c>
      <c r="CB118" s="909"/>
      <c r="CC118" s="909"/>
      <c r="CD118" s="909"/>
      <c r="CE118" s="909"/>
      <c r="CF118" s="939" t="s">
        <v>447</v>
      </c>
      <c r="CG118" s="940"/>
      <c r="CH118" s="940"/>
      <c r="CI118" s="940"/>
      <c r="CJ118" s="940"/>
      <c r="CK118" s="991"/>
      <c r="CL118" s="885"/>
      <c r="CM118" s="879" t="s">
        <v>471</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447</v>
      </c>
      <c r="DH118" s="844"/>
      <c r="DI118" s="844"/>
      <c r="DJ118" s="844"/>
      <c r="DK118" s="845"/>
      <c r="DL118" s="846" t="s">
        <v>447</v>
      </c>
      <c r="DM118" s="844"/>
      <c r="DN118" s="844"/>
      <c r="DO118" s="844"/>
      <c r="DP118" s="845"/>
      <c r="DQ118" s="846" t="s">
        <v>447</v>
      </c>
      <c r="DR118" s="844"/>
      <c r="DS118" s="844"/>
      <c r="DT118" s="844"/>
      <c r="DU118" s="845"/>
      <c r="DV118" s="888" t="s">
        <v>244</v>
      </c>
      <c r="DW118" s="889"/>
      <c r="DX118" s="889"/>
      <c r="DY118" s="889"/>
      <c r="DZ118" s="890"/>
    </row>
    <row r="119" spans="1:130" s="233" customFormat="1" ht="26.25" customHeight="1" x14ac:dyDescent="0.2">
      <c r="A119" s="882" t="s">
        <v>445</v>
      </c>
      <c r="B119" s="883"/>
      <c r="C119" s="924" t="s">
        <v>446</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447</v>
      </c>
      <c r="AB119" s="953"/>
      <c r="AC119" s="953"/>
      <c r="AD119" s="953"/>
      <c r="AE119" s="954"/>
      <c r="AF119" s="955" t="s">
        <v>447</v>
      </c>
      <c r="AG119" s="953"/>
      <c r="AH119" s="953"/>
      <c r="AI119" s="953"/>
      <c r="AJ119" s="954"/>
      <c r="AK119" s="955" t="s">
        <v>447</v>
      </c>
      <c r="AL119" s="953"/>
      <c r="AM119" s="953"/>
      <c r="AN119" s="953"/>
      <c r="AO119" s="954"/>
      <c r="AP119" s="956" t="s">
        <v>447</v>
      </c>
      <c r="AQ119" s="957"/>
      <c r="AR119" s="957"/>
      <c r="AS119" s="957"/>
      <c r="AT119" s="958"/>
      <c r="AU119" s="998"/>
      <c r="AV119" s="999"/>
      <c r="AW119" s="999"/>
      <c r="AX119" s="999"/>
      <c r="AY119" s="999"/>
      <c r="AZ119" s="254" t="s">
        <v>193</v>
      </c>
      <c r="BA119" s="254"/>
      <c r="BB119" s="254"/>
      <c r="BC119" s="254"/>
      <c r="BD119" s="254"/>
      <c r="BE119" s="254"/>
      <c r="BF119" s="254"/>
      <c r="BG119" s="254"/>
      <c r="BH119" s="254"/>
      <c r="BI119" s="254"/>
      <c r="BJ119" s="254"/>
      <c r="BK119" s="254"/>
      <c r="BL119" s="254"/>
      <c r="BM119" s="254"/>
      <c r="BN119" s="254"/>
      <c r="BO119" s="941" t="s">
        <v>472</v>
      </c>
      <c r="BP119" s="942"/>
      <c r="BQ119" s="943">
        <v>3145908</v>
      </c>
      <c r="BR119" s="909"/>
      <c r="BS119" s="909"/>
      <c r="BT119" s="909"/>
      <c r="BU119" s="909"/>
      <c r="BV119" s="909">
        <v>3688504</v>
      </c>
      <c r="BW119" s="909"/>
      <c r="BX119" s="909"/>
      <c r="BY119" s="909"/>
      <c r="BZ119" s="909"/>
      <c r="CA119" s="909">
        <v>3582166</v>
      </c>
      <c r="CB119" s="909"/>
      <c r="CC119" s="909"/>
      <c r="CD119" s="909"/>
      <c r="CE119" s="909"/>
      <c r="CF119" s="812"/>
      <c r="CG119" s="813"/>
      <c r="CH119" s="813"/>
      <c r="CI119" s="813"/>
      <c r="CJ119" s="898"/>
      <c r="CK119" s="992"/>
      <c r="CL119" s="887"/>
      <c r="CM119" s="902" t="s">
        <v>473</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t="s">
        <v>447</v>
      </c>
      <c r="DH119" s="828"/>
      <c r="DI119" s="828"/>
      <c r="DJ119" s="828"/>
      <c r="DK119" s="829"/>
      <c r="DL119" s="830" t="s">
        <v>447</v>
      </c>
      <c r="DM119" s="828"/>
      <c r="DN119" s="828"/>
      <c r="DO119" s="828"/>
      <c r="DP119" s="829"/>
      <c r="DQ119" s="830" t="s">
        <v>447</v>
      </c>
      <c r="DR119" s="828"/>
      <c r="DS119" s="828"/>
      <c r="DT119" s="828"/>
      <c r="DU119" s="829"/>
      <c r="DV119" s="912" t="s">
        <v>244</v>
      </c>
      <c r="DW119" s="913"/>
      <c r="DX119" s="913"/>
      <c r="DY119" s="913"/>
      <c r="DZ119" s="914"/>
    </row>
    <row r="120" spans="1:130" s="233" customFormat="1" ht="26.25" customHeight="1" x14ac:dyDescent="0.2">
      <c r="A120" s="884"/>
      <c r="B120" s="885"/>
      <c r="C120" s="879" t="s">
        <v>450</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447</v>
      </c>
      <c r="AB120" s="844"/>
      <c r="AC120" s="844"/>
      <c r="AD120" s="844"/>
      <c r="AE120" s="845"/>
      <c r="AF120" s="846" t="s">
        <v>447</v>
      </c>
      <c r="AG120" s="844"/>
      <c r="AH120" s="844"/>
      <c r="AI120" s="844"/>
      <c r="AJ120" s="845"/>
      <c r="AK120" s="846" t="s">
        <v>447</v>
      </c>
      <c r="AL120" s="844"/>
      <c r="AM120" s="844"/>
      <c r="AN120" s="844"/>
      <c r="AO120" s="845"/>
      <c r="AP120" s="888" t="s">
        <v>447</v>
      </c>
      <c r="AQ120" s="889"/>
      <c r="AR120" s="889"/>
      <c r="AS120" s="889"/>
      <c r="AT120" s="890"/>
      <c r="AU120" s="944" t="s">
        <v>474</v>
      </c>
      <c r="AV120" s="945"/>
      <c r="AW120" s="945"/>
      <c r="AX120" s="945"/>
      <c r="AY120" s="946"/>
      <c r="AZ120" s="924" t="s">
        <v>475</v>
      </c>
      <c r="BA120" s="872"/>
      <c r="BB120" s="872"/>
      <c r="BC120" s="872"/>
      <c r="BD120" s="872"/>
      <c r="BE120" s="872"/>
      <c r="BF120" s="872"/>
      <c r="BG120" s="872"/>
      <c r="BH120" s="872"/>
      <c r="BI120" s="872"/>
      <c r="BJ120" s="872"/>
      <c r="BK120" s="872"/>
      <c r="BL120" s="872"/>
      <c r="BM120" s="872"/>
      <c r="BN120" s="872"/>
      <c r="BO120" s="872"/>
      <c r="BP120" s="873"/>
      <c r="BQ120" s="925">
        <v>4847651</v>
      </c>
      <c r="BR120" s="906"/>
      <c r="BS120" s="906"/>
      <c r="BT120" s="906"/>
      <c r="BU120" s="906"/>
      <c r="BV120" s="906">
        <v>4789549</v>
      </c>
      <c r="BW120" s="906"/>
      <c r="BX120" s="906"/>
      <c r="BY120" s="906"/>
      <c r="BZ120" s="906"/>
      <c r="CA120" s="906">
        <v>4852073</v>
      </c>
      <c r="CB120" s="906"/>
      <c r="CC120" s="906"/>
      <c r="CD120" s="906"/>
      <c r="CE120" s="906"/>
      <c r="CF120" s="930">
        <v>530.9</v>
      </c>
      <c r="CG120" s="931"/>
      <c r="CH120" s="931"/>
      <c r="CI120" s="931"/>
      <c r="CJ120" s="931"/>
      <c r="CK120" s="932" t="s">
        <v>476</v>
      </c>
      <c r="CL120" s="916"/>
      <c r="CM120" s="916"/>
      <c r="CN120" s="916"/>
      <c r="CO120" s="917"/>
      <c r="CP120" s="936" t="s">
        <v>477</v>
      </c>
      <c r="CQ120" s="937"/>
      <c r="CR120" s="937"/>
      <c r="CS120" s="937"/>
      <c r="CT120" s="937"/>
      <c r="CU120" s="937"/>
      <c r="CV120" s="937"/>
      <c r="CW120" s="937"/>
      <c r="CX120" s="937"/>
      <c r="CY120" s="937"/>
      <c r="CZ120" s="937"/>
      <c r="DA120" s="937"/>
      <c r="DB120" s="937"/>
      <c r="DC120" s="937"/>
      <c r="DD120" s="937"/>
      <c r="DE120" s="937"/>
      <c r="DF120" s="938"/>
      <c r="DG120" s="925">
        <v>279574</v>
      </c>
      <c r="DH120" s="906"/>
      <c r="DI120" s="906"/>
      <c r="DJ120" s="906"/>
      <c r="DK120" s="906"/>
      <c r="DL120" s="906">
        <v>391041</v>
      </c>
      <c r="DM120" s="906"/>
      <c r="DN120" s="906"/>
      <c r="DO120" s="906"/>
      <c r="DP120" s="906"/>
      <c r="DQ120" s="906">
        <v>380361</v>
      </c>
      <c r="DR120" s="906"/>
      <c r="DS120" s="906"/>
      <c r="DT120" s="906"/>
      <c r="DU120" s="906"/>
      <c r="DV120" s="907">
        <v>41.6</v>
      </c>
      <c r="DW120" s="907"/>
      <c r="DX120" s="907"/>
      <c r="DY120" s="907"/>
      <c r="DZ120" s="908"/>
    </row>
    <row r="121" spans="1:130" s="233" customFormat="1" ht="26.25" customHeight="1" x14ac:dyDescent="0.2">
      <c r="A121" s="884"/>
      <c r="B121" s="885"/>
      <c r="C121" s="927" t="s">
        <v>478</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447</v>
      </c>
      <c r="AB121" s="844"/>
      <c r="AC121" s="844"/>
      <c r="AD121" s="844"/>
      <c r="AE121" s="845"/>
      <c r="AF121" s="846" t="s">
        <v>447</v>
      </c>
      <c r="AG121" s="844"/>
      <c r="AH121" s="844"/>
      <c r="AI121" s="844"/>
      <c r="AJ121" s="845"/>
      <c r="AK121" s="846" t="s">
        <v>447</v>
      </c>
      <c r="AL121" s="844"/>
      <c r="AM121" s="844"/>
      <c r="AN121" s="844"/>
      <c r="AO121" s="845"/>
      <c r="AP121" s="888" t="s">
        <v>447</v>
      </c>
      <c r="AQ121" s="889"/>
      <c r="AR121" s="889"/>
      <c r="AS121" s="889"/>
      <c r="AT121" s="890"/>
      <c r="AU121" s="947"/>
      <c r="AV121" s="948"/>
      <c r="AW121" s="948"/>
      <c r="AX121" s="948"/>
      <c r="AY121" s="949"/>
      <c r="AZ121" s="879" t="s">
        <v>479</v>
      </c>
      <c r="BA121" s="816"/>
      <c r="BB121" s="816"/>
      <c r="BC121" s="816"/>
      <c r="BD121" s="816"/>
      <c r="BE121" s="816"/>
      <c r="BF121" s="816"/>
      <c r="BG121" s="816"/>
      <c r="BH121" s="816"/>
      <c r="BI121" s="816"/>
      <c r="BJ121" s="816"/>
      <c r="BK121" s="816"/>
      <c r="BL121" s="816"/>
      <c r="BM121" s="816"/>
      <c r="BN121" s="816"/>
      <c r="BO121" s="816"/>
      <c r="BP121" s="817"/>
      <c r="BQ121" s="880" t="s">
        <v>447</v>
      </c>
      <c r="BR121" s="881"/>
      <c r="BS121" s="881"/>
      <c r="BT121" s="881"/>
      <c r="BU121" s="881"/>
      <c r="BV121" s="881" t="s">
        <v>447</v>
      </c>
      <c r="BW121" s="881"/>
      <c r="BX121" s="881"/>
      <c r="BY121" s="881"/>
      <c r="BZ121" s="881"/>
      <c r="CA121" s="881" t="s">
        <v>447</v>
      </c>
      <c r="CB121" s="881"/>
      <c r="CC121" s="881"/>
      <c r="CD121" s="881"/>
      <c r="CE121" s="881"/>
      <c r="CF121" s="939" t="s">
        <v>447</v>
      </c>
      <c r="CG121" s="940"/>
      <c r="CH121" s="940"/>
      <c r="CI121" s="940"/>
      <c r="CJ121" s="940"/>
      <c r="CK121" s="933"/>
      <c r="CL121" s="919"/>
      <c r="CM121" s="919"/>
      <c r="CN121" s="919"/>
      <c r="CO121" s="920"/>
      <c r="CP121" s="899" t="s">
        <v>480</v>
      </c>
      <c r="CQ121" s="900"/>
      <c r="CR121" s="900"/>
      <c r="CS121" s="900"/>
      <c r="CT121" s="900"/>
      <c r="CU121" s="900"/>
      <c r="CV121" s="900"/>
      <c r="CW121" s="900"/>
      <c r="CX121" s="900"/>
      <c r="CY121" s="900"/>
      <c r="CZ121" s="900"/>
      <c r="DA121" s="900"/>
      <c r="DB121" s="900"/>
      <c r="DC121" s="900"/>
      <c r="DD121" s="900"/>
      <c r="DE121" s="900"/>
      <c r="DF121" s="901"/>
      <c r="DG121" s="880" t="s">
        <v>447</v>
      </c>
      <c r="DH121" s="881"/>
      <c r="DI121" s="881"/>
      <c r="DJ121" s="881"/>
      <c r="DK121" s="881"/>
      <c r="DL121" s="881">
        <v>1250</v>
      </c>
      <c r="DM121" s="881"/>
      <c r="DN121" s="881"/>
      <c r="DO121" s="881"/>
      <c r="DP121" s="881"/>
      <c r="DQ121" s="881">
        <v>1934</v>
      </c>
      <c r="DR121" s="881"/>
      <c r="DS121" s="881"/>
      <c r="DT121" s="881"/>
      <c r="DU121" s="881"/>
      <c r="DV121" s="858">
        <v>0.2</v>
      </c>
      <c r="DW121" s="858"/>
      <c r="DX121" s="858"/>
      <c r="DY121" s="858"/>
      <c r="DZ121" s="859"/>
    </row>
    <row r="122" spans="1:130" s="233" customFormat="1" ht="26.25" customHeight="1" x14ac:dyDescent="0.2">
      <c r="A122" s="884"/>
      <c r="B122" s="885"/>
      <c r="C122" s="879" t="s">
        <v>460</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447</v>
      </c>
      <c r="AB122" s="844"/>
      <c r="AC122" s="844"/>
      <c r="AD122" s="844"/>
      <c r="AE122" s="845"/>
      <c r="AF122" s="846" t="s">
        <v>447</v>
      </c>
      <c r="AG122" s="844"/>
      <c r="AH122" s="844"/>
      <c r="AI122" s="844"/>
      <c r="AJ122" s="845"/>
      <c r="AK122" s="846" t="s">
        <v>447</v>
      </c>
      <c r="AL122" s="844"/>
      <c r="AM122" s="844"/>
      <c r="AN122" s="844"/>
      <c r="AO122" s="845"/>
      <c r="AP122" s="888" t="s">
        <v>447</v>
      </c>
      <c r="AQ122" s="889"/>
      <c r="AR122" s="889"/>
      <c r="AS122" s="889"/>
      <c r="AT122" s="890"/>
      <c r="AU122" s="947"/>
      <c r="AV122" s="948"/>
      <c r="AW122" s="948"/>
      <c r="AX122" s="948"/>
      <c r="AY122" s="949"/>
      <c r="AZ122" s="902" t="s">
        <v>481</v>
      </c>
      <c r="BA122" s="903"/>
      <c r="BB122" s="903"/>
      <c r="BC122" s="903"/>
      <c r="BD122" s="903"/>
      <c r="BE122" s="903"/>
      <c r="BF122" s="903"/>
      <c r="BG122" s="903"/>
      <c r="BH122" s="903"/>
      <c r="BI122" s="903"/>
      <c r="BJ122" s="903"/>
      <c r="BK122" s="903"/>
      <c r="BL122" s="903"/>
      <c r="BM122" s="903"/>
      <c r="BN122" s="903"/>
      <c r="BO122" s="903"/>
      <c r="BP122" s="904"/>
      <c r="BQ122" s="943">
        <v>2662414</v>
      </c>
      <c r="BR122" s="909"/>
      <c r="BS122" s="909"/>
      <c r="BT122" s="909"/>
      <c r="BU122" s="909"/>
      <c r="BV122" s="909">
        <v>2787597</v>
      </c>
      <c r="BW122" s="909"/>
      <c r="BX122" s="909"/>
      <c r="BY122" s="909"/>
      <c r="BZ122" s="909"/>
      <c r="CA122" s="909">
        <v>2720593</v>
      </c>
      <c r="CB122" s="909"/>
      <c r="CC122" s="909"/>
      <c r="CD122" s="909"/>
      <c r="CE122" s="909"/>
      <c r="CF122" s="910">
        <v>297.7</v>
      </c>
      <c r="CG122" s="911"/>
      <c r="CH122" s="911"/>
      <c r="CI122" s="911"/>
      <c r="CJ122" s="911"/>
      <c r="CK122" s="933"/>
      <c r="CL122" s="919"/>
      <c r="CM122" s="919"/>
      <c r="CN122" s="919"/>
      <c r="CO122" s="920"/>
      <c r="CP122" s="899" t="s">
        <v>482</v>
      </c>
      <c r="CQ122" s="900"/>
      <c r="CR122" s="900"/>
      <c r="CS122" s="900"/>
      <c r="CT122" s="900"/>
      <c r="CU122" s="900"/>
      <c r="CV122" s="900"/>
      <c r="CW122" s="900"/>
      <c r="CX122" s="900"/>
      <c r="CY122" s="900"/>
      <c r="CZ122" s="900"/>
      <c r="DA122" s="900"/>
      <c r="DB122" s="900"/>
      <c r="DC122" s="900"/>
      <c r="DD122" s="900"/>
      <c r="DE122" s="900"/>
      <c r="DF122" s="901"/>
      <c r="DG122" s="880" t="s">
        <v>447</v>
      </c>
      <c r="DH122" s="881"/>
      <c r="DI122" s="881"/>
      <c r="DJ122" s="881"/>
      <c r="DK122" s="881"/>
      <c r="DL122" s="881" t="s">
        <v>447</v>
      </c>
      <c r="DM122" s="881"/>
      <c r="DN122" s="881"/>
      <c r="DO122" s="881"/>
      <c r="DP122" s="881"/>
      <c r="DQ122" s="881" t="s">
        <v>447</v>
      </c>
      <c r="DR122" s="881"/>
      <c r="DS122" s="881"/>
      <c r="DT122" s="881"/>
      <c r="DU122" s="881"/>
      <c r="DV122" s="858" t="s">
        <v>447</v>
      </c>
      <c r="DW122" s="858"/>
      <c r="DX122" s="858"/>
      <c r="DY122" s="858"/>
      <c r="DZ122" s="859"/>
    </row>
    <row r="123" spans="1:130" s="233" customFormat="1" ht="26.25" customHeight="1" x14ac:dyDescent="0.2">
      <c r="A123" s="884"/>
      <c r="B123" s="885"/>
      <c r="C123" s="879" t="s">
        <v>466</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447</v>
      </c>
      <c r="AB123" s="844"/>
      <c r="AC123" s="844"/>
      <c r="AD123" s="844"/>
      <c r="AE123" s="845"/>
      <c r="AF123" s="846" t="s">
        <v>447</v>
      </c>
      <c r="AG123" s="844"/>
      <c r="AH123" s="844"/>
      <c r="AI123" s="844"/>
      <c r="AJ123" s="845"/>
      <c r="AK123" s="846" t="s">
        <v>447</v>
      </c>
      <c r="AL123" s="844"/>
      <c r="AM123" s="844"/>
      <c r="AN123" s="844"/>
      <c r="AO123" s="845"/>
      <c r="AP123" s="888" t="s">
        <v>447</v>
      </c>
      <c r="AQ123" s="889"/>
      <c r="AR123" s="889"/>
      <c r="AS123" s="889"/>
      <c r="AT123" s="890"/>
      <c r="AU123" s="950"/>
      <c r="AV123" s="951"/>
      <c r="AW123" s="951"/>
      <c r="AX123" s="951"/>
      <c r="AY123" s="951"/>
      <c r="AZ123" s="254" t="s">
        <v>193</v>
      </c>
      <c r="BA123" s="254"/>
      <c r="BB123" s="254"/>
      <c r="BC123" s="254"/>
      <c r="BD123" s="254"/>
      <c r="BE123" s="254"/>
      <c r="BF123" s="254"/>
      <c r="BG123" s="254"/>
      <c r="BH123" s="254"/>
      <c r="BI123" s="254"/>
      <c r="BJ123" s="254"/>
      <c r="BK123" s="254"/>
      <c r="BL123" s="254"/>
      <c r="BM123" s="254"/>
      <c r="BN123" s="254"/>
      <c r="BO123" s="941" t="s">
        <v>483</v>
      </c>
      <c r="BP123" s="942"/>
      <c r="BQ123" s="896">
        <v>7510065</v>
      </c>
      <c r="BR123" s="897"/>
      <c r="BS123" s="897"/>
      <c r="BT123" s="897"/>
      <c r="BU123" s="897"/>
      <c r="BV123" s="897">
        <v>7577146</v>
      </c>
      <c r="BW123" s="897"/>
      <c r="BX123" s="897"/>
      <c r="BY123" s="897"/>
      <c r="BZ123" s="897"/>
      <c r="CA123" s="897">
        <v>7572666</v>
      </c>
      <c r="CB123" s="897"/>
      <c r="CC123" s="897"/>
      <c r="CD123" s="897"/>
      <c r="CE123" s="897"/>
      <c r="CF123" s="812"/>
      <c r="CG123" s="813"/>
      <c r="CH123" s="813"/>
      <c r="CI123" s="813"/>
      <c r="CJ123" s="898"/>
      <c r="CK123" s="933"/>
      <c r="CL123" s="919"/>
      <c r="CM123" s="919"/>
      <c r="CN123" s="919"/>
      <c r="CO123" s="920"/>
      <c r="CP123" s="899" t="s">
        <v>419</v>
      </c>
      <c r="CQ123" s="900"/>
      <c r="CR123" s="900"/>
      <c r="CS123" s="900"/>
      <c r="CT123" s="900"/>
      <c r="CU123" s="900"/>
      <c r="CV123" s="900"/>
      <c r="CW123" s="900"/>
      <c r="CX123" s="900"/>
      <c r="CY123" s="900"/>
      <c r="CZ123" s="900"/>
      <c r="DA123" s="900"/>
      <c r="DB123" s="900"/>
      <c r="DC123" s="900"/>
      <c r="DD123" s="900"/>
      <c r="DE123" s="900"/>
      <c r="DF123" s="901"/>
      <c r="DG123" s="843" t="s">
        <v>398</v>
      </c>
      <c r="DH123" s="844"/>
      <c r="DI123" s="844"/>
      <c r="DJ123" s="844"/>
      <c r="DK123" s="845"/>
      <c r="DL123" s="846" t="s">
        <v>398</v>
      </c>
      <c r="DM123" s="844"/>
      <c r="DN123" s="844"/>
      <c r="DO123" s="844"/>
      <c r="DP123" s="845"/>
      <c r="DQ123" s="846" t="s">
        <v>244</v>
      </c>
      <c r="DR123" s="844"/>
      <c r="DS123" s="844"/>
      <c r="DT123" s="844"/>
      <c r="DU123" s="845"/>
      <c r="DV123" s="888" t="s">
        <v>398</v>
      </c>
      <c r="DW123" s="889"/>
      <c r="DX123" s="889"/>
      <c r="DY123" s="889"/>
      <c r="DZ123" s="890"/>
    </row>
    <row r="124" spans="1:130" s="233" customFormat="1" ht="26.25" customHeight="1" thickBot="1" x14ac:dyDescent="0.25">
      <c r="A124" s="884"/>
      <c r="B124" s="885"/>
      <c r="C124" s="879" t="s">
        <v>469</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244</v>
      </c>
      <c r="AB124" s="844"/>
      <c r="AC124" s="844"/>
      <c r="AD124" s="844"/>
      <c r="AE124" s="845"/>
      <c r="AF124" s="846" t="s">
        <v>398</v>
      </c>
      <c r="AG124" s="844"/>
      <c r="AH124" s="844"/>
      <c r="AI124" s="844"/>
      <c r="AJ124" s="845"/>
      <c r="AK124" s="846" t="s">
        <v>244</v>
      </c>
      <c r="AL124" s="844"/>
      <c r="AM124" s="844"/>
      <c r="AN124" s="844"/>
      <c r="AO124" s="845"/>
      <c r="AP124" s="888" t="s">
        <v>244</v>
      </c>
      <c r="AQ124" s="889"/>
      <c r="AR124" s="889"/>
      <c r="AS124" s="889"/>
      <c r="AT124" s="890"/>
      <c r="AU124" s="891" t="s">
        <v>484</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t="s">
        <v>244</v>
      </c>
      <c r="BR124" s="895"/>
      <c r="BS124" s="895"/>
      <c r="BT124" s="895"/>
      <c r="BU124" s="895"/>
      <c r="BV124" s="895" t="s">
        <v>398</v>
      </c>
      <c r="BW124" s="895"/>
      <c r="BX124" s="895"/>
      <c r="BY124" s="895"/>
      <c r="BZ124" s="895"/>
      <c r="CA124" s="895" t="s">
        <v>398</v>
      </c>
      <c r="CB124" s="895"/>
      <c r="CC124" s="895"/>
      <c r="CD124" s="895"/>
      <c r="CE124" s="895"/>
      <c r="CF124" s="790"/>
      <c r="CG124" s="791"/>
      <c r="CH124" s="791"/>
      <c r="CI124" s="791"/>
      <c r="CJ124" s="926"/>
      <c r="CK124" s="934"/>
      <c r="CL124" s="934"/>
      <c r="CM124" s="934"/>
      <c r="CN124" s="934"/>
      <c r="CO124" s="935"/>
      <c r="CP124" s="899" t="s">
        <v>485</v>
      </c>
      <c r="CQ124" s="900"/>
      <c r="CR124" s="900"/>
      <c r="CS124" s="900"/>
      <c r="CT124" s="900"/>
      <c r="CU124" s="900"/>
      <c r="CV124" s="900"/>
      <c r="CW124" s="900"/>
      <c r="CX124" s="900"/>
      <c r="CY124" s="900"/>
      <c r="CZ124" s="900"/>
      <c r="DA124" s="900"/>
      <c r="DB124" s="900"/>
      <c r="DC124" s="900"/>
      <c r="DD124" s="900"/>
      <c r="DE124" s="900"/>
      <c r="DF124" s="901"/>
      <c r="DG124" s="827" t="s">
        <v>398</v>
      </c>
      <c r="DH124" s="828"/>
      <c r="DI124" s="828"/>
      <c r="DJ124" s="828"/>
      <c r="DK124" s="829"/>
      <c r="DL124" s="830" t="s">
        <v>398</v>
      </c>
      <c r="DM124" s="828"/>
      <c r="DN124" s="828"/>
      <c r="DO124" s="828"/>
      <c r="DP124" s="829"/>
      <c r="DQ124" s="830" t="s">
        <v>398</v>
      </c>
      <c r="DR124" s="828"/>
      <c r="DS124" s="828"/>
      <c r="DT124" s="828"/>
      <c r="DU124" s="829"/>
      <c r="DV124" s="912" t="s">
        <v>398</v>
      </c>
      <c r="DW124" s="913"/>
      <c r="DX124" s="913"/>
      <c r="DY124" s="913"/>
      <c r="DZ124" s="914"/>
    </row>
    <row r="125" spans="1:130" s="233" customFormat="1" ht="26.25" customHeight="1" x14ac:dyDescent="0.2">
      <c r="A125" s="884"/>
      <c r="B125" s="885"/>
      <c r="C125" s="879" t="s">
        <v>471</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244</v>
      </c>
      <c r="AB125" s="844"/>
      <c r="AC125" s="844"/>
      <c r="AD125" s="844"/>
      <c r="AE125" s="845"/>
      <c r="AF125" s="846" t="s">
        <v>244</v>
      </c>
      <c r="AG125" s="844"/>
      <c r="AH125" s="844"/>
      <c r="AI125" s="844"/>
      <c r="AJ125" s="845"/>
      <c r="AK125" s="846" t="s">
        <v>398</v>
      </c>
      <c r="AL125" s="844"/>
      <c r="AM125" s="844"/>
      <c r="AN125" s="844"/>
      <c r="AO125" s="845"/>
      <c r="AP125" s="888" t="s">
        <v>244</v>
      </c>
      <c r="AQ125" s="889"/>
      <c r="AR125" s="889"/>
      <c r="AS125" s="889"/>
      <c r="AT125" s="890"/>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915" t="s">
        <v>486</v>
      </c>
      <c r="CL125" s="916"/>
      <c r="CM125" s="916"/>
      <c r="CN125" s="916"/>
      <c r="CO125" s="917"/>
      <c r="CP125" s="924" t="s">
        <v>487</v>
      </c>
      <c r="CQ125" s="872"/>
      <c r="CR125" s="872"/>
      <c r="CS125" s="872"/>
      <c r="CT125" s="872"/>
      <c r="CU125" s="872"/>
      <c r="CV125" s="872"/>
      <c r="CW125" s="872"/>
      <c r="CX125" s="872"/>
      <c r="CY125" s="872"/>
      <c r="CZ125" s="872"/>
      <c r="DA125" s="872"/>
      <c r="DB125" s="872"/>
      <c r="DC125" s="872"/>
      <c r="DD125" s="872"/>
      <c r="DE125" s="872"/>
      <c r="DF125" s="873"/>
      <c r="DG125" s="925" t="s">
        <v>244</v>
      </c>
      <c r="DH125" s="906"/>
      <c r="DI125" s="906"/>
      <c r="DJ125" s="906"/>
      <c r="DK125" s="906"/>
      <c r="DL125" s="906" t="s">
        <v>244</v>
      </c>
      <c r="DM125" s="906"/>
      <c r="DN125" s="906"/>
      <c r="DO125" s="906"/>
      <c r="DP125" s="906"/>
      <c r="DQ125" s="906" t="s">
        <v>244</v>
      </c>
      <c r="DR125" s="906"/>
      <c r="DS125" s="906"/>
      <c r="DT125" s="906"/>
      <c r="DU125" s="906"/>
      <c r="DV125" s="907" t="s">
        <v>398</v>
      </c>
      <c r="DW125" s="907"/>
      <c r="DX125" s="907"/>
      <c r="DY125" s="907"/>
      <c r="DZ125" s="908"/>
    </row>
    <row r="126" spans="1:130" s="233" customFormat="1" ht="26.25" customHeight="1" thickBot="1" x14ac:dyDescent="0.25">
      <c r="A126" s="884"/>
      <c r="B126" s="885"/>
      <c r="C126" s="879" t="s">
        <v>473</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t="s">
        <v>398</v>
      </c>
      <c r="AB126" s="844"/>
      <c r="AC126" s="844"/>
      <c r="AD126" s="844"/>
      <c r="AE126" s="845"/>
      <c r="AF126" s="846" t="s">
        <v>398</v>
      </c>
      <c r="AG126" s="844"/>
      <c r="AH126" s="844"/>
      <c r="AI126" s="844"/>
      <c r="AJ126" s="845"/>
      <c r="AK126" s="846" t="s">
        <v>244</v>
      </c>
      <c r="AL126" s="844"/>
      <c r="AM126" s="844"/>
      <c r="AN126" s="844"/>
      <c r="AO126" s="845"/>
      <c r="AP126" s="888" t="s">
        <v>244</v>
      </c>
      <c r="AQ126" s="889"/>
      <c r="AR126" s="889"/>
      <c r="AS126" s="889"/>
      <c r="AT126" s="890"/>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918"/>
      <c r="CL126" s="919"/>
      <c r="CM126" s="919"/>
      <c r="CN126" s="919"/>
      <c r="CO126" s="920"/>
      <c r="CP126" s="879" t="s">
        <v>488</v>
      </c>
      <c r="CQ126" s="816"/>
      <c r="CR126" s="816"/>
      <c r="CS126" s="816"/>
      <c r="CT126" s="816"/>
      <c r="CU126" s="816"/>
      <c r="CV126" s="816"/>
      <c r="CW126" s="816"/>
      <c r="CX126" s="816"/>
      <c r="CY126" s="816"/>
      <c r="CZ126" s="816"/>
      <c r="DA126" s="816"/>
      <c r="DB126" s="816"/>
      <c r="DC126" s="816"/>
      <c r="DD126" s="816"/>
      <c r="DE126" s="816"/>
      <c r="DF126" s="817"/>
      <c r="DG126" s="880" t="s">
        <v>244</v>
      </c>
      <c r="DH126" s="881"/>
      <c r="DI126" s="881"/>
      <c r="DJ126" s="881"/>
      <c r="DK126" s="881"/>
      <c r="DL126" s="881" t="s">
        <v>398</v>
      </c>
      <c r="DM126" s="881"/>
      <c r="DN126" s="881"/>
      <c r="DO126" s="881"/>
      <c r="DP126" s="881"/>
      <c r="DQ126" s="881" t="s">
        <v>244</v>
      </c>
      <c r="DR126" s="881"/>
      <c r="DS126" s="881"/>
      <c r="DT126" s="881"/>
      <c r="DU126" s="881"/>
      <c r="DV126" s="858" t="s">
        <v>244</v>
      </c>
      <c r="DW126" s="858"/>
      <c r="DX126" s="858"/>
      <c r="DY126" s="858"/>
      <c r="DZ126" s="859"/>
    </row>
    <row r="127" spans="1:130" s="233" customFormat="1" ht="26.25" customHeight="1" x14ac:dyDescent="0.2">
      <c r="A127" s="886"/>
      <c r="B127" s="887"/>
      <c r="C127" s="902" t="s">
        <v>489</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t="s">
        <v>398</v>
      </c>
      <c r="AB127" s="844"/>
      <c r="AC127" s="844"/>
      <c r="AD127" s="844"/>
      <c r="AE127" s="845"/>
      <c r="AF127" s="846" t="s">
        <v>244</v>
      </c>
      <c r="AG127" s="844"/>
      <c r="AH127" s="844"/>
      <c r="AI127" s="844"/>
      <c r="AJ127" s="845"/>
      <c r="AK127" s="846" t="s">
        <v>398</v>
      </c>
      <c r="AL127" s="844"/>
      <c r="AM127" s="844"/>
      <c r="AN127" s="844"/>
      <c r="AO127" s="845"/>
      <c r="AP127" s="888" t="s">
        <v>398</v>
      </c>
      <c r="AQ127" s="889"/>
      <c r="AR127" s="889"/>
      <c r="AS127" s="889"/>
      <c r="AT127" s="890"/>
      <c r="AU127" s="235"/>
      <c r="AV127" s="235"/>
      <c r="AW127" s="235"/>
      <c r="AX127" s="905" t="s">
        <v>490</v>
      </c>
      <c r="AY127" s="876"/>
      <c r="AZ127" s="876"/>
      <c r="BA127" s="876"/>
      <c r="BB127" s="876"/>
      <c r="BC127" s="876"/>
      <c r="BD127" s="876"/>
      <c r="BE127" s="877"/>
      <c r="BF127" s="875" t="s">
        <v>491</v>
      </c>
      <c r="BG127" s="876"/>
      <c r="BH127" s="876"/>
      <c r="BI127" s="876"/>
      <c r="BJ127" s="876"/>
      <c r="BK127" s="876"/>
      <c r="BL127" s="877"/>
      <c r="BM127" s="875" t="s">
        <v>492</v>
      </c>
      <c r="BN127" s="876"/>
      <c r="BO127" s="876"/>
      <c r="BP127" s="876"/>
      <c r="BQ127" s="876"/>
      <c r="BR127" s="876"/>
      <c r="BS127" s="877"/>
      <c r="BT127" s="875" t="s">
        <v>493</v>
      </c>
      <c r="BU127" s="876"/>
      <c r="BV127" s="876"/>
      <c r="BW127" s="876"/>
      <c r="BX127" s="876"/>
      <c r="BY127" s="876"/>
      <c r="BZ127" s="878"/>
      <c r="CA127" s="235"/>
      <c r="CB127" s="235"/>
      <c r="CC127" s="235"/>
      <c r="CD127" s="258"/>
      <c r="CE127" s="258"/>
      <c r="CF127" s="258"/>
      <c r="CG127" s="235"/>
      <c r="CH127" s="235"/>
      <c r="CI127" s="235"/>
      <c r="CJ127" s="257"/>
      <c r="CK127" s="918"/>
      <c r="CL127" s="919"/>
      <c r="CM127" s="919"/>
      <c r="CN127" s="919"/>
      <c r="CO127" s="920"/>
      <c r="CP127" s="879" t="s">
        <v>494</v>
      </c>
      <c r="CQ127" s="816"/>
      <c r="CR127" s="816"/>
      <c r="CS127" s="816"/>
      <c r="CT127" s="816"/>
      <c r="CU127" s="816"/>
      <c r="CV127" s="816"/>
      <c r="CW127" s="816"/>
      <c r="CX127" s="816"/>
      <c r="CY127" s="816"/>
      <c r="CZ127" s="816"/>
      <c r="DA127" s="816"/>
      <c r="DB127" s="816"/>
      <c r="DC127" s="816"/>
      <c r="DD127" s="816"/>
      <c r="DE127" s="816"/>
      <c r="DF127" s="817"/>
      <c r="DG127" s="880" t="s">
        <v>398</v>
      </c>
      <c r="DH127" s="881"/>
      <c r="DI127" s="881"/>
      <c r="DJ127" s="881"/>
      <c r="DK127" s="881"/>
      <c r="DL127" s="881" t="s">
        <v>398</v>
      </c>
      <c r="DM127" s="881"/>
      <c r="DN127" s="881"/>
      <c r="DO127" s="881"/>
      <c r="DP127" s="881"/>
      <c r="DQ127" s="881" t="s">
        <v>398</v>
      </c>
      <c r="DR127" s="881"/>
      <c r="DS127" s="881"/>
      <c r="DT127" s="881"/>
      <c r="DU127" s="881"/>
      <c r="DV127" s="858" t="s">
        <v>398</v>
      </c>
      <c r="DW127" s="858"/>
      <c r="DX127" s="858"/>
      <c r="DY127" s="858"/>
      <c r="DZ127" s="859"/>
    </row>
    <row r="128" spans="1:130" s="233" customFormat="1" ht="26.25" customHeight="1" thickBot="1" x14ac:dyDescent="0.25">
      <c r="A128" s="860" t="s">
        <v>495</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496</v>
      </c>
      <c r="X128" s="862"/>
      <c r="Y128" s="862"/>
      <c r="Z128" s="863"/>
      <c r="AA128" s="864" t="s">
        <v>244</v>
      </c>
      <c r="AB128" s="865"/>
      <c r="AC128" s="865"/>
      <c r="AD128" s="865"/>
      <c r="AE128" s="866"/>
      <c r="AF128" s="867" t="s">
        <v>398</v>
      </c>
      <c r="AG128" s="865"/>
      <c r="AH128" s="865"/>
      <c r="AI128" s="865"/>
      <c r="AJ128" s="866"/>
      <c r="AK128" s="867" t="s">
        <v>244</v>
      </c>
      <c r="AL128" s="865"/>
      <c r="AM128" s="865"/>
      <c r="AN128" s="865"/>
      <c r="AO128" s="866"/>
      <c r="AP128" s="868"/>
      <c r="AQ128" s="869"/>
      <c r="AR128" s="869"/>
      <c r="AS128" s="869"/>
      <c r="AT128" s="870"/>
      <c r="AU128" s="235"/>
      <c r="AV128" s="235"/>
      <c r="AW128" s="235"/>
      <c r="AX128" s="871" t="s">
        <v>497</v>
      </c>
      <c r="AY128" s="872"/>
      <c r="AZ128" s="872"/>
      <c r="BA128" s="872"/>
      <c r="BB128" s="872"/>
      <c r="BC128" s="872"/>
      <c r="BD128" s="872"/>
      <c r="BE128" s="873"/>
      <c r="BF128" s="850" t="s">
        <v>398</v>
      </c>
      <c r="BG128" s="851"/>
      <c r="BH128" s="851"/>
      <c r="BI128" s="851"/>
      <c r="BJ128" s="851"/>
      <c r="BK128" s="851"/>
      <c r="BL128" s="874"/>
      <c r="BM128" s="850">
        <v>15</v>
      </c>
      <c r="BN128" s="851"/>
      <c r="BO128" s="851"/>
      <c r="BP128" s="851"/>
      <c r="BQ128" s="851"/>
      <c r="BR128" s="851"/>
      <c r="BS128" s="874"/>
      <c r="BT128" s="850">
        <v>20</v>
      </c>
      <c r="BU128" s="851"/>
      <c r="BV128" s="851"/>
      <c r="BW128" s="851"/>
      <c r="BX128" s="851"/>
      <c r="BY128" s="851"/>
      <c r="BZ128" s="852"/>
      <c r="CA128" s="258"/>
      <c r="CB128" s="258"/>
      <c r="CC128" s="258"/>
      <c r="CD128" s="258"/>
      <c r="CE128" s="258"/>
      <c r="CF128" s="258"/>
      <c r="CG128" s="235"/>
      <c r="CH128" s="235"/>
      <c r="CI128" s="235"/>
      <c r="CJ128" s="257"/>
      <c r="CK128" s="921"/>
      <c r="CL128" s="922"/>
      <c r="CM128" s="922"/>
      <c r="CN128" s="922"/>
      <c r="CO128" s="923"/>
      <c r="CP128" s="853" t="s">
        <v>498</v>
      </c>
      <c r="CQ128" s="794"/>
      <c r="CR128" s="794"/>
      <c r="CS128" s="794"/>
      <c r="CT128" s="794"/>
      <c r="CU128" s="794"/>
      <c r="CV128" s="794"/>
      <c r="CW128" s="794"/>
      <c r="CX128" s="794"/>
      <c r="CY128" s="794"/>
      <c r="CZ128" s="794"/>
      <c r="DA128" s="794"/>
      <c r="DB128" s="794"/>
      <c r="DC128" s="794"/>
      <c r="DD128" s="794"/>
      <c r="DE128" s="794"/>
      <c r="DF128" s="795"/>
      <c r="DG128" s="854" t="s">
        <v>244</v>
      </c>
      <c r="DH128" s="855"/>
      <c r="DI128" s="855"/>
      <c r="DJ128" s="855"/>
      <c r="DK128" s="855"/>
      <c r="DL128" s="855" t="s">
        <v>244</v>
      </c>
      <c r="DM128" s="855"/>
      <c r="DN128" s="855"/>
      <c r="DO128" s="855"/>
      <c r="DP128" s="855"/>
      <c r="DQ128" s="855" t="s">
        <v>244</v>
      </c>
      <c r="DR128" s="855"/>
      <c r="DS128" s="855"/>
      <c r="DT128" s="855"/>
      <c r="DU128" s="855"/>
      <c r="DV128" s="856" t="s">
        <v>398</v>
      </c>
      <c r="DW128" s="856"/>
      <c r="DX128" s="856"/>
      <c r="DY128" s="856"/>
      <c r="DZ128" s="857"/>
    </row>
    <row r="129" spans="1:131" s="233" customFormat="1" ht="26.25" customHeight="1" x14ac:dyDescent="0.2">
      <c r="A129" s="838" t="s">
        <v>108</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499</v>
      </c>
      <c r="X129" s="841"/>
      <c r="Y129" s="841"/>
      <c r="Z129" s="842"/>
      <c r="AA129" s="843">
        <v>938261</v>
      </c>
      <c r="AB129" s="844"/>
      <c r="AC129" s="844"/>
      <c r="AD129" s="844"/>
      <c r="AE129" s="845"/>
      <c r="AF129" s="846">
        <v>991543</v>
      </c>
      <c r="AG129" s="844"/>
      <c r="AH129" s="844"/>
      <c r="AI129" s="844"/>
      <c r="AJ129" s="845"/>
      <c r="AK129" s="846">
        <v>1170120</v>
      </c>
      <c r="AL129" s="844"/>
      <c r="AM129" s="844"/>
      <c r="AN129" s="844"/>
      <c r="AO129" s="845"/>
      <c r="AP129" s="847"/>
      <c r="AQ129" s="848"/>
      <c r="AR129" s="848"/>
      <c r="AS129" s="848"/>
      <c r="AT129" s="849"/>
      <c r="AU129" s="236"/>
      <c r="AV129" s="236"/>
      <c r="AW129" s="236"/>
      <c r="AX129" s="815" t="s">
        <v>500</v>
      </c>
      <c r="AY129" s="816"/>
      <c r="AZ129" s="816"/>
      <c r="BA129" s="816"/>
      <c r="BB129" s="816"/>
      <c r="BC129" s="816"/>
      <c r="BD129" s="816"/>
      <c r="BE129" s="817"/>
      <c r="BF129" s="834" t="s">
        <v>244</v>
      </c>
      <c r="BG129" s="835"/>
      <c r="BH129" s="835"/>
      <c r="BI129" s="835"/>
      <c r="BJ129" s="835"/>
      <c r="BK129" s="835"/>
      <c r="BL129" s="836"/>
      <c r="BM129" s="834">
        <v>20</v>
      </c>
      <c r="BN129" s="835"/>
      <c r="BO129" s="835"/>
      <c r="BP129" s="835"/>
      <c r="BQ129" s="835"/>
      <c r="BR129" s="835"/>
      <c r="BS129" s="836"/>
      <c r="BT129" s="834">
        <v>30</v>
      </c>
      <c r="BU129" s="835"/>
      <c r="BV129" s="835"/>
      <c r="BW129" s="835"/>
      <c r="BX129" s="835"/>
      <c r="BY129" s="835"/>
      <c r="BZ129" s="837"/>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838" t="s">
        <v>501</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502</v>
      </c>
      <c r="X130" s="841"/>
      <c r="Y130" s="841"/>
      <c r="Z130" s="842"/>
      <c r="AA130" s="843">
        <v>203918</v>
      </c>
      <c r="AB130" s="844"/>
      <c r="AC130" s="844"/>
      <c r="AD130" s="844"/>
      <c r="AE130" s="845"/>
      <c r="AF130" s="846">
        <v>234374</v>
      </c>
      <c r="AG130" s="844"/>
      <c r="AH130" s="844"/>
      <c r="AI130" s="844"/>
      <c r="AJ130" s="845"/>
      <c r="AK130" s="846">
        <v>256179</v>
      </c>
      <c r="AL130" s="844"/>
      <c r="AM130" s="844"/>
      <c r="AN130" s="844"/>
      <c r="AO130" s="845"/>
      <c r="AP130" s="847"/>
      <c r="AQ130" s="848"/>
      <c r="AR130" s="848"/>
      <c r="AS130" s="848"/>
      <c r="AT130" s="849"/>
      <c r="AU130" s="236"/>
      <c r="AV130" s="236"/>
      <c r="AW130" s="236"/>
      <c r="AX130" s="815" t="s">
        <v>503</v>
      </c>
      <c r="AY130" s="816"/>
      <c r="AZ130" s="816"/>
      <c r="BA130" s="816"/>
      <c r="BB130" s="816"/>
      <c r="BC130" s="816"/>
      <c r="BD130" s="816"/>
      <c r="BE130" s="817"/>
      <c r="BF130" s="818">
        <v>1.8</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504</v>
      </c>
      <c r="X131" s="825"/>
      <c r="Y131" s="825"/>
      <c r="Z131" s="826"/>
      <c r="AA131" s="827">
        <v>734343</v>
      </c>
      <c r="AB131" s="828"/>
      <c r="AC131" s="828"/>
      <c r="AD131" s="828"/>
      <c r="AE131" s="829"/>
      <c r="AF131" s="830">
        <v>757169</v>
      </c>
      <c r="AG131" s="828"/>
      <c r="AH131" s="828"/>
      <c r="AI131" s="828"/>
      <c r="AJ131" s="829"/>
      <c r="AK131" s="830">
        <v>913941</v>
      </c>
      <c r="AL131" s="828"/>
      <c r="AM131" s="828"/>
      <c r="AN131" s="828"/>
      <c r="AO131" s="829"/>
      <c r="AP131" s="831"/>
      <c r="AQ131" s="832"/>
      <c r="AR131" s="832"/>
      <c r="AS131" s="832"/>
      <c r="AT131" s="833"/>
      <c r="AU131" s="236"/>
      <c r="AV131" s="236"/>
      <c r="AW131" s="236"/>
      <c r="AX131" s="793" t="s">
        <v>505</v>
      </c>
      <c r="AY131" s="794"/>
      <c r="AZ131" s="794"/>
      <c r="BA131" s="794"/>
      <c r="BB131" s="794"/>
      <c r="BC131" s="794"/>
      <c r="BD131" s="794"/>
      <c r="BE131" s="795"/>
      <c r="BF131" s="796" t="s">
        <v>244</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802" t="s">
        <v>506</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507</v>
      </c>
      <c r="W132" s="806"/>
      <c r="X132" s="806"/>
      <c r="Y132" s="806"/>
      <c r="Z132" s="807"/>
      <c r="AA132" s="808">
        <v>1.8460038430000001</v>
      </c>
      <c r="AB132" s="809"/>
      <c r="AC132" s="809"/>
      <c r="AD132" s="809"/>
      <c r="AE132" s="810"/>
      <c r="AF132" s="811">
        <v>1.0980375579999999</v>
      </c>
      <c r="AG132" s="809"/>
      <c r="AH132" s="809"/>
      <c r="AI132" s="809"/>
      <c r="AJ132" s="810"/>
      <c r="AK132" s="811">
        <v>2.6801511260000002</v>
      </c>
      <c r="AL132" s="809"/>
      <c r="AM132" s="809"/>
      <c r="AN132" s="809"/>
      <c r="AO132" s="810"/>
      <c r="AP132" s="812"/>
      <c r="AQ132" s="813"/>
      <c r="AR132" s="813"/>
      <c r="AS132" s="813"/>
      <c r="AT132" s="814"/>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508</v>
      </c>
      <c r="W133" s="785"/>
      <c r="X133" s="785"/>
      <c r="Y133" s="785"/>
      <c r="Z133" s="786"/>
      <c r="AA133" s="787">
        <v>-0.5</v>
      </c>
      <c r="AB133" s="788"/>
      <c r="AC133" s="788"/>
      <c r="AD133" s="788"/>
      <c r="AE133" s="789"/>
      <c r="AF133" s="787">
        <v>0.7</v>
      </c>
      <c r="AG133" s="788"/>
      <c r="AH133" s="788"/>
      <c r="AI133" s="788"/>
      <c r="AJ133" s="789"/>
      <c r="AK133" s="787">
        <v>1.8</v>
      </c>
      <c r="AL133" s="788"/>
      <c r="AM133" s="788"/>
      <c r="AN133" s="788"/>
      <c r="AO133" s="789"/>
      <c r="AP133" s="790"/>
      <c r="AQ133" s="791"/>
      <c r="AR133" s="791"/>
      <c r="AS133" s="791"/>
      <c r="AT133" s="792"/>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pbAW0ftcYxLOa3hFV4uDQ5rFFRgvS3x3jjvpgXmbBxayxlFqJ0FK0XDct5lQfSaiLDlRDaAAuo2MZeLc4/rf5A==" saltValue="hnae+a6rIDPyhInxPVPL/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2"/>
  <cols>
    <col min="1" max="120" width="2.77734375" style="263" customWidth="1"/>
    <col min="121" max="121" width="0" style="262" hidden="1" customWidth="1"/>
    <col min="122" max="16384" width="9" style="262" hidden="1"/>
  </cols>
  <sheetData>
    <row r="1" spans="1:120" ht="13.2"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62"/>
    </row>
    <row r="17" spans="119:120" ht="13.2" x14ac:dyDescent="0.2">
      <c r="DP17" s="262"/>
    </row>
    <row r="18" spans="119:120" ht="13.2" x14ac:dyDescent="0.2"/>
    <row r="19" spans="119:120" ht="13.2" x14ac:dyDescent="0.2"/>
    <row r="20" spans="119:120" ht="13.2" x14ac:dyDescent="0.2">
      <c r="DO20" s="262"/>
      <c r="DP20" s="262"/>
    </row>
    <row r="21" spans="119:120" ht="13.2" x14ac:dyDescent="0.2">
      <c r="DP21" s="262"/>
    </row>
    <row r="22" spans="119:120" ht="13.2" x14ac:dyDescent="0.2"/>
    <row r="23" spans="119:120" ht="13.2" x14ac:dyDescent="0.2">
      <c r="DO23" s="262"/>
      <c r="DP23" s="262"/>
    </row>
    <row r="24" spans="119:120" ht="13.2" x14ac:dyDescent="0.2">
      <c r="DP24" s="262"/>
    </row>
    <row r="25" spans="119:120" ht="13.2" x14ac:dyDescent="0.2">
      <c r="DP25" s="262"/>
    </row>
    <row r="26" spans="119:120" ht="13.2" x14ac:dyDescent="0.2">
      <c r="DO26" s="262"/>
      <c r="DP26" s="262"/>
    </row>
    <row r="27" spans="119:120" ht="13.2" x14ac:dyDescent="0.2"/>
    <row r="28" spans="119:120" ht="13.2" x14ac:dyDescent="0.2">
      <c r="DO28" s="262"/>
      <c r="DP28" s="262"/>
    </row>
    <row r="29" spans="119:120" ht="13.2" x14ac:dyDescent="0.2">
      <c r="DP29" s="262"/>
    </row>
    <row r="30" spans="119:120" ht="13.2" x14ac:dyDescent="0.2"/>
    <row r="31" spans="119:120" ht="13.2" x14ac:dyDescent="0.2">
      <c r="DO31" s="262"/>
      <c r="DP31" s="262"/>
    </row>
    <row r="32" spans="119:120" ht="13.2" x14ac:dyDescent="0.2"/>
    <row r="33" spans="98:120" ht="13.2" x14ac:dyDescent="0.2">
      <c r="DO33" s="262"/>
      <c r="DP33" s="262"/>
    </row>
    <row r="34" spans="98:120" ht="13.2" x14ac:dyDescent="0.2">
      <c r="DM34" s="262"/>
    </row>
    <row r="35" spans="98:120" ht="13.2" x14ac:dyDescent="0.2">
      <c r="CT35" s="262"/>
      <c r="CU35" s="262"/>
      <c r="CV35" s="262"/>
      <c r="CY35" s="262"/>
      <c r="CZ35" s="262"/>
      <c r="DA35" s="262"/>
      <c r="DD35" s="262"/>
      <c r="DE35" s="262"/>
      <c r="DF35" s="262"/>
      <c r="DI35" s="262"/>
      <c r="DJ35" s="262"/>
      <c r="DK35" s="262"/>
      <c r="DM35" s="262"/>
      <c r="DN35" s="262"/>
      <c r="DO35" s="262"/>
      <c r="DP35" s="262"/>
    </row>
    <row r="36" spans="98:120" ht="13.2" x14ac:dyDescent="0.2"/>
    <row r="37" spans="98:120" ht="13.2" x14ac:dyDescent="0.2">
      <c r="CW37" s="262"/>
      <c r="DB37" s="262"/>
      <c r="DG37" s="262"/>
      <c r="DL37" s="262"/>
      <c r="DP37" s="262"/>
    </row>
    <row r="38" spans="98:120" ht="13.2"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62"/>
      <c r="DO49" s="262"/>
      <c r="DP49" s="26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62"/>
      <c r="CS63" s="262"/>
      <c r="CX63" s="262"/>
      <c r="DC63" s="262"/>
      <c r="DH63" s="262"/>
    </row>
    <row r="64" spans="22:120" ht="13.2" x14ac:dyDescent="0.2">
      <c r="V64" s="262"/>
    </row>
    <row r="65" spans="15:120" ht="13.2"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2" x14ac:dyDescent="0.2">
      <c r="Q66" s="262"/>
      <c r="S66" s="262"/>
      <c r="U66" s="262"/>
      <c r="DM66" s="262"/>
    </row>
    <row r="67" spans="15:120" ht="13.2"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2" x14ac:dyDescent="0.2"/>
    <row r="69" spans="15:120" ht="13.2" x14ac:dyDescent="0.2"/>
    <row r="70" spans="15:120" ht="13.2" x14ac:dyDescent="0.2"/>
    <row r="71" spans="15:120" ht="13.2" x14ac:dyDescent="0.2"/>
    <row r="72" spans="15:120" ht="13.2" x14ac:dyDescent="0.2">
      <c r="DP72" s="262"/>
    </row>
    <row r="73" spans="15:120" ht="13.2" x14ac:dyDescent="0.2">
      <c r="DP73" s="26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62"/>
      <c r="CX96" s="262"/>
      <c r="DC96" s="262"/>
      <c r="DH96" s="262"/>
    </row>
    <row r="97" spans="24:120" ht="13.2" x14ac:dyDescent="0.2">
      <c r="CS97" s="262"/>
      <c r="CX97" s="262"/>
      <c r="DC97" s="262"/>
      <c r="DH97" s="262"/>
      <c r="DP97" s="263" t="s">
        <v>509</v>
      </c>
    </row>
    <row r="98" spans="24:120" ht="13.2" hidden="1" x14ac:dyDescent="0.2">
      <c r="CS98" s="262"/>
      <c r="CX98" s="262"/>
      <c r="DC98" s="262"/>
      <c r="DH98" s="262"/>
    </row>
    <row r="99" spans="24:120" ht="13.2"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2" hidden="1" x14ac:dyDescent="0.2">
      <c r="CT103" s="262"/>
      <c r="CV103" s="262"/>
      <c r="CW103" s="262"/>
      <c r="CY103" s="262"/>
      <c r="DA103" s="262"/>
      <c r="DB103" s="262"/>
      <c r="DD103" s="262"/>
      <c r="DF103" s="262"/>
      <c r="DG103" s="262"/>
      <c r="DI103" s="262"/>
      <c r="DK103" s="262"/>
      <c r="DL103" s="262"/>
      <c r="DM103" s="262"/>
      <c r="DN103" s="262"/>
      <c r="DO103" s="262"/>
      <c r="DP103" s="262"/>
    </row>
    <row r="104" spans="24:120" ht="13.2" hidden="1" x14ac:dyDescent="0.2">
      <c r="CV104" s="262"/>
      <c r="CW104" s="262"/>
      <c r="DA104" s="262"/>
      <c r="DB104" s="262"/>
      <c r="DF104" s="262"/>
      <c r="DG104" s="262"/>
      <c r="DK104" s="262"/>
      <c r="DL104" s="262"/>
      <c r="DN104" s="262"/>
      <c r="DO104" s="262"/>
      <c r="DP104" s="262"/>
    </row>
    <row r="105" spans="24:120" ht="12.75" hidden="1" customHeight="1" x14ac:dyDescent="0.2"/>
  </sheetData>
  <sheetProtection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2"/>
  <cols>
    <col min="1" max="116" width="2.6640625" style="263" customWidth="1"/>
    <col min="117" max="16384" width="9" style="262" hidden="1"/>
  </cols>
  <sheetData>
    <row r="1" spans="2:116" ht="13.2"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2" x14ac:dyDescent="0.2"/>
    <row r="3" spans="2:116" ht="13.2" x14ac:dyDescent="0.2"/>
    <row r="4" spans="2:116" ht="13.2"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2"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2" x14ac:dyDescent="0.2"/>
    <row r="20" spans="9:116" ht="13.2" x14ac:dyDescent="0.2"/>
    <row r="21" spans="9:116" ht="13.2" x14ac:dyDescent="0.2">
      <c r="DL21" s="262"/>
    </row>
    <row r="22" spans="9:116" ht="13.2" x14ac:dyDescent="0.2">
      <c r="DI22" s="262"/>
      <c r="DJ22" s="262"/>
      <c r="DK22" s="262"/>
      <c r="DL22" s="262"/>
    </row>
    <row r="23" spans="9:116" ht="13.2" x14ac:dyDescent="0.2">
      <c r="CY23" s="262"/>
      <c r="CZ23" s="262"/>
      <c r="DA23" s="262"/>
      <c r="DB23" s="262"/>
      <c r="DC23" s="262"/>
      <c r="DD23" s="262"/>
      <c r="DE23" s="262"/>
      <c r="DF23" s="262"/>
      <c r="DG23" s="262"/>
      <c r="DH23" s="262"/>
      <c r="DI23" s="262"/>
      <c r="DJ23" s="262"/>
      <c r="DK23" s="262"/>
      <c r="DL23" s="26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62"/>
      <c r="DA35" s="262"/>
      <c r="DB35" s="262"/>
      <c r="DC35" s="262"/>
      <c r="DD35" s="262"/>
      <c r="DE35" s="262"/>
      <c r="DF35" s="262"/>
      <c r="DG35" s="262"/>
      <c r="DH35" s="262"/>
      <c r="DI35" s="262"/>
      <c r="DJ35" s="262"/>
      <c r="DK35" s="262"/>
      <c r="DL35" s="262"/>
    </row>
    <row r="36" spans="15:116" ht="13.2" x14ac:dyDescent="0.2"/>
    <row r="37" spans="15:116" ht="13.2" x14ac:dyDescent="0.2">
      <c r="DL37" s="262"/>
    </row>
    <row r="38" spans="15:116" ht="13.2" x14ac:dyDescent="0.2">
      <c r="DI38" s="262"/>
      <c r="DJ38" s="262"/>
      <c r="DK38" s="262"/>
      <c r="DL38" s="262"/>
    </row>
    <row r="39" spans="15:116" ht="13.2" x14ac:dyDescent="0.2"/>
    <row r="40" spans="15:116" ht="13.2" x14ac:dyDescent="0.2"/>
    <row r="41" spans="15:116" ht="13.2" x14ac:dyDescent="0.2"/>
    <row r="42" spans="15:116" ht="13.2" x14ac:dyDescent="0.2"/>
    <row r="43" spans="15:116" ht="13.2"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2" x14ac:dyDescent="0.2">
      <c r="DL44" s="262"/>
    </row>
    <row r="45" spans="15:116" ht="13.2" x14ac:dyDescent="0.2"/>
    <row r="46" spans="15:116" ht="13.2" x14ac:dyDescent="0.2">
      <c r="DA46" s="262"/>
      <c r="DB46" s="262"/>
      <c r="DC46" s="262"/>
      <c r="DD46" s="262"/>
      <c r="DE46" s="262"/>
      <c r="DF46" s="262"/>
      <c r="DG46" s="262"/>
      <c r="DH46" s="262"/>
      <c r="DI46" s="262"/>
      <c r="DJ46" s="262"/>
      <c r="DK46" s="262"/>
      <c r="DL46" s="262"/>
    </row>
    <row r="47" spans="15:116" ht="13.2" x14ac:dyDescent="0.2"/>
    <row r="48" spans="15:116" ht="13.2" x14ac:dyDescent="0.2"/>
    <row r="49" spans="104:116" ht="13.2" x14ac:dyDescent="0.2"/>
    <row r="50" spans="104:116" ht="13.2" x14ac:dyDescent="0.2">
      <c r="CZ50" s="262"/>
      <c r="DA50" s="262"/>
      <c r="DB50" s="262"/>
      <c r="DC50" s="262"/>
      <c r="DD50" s="262"/>
      <c r="DE50" s="262"/>
      <c r="DF50" s="262"/>
      <c r="DG50" s="262"/>
      <c r="DH50" s="262"/>
      <c r="DI50" s="262"/>
      <c r="DJ50" s="262"/>
      <c r="DK50" s="262"/>
      <c r="DL50" s="262"/>
    </row>
    <row r="51" spans="104:116" ht="13.2" x14ac:dyDescent="0.2"/>
    <row r="52" spans="104:116" ht="13.2" x14ac:dyDescent="0.2"/>
    <row r="53" spans="104:116" ht="13.2" x14ac:dyDescent="0.2">
      <c r="DL53" s="26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62"/>
      <c r="DD67" s="262"/>
      <c r="DE67" s="262"/>
      <c r="DF67" s="262"/>
      <c r="DG67" s="262"/>
      <c r="DH67" s="262"/>
      <c r="DI67" s="262"/>
      <c r="DJ67" s="262"/>
      <c r="DK67" s="262"/>
      <c r="DL67" s="26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Y8mPpVE0kWLPtwxUzC7A82BOzMo5D/Lv4s8s23bbToY2sZLyH4aOoo6GBjapfvbaScoTID11Bx9gIaIC4o1rDg==" saltValue="MVC3VkUYvRsbrUEqiNMtf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2"/>
  <cols>
    <col min="1" max="36" width="2.44140625" style="264" customWidth="1"/>
    <col min="37" max="44" width="17" style="264" customWidth="1"/>
    <col min="45" max="45" width="6.109375" style="271" customWidth="1"/>
    <col min="46" max="46" width="3" style="269" customWidth="1"/>
    <col min="47" max="47" width="19.109375" style="264" hidden="1" customWidth="1"/>
    <col min="48" max="52" width="12.6640625" style="264" hidden="1" customWidth="1"/>
    <col min="53" max="16384" width="8.6640625" style="264" hidden="1"/>
  </cols>
  <sheetData>
    <row r="1" spans="1:46" ht="13.2" x14ac:dyDescent="0.2">
      <c r="AS1" s="265"/>
      <c r="AT1" s="265"/>
    </row>
    <row r="2" spans="1:46" ht="13.2" x14ac:dyDescent="0.2">
      <c r="AS2" s="265"/>
      <c r="AT2" s="265"/>
    </row>
    <row r="3" spans="1:46" ht="13.2" x14ac:dyDescent="0.2">
      <c r="AS3" s="265"/>
      <c r="AT3" s="265"/>
    </row>
    <row r="4" spans="1:46" ht="13.2" x14ac:dyDescent="0.2">
      <c r="AS4" s="265"/>
      <c r="AT4" s="265"/>
    </row>
    <row r="5" spans="1:46" ht="16.2" x14ac:dyDescent="0.2">
      <c r="A5" s="266" t="s">
        <v>510</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2"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511</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82" t="s">
        <v>512</v>
      </c>
      <c r="AP7" s="275"/>
      <c r="AQ7" s="276" t="s">
        <v>513</v>
      </c>
      <c r="AR7" s="277"/>
    </row>
    <row r="8" spans="1:46" ht="13.2"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83"/>
      <c r="AP8" s="281" t="s">
        <v>514</v>
      </c>
      <c r="AQ8" s="282" t="s">
        <v>515</v>
      </c>
      <c r="AR8" s="283" t="s">
        <v>516</v>
      </c>
    </row>
    <row r="9" spans="1:46" ht="13.2"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94" t="s">
        <v>517</v>
      </c>
      <c r="AL9" s="1195"/>
      <c r="AM9" s="1195"/>
      <c r="AN9" s="1196"/>
      <c r="AO9" s="284">
        <v>496391</v>
      </c>
      <c r="AP9" s="284">
        <v>936587</v>
      </c>
      <c r="AQ9" s="285">
        <v>242692</v>
      </c>
      <c r="AR9" s="286">
        <v>285.89999999999998</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94" t="s">
        <v>518</v>
      </c>
      <c r="AL10" s="1195"/>
      <c r="AM10" s="1195"/>
      <c r="AN10" s="1196"/>
      <c r="AO10" s="287">
        <v>36066</v>
      </c>
      <c r="AP10" s="287">
        <v>68049</v>
      </c>
      <c r="AQ10" s="288">
        <v>27094</v>
      </c>
      <c r="AR10" s="289">
        <v>151.19999999999999</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94" t="s">
        <v>519</v>
      </c>
      <c r="AL11" s="1195"/>
      <c r="AM11" s="1195"/>
      <c r="AN11" s="1196"/>
      <c r="AO11" s="287" t="s">
        <v>520</v>
      </c>
      <c r="AP11" s="287" t="s">
        <v>520</v>
      </c>
      <c r="AQ11" s="288">
        <v>4163</v>
      </c>
      <c r="AR11" s="289" t="s">
        <v>520</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94" t="s">
        <v>521</v>
      </c>
      <c r="AL12" s="1195"/>
      <c r="AM12" s="1195"/>
      <c r="AN12" s="1196"/>
      <c r="AO12" s="287" t="s">
        <v>520</v>
      </c>
      <c r="AP12" s="287" t="s">
        <v>520</v>
      </c>
      <c r="AQ12" s="288" t="s">
        <v>520</v>
      </c>
      <c r="AR12" s="289" t="s">
        <v>520</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94" t="s">
        <v>522</v>
      </c>
      <c r="AL13" s="1195"/>
      <c r="AM13" s="1195"/>
      <c r="AN13" s="1196"/>
      <c r="AO13" s="287">
        <v>26323</v>
      </c>
      <c r="AP13" s="287">
        <v>49666</v>
      </c>
      <c r="AQ13" s="288">
        <v>8881</v>
      </c>
      <c r="AR13" s="289">
        <v>459.2</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94" t="s">
        <v>523</v>
      </c>
      <c r="AL14" s="1195"/>
      <c r="AM14" s="1195"/>
      <c r="AN14" s="1196"/>
      <c r="AO14" s="287" t="s">
        <v>520</v>
      </c>
      <c r="AP14" s="287" t="s">
        <v>520</v>
      </c>
      <c r="AQ14" s="288">
        <v>5165</v>
      </c>
      <c r="AR14" s="289" t="s">
        <v>520</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97" t="s">
        <v>524</v>
      </c>
      <c r="AL15" s="1198"/>
      <c r="AM15" s="1198"/>
      <c r="AN15" s="1199"/>
      <c r="AO15" s="287">
        <v>-37480</v>
      </c>
      <c r="AP15" s="287">
        <v>-70717</v>
      </c>
      <c r="AQ15" s="288">
        <v>-18870</v>
      </c>
      <c r="AR15" s="289">
        <v>274.8</v>
      </c>
    </row>
    <row r="16" spans="1:46" ht="13.2"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97" t="s">
        <v>193</v>
      </c>
      <c r="AL16" s="1198"/>
      <c r="AM16" s="1198"/>
      <c r="AN16" s="1199"/>
      <c r="AO16" s="287">
        <v>521300</v>
      </c>
      <c r="AP16" s="287">
        <v>983585</v>
      </c>
      <c r="AQ16" s="288">
        <v>269124</v>
      </c>
      <c r="AR16" s="289">
        <v>265.5</v>
      </c>
    </row>
    <row r="17" spans="1:46" ht="13.2"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2"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2"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525</v>
      </c>
      <c r="AL19" s="265"/>
      <c r="AM19" s="265"/>
      <c r="AN19" s="265"/>
      <c r="AO19" s="265"/>
      <c r="AP19" s="265"/>
      <c r="AQ19" s="265"/>
      <c r="AR19" s="265"/>
    </row>
    <row r="20" spans="1:46" ht="13.2"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526</v>
      </c>
      <c r="AP20" s="296" t="s">
        <v>527</v>
      </c>
      <c r="AQ20" s="297" t="s">
        <v>528</v>
      </c>
      <c r="AR20" s="298"/>
    </row>
    <row r="21" spans="1:46" s="304" customFormat="1" ht="13.2"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200" t="s">
        <v>529</v>
      </c>
      <c r="AL21" s="1201"/>
      <c r="AM21" s="1201"/>
      <c r="AN21" s="1202"/>
      <c r="AO21" s="300">
        <v>75.47</v>
      </c>
      <c r="AP21" s="301">
        <v>24.07</v>
      </c>
      <c r="AQ21" s="302">
        <v>51.4</v>
      </c>
      <c r="AR21" s="270"/>
      <c r="AS21" s="303"/>
      <c r="AT21" s="299"/>
    </row>
    <row r="22" spans="1:46" s="304" customFormat="1" ht="13.2"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200" t="s">
        <v>530</v>
      </c>
      <c r="AL22" s="1201"/>
      <c r="AM22" s="1201"/>
      <c r="AN22" s="1202"/>
      <c r="AO22" s="305">
        <v>93.9</v>
      </c>
      <c r="AP22" s="306">
        <v>94.6</v>
      </c>
      <c r="AQ22" s="307">
        <v>-0.7</v>
      </c>
      <c r="AR22" s="291"/>
      <c r="AS22" s="303"/>
      <c r="AT22" s="299"/>
    </row>
    <row r="23" spans="1:46" s="304" customFormat="1" ht="13.2"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2"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2"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2" x14ac:dyDescent="0.2">
      <c r="A26" s="1193" t="s">
        <v>531</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70"/>
    </row>
    <row r="27" spans="1:46" ht="13.2" x14ac:dyDescent="0.2">
      <c r="A27" s="312"/>
      <c r="AO27" s="265"/>
      <c r="AP27" s="265"/>
      <c r="AQ27" s="265"/>
      <c r="AR27" s="265"/>
      <c r="AS27" s="265"/>
      <c r="AT27" s="265"/>
    </row>
    <row r="28" spans="1:46" ht="16.2" x14ac:dyDescent="0.2">
      <c r="A28" s="266" t="s">
        <v>532</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2"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533</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82" t="s">
        <v>512</v>
      </c>
      <c r="AP30" s="275"/>
      <c r="AQ30" s="276" t="s">
        <v>513</v>
      </c>
      <c r="AR30" s="277"/>
    </row>
    <row r="31" spans="1:46" ht="13.2"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83"/>
      <c r="AP31" s="281" t="s">
        <v>514</v>
      </c>
      <c r="AQ31" s="282" t="s">
        <v>515</v>
      </c>
      <c r="AR31" s="283" t="s">
        <v>516</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84" t="s">
        <v>534</v>
      </c>
      <c r="AL32" s="1185"/>
      <c r="AM32" s="1185"/>
      <c r="AN32" s="1186"/>
      <c r="AO32" s="315">
        <v>261654</v>
      </c>
      <c r="AP32" s="315">
        <v>493687</v>
      </c>
      <c r="AQ32" s="316">
        <v>141234</v>
      </c>
      <c r="AR32" s="317">
        <v>249.6</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84" t="s">
        <v>535</v>
      </c>
      <c r="AL33" s="1185"/>
      <c r="AM33" s="1185"/>
      <c r="AN33" s="1186"/>
      <c r="AO33" s="315" t="s">
        <v>520</v>
      </c>
      <c r="AP33" s="315" t="s">
        <v>520</v>
      </c>
      <c r="AQ33" s="316" t="s">
        <v>520</v>
      </c>
      <c r="AR33" s="317" t="s">
        <v>520</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84" t="s">
        <v>536</v>
      </c>
      <c r="AL34" s="1185"/>
      <c r="AM34" s="1185"/>
      <c r="AN34" s="1186"/>
      <c r="AO34" s="315" t="s">
        <v>520</v>
      </c>
      <c r="AP34" s="315" t="s">
        <v>520</v>
      </c>
      <c r="AQ34" s="316" t="s">
        <v>520</v>
      </c>
      <c r="AR34" s="317" t="s">
        <v>520</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84" t="s">
        <v>537</v>
      </c>
      <c r="AL35" s="1185"/>
      <c r="AM35" s="1185"/>
      <c r="AN35" s="1186"/>
      <c r="AO35" s="315">
        <v>19020</v>
      </c>
      <c r="AP35" s="315">
        <v>35887</v>
      </c>
      <c r="AQ35" s="316">
        <v>30523</v>
      </c>
      <c r="AR35" s="317">
        <v>17.600000000000001</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84" t="s">
        <v>538</v>
      </c>
      <c r="AL36" s="1185"/>
      <c r="AM36" s="1185"/>
      <c r="AN36" s="1186"/>
      <c r="AO36" s="315" t="s">
        <v>520</v>
      </c>
      <c r="AP36" s="315" t="s">
        <v>520</v>
      </c>
      <c r="AQ36" s="316">
        <v>4602</v>
      </c>
      <c r="AR36" s="317" t="s">
        <v>520</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84" t="s">
        <v>539</v>
      </c>
      <c r="AL37" s="1185"/>
      <c r="AM37" s="1185"/>
      <c r="AN37" s="1186"/>
      <c r="AO37" s="315" t="s">
        <v>520</v>
      </c>
      <c r="AP37" s="315" t="s">
        <v>520</v>
      </c>
      <c r="AQ37" s="316">
        <v>937</v>
      </c>
      <c r="AR37" s="317" t="s">
        <v>520</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87" t="s">
        <v>540</v>
      </c>
      <c r="AL38" s="1188"/>
      <c r="AM38" s="1188"/>
      <c r="AN38" s="1189"/>
      <c r="AO38" s="318" t="s">
        <v>520</v>
      </c>
      <c r="AP38" s="318" t="s">
        <v>520</v>
      </c>
      <c r="AQ38" s="319">
        <v>14</v>
      </c>
      <c r="AR38" s="307" t="s">
        <v>520</v>
      </c>
      <c r="AS38" s="314"/>
    </row>
    <row r="39" spans="1:46" ht="13.2"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87" t="s">
        <v>541</v>
      </c>
      <c r="AL39" s="1188"/>
      <c r="AM39" s="1188"/>
      <c r="AN39" s="1189"/>
      <c r="AO39" s="315" t="s">
        <v>520</v>
      </c>
      <c r="AP39" s="315" t="s">
        <v>520</v>
      </c>
      <c r="AQ39" s="316">
        <v>-6455</v>
      </c>
      <c r="AR39" s="317" t="s">
        <v>520</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84" t="s">
        <v>542</v>
      </c>
      <c r="AL40" s="1185"/>
      <c r="AM40" s="1185"/>
      <c r="AN40" s="1186"/>
      <c r="AO40" s="315">
        <v>-256179</v>
      </c>
      <c r="AP40" s="315">
        <v>-483357</v>
      </c>
      <c r="AQ40" s="316">
        <v>-126702</v>
      </c>
      <c r="AR40" s="317">
        <v>281.5</v>
      </c>
      <c r="AS40" s="314"/>
    </row>
    <row r="41" spans="1:46" ht="13.2"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90" t="s">
        <v>305</v>
      </c>
      <c r="AL41" s="1191"/>
      <c r="AM41" s="1191"/>
      <c r="AN41" s="1192"/>
      <c r="AO41" s="315">
        <v>24495</v>
      </c>
      <c r="AP41" s="315">
        <v>46217</v>
      </c>
      <c r="AQ41" s="316">
        <v>44155</v>
      </c>
      <c r="AR41" s="317">
        <v>4.7</v>
      </c>
      <c r="AS41" s="314"/>
    </row>
    <row r="42" spans="1:46" ht="13.2"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543</v>
      </c>
      <c r="AL42" s="265"/>
      <c r="AM42" s="265"/>
      <c r="AN42" s="265"/>
      <c r="AO42" s="265"/>
      <c r="AP42" s="265"/>
      <c r="AQ42" s="291"/>
      <c r="AR42" s="291"/>
      <c r="AS42" s="314"/>
    </row>
    <row r="43" spans="1:46" ht="13.2"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2"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2"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2"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544</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2"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545</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77" t="s">
        <v>512</v>
      </c>
      <c r="AN49" s="1179" t="s">
        <v>546</v>
      </c>
      <c r="AO49" s="1180"/>
      <c r="AP49" s="1180"/>
      <c r="AQ49" s="1180"/>
      <c r="AR49" s="1181"/>
    </row>
    <row r="50" spans="1:44" ht="13.2"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78"/>
      <c r="AN50" s="331" t="s">
        <v>547</v>
      </c>
      <c r="AO50" s="332" t="s">
        <v>548</v>
      </c>
      <c r="AP50" s="333" t="s">
        <v>549</v>
      </c>
      <c r="AQ50" s="334" t="s">
        <v>550</v>
      </c>
      <c r="AR50" s="335" t="s">
        <v>551</v>
      </c>
    </row>
    <row r="51" spans="1:44" ht="13.2"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552</v>
      </c>
      <c r="AL51" s="328"/>
      <c r="AM51" s="336">
        <v>577637</v>
      </c>
      <c r="AN51" s="337">
        <v>1002842</v>
      </c>
      <c r="AO51" s="338">
        <v>-14.7</v>
      </c>
      <c r="AP51" s="339">
        <v>317319</v>
      </c>
      <c r="AQ51" s="340">
        <v>2.2999999999999998</v>
      </c>
      <c r="AR51" s="341">
        <v>-17</v>
      </c>
    </row>
    <row r="52" spans="1:44" ht="13.2"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553</v>
      </c>
      <c r="AM52" s="344">
        <v>331704</v>
      </c>
      <c r="AN52" s="345">
        <v>575875</v>
      </c>
      <c r="AO52" s="346">
        <v>-12.7</v>
      </c>
      <c r="AP52" s="347">
        <v>164214</v>
      </c>
      <c r="AQ52" s="348">
        <v>4.2</v>
      </c>
      <c r="AR52" s="349">
        <v>-16.899999999999999</v>
      </c>
    </row>
    <row r="53" spans="1:44" ht="13.2"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554</v>
      </c>
      <c r="AL53" s="328"/>
      <c r="AM53" s="336">
        <v>336667</v>
      </c>
      <c r="AN53" s="337">
        <v>604429</v>
      </c>
      <c r="AO53" s="338">
        <v>-39.700000000000003</v>
      </c>
      <c r="AP53" s="339">
        <v>289738</v>
      </c>
      <c r="AQ53" s="340">
        <v>-8.6999999999999993</v>
      </c>
      <c r="AR53" s="341">
        <v>-31</v>
      </c>
    </row>
    <row r="54" spans="1:44" ht="13.2"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553</v>
      </c>
      <c r="AM54" s="344">
        <v>187943</v>
      </c>
      <c r="AN54" s="345">
        <v>337420</v>
      </c>
      <c r="AO54" s="346">
        <v>-41.4</v>
      </c>
      <c r="AP54" s="347">
        <v>156238</v>
      </c>
      <c r="AQ54" s="348">
        <v>-4.9000000000000004</v>
      </c>
      <c r="AR54" s="349">
        <v>-36.5</v>
      </c>
    </row>
    <row r="55" spans="1:44" ht="13.2"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555</v>
      </c>
      <c r="AL55" s="328"/>
      <c r="AM55" s="336">
        <v>308555</v>
      </c>
      <c r="AN55" s="337">
        <v>562031</v>
      </c>
      <c r="AO55" s="338">
        <v>-7</v>
      </c>
      <c r="AP55" s="339">
        <v>316937</v>
      </c>
      <c r="AQ55" s="340">
        <v>9.4</v>
      </c>
      <c r="AR55" s="341">
        <v>-16.399999999999999</v>
      </c>
    </row>
    <row r="56" spans="1:44" ht="13.2"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553</v>
      </c>
      <c r="AM56" s="344">
        <v>230102</v>
      </c>
      <c r="AN56" s="345">
        <v>419129</v>
      </c>
      <c r="AO56" s="346">
        <v>24.2</v>
      </c>
      <c r="AP56" s="347">
        <v>199150</v>
      </c>
      <c r="AQ56" s="348">
        <v>27.5</v>
      </c>
      <c r="AR56" s="349">
        <v>-3.3</v>
      </c>
    </row>
    <row r="57" spans="1:44" ht="13.2"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556</v>
      </c>
      <c r="AL57" s="328"/>
      <c r="AM57" s="336">
        <v>756786</v>
      </c>
      <c r="AN57" s="337">
        <v>1449782</v>
      </c>
      <c r="AO57" s="338">
        <v>158</v>
      </c>
      <c r="AP57" s="339">
        <v>332350</v>
      </c>
      <c r="AQ57" s="340">
        <v>4.9000000000000004</v>
      </c>
      <c r="AR57" s="341">
        <v>153.1</v>
      </c>
    </row>
    <row r="58" spans="1:44" ht="13.2"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553</v>
      </c>
      <c r="AM58" s="344">
        <v>685654</v>
      </c>
      <c r="AN58" s="345">
        <v>1313513</v>
      </c>
      <c r="AO58" s="346">
        <v>213.4</v>
      </c>
      <c r="AP58" s="347">
        <v>200453</v>
      </c>
      <c r="AQ58" s="348">
        <v>0.7</v>
      </c>
      <c r="AR58" s="349">
        <v>212.7</v>
      </c>
    </row>
    <row r="59" spans="1:44" ht="13.2"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557</v>
      </c>
      <c r="AL59" s="328"/>
      <c r="AM59" s="336">
        <v>379923</v>
      </c>
      <c r="AN59" s="337">
        <v>716836</v>
      </c>
      <c r="AO59" s="338">
        <v>-50.6</v>
      </c>
      <c r="AP59" s="339">
        <v>362690</v>
      </c>
      <c r="AQ59" s="340">
        <v>9.1</v>
      </c>
      <c r="AR59" s="341">
        <v>-59.7</v>
      </c>
    </row>
    <row r="60" spans="1:44" ht="13.2"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553</v>
      </c>
      <c r="AM60" s="344">
        <v>180126</v>
      </c>
      <c r="AN60" s="345">
        <v>339860</v>
      </c>
      <c r="AO60" s="346">
        <v>-74.099999999999994</v>
      </c>
      <c r="AP60" s="347">
        <v>172580</v>
      </c>
      <c r="AQ60" s="348">
        <v>-13.9</v>
      </c>
      <c r="AR60" s="349">
        <v>-60.2</v>
      </c>
    </row>
    <row r="61" spans="1:44" ht="13.2"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558</v>
      </c>
      <c r="AL61" s="350"/>
      <c r="AM61" s="351">
        <v>471914</v>
      </c>
      <c r="AN61" s="352">
        <v>867184</v>
      </c>
      <c r="AO61" s="353">
        <v>9.1999999999999993</v>
      </c>
      <c r="AP61" s="354">
        <v>323807</v>
      </c>
      <c r="AQ61" s="355">
        <v>3.4</v>
      </c>
      <c r="AR61" s="341">
        <v>5.8</v>
      </c>
    </row>
    <row r="62" spans="1:44" ht="13.2"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553</v>
      </c>
      <c r="AM62" s="344">
        <v>323106</v>
      </c>
      <c r="AN62" s="345">
        <v>597159</v>
      </c>
      <c r="AO62" s="346">
        <v>21.9</v>
      </c>
      <c r="AP62" s="347">
        <v>178527</v>
      </c>
      <c r="AQ62" s="348">
        <v>2.7</v>
      </c>
      <c r="AR62" s="349">
        <v>19.2</v>
      </c>
    </row>
    <row r="63" spans="1:44" ht="13.2"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2"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2"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2"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2" hidden="1" x14ac:dyDescent="0.2">
      <c r="AK70" s="265"/>
      <c r="AL70" s="265"/>
      <c r="AM70" s="265"/>
      <c r="AN70" s="265"/>
      <c r="AO70" s="265"/>
      <c r="AP70" s="265"/>
      <c r="AQ70" s="265"/>
      <c r="AR70" s="265"/>
    </row>
    <row r="71" spans="1:46" ht="13.2" hidden="1" x14ac:dyDescent="0.2">
      <c r="AK71" s="265"/>
      <c r="AL71" s="265"/>
      <c r="AM71" s="265"/>
      <c r="AN71" s="265"/>
      <c r="AO71" s="265"/>
      <c r="AP71" s="265"/>
      <c r="AQ71" s="265"/>
      <c r="AR71" s="265"/>
    </row>
    <row r="72" spans="1:46" ht="13.2" hidden="1" x14ac:dyDescent="0.2">
      <c r="AK72" s="265"/>
      <c r="AL72" s="265"/>
      <c r="AM72" s="265"/>
      <c r="AN72" s="265"/>
      <c r="AO72" s="265"/>
      <c r="AP72" s="265"/>
      <c r="AQ72" s="265"/>
      <c r="AR72" s="265"/>
    </row>
    <row r="73" spans="1:46" ht="13.2" hidden="1" x14ac:dyDescent="0.2">
      <c r="AK73" s="265"/>
      <c r="AL73" s="265"/>
      <c r="AM73" s="265"/>
      <c r="AN73" s="265"/>
      <c r="AO73" s="265"/>
      <c r="AP73" s="265"/>
      <c r="AQ73" s="265"/>
      <c r="AR73" s="265"/>
    </row>
  </sheetData>
  <sheetProtection algorithmName="SHA-512" hashValue="piej7t+NZMLuUg3R4UuJI8kS99T3Hp/fyU8wyxGivnD6Fhg9EejxyY6Ci6dC76aei1Mz/SYoR8dXsqa/kBj4ug==" saltValue="3lpal45zykujeWAPegQWk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2"/>
  <cols>
    <col min="1" max="125" width="2.441406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2" x14ac:dyDescent="0.2">
      <c r="B2" s="262"/>
      <c r="DG2" s="262"/>
    </row>
    <row r="3" spans="2:125" ht="13.2"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2" x14ac:dyDescent="0.2"/>
    <row r="5" spans="2:125" ht="13.2" x14ac:dyDescent="0.2"/>
    <row r="6" spans="2:125" ht="13.2" x14ac:dyDescent="0.2"/>
    <row r="7" spans="2:125" ht="13.2" x14ac:dyDescent="0.2"/>
    <row r="8" spans="2:125" ht="13.2" x14ac:dyDescent="0.2"/>
    <row r="9" spans="2:125" ht="13.2" x14ac:dyDescent="0.2">
      <c r="DU9" s="26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62"/>
    </row>
    <row r="18" spans="125:125" ht="13.2" x14ac:dyDescent="0.2"/>
    <row r="19" spans="125:125" ht="13.2" x14ac:dyDescent="0.2"/>
    <row r="20" spans="125:125" ht="13.2" x14ac:dyDescent="0.2">
      <c r="DU20" s="262"/>
    </row>
    <row r="21" spans="125:125" ht="13.2" x14ac:dyDescent="0.2">
      <c r="DU21" s="26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62"/>
    </row>
    <row r="29" spans="125:125" ht="13.2" x14ac:dyDescent="0.2"/>
    <row r="30" spans="125:125" ht="13.2" x14ac:dyDescent="0.2"/>
    <row r="31" spans="125:125" ht="13.2" x14ac:dyDescent="0.2"/>
    <row r="32" spans="125:125" ht="13.2" x14ac:dyDescent="0.2"/>
    <row r="33" spans="2:125" ht="13.2" x14ac:dyDescent="0.2">
      <c r="B33" s="262"/>
      <c r="G33" s="262"/>
      <c r="I33" s="262"/>
    </row>
    <row r="34" spans="2:125" ht="13.2" x14ac:dyDescent="0.2">
      <c r="C34" s="262"/>
      <c r="P34" s="262"/>
      <c r="DE34" s="262"/>
      <c r="DH34" s="262"/>
    </row>
    <row r="35" spans="2:125" ht="13.2" x14ac:dyDescent="0.2">
      <c r="D35" s="262"/>
      <c r="E35" s="262"/>
      <c r="DG35" s="262"/>
      <c r="DJ35" s="262"/>
      <c r="DP35" s="262"/>
      <c r="DQ35" s="262"/>
      <c r="DR35" s="262"/>
      <c r="DS35" s="262"/>
      <c r="DT35" s="262"/>
      <c r="DU35" s="262"/>
    </row>
    <row r="36" spans="2:125" ht="13.2"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2" x14ac:dyDescent="0.2">
      <c r="DU37" s="262"/>
    </row>
    <row r="38" spans="2:125" ht="13.2" x14ac:dyDescent="0.2">
      <c r="DT38" s="262"/>
      <c r="DU38" s="262"/>
    </row>
    <row r="39" spans="2:125" ht="13.2" x14ac:dyDescent="0.2"/>
    <row r="40" spans="2:125" ht="13.2" x14ac:dyDescent="0.2">
      <c r="DH40" s="262"/>
    </row>
    <row r="41" spans="2:125" ht="13.2" x14ac:dyDescent="0.2">
      <c r="DE41" s="262"/>
    </row>
    <row r="42" spans="2:125" ht="13.2" x14ac:dyDescent="0.2">
      <c r="DG42" s="262"/>
      <c r="DJ42" s="262"/>
    </row>
    <row r="43" spans="2:125" ht="13.2"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2" x14ac:dyDescent="0.2">
      <c r="DU44" s="262"/>
    </row>
    <row r="45" spans="2:125" ht="13.2" x14ac:dyDescent="0.2"/>
    <row r="46" spans="2:125" ht="13.2" x14ac:dyDescent="0.2"/>
    <row r="47" spans="2:125" ht="13.2" x14ac:dyDescent="0.2"/>
    <row r="48" spans="2:125" ht="13.2" x14ac:dyDescent="0.2">
      <c r="DT48" s="262"/>
      <c r="DU48" s="262"/>
    </row>
    <row r="49" spans="120:125" ht="13.2" x14ac:dyDescent="0.2">
      <c r="DU49" s="262"/>
    </row>
    <row r="50" spans="120:125" ht="13.2" x14ac:dyDescent="0.2">
      <c r="DU50" s="262"/>
    </row>
    <row r="51" spans="120:125" ht="13.2" x14ac:dyDescent="0.2">
      <c r="DP51" s="262"/>
      <c r="DQ51" s="262"/>
      <c r="DR51" s="262"/>
      <c r="DS51" s="262"/>
      <c r="DT51" s="262"/>
      <c r="DU51" s="262"/>
    </row>
    <row r="52" spans="120:125" ht="13.2" x14ac:dyDescent="0.2"/>
    <row r="53" spans="120:125" ht="13.2" x14ac:dyDescent="0.2"/>
    <row r="54" spans="120:125" ht="13.2" x14ac:dyDescent="0.2">
      <c r="DU54" s="262"/>
    </row>
    <row r="55" spans="120:125" ht="13.2" x14ac:dyDescent="0.2"/>
    <row r="56" spans="120:125" ht="13.2" x14ac:dyDescent="0.2"/>
    <row r="57" spans="120:125" ht="13.2" x14ac:dyDescent="0.2"/>
    <row r="58" spans="120:125" ht="13.2" x14ac:dyDescent="0.2">
      <c r="DU58" s="262"/>
    </row>
    <row r="59" spans="120:125" ht="13.2" x14ac:dyDescent="0.2"/>
    <row r="60" spans="120:125" ht="13.2" x14ac:dyDescent="0.2"/>
    <row r="61" spans="120:125" ht="13.2" x14ac:dyDescent="0.2"/>
    <row r="62" spans="120:125" ht="13.2" x14ac:dyDescent="0.2"/>
    <row r="63" spans="120:125" ht="13.2" x14ac:dyDescent="0.2">
      <c r="DU63" s="262"/>
    </row>
    <row r="64" spans="120:125" ht="13.2" x14ac:dyDescent="0.2">
      <c r="DT64" s="262"/>
      <c r="DU64" s="262"/>
    </row>
    <row r="65" spans="123:125" ht="13.2" x14ac:dyDescent="0.2"/>
    <row r="66" spans="123:125" ht="13.2" x14ac:dyDescent="0.2"/>
    <row r="67" spans="123:125" ht="13.2" x14ac:dyDescent="0.2"/>
    <row r="68" spans="123:125" ht="13.2" x14ac:dyDescent="0.2"/>
    <row r="69" spans="123:125" ht="13.2" x14ac:dyDescent="0.2">
      <c r="DS69" s="262"/>
      <c r="DT69" s="262"/>
      <c r="DU69" s="26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62"/>
    </row>
    <row r="83" spans="116:125" ht="13.2" x14ac:dyDescent="0.2">
      <c r="DM83" s="262"/>
      <c r="DN83" s="262"/>
      <c r="DO83" s="262"/>
      <c r="DP83" s="262"/>
      <c r="DQ83" s="262"/>
      <c r="DR83" s="262"/>
      <c r="DS83" s="262"/>
      <c r="DT83" s="262"/>
      <c r="DU83" s="262"/>
    </row>
    <row r="84" spans="116:125" ht="13.2" x14ac:dyDescent="0.2"/>
    <row r="85" spans="116:125" ht="13.2" x14ac:dyDescent="0.2"/>
    <row r="86" spans="116:125" ht="13.2" x14ac:dyDescent="0.2"/>
    <row r="87" spans="116:125" ht="13.2" x14ac:dyDescent="0.2"/>
    <row r="88" spans="116:125" ht="13.2" x14ac:dyDescent="0.2">
      <c r="DU88" s="26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560</v>
      </c>
    </row>
    <row r="120" spans="125:125" ht="13.5" hidden="1" customHeight="1" x14ac:dyDescent="0.2"/>
    <row r="121" spans="125:125" ht="13.5" hidden="1" customHeight="1" x14ac:dyDescent="0.2">
      <c r="DU121" s="262"/>
    </row>
  </sheetData>
  <sheetProtection algorithmName="SHA-512" hashValue="CXn4GKpP0o2di06icHV4P6qacqUReGZdiva+nFxB/KU2HiX8kJ8oJT5cr18U6FPtiawfNKYZ98yvJ56A3bWkeQ==" saltValue="x4o09SQAtPrdjGIIH/xR2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2"/>
  <cols>
    <col min="1" max="125" width="2.441406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2" x14ac:dyDescent="0.2">
      <c r="B2" s="262"/>
      <c r="T2" s="262"/>
    </row>
    <row r="3" spans="1:125"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62"/>
      <c r="G33" s="262"/>
      <c r="I33" s="262"/>
    </row>
    <row r="34" spans="2:125" ht="13.2" x14ac:dyDescent="0.2">
      <c r="C34" s="262"/>
      <c r="P34" s="262"/>
      <c r="R34" s="262"/>
      <c r="U34" s="262"/>
    </row>
    <row r="35" spans="2:125" ht="13.2"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2" x14ac:dyDescent="0.2">
      <c r="F36" s="262"/>
      <c r="H36" s="262"/>
      <c r="J36" s="262"/>
      <c r="K36" s="262"/>
      <c r="L36" s="262"/>
      <c r="M36" s="262"/>
      <c r="N36" s="262"/>
      <c r="O36" s="262"/>
      <c r="Q36" s="262"/>
      <c r="S36" s="262"/>
      <c r="V36" s="262"/>
    </row>
    <row r="37" spans="2:125" ht="13.2" x14ac:dyDescent="0.2"/>
    <row r="38" spans="2:125" ht="13.2" x14ac:dyDescent="0.2"/>
    <row r="39" spans="2:125" ht="13.2" x14ac:dyDescent="0.2"/>
    <row r="40" spans="2:125" ht="13.2" x14ac:dyDescent="0.2">
      <c r="U40" s="262"/>
    </row>
    <row r="41" spans="2:125" ht="13.2" x14ac:dyDescent="0.2">
      <c r="R41" s="262"/>
    </row>
    <row r="42" spans="2:125" ht="13.2"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2" x14ac:dyDescent="0.2">
      <c r="Q43" s="262"/>
      <c r="S43" s="262"/>
      <c r="V43" s="26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561</v>
      </c>
    </row>
  </sheetData>
  <sheetProtection algorithmName="SHA-512" hashValue="NGzOeoQjEC63JToP7sRFRY9izBpqel/1l2HhKqR5fhoBCdgAWf1J7jwyobaAxcT0cEvAEajZr2BElYuEYbJsuA==" saltValue="RtWRozSruVNJcrW4+V1lr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2">
      <c r="B47" s="10"/>
      <c r="C47" s="1203" t="s">
        <v>3</v>
      </c>
      <c r="D47" s="1203"/>
      <c r="E47" s="1204"/>
      <c r="F47" s="11">
        <v>105.61</v>
      </c>
      <c r="G47" s="12">
        <v>113.67</v>
      </c>
      <c r="H47" s="12">
        <v>116.31</v>
      </c>
      <c r="I47" s="12">
        <v>113.94</v>
      </c>
      <c r="J47" s="13">
        <v>99.54</v>
      </c>
    </row>
    <row r="48" spans="2:10" ht="57.75" customHeight="1" x14ac:dyDescent="0.2">
      <c r="B48" s="14"/>
      <c r="C48" s="1205" t="s">
        <v>4</v>
      </c>
      <c r="D48" s="1205"/>
      <c r="E48" s="1206"/>
      <c r="F48" s="15">
        <v>8.07</v>
      </c>
      <c r="G48" s="16">
        <v>9.84</v>
      </c>
      <c r="H48" s="16">
        <v>9.81</v>
      </c>
      <c r="I48" s="16">
        <v>10.42</v>
      </c>
      <c r="J48" s="17">
        <v>8.6300000000000008</v>
      </c>
    </row>
    <row r="49" spans="2:10" ht="57.75" customHeight="1" thickBot="1" x14ac:dyDescent="0.25">
      <c r="B49" s="18"/>
      <c r="C49" s="1207" t="s">
        <v>5</v>
      </c>
      <c r="D49" s="1207"/>
      <c r="E49" s="1208"/>
      <c r="F49" s="19" t="s">
        <v>567</v>
      </c>
      <c r="G49" s="20">
        <v>1.52</v>
      </c>
      <c r="H49" s="20">
        <v>17.93</v>
      </c>
      <c r="I49" s="20">
        <v>0.27</v>
      </c>
      <c r="J49" s="21">
        <v>4.9800000000000004</v>
      </c>
    </row>
    <row r="50" spans="2:10" ht="13.2" x14ac:dyDescent="0.2"/>
  </sheetData>
  <sheetProtection algorithmName="SHA-512" hashValue="7IRl6KJRTLVLd9Qdbua2UgkbrQua5G0TJYcqvyQUWVshQIzjAwc6EkgmG+oEDa+8PoC/EF28fE3VoxVC9C/3QQ==" saltValue="BVFi1I7R8Cnwr8APyezom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渡辺 沙彩</cp:lastModifiedBy>
  <dcterms:created xsi:type="dcterms:W3CDTF">2023-02-20T04:04:50Z</dcterms:created>
  <dcterms:modified xsi:type="dcterms:W3CDTF">2023-10-31T00:09:22Z</dcterms:modified>
  <cp:category/>
</cp:coreProperties>
</file>