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20d9f8\作業用\03 財政1\35 財政情報の開示\令和４年度（R3決算分）\06【翌年度作業】公会計分\06_公表（県HP）\【HP用とりまとめ 】\"/>
    </mc:Choice>
  </mc:AlternateContent>
  <bookViews>
    <workbookView xWindow="0" yWindow="0" windowWidth="28800" windowHeight="12216" tabRatio="848"/>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c r="AP63" i="12"/>
  <c r="AP23" i="12"/>
  <c r="Q23" i="12"/>
  <c r="V23" i="12"/>
  <c r="AA23" i="12"/>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U37" i="10"/>
  <c r="C37" i="10"/>
  <c r="BE36" i="10"/>
  <c r="C36" i="10"/>
  <c r="BE35" i="10"/>
  <c r="C35"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CO34" i="10" s="1"/>
  <c r="CO35" i="10" s="1"/>
  <c r="CO36" i="10" s="1"/>
  <c r="BW34" i="10"/>
  <c r="BW35" i="10" s="1"/>
  <c r="BW36" i="10" s="1"/>
  <c r="BW37" i="10" s="1"/>
  <c r="BW38" i="10" s="1"/>
  <c r="BW39" i="10" s="1"/>
  <c r="BW40" i="10" s="1"/>
  <c r="BW41" i="10" s="1"/>
  <c r="BW42" i="10" s="1"/>
</calcChain>
</file>

<file path=xl/sharedStrings.xml><?xml version="1.0" encoding="utf-8"?>
<sst xmlns="http://schemas.openxmlformats.org/spreadsheetml/2006/main" count="1147" uniqueCount="604">
  <si>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</si>
  <si>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</si>
  <si>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</si>
  <si>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</si>
  <si>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</si>
  <si>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</si>
  <si>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</si>
  <si>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</si>
  <si>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</si>
  <si>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</si>
  <si>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</si>
  <si>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</si>
  <si>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</si>
  <si>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</si>
  <si>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</si>
  <si>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</si>
  <si>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</si>
  <si>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</si>
  <si>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</si>
  <si>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</si>
  <si>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</si>
  <si>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</si>
  <si>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</si>
  <si>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</si>
  <si>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</si>
  <si>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</si>
  <si>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</si>
  <si>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</si>
  <si>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</si>
  <si>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</si>
  <si>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</si>
  <si>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</si>
  <si>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</si>
  <si>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</si>
  <si>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</si>
  <si>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</si>
  <si>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</si>
  <si>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</si>
  <si>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</si>
  <si>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</si>
  <si>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</si>
  <si>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</si>
  <si>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</si>
  <si>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</si>
  <si>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</si>
  <si>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</si>
  <si>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</si>
  <si>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</si>
  <si>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</si>
  <si>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</si>
  <si>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</si>
  <si>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</si>
  <si>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</si>
  <si>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</si>
  <si>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</si>
  <si>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</si>
  <si>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</si>
  <si>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</si>
  <si>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</si>
  <si>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</si>
  <si>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</si>
  <si>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</si>
  <si>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</si>
  <si>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</si>
  <si>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</si>
  <si>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</si>
  <si>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</si>
  <si>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</si>
  <si>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</si>
  <si>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</si>
  <si>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</si>
  <si>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</si>
  <si>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</si>
  <si>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</si>
  <si>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</si>
  <si>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</si>
  <si>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</si>
  <si>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</si>
  <si>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</si>
  <si>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</si>
  <si>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</si>
  <si>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</si>
  <si>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</si>
  <si>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</si>
  <si>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</si>
  <si>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Ⅴ－１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</si>
  <si>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</si>
  <si>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</si>
  <si>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</si>
  <si>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</si>
  <si>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</si>
  <si>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</si>
  <si>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</si>
  <si>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</si>
  <si>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</si>
  <si>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</si>
  <si>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</si>
  <si>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</si>
  <si>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西郷村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</si>
  <si>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</si>
  <si>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</si>
  <si>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</si>
  <si>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</si>
  <si>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</si>
  <si>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</si>
  <si>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</si>
  <si>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</si>
  <si>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</si>
  <si>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</si>
  <si>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</si>
  <si>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</si>
  <si>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</si>
  <si>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</si>
  <si>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</si>
  <si>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</si>
  <si>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</si>
  <si>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</si>
  <si>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</si>
  <si>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</si>
  <si>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</si>
  <si>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</si>
  <si>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</si>
  <si>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</si>
  <si>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</si>
  <si>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</si>
  <si>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</si>
  <si>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</si>
  <si>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</si>
  <si>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</si>
  <si>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</si>
  <si>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</si>
  <si>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</si>
  <si>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</si>
  <si>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</si>
  <si>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</si>
  <si>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</si>
  <si>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</si>
  <si>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</si>
  <si>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</si>
  <si>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</si>
  <si>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</si>
  <si>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</si>
  <si>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</si>
  <si>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</si>
  <si>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</si>
  <si>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</si>
  <si>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</si>
  <si>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</si>
  <si>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</si>
  <si>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</si>
  <si>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</si>
  <si>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</si>
  <si>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</si>
  <si>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</si>
  <si>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</si>
  <si>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</si>
  <si>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</si>
  <si>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</si>
  <si>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</si>
  <si>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</si>
  <si>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</si>
  <si>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</si>
  <si>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</si>
  <si>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</si>
  <si>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</si>
  <si>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</si>
  <si>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</si>
  <si>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</si>
  <si>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</si>
  <si>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</si>
  <si>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</si>
  <si>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</si>
  <si>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</si>
  <si>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</si>
  <si>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</si>
  <si>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</si>
  <si>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</si>
  <si>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</si>
  <si>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</si>
  <si>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</si>
  <si>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</si>
  <si>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</si>
  <si>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</si>
  <si>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</si>
  <si>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</si>
  <si>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</si>
  <si>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</si>
  <si>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</si>
  <si>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</si>
  <si>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</si>
  <si>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</si>
  <si>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</si>
  <si>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</si>
  <si>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</si>
  <si>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</si>
  <si>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</si>
  <si>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</si>
  <si>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</si>
  <si>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</si>
  <si>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</si>
  <si>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</si>
  <si>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</si>
  <si>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</si>
  <si>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</si>
  <si>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</si>
  <si>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</si>
  <si>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</si>
  <si>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</si>
  <si>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</si>
  <si>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</si>
  <si>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</si>
  <si>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</si>
  <si>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福島県西郷村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</si>
  <si>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</si>
  <si>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</si>
  <si>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</si>
  <si>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</si>
  <si>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</si>
  <si>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</si>
  <si>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</si>
  <si>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</si>
  <si>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</si>
  <si>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</si>
  <si>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</si>
  <si>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</si>
  <si>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</si>
  <si>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</si>
  <si>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</si>
  <si>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</si>
  <si>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</si>
  <si>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</si>
  <si>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</si>
  <si>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</si>
  <si>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</si>
  <si>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</si>
  <si>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</si>
  <si>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</si>
  <si>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</si>
  <si>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</si>
  <si>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</si>
  <si>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</si>
  <si>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</si>
  <si>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</si>
  <si>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</si>
  <si>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</si>
  <si>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</si>
  <si>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</si>
  <si>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</si>
  <si>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</si>
  <si>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</si>
  <si>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</si>
  <si>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</si>
  <si>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</si>
  <si>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</si>
  <si>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</si>
  <si>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</si>
  <si>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</si>
  <si>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</si>
  <si>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</si>
  <si>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</si>
  <si>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</si>
  <si>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</si>
  <si>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</si>
  <si>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</si>
  <si>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</si>
  <si>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</si>
  <si>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</si>
  <si>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</si>
  <si>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</si>
  <si>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</si>
  <si>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</si>
  <si>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</si>
  <si>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</si>
  <si>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</si>
  <si>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</si>
  <si>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</si>
  <si>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</si>
  <si>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</si>
  <si>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</si>
  <si>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</si>
  <si>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</si>
  <si>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</si>
  <si>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</si>
  <si>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</si>
  <si>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</si>
  <si>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</si>
  <si>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</si>
  <si>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</si>
  <si>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</si>
  <si>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</si>
  <si>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</si>
  <si>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</si>
  <si>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</si>
  <si>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</si>
  <si>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</si>
  <si>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</si>
  <si>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</si>
  <si>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</si>
  <si>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</si>
  <si>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</si>
  <si>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</si>
  <si>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</si>
  <si>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</si>
  <si>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</si>
  <si>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</si>
  <si>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</si>
  <si>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</si>
  <si>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</si>
  <si>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</si>
  <si>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</si>
  <si>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</si>
  <si>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</si>
  <si>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</si>
  <si>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</si>
  <si>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</si>
  <si>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</si>
  <si>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</si>
  <si>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</si>
  <si>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</si>
  <si>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</si>
  <si>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</si>
  <si>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</si>
  <si>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</si>
  <si>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</si>
  <si>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</si>
  <si>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</si>
  <si>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</si>
  <si>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</si>
  <si>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</si>
  <si>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</si>
  <si>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</si>
  <si>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</si>
  <si>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</si>
  <si>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工業用水道</t>
    <phoneticPr fontId="5"/>
  </si>
  <si>
    <t>加入世帯数(世帯)</t>
  </si>
  <si>
    <t>　繰出金</t>
    <phoneticPr fontId="5"/>
  </si>
  <si>
    <t>諸収入</t>
  </si>
  <si>
    <t>上水道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</si>
  <si>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</si>
  <si>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</si>
  <si>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</si>
  <si>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</si>
  <si>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</si>
  <si>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</si>
  <si>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</si>
  <si>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</si>
  <si>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</si>
  <si>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</si>
  <si>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</si>
  <si>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</si>
  <si>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</si>
  <si>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</si>
  <si>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</si>
  <si>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</si>
  <si>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</si>
  <si>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</si>
  <si>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</si>
  <si>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</si>
  <si>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</si>
  <si>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</si>
  <si>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</si>
  <si>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</si>
  <si>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</si>
  <si>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</si>
  <si>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</si>
  <si>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</si>
  <si>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</si>
  <si>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福島県西郷村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</si>
  <si>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</si>
  <si>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</si>
  <si>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</si>
  <si>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</si>
  <si>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</si>
  <si>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</si>
  <si>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</si>
  <si>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</si>
  <si>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</si>
  <si>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</si>
  <si>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</si>
  <si>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</si>
  <si>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</si>
  <si>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</si>
  <si>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</si>
  <si>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</si>
  <si>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</si>
  <si>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</si>
  <si>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</si>
  <si>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</si>
  <si>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</si>
  <si>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</si>
  <si>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</si>
  <si>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</si>
  <si>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</si>
  <si>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</si>
  <si>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</si>
  <si>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</si>
  <si>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</si>
  <si>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</si>
  <si>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</si>
  <si>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</si>
  <si>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</si>
  <si>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</si>
  <si>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</si>
  <si>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</si>
  <si>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</si>
  <si>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t>
    <phoneticPr fontId="5"/>
  </si>
  <si>
    <t>法適用企業</t>
    <phoneticPr fontId="5"/>
  </si>
  <si>
    <t>工業用水道事業</t>
    <phoneticPr fontId="5"/>
  </si>
  <si>
    <t>法適用企業</t>
    <phoneticPr fontId="5"/>
  </si>
  <si>
    <t>公共下水道事業</t>
    <phoneticPr fontId="5"/>
  </si>
  <si>
    <t>農業集落排水事業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</si>
  <si>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</si>
  <si>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</si>
  <si>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</si>
  <si>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</si>
  <si>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</si>
  <si>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</si>
  <si>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</si>
  <si>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</si>
  <si>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</si>
  <si>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</si>
  <si>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</si>
  <si>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</si>
  <si>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</si>
  <si>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</si>
  <si>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</si>
  <si>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</si>
  <si>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</si>
  <si>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</si>
  <si>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</si>
  <si>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</si>
  <si>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</si>
  <si>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</si>
  <si>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</si>
  <si>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</si>
  <si>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</si>
  <si>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</si>
  <si>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</si>
  <si>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</si>
  <si>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</si>
  <si>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</si>
  <si>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</si>
  <si>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</si>
  <si>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</si>
  <si>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</si>
  <si>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</si>
  <si>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</si>
  <si>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</si>
  <si>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</si>
  <si>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</si>
  <si>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</si>
  <si>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</si>
  <si>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</si>
  <si>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</si>
  <si>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</si>
  <si>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</si>
  <si>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</si>
  <si>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</si>
  <si>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</si>
  <si>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</si>
  <si>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</si>
  <si>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</si>
  <si>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</si>
  <si>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</si>
  <si>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</si>
  <si>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</si>
  <si>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</si>
  <si>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</si>
  <si>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</si>
  <si>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工業用水道事業</t>
    <phoneticPr fontId="5"/>
  </si>
  <si>
    <t>(Ｆ)</t>
    <phoneticPr fontId="5"/>
  </si>
  <si>
    <t>水道事業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</si>
  <si>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</si>
  <si>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</si>
  <si>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</si>
  <si>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</si>
  <si>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</si>
  <si>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</si>
  <si>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</si>
  <si>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</si>
  <si>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</si>
  <si>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</si>
  <si>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</si>
  <si>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</si>
  <si>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</si>
  <si>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</si>
  <si>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</si>
  <si>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</si>
  <si>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</si>
  <si>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</si>
  <si>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</si>
  <si>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</si>
  <si>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</si>
  <si>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</si>
  <si>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</si>
  <si>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</si>
  <si>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</si>
  <si>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</si>
  <si>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</si>
  <si>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</si>
  <si>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</si>
  <si>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</si>
  <si>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</si>
  <si>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</si>
  <si>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</si>
  <si>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</si>
  <si>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</si>
  <si>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</si>
  <si>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</si>
  <si>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</si>
  <si>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</si>
  <si>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</si>
  <si>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</si>
  <si>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</si>
  <si>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</si>
  <si>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</si>
  <si>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</si>
  <si>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</si>
  <si>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</si>
  <si>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</si>
  <si>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</si>
  <si>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</si>
  <si>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</si>
  <si>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</si>
  <si>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</si>
  <si>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</si>
  <si>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</si>
  <si>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</si>
  <si>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</si>
  <si>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</si>
  <si>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</si>
  <si>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</si>
  <si>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</si>
  <si>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</si>
  <si>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</si>
  <si>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</si>
  <si>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</si>
  <si>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</si>
  <si>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</si>
  <si>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</si>
  <si>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</si>
  <si>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</si>
  <si>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</si>
  <si>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</si>
  <si>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</si>
  <si>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</si>
  <si>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</si>
  <si>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</si>
  <si>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</si>
  <si>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</si>
  <si>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</si>
  <si>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</si>
  <si>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</si>
  <si>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</si>
  <si>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</si>
  <si>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工業用水道事業</t>
  </si>
  <si>
    <t>水道事業</t>
  </si>
  <si>
    <t>一般会計</t>
  </si>
  <si>
    <t>介護保険事業特別会計</t>
  </si>
  <si>
    <t>公共下水道事業</t>
  </si>
  <si>
    <t>国民健康保険特別会計</t>
  </si>
  <si>
    <t>農業集落排水事業</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</si>
  <si>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</si>
  <si>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</si>
  <si>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</si>
  <si>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</si>
  <si>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</si>
  <si>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</si>
  <si>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</si>
  <si>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</si>
  <si>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</si>
  <si>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福島県後期高齢者医療広域連合一般会計</t>
    <phoneticPr fontId="2"/>
  </si>
  <si>
    <t>福島県後期高齢者医療広域連合後期高齢者医療特別会計</t>
    <phoneticPr fontId="2"/>
  </si>
  <si>
    <t>-</t>
    <phoneticPr fontId="2"/>
  </si>
  <si>
    <t>白河地方広域市町村圏整備組合　一般会計</t>
    <phoneticPr fontId="2"/>
  </si>
  <si>
    <t>白河地方広域市町村圏整備組合　水道用水供給事業会計</t>
    <phoneticPr fontId="2"/>
  </si>
  <si>
    <t>白河土地開発公社</t>
    <rPh sb="0" eb="4">
      <t>シラカワトチ</t>
    </rPh>
    <rPh sb="4" eb="8">
      <t>カイハツコウシャ</t>
    </rPh>
    <phoneticPr fontId="2"/>
  </si>
  <si>
    <t>福島県市町村総合事務組合
一般会計</t>
  </si>
  <si>
    <t>福島県市町村総合事務組合
消防補償等特別会計</t>
  </si>
  <si>
    <t>福島県市町村総合事務組合
消防賞じゅつ金特別会計</t>
  </si>
  <si>
    <t>福島県市町村総合事務組合
非常勤職員公務災害補償特別会計</t>
  </si>
  <si>
    <t>福島県市町村総合事務組合
自治会館管理特別会計</t>
  </si>
  <si>
    <t>〇</t>
    <phoneticPr fontId="2"/>
  </si>
  <si>
    <t>-</t>
    <phoneticPr fontId="2"/>
  </si>
  <si>
    <t>新甲子温泉開発(株)</t>
    <rPh sb="0" eb="1">
      <t>シン</t>
    </rPh>
    <rPh sb="1" eb="3">
      <t>カシ</t>
    </rPh>
    <rPh sb="3" eb="7">
      <t>オンセンカイハツ</t>
    </rPh>
    <rPh sb="7" eb="10">
      <t>カブシキガイシャ</t>
    </rPh>
    <phoneticPr fontId="2"/>
  </si>
  <si>
    <t>一般社団法人西郷村農業公社</t>
    <rPh sb="0" eb="6">
      <t>イッパンシャダンホウジン</t>
    </rPh>
    <rPh sb="6" eb="13">
      <t>ニシゴウムラノウギョウコウシャ</t>
    </rPh>
    <phoneticPr fontId="2"/>
  </si>
  <si>
    <t>-</t>
    <phoneticPr fontId="2"/>
  </si>
  <si>
    <t>公共施設整備基金</t>
    <rPh sb="0" eb="2">
      <t>コウキョウ</t>
    </rPh>
    <rPh sb="2" eb="4">
      <t>シセツ</t>
    </rPh>
    <rPh sb="4" eb="6">
      <t>セイビ</t>
    </rPh>
    <rPh sb="6" eb="8">
      <t>キキン</t>
    </rPh>
    <phoneticPr fontId="5"/>
  </si>
  <si>
    <t>人材育成基金</t>
    <rPh sb="0" eb="2">
      <t>ジンザイ</t>
    </rPh>
    <rPh sb="2" eb="4">
      <t>イクセイ</t>
    </rPh>
    <rPh sb="4" eb="6">
      <t>キキン</t>
    </rPh>
    <phoneticPr fontId="5"/>
  </si>
  <si>
    <t>子育て基金</t>
    <rPh sb="0" eb="2">
      <t>コソダ</t>
    </rPh>
    <rPh sb="3" eb="5">
      <t>キキン</t>
    </rPh>
    <phoneticPr fontId="5"/>
  </si>
  <si>
    <t>地域福祉基金</t>
    <rPh sb="0" eb="2">
      <t>チイキ</t>
    </rPh>
    <rPh sb="2" eb="4">
      <t>フクシ</t>
    </rPh>
    <rPh sb="4" eb="6">
      <t>キキン</t>
    </rPh>
    <phoneticPr fontId="5"/>
  </si>
  <si>
    <t>教育施設整備基金</t>
    <rPh sb="0" eb="2">
      <t>キョウイク</t>
    </rPh>
    <rPh sb="2" eb="4">
      <t>シセツ</t>
    </rPh>
    <rPh sb="4" eb="6">
      <t>セイビ</t>
    </rPh>
    <rPh sb="6" eb="8">
      <t>キキン</t>
    </rPh>
    <phoneticPr fontId="5"/>
  </si>
  <si>
    <t>※8：職員の状況については、令和3年地方公務員給与実態調査に基づいている。</t>
    <rPh sb="3" eb="5">
      <t>ショクイン</t>
    </rPh>
    <rPh sb="6" eb="8">
      <t>ジョウキョウ</t>
    </rPh>
    <rPh sb="14" eb="16">
      <t>レイワ</t>
    </rPh>
    <rPh sb="17" eb="18">
      <t>ネン</t>
    </rPh>
    <rPh sb="18" eb="23">
      <t>チホウコウムイン</t>
    </rPh>
    <rPh sb="23" eb="29">
      <t>キュウヨジッタイチョウサ</t>
    </rPh>
    <rPh sb="30" eb="31">
      <t>モト</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</si>
  <si>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</si>
  <si>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</si>
  <si>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てきた結果、将来負担比率が低下している。有形固定資産減価償却率は前年度比でほぼ同等であり、かつ、類似団体内平均値は下回っている。公共施設総合管理計画に基づき、今後も、老朽化対策に積極的に取り組んでいく。
※R02については報告値の訂正あり（56.5％）</t>
    <rPh sb="47" eb="48">
      <t>ヒ</t>
    </rPh>
    <rPh sb="51" eb="53">
      <t>ドウトウ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</si>
  <si>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</si>
  <si>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</si>
  <si>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</si>
  <si>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</si>
  <si>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</si>
  <si>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</si>
  <si>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将来負担比率ともに類似団体と比較して低くなっている。これは平成25年度以降の財政運営の基本方針として、毎年の地方債の新規発行額を、その年の償還元金を上回らないよう抑制してきたためである。なお、今後、新庁舎整備事業による公共施設等適正管理推進事業債の借り入れなどにより、一時的に地方債残高の上昇が見込まれるため、実質公債費比率の上昇に伴い、将来負担比率も上昇してくるものと想定され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</si>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</sst>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3"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40"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87"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18"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178" fontId="34" fillId="0" borderId="117" xfId="12" applyNumberFormat="1" applyFont="1" applyBorder="1" applyAlignment="1" applyProtection="1">
      <alignment horizontal="right" vertical="center" shrinkToFit="1"/>
      <protection locked="0"/>
    </xf>
    <xf numFmtId="178" fontId="34" fillId="0" borderId="113" xfId="12" applyNumberFormat="1" applyFont="1" applyBorder="1" applyAlignment="1" applyProtection="1">
      <alignment horizontal="right" vertical="center" shrinkToFit="1"/>
      <protection locked="0"/>
    </xf>
    <xf numFmtId="178" fontId="34" fillId="0" borderId="120" xfId="12" applyNumberFormat="1" applyFont="1" applyBorder="1" applyAlignment="1" applyProtection="1">
      <alignment horizontal="right" vertical="center" shrinkToFit="1"/>
      <protection locked="0"/>
    </xf>
    <xf numFmtId="178" fontId="34" fillId="0" borderId="112" xfId="12" applyNumberFormat="1" applyFont="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3"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0"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1"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0"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61"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2"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1" xfId="14" applyNumberFormat="1" applyFont="1" applyFill="1" applyBorder="1" applyAlignment="1">
      <alignment horizontal="right" vertical="center" shrinkToFit="1"/>
    </xf>
    <xf numFmtId="177" fontId="34" fillId="6" borderId="172"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3"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3"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7"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53655</c:v>
                </c:pt>
                <c:pt idx="1">
                  <c:v>53869</c:v>
                </c:pt>
                <c:pt idx="2">
                  <c:v>59119</c:v>
                </c:pt>
                <c:pt idx="3">
                  <c:v>53895</c:v>
                </c:pt>
                <c:pt idx="4">
                  <c:v>56181</c:v>
                </c:pt>
              </c:numCache>
            </c:numRef>
          </c:val>
          <c:smooth val="0"/>
          <c:extLst>
            <c:ext xmlns:c16="http://schemas.microsoft.com/office/drawing/2014/chart" uri="{C3380CC4-5D6E-409C-BE32-E72D297353CC}">
              <c16:uniqueId val="{00000000-7A1B-446C-A574-FCE64B30450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102772</c:v>
                </c:pt>
                <c:pt idx="1">
                  <c:v>158110</c:v>
                </c:pt>
                <c:pt idx="2">
                  <c:v>150627</c:v>
                </c:pt>
                <c:pt idx="3">
                  <c:v>65396</c:v>
                </c:pt>
                <c:pt idx="4">
                  <c:v>99742</c:v>
                </c:pt>
              </c:numCache>
            </c:numRef>
          </c:val>
          <c:smooth val="0"/>
          <c:extLst>
            <c:ext xmlns:c16="http://schemas.microsoft.com/office/drawing/2014/chart" uri="{C3380CC4-5D6E-409C-BE32-E72D297353CC}">
              <c16:uniqueId val="{00000001-7A1B-446C-A574-FCE64B30450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9.0500000000000007</c:v>
                </c:pt>
                <c:pt idx="1">
                  <c:v>6.24</c:v>
                </c:pt>
                <c:pt idx="2">
                  <c:v>7.65</c:v>
                </c:pt>
                <c:pt idx="3">
                  <c:v>5.86</c:v>
                </c:pt>
                <c:pt idx="4">
                  <c:v>9.02</c:v>
                </c:pt>
              </c:numCache>
            </c:numRef>
          </c:val>
          <c:extLst>
            <c:ext xmlns:c16="http://schemas.microsoft.com/office/drawing/2014/chart" uri="{C3380CC4-5D6E-409C-BE32-E72D297353CC}">
              <c16:uniqueId val="{00000000-0EBE-4115-A578-9CE6A68743A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40.67</c:v>
                </c:pt>
                <c:pt idx="1">
                  <c:v>44.46</c:v>
                </c:pt>
                <c:pt idx="2">
                  <c:v>46.22</c:v>
                </c:pt>
                <c:pt idx="3">
                  <c:v>48.04</c:v>
                </c:pt>
                <c:pt idx="4">
                  <c:v>49.32</c:v>
                </c:pt>
              </c:numCache>
            </c:numRef>
          </c:val>
          <c:extLst>
            <c:ext xmlns:c16="http://schemas.microsoft.com/office/drawing/2014/chart" uri="{C3380CC4-5D6E-409C-BE32-E72D297353CC}">
              <c16:uniqueId val="{00000001-0EBE-4115-A578-9CE6A68743A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6.09</c:v>
                </c:pt>
                <c:pt idx="1">
                  <c:v>1.79</c:v>
                </c:pt>
                <c:pt idx="2">
                  <c:v>4.62</c:v>
                </c:pt>
                <c:pt idx="3">
                  <c:v>2.19</c:v>
                </c:pt>
                <c:pt idx="4">
                  <c:v>8.02</c:v>
                </c:pt>
              </c:numCache>
            </c:numRef>
          </c:val>
          <c:smooth val="0"/>
          <c:extLst>
            <c:ext xmlns:c16="http://schemas.microsoft.com/office/drawing/2014/chart" uri="{C3380CC4-5D6E-409C-BE32-E72D297353CC}">
              <c16:uniqueId val="{00000002-0EBE-4115-A578-9CE6A68743A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1982-4961-9CB5-9C0BF4AB9B3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982-4961-9CB5-9C0BF4AB9B3B}"/>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0.03</c:v>
                </c:pt>
                <c:pt idx="2">
                  <c:v>#N/A</c:v>
                </c:pt>
                <c:pt idx="3">
                  <c:v>0.03</c:v>
                </c:pt>
                <c:pt idx="4">
                  <c:v>#N/A</c:v>
                </c:pt>
                <c:pt idx="5">
                  <c:v>0.04</c:v>
                </c:pt>
                <c:pt idx="6">
                  <c:v>#N/A</c:v>
                </c:pt>
                <c:pt idx="7">
                  <c:v>0.04</c:v>
                </c:pt>
                <c:pt idx="8">
                  <c:v>#N/A</c:v>
                </c:pt>
                <c:pt idx="9">
                  <c:v>0.02</c:v>
                </c:pt>
              </c:numCache>
            </c:numRef>
          </c:val>
          <c:extLst>
            <c:ext xmlns:c16="http://schemas.microsoft.com/office/drawing/2014/chart" uri="{C3380CC4-5D6E-409C-BE32-E72D297353CC}">
              <c16:uniqueId val="{00000002-1982-4961-9CB5-9C0BF4AB9B3B}"/>
            </c:ext>
          </c:extLst>
        </c:ser>
        <c:ser>
          <c:idx val="3"/>
          <c:order val="3"/>
          <c:tx>
            <c:strRef>
              <c:f>データシート!$A$30</c:f>
              <c:strCache>
                <c:ptCount val="1"/>
                <c:pt idx="0">
                  <c:v>農業集落排水事業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0.04</c:v>
                </c:pt>
                <c:pt idx="2">
                  <c:v>#N/A</c:v>
                </c:pt>
                <c:pt idx="3">
                  <c:v>0.14000000000000001</c:v>
                </c:pt>
                <c:pt idx="4">
                  <c:v>#N/A</c:v>
                </c:pt>
                <c:pt idx="5">
                  <c:v>0.11</c:v>
                </c:pt>
                <c:pt idx="6">
                  <c:v>#N/A</c:v>
                </c:pt>
                <c:pt idx="7">
                  <c:v>0.28000000000000003</c:v>
                </c:pt>
                <c:pt idx="8">
                  <c:v>#N/A</c:v>
                </c:pt>
                <c:pt idx="9">
                  <c:v>0.57999999999999996</c:v>
                </c:pt>
              </c:numCache>
            </c:numRef>
          </c:val>
          <c:extLst>
            <c:ext xmlns:c16="http://schemas.microsoft.com/office/drawing/2014/chart" uri="{C3380CC4-5D6E-409C-BE32-E72D297353CC}">
              <c16:uniqueId val="{00000003-1982-4961-9CB5-9C0BF4AB9B3B}"/>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3.3</c:v>
                </c:pt>
                <c:pt idx="2">
                  <c:v>#N/A</c:v>
                </c:pt>
                <c:pt idx="3">
                  <c:v>0.32</c:v>
                </c:pt>
                <c:pt idx="4">
                  <c:v>#N/A</c:v>
                </c:pt>
                <c:pt idx="5">
                  <c:v>0.25</c:v>
                </c:pt>
                <c:pt idx="6">
                  <c:v>#N/A</c:v>
                </c:pt>
                <c:pt idx="7">
                  <c:v>0.79</c:v>
                </c:pt>
                <c:pt idx="8">
                  <c:v>#N/A</c:v>
                </c:pt>
                <c:pt idx="9">
                  <c:v>0.68</c:v>
                </c:pt>
              </c:numCache>
            </c:numRef>
          </c:val>
          <c:extLst>
            <c:ext xmlns:c16="http://schemas.microsoft.com/office/drawing/2014/chart" uri="{C3380CC4-5D6E-409C-BE32-E72D297353CC}">
              <c16:uniqueId val="{00000004-1982-4961-9CB5-9C0BF4AB9B3B}"/>
            </c:ext>
          </c:extLst>
        </c:ser>
        <c:ser>
          <c:idx val="5"/>
          <c:order val="5"/>
          <c:tx>
            <c:strRef>
              <c:f>データシート!$A$32</c:f>
              <c:strCache>
                <c:ptCount val="1"/>
                <c:pt idx="0">
                  <c:v>公共下水道事業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0.53</c:v>
                </c:pt>
                <c:pt idx="2">
                  <c:v>#N/A</c:v>
                </c:pt>
                <c:pt idx="3">
                  <c:v>0.33</c:v>
                </c:pt>
                <c:pt idx="4">
                  <c:v>#N/A</c:v>
                </c:pt>
                <c:pt idx="5">
                  <c:v>0.16</c:v>
                </c:pt>
                <c:pt idx="6">
                  <c:v>#N/A</c:v>
                </c:pt>
                <c:pt idx="7">
                  <c:v>0.71</c:v>
                </c:pt>
                <c:pt idx="8">
                  <c:v>#N/A</c:v>
                </c:pt>
                <c:pt idx="9">
                  <c:v>0.72</c:v>
                </c:pt>
              </c:numCache>
            </c:numRef>
          </c:val>
          <c:extLst>
            <c:ext xmlns:c16="http://schemas.microsoft.com/office/drawing/2014/chart" uri="{C3380CC4-5D6E-409C-BE32-E72D297353CC}">
              <c16:uniqueId val="{00000005-1982-4961-9CB5-9C0BF4AB9B3B}"/>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0.71</c:v>
                </c:pt>
                <c:pt idx="2">
                  <c:v>#N/A</c:v>
                </c:pt>
                <c:pt idx="3">
                  <c:v>0.67</c:v>
                </c:pt>
                <c:pt idx="4">
                  <c:v>#N/A</c:v>
                </c:pt>
                <c:pt idx="5">
                  <c:v>1.06</c:v>
                </c:pt>
                <c:pt idx="6">
                  <c:v>#N/A</c:v>
                </c:pt>
                <c:pt idx="7">
                  <c:v>0.14000000000000001</c:v>
                </c:pt>
                <c:pt idx="8">
                  <c:v>#N/A</c:v>
                </c:pt>
                <c:pt idx="9">
                  <c:v>0.83</c:v>
                </c:pt>
              </c:numCache>
            </c:numRef>
          </c:val>
          <c:extLst>
            <c:ext xmlns:c16="http://schemas.microsoft.com/office/drawing/2014/chart" uri="{C3380CC4-5D6E-409C-BE32-E72D297353CC}">
              <c16:uniqueId val="{00000006-1982-4961-9CB5-9C0BF4AB9B3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9.0399999999999991</c:v>
                </c:pt>
                <c:pt idx="2">
                  <c:v>#N/A</c:v>
                </c:pt>
                <c:pt idx="3">
                  <c:v>6.24</c:v>
                </c:pt>
                <c:pt idx="4">
                  <c:v>#N/A</c:v>
                </c:pt>
                <c:pt idx="5">
                  <c:v>7.64</c:v>
                </c:pt>
                <c:pt idx="6">
                  <c:v>#N/A</c:v>
                </c:pt>
                <c:pt idx="7">
                  <c:v>5.86</c:v>
                </c:pt>
                <c:pt idx="8">
                  <c:v>#N/A</c:v>
                </c:pt>
                <c:pt idx="9">
                  <c:v>9.01</c:v>
                </c:pt>
              </c:numCache>
            </c:numRef>
          </c:val>
          <c:extLst>
            <c:ext xmlns:c16="http://schemas.microsoft.com/office/drawing/2014/chart" uri="{C3380CC4-5D6E-409C-BE32-E72D297353CC}">
              <c16:uniqueId val="{00000007-1982-4961-9CB5-9C0BF4AB9B3B}"/>
            </c:ext>
          </c:extLst>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10.8</c:v>
                </c:pt>
                <c:pt idx="2">
                  <c:v>#N/A</c:v>
                </c:pt>
                <c:pt idx="3">
                  <c:v>11.19</c:v>
                </c:pt>
                <c:pt idx="4">
                  <c:v>#N/A</c:v>
                </c:pt>
                <c:pt idx="5">
                  <c:v>11.45</c:v>
                </c:pt>
                <c:pt idx="6">
                  <c:v>#N/A</c:v>
                </c:pt>
                <c:pt idx="7">
                  <c:v>11.73</c:v>
                </c:pt>
                <c:pt idx="8">
                  <c:v>#N/A</c:v>
                </c:pt>
                <c:pt idx="9">
                  <c:v>10.86</c:v>
                </c:pt>
              </c:numCache>
            </c:numRef>
          </c:val>
          <c:extLst>
            <c:ext xmlns:c16="http://schemas.microsoft.com/office/drawing/2014/chart" uri="{C3380CC4-5D6E-409C-BE32-E72D297353CC}">
              <c16:uniqueId val="{00000008-1982-4961-9CB5-9C0BF4AB9B3B}"/>
            </c:ext>
          </c:extLst>
        </c:ser>
        <c:ser>
          <c:idx val="9"/>
          <c:order val="9"/>
          <c:tx>
            <c:strRef>
              <c:f>データシート!$A$36</c:f>
              <c:strCache>
                <c:ptCount val="1"/>
                <c:pt idx="0">
                  <c:v>工業用水道事業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14.94</c:v>
                </c:pt>
                <c:pt idx="2">
                  <c:v>#N/A</c:v>
                </c:pt>
                <c:pt idx="3">
                  <c:v>14.82</c:v>
                </c:pt>
                <c:pt idx="4">
                  <c:v>#N/A</c:v>
                </c:pt>
                <c:pt idx="5">
                  <c:v>14.69</c:v>
                </c:pt>
                <c:pt idx="6">
                  <c:v>#N/A</c:v>
                </c:pt>
                <c:pt idx="7">
                  <c:v>14.07</c:v>
                </c:pt>
                <c:pt idx="8">
                  <c:v>#N/A</c:v>
                </c:pt>
                <c:pt idx="9">
                  <c:v>12.76</c:v>
                </c:pt>
              </c:numCache>
            </c:numRef>
          </c:val>
          <c:extLst>
            <c:ext xmlns:c16="http://schemas.microsoft.com/office/drawing/2014/chart" uri="{C3380CC4-5D6E-409C-BE32-E72D297353CC}">
              <c16:uniqueId val="{00000009-1982-4961-9CB5-9C0BF4AB9B3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811</c:v>
                </c:pt>
                <c:pt idx="5">
                  <c:v>807</c:v>
                </c:pt>
                <c:pt idx="8">
                  <c:v>781</c:v>
                </c:pt>
                <c:pt idx="11">
                  <c:v>761</c:v>
                </c:pt>
                <c:pt idx="14">
                  <c:v>767</c:v>
                </c:pt>
              </c:numCache>
            </c:numRef>
          </c:val>
          <c:extLst>
            <c:ext xmlns:c16="http://schemas.microsoft.com/office/drawing/2014/chart" uri="{C3380CC4-5D6E-409C-BE32-E72D297353CC}">
              <c16:uniqueId val="{00000000-6DBC-45FB-8159-4943D352AD8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DBC-45FB-8159-4943D352AD8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71</c:v>
                </c:pt>
                <c:pt idx="3">
                  <c:v>24</c:v>
                </c:pt>
                <c:pt idx="6">
                  <c:v>0</c:v>
                </c:pt>
                <c:pt idx="9">
                  <c:v>0</c:v>
                </c:pt>
                <c:pt idx="12">
                  <c:v>0</c:v>
                </c:pt>
              </c:numCache>
            </c:numRef>
          </c:val>
          <c:extLst>
            <c:ext xmlns:c16="http://schemas.microsoft.com/office/drawing/2014/chart" uri="{C3380CC4-5D6E-409C-BE32-E72D297353CC}">
              <c16:uniqueId val="{00000002-6DBC-45FB-8159-4943D352AD8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44</c:v>
                </c:pt>
                <c:pt idx="3">
                  <c:v>27</c:v>
                </c:pt>
                <c:pt idx="6">
                  <c:v>12</c:v>
                </c:pt>
                <c:pt idx="9">
                  <c:v>12</c:v>
                </c:pt>
                <c:pt idx="12">
                  <c:v>17</c:v>
                </c:pt>
              </c:numCache>
            </c:numRef>
          </c:val>
          <c:extLst>
            <c:ext xmlns:c16="http://schemas.microsoft.com/office/drawing/2014/chart" uri="{C3380CC4-5D6E-409C-BE32-E72D297353CC}">
              <c16:uniqueId val="{00000003-6DBC-45FB-8159-4943D352AD8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368</c:v>
                </c:pt>
                <c:pt idx="3">
                  <c:v>380</c:v>
                </c:pt>
                <c:pt idx="6">
                  <c:v>373</c:v>
                </c:pt>
                <c:pt idx="9">
                  <c:v>297</c:v>
                </c:pt>
                <c:pt idx="12">
                  <c:v>309</c:v>
                </c:pt>
              </c:numCache>
            </c:numRef>
          </c:val>
          <c:extLst>
            <c:ext xmlns:c16="http://schemas.microsoft.com/office/drawing/2014/chart" uri="{C3380CC4-5D6E-409C-BE32-E72D297353CC}">
              <c16:uniqueId val="{00000004-6DBC-45FB-8159-4943D352AD8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DBC-45FB-8159-4943D352AD8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DBC-45FB-8159-4943D352AD8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652</c:v>
                </c:pt>
                <c:pt idx="3">
                  <c:v>624</c:v>
                </c:pt>
                <c:pt idx="6">
                  <c:v>610</c:v>
                </c:pt>
                <c:pt idx="9">
                  <c:v>590</c:v>
                </c:pt>
                <c:pt idx="12">
                  <c:v>598</c:v>
                </c:pt>
              </c:numCache>
            </c:numRef>
          </c:val>
          <c:extLst>
            <c:ext xmlns:c16="http://schemas.microsoft.com/office/drawing/2014/chart" uri="{C3380CC4-5D6E-409C-BE32-E72D297353CC}">
              <c16:uniqueId val="{00000007-6DBC-45FB-8159-4943D352AD8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324</c:v>
                </c:pt>
                <c:pt idx="2">
                  <c:v>#N/A</c:v>
                </c:pt>
                <c:pt idx="3">
                  <c:v>#N/A</c:v>
                </c:pt>
                <c:pt idx="4">
                  <c:v>248</c:v>
                </c:pt>
                <c:pt idx="5">
                  <c:v>#N/A</c:v>
                </c:pt>
                <c:pt idx="6">
                  <c:v>#N/A</c:v>
                </c:pt>
                <c:pt idx="7">
                  <c:v>214</c:v>
                </c:pt>
                <c:pt idx="8">
                  <c:v>#N/A</c:v>
                </c:pt>
                <c:pt idx="9">
                  <c:v>#N/A</c:v>
                </c:pt>
                <c:pt idx="10">
                  <c:v>138</c:v>
                </c:pt>
                <c:pt idx="11">
                  <c:v>#N/A</c:v>
                </c:pt>
                <c:pt idx="12">
                  <c:v>#N/A</c:v>
                </c:pt>
                <c:pt idx="13">
                  <c:v>157</c:v>
                </c:pt>
                <c:pt idx="14">
                  <c:v>#N/A</c:v>
                </c:pt>
              </c:numCache>
            </c:numRef>
          </c:val>
          <c:smooth val="0"/>
          <c:extLst>
            <c:ext xmlns:c16="http://schemas.microsoft.com/office/drawing/2014/chart" uri="{C3380CC4-5D6E-409C-BE32-E72D297353CC}">
              <c16:uniqueId val="{00000008-6DBC-45FB-8159-4943D352AD8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8844</c:v>
                </c:pt>
                <c:pt idx="5">
                  <c:v>8646</c:v>
                </c:pt>
                <c:pt idx="8">
                  <c:v>8232</c:v>
                </c:pt>
                <c:pt idx="11">
                  <c:v>7832</c:v>
                </c:pt>
                <c:pt idx="14">
                  <c:v>7354</c:v>
                </c:pt>
              </c:numCache>
            </c:numRef>
          </c:val>
          <c:extLst>
            <c:ext xmlns:c16="http://schemas.microsoft.com/office/drawing/2014/chart" uri="{C3380CC4-5D6E-409C-BE32-E72D297353CC}">
              <c16:uniqueId val="{00000000-7790-4480-8192-7FAF66C298B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70</c:v>
                </c:pt>
                <c:pt idx="5">
                  <c:v>52</c:v>
                </c:pt>
                <c:pt idx="8">
                  <c:v>40</c:v>
                </c:pt>
                <c:pt idx="11">
                  <c:v>33</c:v>
                </c:pt>
                <c:pt idx="14">
                  <c:v>28</c:v>
                </c:pt>
              </c:numCache>
            </c:numRef>
          </c:val>
          <c:extLst>
            <c:ext xmlns:c16="http://schemas.microsoft.com/office/drawing/2014/chart" uri="{C3380CC4-5D6E-409C-BE32-E72D297353CC}">
              <c16:uniqueId val="{00000001-7790-4480-8192-7FAF66C298B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4713</c:v>
                </c:pt>
                <c:pt idx="5">
                  <c:v>5306</c:v>
                </c:pt>
                <c:pt idx="8">
                  <c:v>5527</c:v>
                </c:pt>
                <c:pt idx="11">
                  <c:v>5760</c:v>
                </c:pt>
                <c:pt idx="14">
                  <c:v>6135</c:v>
                </c:pt>
              </c:numCache>
            </c:numRef>
          </c:val>
          <c:extLst>
            <c:ext xmlns:c16="http://schemas.microsoft.com/office/drawing/2014/chart" uri="{C3380CC4-5D6E-409C-BE32-E72D297353CC}">
              <c16:uniqueId val="{00000002-7790-4480-8192-7FAF66C298B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790-4480-8192-7FAF66C298B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790-4480-8192-7FAF66C298B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17</c:v>
                </c:pt>
                <c:pt idx="3">
                  <c:v>216</c:v>
                </c:pt>
                <c:pt idx="6">
                  <c:v>0</c:v>
                </c:pt>
                <c:pt idx="9">
                  <c:v>0</c:v>
                </c:pt>
                <c:pt idx="12">
                  <c:v>0</c:v>
                </c:pt>
              </c:numCache>
            </c:numRef>
          </c:val>
          <c:extLst>
            <c:ext xmlns:c16="http://schemas.microsoft.com/office/drawing/2014/chart" uri="{C3380CC4-5D6E-409C-BE32-E72D297353CC}">
              <c16:uniqueId val="{00000005-7790-4480-8192-7FAF66C298B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721</c:v>
                </c:pt>
                <c:pt idx="3">
                  <c:v>571</c:v>
                </c:pt>
                <c:pt idx="6">
                  <c:v>606</c:v>
                </c:pt>
                <c:pt idx="9">
                  <c:v>544</c:v>
                </c:pt>
                <c:pt idx="12">
                  <c:v>560</c:v>
                </c:pt>
              </c:numCache>
            </c:numRef>
          </c:val>
          <c:extLst>
            <c:ext xmlns:c16="http://schemas.microsoft.com/office/drawing/2014/chart" uri="{C3380CC4-5D6E-409C-BE32-E72D297353CC}">
              <c16:uniqueId val="{00000006-7790-4480-8192-7FAF66C298B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60</c:v>
                </c:pt>
                <c:pt idx="3">
                  <c:v>61</c:v>
                </c:pt>
                <c:pt idx="6">
                  <c:v>81</c:v>
                </c:pt>
                <c:pt idx="9">
                  <c:v>96</c:v>
                </c:pt>
                <c:pt idx="12">
                  <c:v>87</c:v>
                </c:pt>
              </c:numCache>
            </c:numRef>
          </c:val>
          <c:extLst>
            <c:ext xmlns:c16="http://schemas.microsoft.com/office/drawing/2014/chart" uri="{C3380CC4-5D6E-409C-BE32-E72D297353CC}">
              <c16:uniqueId val="{00000007-7790-4480-8192-7FAF66C298B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3847</c:v>
                </c:pt>
                <c:pt idx="3">
                  <c:v>3742</c:v>
                </c:pt>
                <c:pt idx="6">
                  <c:v>3622</c:v>
                </c:pt>
                <c:pt idx="9">
                  <c:v>3140</c:v>
                </c:pt>
                <c:pt idx="12">
                  <c:v>2665</c:v>
                </c:pt>
              </c:numCache>
            </c:numRef>
          </c:val>
          <c:extLst>
            <c:ext xmlns:c16="http://schemas.microsoft.com/office/drawing/2014/chart" uri="{C3380CC4-5D6E-409C-BE32-E72D297353CC}">
              <c16:uniqueId val="{00000008-7790-4480-8192-7FAF66C298B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24</c:v>
                </c:pt>
                <c:pt idx="3">
                  <c:v>0</c:v>
                </c:pt>
                <c:pt idx="6">
                  <c:v>0</c:v>
                </c:pt>
                <c:pt idx="9">
                  <c:v>0</c:v>
                </c:pt>
                <c:pt idx="12">
                  <c:v>0</c:v>
                </c:pt>
              </c:numCache>
            </c:numRef>
          </c:val>
          <c:extLst>
            <c:ext xmlns:c16="http://schemas.microsoft.com/office/drawing/2014/chart" uri="{C3380CC4-5D6E-409C-BE32-E72D297353CC}">
              <c16:uniqueId val="{00000009-7790-4480-8192-7FAF66C298B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6894</c:v>
                </c:pt>
                <c:pt idx="3">
                  <c:v>6872</c:v>
                </c:pt>
                <c:pt idx="6">
                  <c:v>6525</c:v>
                </c:pt>
                <c:pt idx="9">
                  <c:v>6260</c:v>
                </c:pt>
                <c:pt idx="12">
                  <c:v>5923</c:v>
                </c:pt>
              </c:numCache>
            </c:numRef>
          </c:val>
          <c:extLst>
            <c:ext xmlns:c16="http://schemas.microsoft.com/office/drawing/2014/chart" uri="{C3380CC4-5D6E-409C-BE32-E72D297353CC}">
              <c16:uniqueId val="{0000000A-7790-4480-8192-7FAF66C298B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790-4480-8192-7FAF66C298B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2579</c:v>
                </c:pt>
                <c:pt idx="1">
                  <c:v>2792</c:v>
                </c:pt>
                <c:pt idx="2">
                  <c:v>3071</c:v>
                </c:pt>
              </c:numCache>
            </c:numRef>
          </c:val>
          <c:extLst>
            <c:ext xmlns:c16="http://schemas.microsoft.com/office/drawing/2014/chart" uri="{C3380CC4-5D6E-409C-BE32-E72D297353CC}">
              <c16:uniqueId val="{00000000-91AB-46FA-AAA8-E6AD6998FD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58</c:v>
                </c:pt>
                <c:pt idx="1">
                  <c:v>58</c:v>
                </c:pt>
                <c:pt idx="2">
                  <c:v>58</c:v>
                </c:pt>
              </c:numCache>
            </c:numRef>
          </c:val>
          <c:extLst>
            <c:ext xmlns:c16="http://schemas.microsoft.com/office/drawing/2014/chart" uri="{C3380CC4-5D6E-409C-BE32-E72D297353CC}">
              <c16:uniqueId val="{00000001-91AB-46FA-AAA8-E6AD6998FD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2228</c:v>
                </c:pt>
                <c:pt idx="1">
                  <c:v>2225</c:v>
                </c:pt>
                <c:pt idx="2">
                  <c:v>2217</c:v>
                </c:pt>
              </c:numCache>
            </c:numRef>
          </c:val>
          <c:extLst>
            <c:ext xmlns:c16="http://schemas.microsoft.com/office/drawing/2014/chart" uri="{C3380CC4-5D6E-409C-BE32-E72D297353CC}">
              <c16:uniqueId val="{00000002-91AB-46FA-AAA8-E6AD6998FDB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{DA425EE5-929D-407A-829D-55485CC5DDF1}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9A1-426A-9847-0B08093C245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{5A7FBA1F-2509-4E64-92AA-B8D2D618F20B}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9A1-426A-9847-0B08093C245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{74E4C792-3F40-4E3E-AFA8-59AAB6AF2F2F}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9A1-426A-9847-0B08093C245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{C7091917-53D7-4DC7-BA23-5816E26E23A7}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9A1-426A-9847-0B08093C245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{8AF87A63-A2D3-4C45-AED2-D557BA089023}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9A1-426A-9847-0B08093C245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{AA9C29EA-3ABC-4C08-9B5D-65003B2A361A}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9A1-426A-9847-0B08093C245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{AF6F294C-E128-4D7D-9792-F3CB092FC40D}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9A1-426A-9847-0B08093C245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{33950BFC-CC92-443F-B8EB-99DA8A329F78}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9A1-426A-9847-0B08093C245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{4F8F7EE5-74BE-42CC-A77F-0FC606450A0D}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9A1-426A-9847-0B08093C24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51.6</c:v>
                </c:pt>
                <c:pt idx="8">
                  <c:v>53.2</c:v>
                </c:pt>
                <c:pt idx="16">
                  <c:v>54.7</c:v>
                </c:pt>
                <c:pt idx="24">
                  <c:v>71</c:v>
                </c:pt>
                <c:pt idx="32">
                  <c:v>55.3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9A1-426A-9847-0B08093C245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{0D27EAA8-004B-4075-BD2C-90686C8500D8}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9A1-426A-9847-0B08093C245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{E9B16860-643B-4D04-AAFF-847B04E899C4}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9A1-426A-9847-0B08093C245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{39C2157F-690C-46A3-B82D-1370C0DAD458}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9A1-426A-9847-0B08093C245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{8607FD9F-000E-46AF-B0EE-CB4A26458E37}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9A1-426A-9847-0B08093C245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{9C893ED0-12E9-43FB-856F-8A3CD311D04F}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9A1-426A-9847-0B08093C245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{C560EED3-08C9-4FC0-8279-31585FBF9B56}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9A1-426A-9847-0B08093C245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{5928F398-F6F3-4258-9E4B-F55EDEE62A97}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9A1-426A-9847-0B08093C245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{D9CA1E31-A077-4081-B5F1-627731AC3BB7}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9A1-426A-9847-0B08093C245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{7CB13EFF-7645-4F38-9AF4-DFA79B13979A}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9A1-426A-9847-0B08093C24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c:v>
                </c:pt>
                <c:pt idx="8">
                  <c:v>60.2</c:v>
                </c:pt>
                <c:pt idx="16">
                  <c:v>61.3</c:v>
                </c:pt>
                <c:pt idx="24">
                  <c:v>62.2</c:v>
                </c:pt>
                <c:pt idx="32">
                  <c:v>63.3</c:v>
                </c:pt>
              </c:numCache>
            </c:numRef>
          </c:xVal>
          <c:yVal>
            <c:numRef>
              <c:f>公会計指標分析・財政指標組合せ分析表!$BP$55:$DC$55</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09A1-426A-9847-0B08093C2455}"/>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
          <c:min val="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{0E688E5D-2668-4EA3-B4D8-4AC62E3829A3}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9EF-45FF-A281-AD8D0303C49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{8AB741F5-E5BC-46C7-8F0F-F46CF47C3350}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EF-45FF-A281-AD8D0303C49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{F8248132-3530-4DFC-B4DE-F37EC06F7E59}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EF-45FF-A281-AD8D0303C49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{A6E17BF7-8720-4031-8245-E17C7587DCDE}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EF-45FF-A281-AD8D0303C49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{FEB37655-6D59-4083-B965-24E851146F5A}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EF-45FF-A281-AD8D0303C491}"/>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{0D13D918-1E03-4E0E-86A4-A7B4DC89863E}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9EF-45FF-A281-AD8D0303C491}"/>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{6674945A-7D42-4AA7-9655-DA81AA9B6BF9}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9EF-45FF-A281-AD8D0303C49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{407A5F0C-9FF5-4383-AA0D-015D6135D133}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9EF-45FF-A281-AD8D0303C49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{F077CC35-926F-4CC7-BA62-6C23CDD07CBB}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9EF-45FF-A281-AD8D0303C49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6.9</c:v>
                </c:pt>
                <c:pt idx="16">
                  <c:v>5.6</c:v>
                </c:pt>
                <c:pt idx="24">
                  <c:v>4.0999999999999996</c:v>
                </c:pt>
                <c:pt idx="32">
                  <c:v>3.3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9EF-45FF-A281-AD8D0303C49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{FEA09D44-3997-4C0C-B906-16B03221958F}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9EF-45FF-A281-AD8D0303C49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{269C9EA6-6FC9-4299-A3D8-64DF23968D2E}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EF-45FF-A281-AD8D0303C49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{FAD89584-30C1-4F94-B6C8-C1F252AD528D}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EF-45FF-A281-AD8D0303C49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{E08D9165-954B-49ED-9B21-988ABFBCBF78}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EF-45FF-A281-AD8D0303C49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{98DDEDAC-3333-4340-8623-44E5964B86B3}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EF-45FF-A281-AD8D0303C491}"/>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{56A1B30D-0E4C-4C5C-A9A2-481B59C90F26}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9EF-45FF-A281-AD8D0303C491}"/>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{74AC0743-E46A-4C2A-8BCF-66C098284602}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9EF-45FF-A281-AD8D0303C491}"/>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{06525504-0366-4A30-8BAA-A17DAA1A987A}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9EF-45FF-A281-AD8D0303C49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{1F813D9D-6435-4222-B105-C569B922E6F0}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9EF-45FF-A281-AD8D0303C49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6.5</c:v>
                </c:pt>
                <c:pt idx="8">
                  <c:v>6.7</c:v>
                </c:pt>
                <c:pt idx="16">
                  <c:v>6.6</c:v>
                </c:pt>
                <c:pt idx="24">
                  <c:v>5.9</c:v>
                </c:pt>
                <c:pt idx="32">
                  <c:v>5.9</c:v>
                </c:pt>
              </c:numCache>
            </c:numRef>
          </c:xVal>
          <c:yVal>
            <c:numRef>
              <c:f>公会計指標分析・財政指標組合せ分析表!$BP$77:$DC$77</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69EF-45FF-A281-AD8D0303C491}"/>
            </c:ext>
          </c:extLst>
        </c:ser>
        <c:dLbls>
          <c:showLegendKey val="0"/>
          <c:showVal val="1"/>
          <c:showCatName val="0"/>
          <c:showSerName val="0"/>
          <c:showPercent val="0"/>
          <c:showBubbleSize val="0"/>
        </c:dLbls>
        <c:axId val="84219776"/>
        <c:axId val="84234240"/>
      </c:scatterChart>
      <c:valAx>
        <c:axId val="84219776"/>
        <c:scaling>
          <c:orientation val="maxMin"/>
          <c:max val="6.8"/>
          <c:min val="5.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
          <c:min val="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en-US" sz="1100" b="0" i="0" baseline="0">
              <a:solidFill>
                <a:schemeClr val="dk1"/>
              </a:solidFill>
              <a:effectLst/>
              <a:latin typeface="+mn-lt"/>
              <a:ea typeface="+mn-ea"/>
              <a:cs typeface="+mn-cs"/>
            </a:rPr>
            <a:t>　令和４年度から大型公共事業を</a:t>
          </a:r>
          <a:r>
            <a:rPr lang="ja-JP" altLang="ja-JP" sz="1100" b="0" i="0" baseline="0">
              <a:solidFill>
                <a:schemeClr val="dk1"/>
              </a:solidFill>
              <a:effectLst/>
              <a:latin typeface="+mn-lt"/>
              <a:ea typeface="+mn-ea"/>
              <a:cs typeface="+mn-cs"/>
            </a:rPr>
            <a:t>計画</a:t>
          </a:r>
          <a:r>
            <a:rPr lang="ja-JP" altLang="en-US" sz="1100" b="0" i="0" baseline="0">
              <a:solidFill>
                <a:schemeClr val="dk1"/>
              </a:solidFill>
              <a:effectLst/>
              <a:latin typeface="+mn-lt"/>
              <a:ea typeface="+mn-ea"/>
              <a:cs typeface="+mn-cs"/>
            </a:rPr>
            <a:t>しており、新規借入額が増加したことから、</a:t>
          </a:r>
          <a:r>
            <a:rPr lang="ja-JP" altLang="ja-JP" sz="1100" b="0" i="0" baseline="0">
              <a:solidFill>
                <a:schemeClr val="dk1"/>
              </a:solidFill>
              <a:effectLst/>
              <a:latin typeface="+mn-lt"/>
              <a:ea typeface="+mn-ea"/>
              <a:cs typeface="+mn-cs"/>
            </a:rPr>
            <a:t>実質公債費比率について</a:t>
          </a:r>
          <a:r>
            <a:rPr lang="ja-JP" altLang="en-US" sz="1100" b="0" i="0" baseline="0">
              <a:solidFill>
                <a:schemeClr val="dk1"/>
              </a:solidFill>
              <a:effectLst/>
              <a:latin typeface="+mn-lt"/>
              <a:ea typeface="+mn-ea"/>
              <a:cs typeface="+mn-cs"/>
            </a:rPr>
            <a:t>も前年度と比較して増加している</a:t>
          </a:r>
          <a:r>
            <a:rPr lang="ja-JP" altLang="ja-JP" sz="1100" b="0" i="0" baseline="0">
              <a:solidFill>
                <a:schemeClr val="dk1"/>
              </a:solidFill>
              <a:effectLst/>
              <a:latin typeface="+mn-lt"/>
              <a:ea typeface="+mn-ea"/>
              <a:cs typeface="+mn-cs"/>
            </a:rPr>
            <a:t>。</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基本的には</a:t>
          </a:r>
          <a:r>
            <a:rPr lang="ja-JP" altLang="en-US" sz="1100" b="0" i="0" baseline="0">
              <a:solidFill>
                <a:schemeClr val="dk1"/>
              </a:solidFill>
              <a:effectLst/>
              <a:latin typeface="+mn-lt"/>
              <a:ea typeface="+mn-ea"/>
              <a:cs typeface="+mn-cs"/>
            </a:rPr>
            <a:t>、基金等をうまく活用しながら</a:t>
          </a:r>
          <a:r>
            <a:rPr lang="ja-JP" altLang="ja-JP" sz="1100" b="0" i="0" baseline="0">
              <a:solidFill>
                <a:schemeClr val="dk1"/>
              </a:solidFill>
              <a:effectLst/>
              <a:latin typeface="+mn-lt"/>
              <a:ea typeface="+mn-ea"/>
              <a:cs typeface="+mn-cs"/>
            </a:rPr>
            <a:t>起債借入額の圧縮を前提に予算編成を行い、実質公債費率の低下に努める。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満期一括償還地方債を利用していない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100" b="0" i="0" baseline="0">
              <a:solidFill>
                <a:schemeClr val="dk1"/>
              </a:solidFill>
              <a:effectLst/>
              <a:latin typeface="+mn-lt"/>
              <a:ea typeface="+mn-ea"/>
              <a:cs typeface="+mn-cs"/>
            </a:rPr>
            <a:t>　令和</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年度の将来負担比率は前年度に引き続き</a:t>
          </a:r>
          <a:r>
            <a:rPr lang="en-US" altLang="ja-JP" sz="1100" b="0" i="0" baseline="0">
              <a:solidFill>
                <a:schemeClr val="dk1"/>
              </a:solidFill>
              <a:effectLst/>
              <a:latin typeface="+mn-lt"/>
              <a:ea typeface="+mn-ea"/>
              <a:cs typeface="+mn-cs"/>
            </a:rPr>
            <a:t>0</a:t>
          </a:r>
          <a:r>
            <a:rPr lang="ja-JP" altLang="ja-JP" sz="1100" b="0" i="0" baseline="0">
              <a:solidFill>
                <a:schemeClr val="dk1"/>
              </a:solidFill>
              <a:effectLst/>
              <a:latin typeface="+mn-lt"/>
              <a:ea typeface="+mn-ea"/>
              <a:cs typeface="+mn-cs"/>
            </a:rPr>
            <a:t>（マイナス）であった。</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主な要因としては、地方債残高が減少したこと、充当可能基金残高の増加したことによるものである。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令和４年度以降、予定されている大型公共事業による、起債借入増、基金取崩が控えており、将来負担比率の若干の悪化が見込まれる。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財政状況を見つつ、繰上償還を実施、事業債の起債を抑制するなど、地方債残高の圧縮を図る必要がある。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福島県西郷村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財政調整基金に歳計剰余金の</a:t>
          </a:r>
          <a:r>
            <a:rPr kumimoji="1" lang="en-US" altLang="ja-JP" sz="1100" b="0" i="0" baseline="0">
              <a:solidFill>
                <a:schemeClr val="dk1"/>
              </a:solidFill>
              <a:effectLst/>
              <a:latin typeface="+mn-lt"/>
              <a:ea typeface="+mn-ea"/>
              <a:cs typeface="+mn-cs"/>
            </a:rPr>
            <a:t>1/2</a:t>
          </a:r>
          <a:r>
            <a:rPr kumimoji="1" lang="ja-JP" altLang="ja-JP" sz="1100" b="0" i="0" baseline="0">
              <a:solidFill>
                <a:schemeClr val="dk1"/>
              </a:solidFill>
              <a:effectLst/>
              <a:latin typeface="+mn-lt"/>
              <a:ea typeface="+mn-ea"/>
              <a:cs typeface="+mn-cs"/>
            </a:rPr>
            <a:t>の</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7,868</a:t>
          </a:r>
          <a:r>
            <a:rPr kumimoji="1" lang="ja-JP" altLang="ja-JP" sz="1100" b="0" i="0" baseline="0">
              <a:solidFill>
                <a:schemeClr val="dk1"/>
              </a:solidFill>
              <a:effectLst/>
              <a:latin typeface="+mn-lt"/>
              <a:ea typeface="+mn-ea"/>
              <a:cs typeface="+mn-cs"/>
            </a:rPr>
            <a:t>万円、</a:t>
          </a:r>
          <a:r>
            <a:rPr kumimoji="1" lang="ja-JP" altLang="en-US" sz="1100" b="0" i="0" baseline="0">
              <a:solidFill>
                <a:schemeClr val="dk1"/>
              </a:solidFill>
              <a:effectLst/>
              <a:latin typeface="+mn-lt"/>
              <a:ea typeface="+mn-ea"/>
              <a:cs typeface="+mn-cs"/>
            </a:rPr>
            <a:t>人材育成</a:t>
          </a:r>
          <a:r>
            <a:rPr kumimoji="1" lang="ja-JP" altLang="ja-JP" sz="1100" b="0" i="0" baseline="0">
              <a:solidFill>
                <a:schemeClr val="dk1"/>
              </a:solidFill>
              <a:effectLst/>
              <a:latin typeface="+mn-lt"/>
              <a:ea typeface="+mn-ea"/>
              <a:cs typeface="+mn-cs"/>
            </a:rPr>
            <a:t>基金に</a:t>
          </a:r>
          <a:r>
            <a:rPr kumimoji="1" lang="en-US" altLang="ja-JP" sz="1100" b="0" i="0" baseline="0">
              <a:solidFill>
                <a:schemeClr val="dk1"/>
              </a:solidFill>
              <a:effectLst/>
              <a:latin typeface="+mn-lt"/>
              <a:ea typeface="+mn-ea"/>
              <a:cs typeface="+mn-cs"/>
            </a:rPr>
            <a:t>170</a:t>
          </a:r>
          <a:r>
            <a:rPr kumimoji="1" lang="ja-JP" altLang="ja-JP" sz="1100" b="0" i="0" baseline="0">
              <a:solidFill>
                <a:schemeClr val="dk1"/>
              </a:solidFill>
              <a:effectLst/>
              <a:latin typeface="+mn-lt"/>
              <a:ea typeface="+mn-ea"/>
              <a:cs typeface="+mn-cs"/>
            </a:rPr>
            <a:t>万</a:t>
          </a:r>
          <a:r>
            <a:rPr kumimoji="1" lang="en-US" altLang="ja-JP" sz="1100" b="0" i="0" baseline="0">
              <a:solidFill>
                <a:schemeClr val="dk1"/>
              </a:solidFill>
              <a:effectLst/>
              <a:latin typeface="+mn-lt"/>
              <a:ea typeface="+mn-ea"/>
              <a:cs typeface="+mn-cs"/>
            </a:rPr>
            <a:t>3</a:t>
          </a:r>
          <a:r>
            <a:rPr kumimoji="1" lang="ja-JP" altLang="en-US" sz="1100" b="0" i="0" baseline="0">
              <a:solidFill>
                <a:schemeClr val="dk1"/>
              </a:solidFill>
              <a:effectLst/>
              <a:latin typeface="+mn-lt"/>
              <a:ea typeface="+mn-ea"/>
              <a:cs typeface="+mn-cs"/>
            </a:rPr>
            <a:t>千</a:t>
          </a:r>
          <a:r>
            <a:rPr kumimoji="1" lang="ja-JP" altLang="ja-JP" sz="1100" b="0" i="0" baseline="0">
              <a:solidFill>
                <a:schemeClr val="dk1"/>
              </a:solidFill>
              <a:effectLst/>
              <a:latin typeface="+mn-lt"/>
              <a:ea typeface="+mn-ea"/>
              <a:cs typeface="+mn-cs"/>
            </a:rPr>
            <a:t>円、森林環境譲与税基金に</a:t>
          </a:r>
          <a:r>
            <a:rPr kumimoji="1" lang="en-US" altLang="ja-JP" sz="1100" b="0" i="0" baseline="0">
              <a:solidFill>
                <a:schemeClr val="dk1"/>
              </a:solidFill>
              <a:effectLst/>
              <a:latin typeface="+mn-lt"/>
              <a:ea typeface="+mn-ea"/>
              <a:cs typeface="+mn-cs"/>
            </a:rPr>
            <a:t>795</a:t>
          </a:r>
          <a:r>
            <a:rPr kumimoji="1" lang="ja-JP" altLang="ja-JP" sz="1100" b="0" i="0" baseline="0">
              <a:solidFill>
                <a:schemeClr val="dk1"/>
              </a:solidFill>
              <a:effectLst/>
              <a:latin typeface="+mn-lt"/>
              <a:ea typeface="+mn-ea"/>
              <a:cs typeface="+mn-cs"/>
            </a:rPr>
            <a:t>万</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千円、それぞれ積立した。取崩しについては法人税の増収等により全体で</a:t>
          </a:r>
          <a:r>
            <a:rPr kumimoji="1" lang="en-US" altLang="ja-JP" sz="1100" b="0" i="0" baseline="0">
              <a:solidFill>
                <a:schemeClr val="dk1"/>
              </a:solidFill>
              <a:effectLst/>
              <a:latin typeface="+mn-lt"/>
              <a:ea typeface="+mn-ea"/>
              <a:cs typeface="+mn-cs"/>
            </a:rPr>
            <a:t>1,804</a:t>
          </a:r>
          <a:r>
            <a:rPr kumimoji="1" lang="ja-JP" altLang="ja-JP" sz="1100" b="0" i="0" baseline="0">
              <a:solidFill>
                <a:schemeClr val="dk1"/>
              </a:solidFill>
              <a:effectLst/>
              <a:latin typeface="+mn-lt"/>
              <a:ea typeface="+mn-ea"/>
              <a:cs typeface="+mn-cs"/>
            </a:rPr>
            <a:t>万</a:t>
          </a:r>
          <a:r>
            <a:rPr kumimoji="1" lang="en-US" altLang="ja-JP" sz="1100" b="0" i="0" baseline="0">
              <a:solidFill>
                <a:schemeClr val="dk1"/>
              </a:solidFill>
              <a:effectLst/>
              <a:latin typeface="+mn-lt"/>
              <a:ea typeface="+mn-ea"/>
              <a:cs typeface="+mn-cs"/>
            </a:rPr>
            <a:t>9</a:t>
          </a:r>
          <a:r>
            <a:rPr kumimoji="1" lang="ja-JP" altLang="ja-JP" sz="1100" b="0" i="0" baseline="0">
              <a:solidFill>
                <a:schemeClr val="dk1"/>
              </a:solidFill>
              <a:effectLst/>
              <a:latin typeface="+mn-lt"/>
              <a:ea typeface="+mn-ea"/>
              <a:cs typeface="+mn-cs"/>
            </a:rPr>
            <a:t>千円に圧縮したため、全体では</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7,058</a:t>
          </a:r>
          <a:r>
            <a:rPr kumimoji="1" lang="ja-JP" altLang="ja-JP" sz="1100" b="0" i="0" baseline="0">
              <a:solidFill>
                <a:schemeClr val="dk1"/>
              </a:solidFill>
              <a:effectLst/>
              <a:latin typeface="+mn-lt"/>
              <a:ea typeface="+mn-ea"/>
              <a:cs typeface="+mn-cs"/>
            </a:rPr>
            <a:t>万</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千円の増となった。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年度以降に、庁舎整備、道の駅整備、給食センター建替えなどの大型公共事業が控えており、基金を活用し事業を行うため、なるべく基金を温存した形で事業を進めていく。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公共施設整備基金　　：　公共施設の整備に要する資金</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人材育成基金　　　　：　村民の人材育成に関する幅広い分野の活動の促進に要する事業資金</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子育て基金　　　　　：　子供が健やかに生まれ育つ環境づくりの推進</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教育施設整備基金　　：　教育施設の整備に要する資金</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地域福祉基金　　　　：　本格的な高齢化社会の到来に備え、地域における福祉活動の促進、快適な社会環境の形成その他、高齢者等の保健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福祉の増進を図る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人材育成基金　　　　：　中学生海外派遣事業、中学生異文化交流事業への充当のため</a:t>
          </a:r>
          <a:r>
            <a:rPr kumimoji="1" lang="en-US" altLang="ja-JP" sz="1100" b="0" i="0" baseline="0">
              <a:solidFill>
                <a:schemeClr val="dk1"/>
              </a:solidFill>
              <a:effectLst/>
              <a:latin typeface="+mn-lt"/>
              <a:ea typeface="+mn-ea"/>
              <a:cs typeface="+mn-cs"/>
            </a:rPr>
            <a:t>161</a:t>
          </a:r>
          <a:r>
            <a:rPr kumimoji="1" lang="ja-JP" altLang="ja-JP" sz="1100" b="0" i="0" baseline="0">
              <a:solidFill>
                <a:schemeClr val="dk1"/>
              </a:solidFill>
              <a:effectLst/>
              <a:latin typeface="+mn-lt"/>
              <a:ea typeface="+mn-ea"/>
              <a:cs typeface="+mn-cs"/>
            </a:rPr>
            <a:t>万</a:t>
          </a:r>
          <a:r>
            <a:rPr kumimoji="1" lang="en-US" altLang="ja-JP" sz="1100" b="0" i="0" baseline="0">
              <a:solidFill>
                <a:schemeClr val="dk1"/>
              </a:solidFill>
              <a:effectLst/>
              <a:latin typeface="+mn-lt"/>
              <a:ea typeface="+mn-ea"/>
              <a:cs typeface="+mn-cs"/>
            </a:rPr>
            <a:t>7</a:t>
          </a:r>
          <a:r>
            <a:rPr kumimoji="1" lang="ja-JP" altLang="ja-JP" sz="1100" b="0" i="0" baseline="0">
              <a:solidFill>
                <a:schemeClr val="dk1"/>
              </a:solidFill>
              <a:effectLst/>
              <a:latin typeface="+mn-lt"/>
              <a:ea typeface="+mn-ea"/>
              <a:cs typeface="+mn-cs"/>
            </a:rPr>
            <a:t>千円取崩し</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森林環境譲与税基金　：　</a:t>
          </a:r>
          <a:r>
            <a:rPr kumimoji="1" lang="en-US" altLang="ja-JP" sz="1100" b="0" i="0" baseline="0">
              <a:solidFill>
                <a:schemeClr val="dk1"/>
              </a:solidFill>
              <a:effectLst/>
              <a:latin typeface="+mn-lt"/>
              <a:ea typeface="+mn-ea"/>
              <a:cs typeface="+mn-cs"/>
            </a:rPr>
            <a:t>795</a:t>
          </a:r>
          <a:r>
            <a:rPr kumimoji="1" lang="ja-JP" altLang="ja-JP" sz="1100" b="0" i="0" baseline="0">
              <a:solidFill>
                <a:schemeClr val="dk1"/>
              </a:solidFill>
              <a:effectLst/>
              <a:latin typeface="+mn-lt"/>
              <a:ea typeface="+mn-ea"/>
              <a:cs typeface="+mn-cs"/>
            </a:rPr>
            <a:t>万</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千円の積み増し</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西郷村奨学金返還支援基金</a:t>
          </a:r>
          <a:r>
            <a:rPr kumimoji="1" lang="ja-JP" altLang="ja-JP" sz="1100" b="0" i="0" baseline="0">
              <a:solidFill>
                <a:schemeClr val="dk1"/>
              </a:solidFill>
              <a:effectLst/>
              <a:latin typeface="+mn-lt"/>
              <a:ea typeface="+mn-ea"/>
              <a:cs typeface="+mn-cs"/>
            </a:rPr>
            <a:t>　：　</a:t>
          </a:r>
          <a:r>
            <a:rPr kumimoji="1" lang="en-US" altLang="ja-JP" sz="1100" b="0" i="0" baseline="0">
              <a:solidFill>
                <a:schemeClr val="dk1"/>
              </a:solidFill>
              <a:effectLst/>
              <a:latin typeface="+mn-lt"/>
              <a:ea typeface="+mn-ea"/>
              <a:cs typeface="+mn-cs"/>
            </a:rPr>
            <a:t>457</a:t>
          </a:r>
          <a:r>
            <a:rPr kumimoji="1" lang="ja-JP" altLang="en-US" sz="1100" b="0" i="0" baseline="0">
              <a:solidFill>
                <a:schemeClr val="dk1"/>
              </a:solidFill>
              <a:effectLst/>
              <a:latin typeface="+mn-lt"/>
              <a:ea typeface="+mn-ea"/>
              <a:cs typeface="+mn-cs"/>
            </a:rPr>
            <a:t>万円</a:t>
          </a:r>
          <a:r>
            <a:rPr kumimoji="1" lang="en-US" altLang="ja-JP" sz="1100" b="0" i="0" baseline="0">
              <a:solidFill>
                <a:schemeClr val="dk1"/>
              </a:solidFill>
              <a:effectLst/>
              <a:latin typeface="+mn-lt"/>
              <a:ea typeface="+mn-ea"/>
              <a:cs typeface="+mn-cs"/>
            </a:rPr>
            <a:t>4</a:t>
          </a:r>
          <a:r>
            <a:rPr kumimoji="1" lang="ja-JP" altLang="en-US" sz="1100" b="0" i="0" baseline="0">
              <a:solidFill>
                <a:schemeClr val="dk1"/>
              </a:solidFill>
              <a:effectLst/>
              <a:latin typeface="+mn-lt"/>
              <a:ea typeface="+mn-ea"/>
              <a:cs typeface="+mn-cs"/>
            </a:rPr>
            <a:t>千円の取崩し</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電源立地地域対策交付金基金</a:t>
          </a:r>
          <a:r>
            <a:rPr kumimoji="1" lang="ja-JP" altLang="ja-JP" sz="1100" b="0" i="0" baseline="0">
              <a:solidFill>
                <a:schemeClr val="dk1"/>
              </a:solidFill>
              <a:effectLst/>
              <a:latin typeface="+mn-lt"/>
              <a:ea typeface="+mn-ea"/>
              <a:cs typeface="+mn-cs"/>
            </a:rPr>
            <a:t>　：　</a:t>
          </a:r>
          <a:r>
            <a:rPr kumimoji="1" lang="ja-JP" altLang="en-US" sz="1100" b="0" i="0" baseline="0">
              <a:solidFill>
                <a:schemeClr val="dk1"/>
              </a:solidFill>
              <a:effectLst/>
              <a:latin typeface="+mn-lt"/>
              <a:ea typeface="+mn-ea"/>
              <a:cs typeface="+mn-cs"/>
            </a:rPr>
            <a:t>消防自動車関係整備事業への充当のため</a:t>
          </a:r>
          <a:r>
            <a:rPr kumimoji="1" lang="en-US" altLang="ja-JP" sz="1100" b="0" i="0" baseline="0">
              <a:solidFill>
                <a:schemeClr val="dk1"/>
              </a:solidFill>
              <a:effectLst/>
              <a:latin typeface="+mn-lt"/>
              <a:ea typeface="+mn-ea"/>
              <a:cs typeface="+mn-cs"/>
            </a:rPr>
            <a:t>997</a:t>
          </a:r>
          <a:r>
            <a:rPr kumimoji="1" lang="ja-JP" altLang="en-US" sz="1100" b="0" i="0" baseline="0">
              <a:solidFill>
                <a:schemeClr val="dk1"/>
              </a:solidFill>
              <a:effectLst/>
              <a:latin typeface="+mn-lt"/>
              <a:ea typeface="+mn-ea"/>
              <a:cs typeface="+mn-cs"/>
            </a:rPr>
            <a:t>万</a:t>
          </a:r>
          <a:r>
            <a:rPr kumimoji="1" lang="en-US" altLang="ja-JP" sz="1100" b="0" i="0" baseline="0">
              <a:solidFill>
                <a:schemeClr val="dk1"/>
              </a:solidFill>
              <a:effectLst/>
              <a:latin typeface="+mn-lt"/>
              <a:ea typeface="+mn-ea"/>
              <a:cs typeface="+mn-cs"/>
            </a:rPr>
            <a:t>7</a:t>
          </a:r>
          <a:r>
            <a:rPr kumimoji="1" lang="ja-JP" altLang="en-US" sz="1100" b="0" i="0" baseline="0">
              <a:solidFill>
                <a:schemeClr val="dk1"/>
              </a:solidFill>
              <a:effectLst/>
              <a:latin typeface="+mn-lt"/>
              <a:ea typeface="+mn-ea"/>
              <a:cs typeface="+mn-cs"/>
            </a:rPr>
            <a:t>千円の取崩し</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公共施設整備基金</a:t>
          </a:r>
          <a:r>
            <a:rPr kumimoji="1" lang="ja-JP" altLang="ja-JP" sz="1100" b="0" i="0" baseline="0">
              <a:solidFill>
                <a:schemeClr val="dk1"/>
              </a:solidFill>
              <a:effectLst/>
              <a:latin typeface="+mn-lt"/>
              <a:ea typeface="+mn-ea"/>
              <a:cs typeface="+mn-cs"/>
            </a:rPr>
            <a:t>　　：　利子発生分の積み増し</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電源立地地域対策交付金基金　：　</a:t>
          </a:r>
          <a:r>
            <a:rPr kumimoji="1" lang="en-US" altLang="ja-JP" sz="1100" b="0" i="0" baseline="0">
              <a:solidFill>
                <a:schemeClr val="dk1"/>
              </a:solidFill>
              <a:effectLst/>
              <a:latin typeface="+mn-lt"/>
              <a:ea typeface="+mn-ea"/>
              <a:cs typeface="+mn-cs"/>
            </a:rPr>
            <a:t>475</a:t>
          </a:r>
          <a:r>
            <a:rPr kumimoji="1" lang="ja-JP" altLang="ja-JP" sz="1100" b="0" i="0" baseline="0">
              <a:solidFill>
                <a:schemeClr val="dk1"/>
              </a:solidFill>
              <a:effectLst/>
              <a:latin typeface="+mn-lt"/>
              <a:ea typeface="+mn-ea"/>
              <a:cs typeface="+mn-cs"/>
            </a:rPr>
            <a:t>万円の積み増し</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全体的には、</a:t>
          </a:r>
          <a:r>
            <a:rPr kumimoji="1" lang="en-US" altLang="ja-JP" sz="1100" b="0" i="0" baseline="0">
              <a:solidFill>
                <a:schemeClr val="dk1"/>
              </a:solidFill>
              <a:effectLst/>
              <a:latin typeface="+mn-lt"/>
              <a:ea typeface="+mn-ea"/>
              <a:cs typeface="+mn-cs"/>
            </a:rPr>
            <a:t>14</a:t>
          </a:r>
          <a:r>
            <a:rPr kumimoji="1" lang="ja-JP" altLang="ja-JP" sz="1100" b="0" i="0" baseline="0">
              <a:solidFill>
                <a:schemeClr val="dk1"/>
              </a:solidFill>
              <a:effectLst/>
              <a:latin typeface="+mn-lt"/>
              <a:ea typeface="+mn-ea"/>
              <a:cs typeface="+mn-cs"/>
            </a:rPr>
            <a:t>ある目的基金の統廃合を目指す。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公共施設整備基金については、令和</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年度以降に、庁舎整備、道の駅整備、給食センター建替えなどの大型公共事業が控えており、基金を活用し事業を行うため、なるべく基金を温存した形で事業を進めていく。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歳計剰余金の</a:t>
          </a:r>
          <a:r>
            <a:rPr kumimoji="1" lang="en-US" altLang="ja-JP" sz="1100" b="0" i="0" baseline="0">
              <a:solidFill>
                <a:schemeClr val="dk1"/>
              </a:solidFill>
              <a:effectLst/>
              <a:latin typeface="+mn-lt"/>
              <a:ea typeface="+mn-ea"/>
              <a:cs typeface="+mn-cs"/>
            </a:rPr>
            <a:t>1/2</a:t>
          </a:r>
          <a:r>
            <a:rPr kumimoji="1" lang="ja-JP" altLang="ja-JP" sz="1100" b="0" i="0" baseline="0">
              <a:solidFill>
                <a:schemeClr val="dk1"/>
              </a:solidFill>
              <a:effectLst/>
              <a:latin typeface="+mn-lt"/>
              <a:ea typeface="+mn-ea"/>
              <a:cs typeface="+mn-cs"/>
            </a:rPr>
            <a:t>の</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7,868</a:t>
          </a:r>
          <a:r>
            <a:rPr kumimoji="1" lang="ja-JP" altLang="ja-JP" sz="1100" b="0" i="0" baseline="0">
              <a:solidFill>
                <a:schemeClr val="dk1"/>
              </a:solidFill>
              <a:effectLst/>
              <a:latin typeface="+mn-lt"/>
              <a:ea typeface="+mn-ea"/>
              <a:cs typeface="+mn-cs"/>
            </a:rPr>
            <a:t>万円を財政調整基金に積み立てたため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年度以降に、庁舎整備、道の駅整備、給食センター建替えなどの大型公共事業が控えており、基金を活用し事業を行うため、なるべく基金を温存した形で事業を進めていく。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増減については利子発生分の積み立てのみとなっている。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現在、減債基金の積み増しは予定していない。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ABD63C3-CDDE-487D-9923-89BED7D357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EB0C421-8FCC-4DEB-9178-A43D3A3801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F8969B41-2B04-49D0-B483-8D78694562F2}"/>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6E26037-61C0-4073-A86C-671F87F615AA}"/>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3B31610-C9C5-409F-80A9-99357495AF32}"/>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FBF5AFBA-92A5-4C4E-B93E-F4C97A9443FC}"/>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3DC9CAD8-A7A1-4CDF-BE4E-C13024B2296E}"/>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D70EF0F2-6C7D-4EB4-A2D9-44544758270E}"/>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A79F38DE-D3AF-4B71-BF24-FFDDAFF0D15D}"/>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C1F94782-10E0-468E-8DFD-F4A44804B52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2383120B-CB01-4ECA-A23B-1B74ADE2FBB9}"/>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4D243D2-6957-4F6B-BA2C-EF4B29221288}"/>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8FF959BD-1DDF-4923-B35D-FC58E6BB583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88AAE37C-83D0-436E-A2CE-1171A70FFA3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DA2C686A-3F74-4856-B86A-DB99E63F0BF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69901C25-2A39-4E49-8350-2BB93095744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福島県西郷村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A2BB3F8-EE0B-4B74-A25C-CA6FAFF2B2E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2E714788-86BC-4DFF-A25B-0FCD8DBB385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EE194CFA-A078-46BD-9C4D-B0354B6FA75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11FA8A38-4F6F-435A-928E-98A3C2B39F3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6BA48A40-C7B2-45DB-944A-3104CB63E1A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1E163C55-AB22-464A-9FDE-CC20268E579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20,201
20,011
192.06
12,488,724
11,728,279
561,701
6,227,501
5,922,740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3060D1BF-EBE0-42B5-BAB5-D38D57156F9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D89F27-A795-48AF-ABDA-CFBD546D2D2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F3AE77FF-68F6-4121-BC07-ADE7DBB9CD5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E38580CA-E700-4AEC-A8E0-AB28A123FBB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6D1EDD4F-91BD-4F38-A5B2-2F3D9BA9A58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71B2B745-2FA9-48FC-ACC6-2519C870286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B2E9BE63-F220-4212-B9EA-4BC83362CBF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7A47D24F-7F1E-4E2C-AF08-9953B7E844E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706D4C8F-0DC9-4E6A-A7D8-13C2AF7BD66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C872994E-B973-420A-907A-E79769A9D5D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E11989D0-FECC-4FCB-AAC4-B3B53F87F4C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F22B590-8A05-4784-9884-3C3D773781E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BFD0EDC9-26E5-4C89-9464-EC3602E435A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468AF412-77F5-4B1B-8F7B-0BDDC291DDC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396797BE-B729-4603-A628-8FCD6C221E3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4D998DDE-9744-4356-B135-CAB3BDC4BF6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3C0EEE94-7FA9-4E88-B987-417C0122682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D982D043-606D-49B7-8331-FA8D31A11C9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70D3F2BE-6129-4958-8F99-D37072DD57B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AE4A6346-C32B-43EA-AD14-7398EA718147}"/>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85785380-AC65-4B31-9E17-CD975288AC6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5151B25B-98CB-43C3-B3A0-14E3E44E817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F35E62E7-88EA-41E7-9728-DB1CE73AB2F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D6F64C29-72C6-4739-A2CA-2E5F4E38597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FB4EAD06-0D1B-4760-97DA-590189EF926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B86FE776-0677-4445-BAD9-90808385E2E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EF8BE011-B373-444F-B7B6-9E0B3B4F892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6A3D48F6-7B68-4083-9564-DD336C40DA7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3E26561A-BC9F-47A1-BA34-80510720B65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2A55F6B3-15D9-4F98-B563-9416F08EC0C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467F5DBC-20B5-429F-974A-35A3091FE92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2BF61A19-8AE6-4611-ABE8-23FFD00CF5C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E439674A-706C-4A5D-9502-C3E26F4B2D9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34508506-2BA8-436F-812D-01B570FD1EA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CE4DE24D-B14D-4277-BB5A-EBE60CEB48F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月に公共施設総合管理計画の見直しを行い、老朽化した施設の計画的な更新、集約化・複合化を進めている。なお、有形固定資産減価償却率については、</a:t>
          </a:r>
          <a:r>
            <a:rPr kumimoji="1" lang="ja-JP" altLang="en-US" sz="1100" b="0" i="0" baseline="0">
              <a:solidFill>
                <a:schemeClr val="dk1"/>
              </a:solidFill>
              <a:effectLst/>
              <a:latin typeface="+mn-lt"/>
              <a:ea typeface="+mn-ea"/>
              <a:cs typeface="+mn-cs"/>
            </a:rPr>
            <a:t>上昇基調のほぼ横ばいでは</a:t>
          </a:r>
          <a:r>
            <a:rPr kumimoji="1" lang="ja-JP" altLang="ja-JP" sz="1100" b="0" i="0" baseline="0">
              <a:solidFill>
                <a:schemeClr val="dk1"/>
              </a:solidFill>
              <a:effectLst/>
              <a:latin typeface="+mn-lt"/>
              <a:ea typeface="+mn-ea"/>
              <a:cs typeface="+mn-cs"/>
            </a:rPr>
            <a:t>あるものの、類似団体平均、県平均は下回っており、これまでの取組の効果が表れていると考えられる。</a:t>
          </a:r>
          <a:endParaRPr lang="ja-JP" altLang="ja-JP">
            <a:effectLst/>
          </a:endParaRPr>
        </a:p>
        <a:p>
          <a:pPr eaLnBrk="1" fontAlgn="auto" latinLnBrk="0" hangingPunct="1"/>
          <a:r>
            <a:rPr kumimoji="1" lang="en-US" altLang="ja-JP" sz="1100" b="0" i="0" baseline="0">
              <a:solidFill>
                <a:schemeClr val="dk1"/>
              </a:solidFill>
              <a:effectLst/>
              <a:latin typeface="+mn-lt"/>
              <a:ea typeface="+mn-ea"/>
              <a:cs typeface="+mn-cs"/>
            </a:rPr>
            <a:t>※R02</a:t>
          </a:r>
          <a:r>
            <a:rPr kumimoji="1" lang="ja-JP" altLang="ja-JP" sz="1100" b="0" i="0" baseline="0">
              <a:solidFill>
                <a:schemeClr val="dk1"/>
              </a:solidFill>
              <a:effectLst/>
              <a:latin typeface="+mn-lt"/>
              <a:ea typeface="+mn-ea"/>
              <a:cs typeface="+mn-cs"/>
            </a:rPr>
            <a:t>については報告値の訂正あり（</a:t>
          </a:r>
          <a:r>
            <a:rPr kumimoji="1" lang="en-US" altLang="ja-JP" sz="1100" b="0" i="0" baseline="0">
              <a:solidFill>
                <a:schemeClr val="dk1"/>
              </a:solidFill>
              <a:effectLst/>
              <a:latin typeface="+mn-lt"/>
              <a:ea typeface="+mn-ea"/>
              <a:cs typeface="+mn-cs"/>
            </a:rPr>
            <a:t>56.5</a:t>
          </a:r>
          <a:r>
            <a:rPr kumimoji="1" lang="ja-JP" altLang="ja-JP" sz="1100" b="0" i="0" baseline="0">
              <a:solidFill>
                <a:schemeClr val="dk1"/>
              </a:solidFill>
              <a:effectLst/>
              <a:latin typeface="+mn-lt"/>
              <a:ea typeface="+mn-ea"/>
              <a:cs typeface="+mn-cs"/>
            </a:rPr>
            <a:t>％）</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E714A46-E6B7-4C3C-9C81-103914192C0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216A72EF-3E13-4FD4-851B-BC8242273EC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E9A14083-E60A-4861-996F-33E78CBFB102}"/>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B1DC5D8B-7A2E-4884-9226-3D3DDF67A479}"/>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B1F8A2B6-C2ED-40D6-8C70-84EA84525E63}"/>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A33E2814-BE5A-4C97-ABBC-AD5DEF138706}"/>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A5DBE1D7-EA10-4CA8-8E14-BE9186EEDADD}"/>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9D79B7EF-78AD-41DF-A193-E6F3F977FF3F}"/>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7132EAF6-2287-4694-B39C-FFF2547C4E9D}"/>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CC997134-4536-4967-878C-E45338C26DEB}"/>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BE7B0F06-F9A6-42B3-939E-4566E4183367}"/>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4E8DEE00-1B8C-44D5-9424-749D81EBADE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7E5398B0-BBC7-4E64-9560-15F3CBEBF642}"/>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84E50B78-AF47-49FF-829F-26692D62DF9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142621</xdr:rowOff>
    </xdr:from>
    <xdr:to>
      <xdr:col>23</xdr:col>
      <xdr:colOff>85090</xdr:colOff>
      <xdr:row>34</xdr:row>
      <xdr:rowOff>165735</xdr:rowOff>
    </xdr:to>
    <xdr:cxnSp macro="">
      <xdr:nvCxnSpPr>
        <xdr:cNvPr id="73" name="直線コネクタ 72">
          <a:extLst>
            <a:ext uri="{FF2B5EF4-FFF2-40B4-BE49-F238E27FC236}">
              <a16:creationId xmlns:a16="http://schemas.microsoft.com/office/drawing/2014/main" id="{050984BC-873E-442B-928A-ACA8C9248670}"/>
            </a:ext>
          </a:extLst>
        </xdr:cNvPr>
        <xdr:cNvCxnSpPr/>
      </xdr:nvCxnSpPr>
      <xdr:spPr>
        <a:xfrm flipV="1">
          <a:off x="4760595" y="5371846"/>
          <a:ext cx="1270" cy="1394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74" name="有形固定資産減価償却率最小値テキスト">
          <a:extLst>
            <a:ext uri="{FF2B5EF4-FFF2-40B4-BE49-F238E27FC236}">
              <a16:creationId xmlns:a16="http://schemas.microsoft.com/office/drawing/2014/main" id="{26C07C54-2F33-4AF1-BE6F-DB72B9AEA9B0}"/>
            </a:ext>
          </a:extLst>
        </xdr:cNvPr>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75" name="直線コネクタ 74">
          <a:extLst>
            <a:ext uri="{FF2B5EF4-FFF2-40B4-BE49-F238E27FC236}">
              <a16:creationId xmlns:a16="http://schemas.microsoft.com/office/drawing/2014/main" id="{C9C5471E-DF4C-4EBF-A55D-0C7DBD711B64}"/>
            </a:ext>
          </a:extLst>
        </xdr:cNvPr>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89298</xdr:rowOff>
    </xdr:from>
    <xdr:ext cx="405111" cy="259045"/>
    <xdr:sp macro="" textlink="">
      <xdr:nvSpPr>
        <xdr:cNvPr id="76" name="有形固定資産減価償却率最大値テキスト">
          <a:extLst>
            <a:ext uri="{FF2B5EF4-FFF2-40B4-BE49-F238E27FC236}">
              <a16:creationId xmlns:a16="http://schemas.microsoft.com/office/drawing/2014/main" id="{8E469BD5-BCDF-4B75-9675-C75E52BAFB57}"/>
            </a:ext>
          </a:extLst>
        </xdr:cNvPr>
        <xdr:cNvSpPr txBox="1"/>
      </xdr:nvSpPr>
      <xdr:spPr>
        <a:xfrm>
          <a:off x="4813300" y="5147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142621</xdr:rowOff>
    </xdr:from>
    <xdr:to>
      <xdr:col>23</xdr:col>
      <xdr:colOff>174625</xdr:colOff>
      <xdr:row>26</xdr:row>
      <xdr:rowOff>142621</xdr:rowOff>
    </xdr:to>
    <xdr:cxnSp macro="">
      <xdr:nvCxnSpPr>
        <xdr:cNvPr id="77" name="直線コネクタ 76">
          <a:extLst>
            <a:ext uri="{FF2B5EF4-FFF2-40B4-BE49-F238E27FC236}">
              <a16:creationId xmlns:a16="http://schemas.microsoft.com/office/drawing/2014/main" id="{CDC293D2-3084-45E6-928A-6448D675FE18}"/>
            </a:ext>
          </a:extLst>
        </xdr:cNvPr>
        <xdr:cNvCxnSpPr/>
      </xdr:nvCxnSpPr>
      <xdr:spPr>
        <a:xfrm>
          <a:off x="4673600" y="5371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143146</xdr:rowOff>
    </xdr:from>
    <xdr:ext cx="405111" cy="259045"/>
    <xdr:sp macro="" textlink="">
      <xdr:nvSpPr>
        <xdr:cNvPr id="78" name="有形固定資産減価償却率平均値テキスト">
          <a:extLst>
            <a:ext uri="{FF2B5EF4-FFF2-40B4-BE49-F238E27FC236}">
              <a16:creationId xmlns:a16="http://schemas.microsoft.com/office/drawing/2014/main" id="{B43EC770-0221-408D-B44C-FA2AF95A5E24}"/>
            </a:ext>
          </a:extLst>
        </xdr:cNvPr>
        <xdr:cNvSpPr txBox="1"/>
      </xdr:nvSpPr>
      <xdr:spPr>
        <a:xfrm>
          <a:off x="4813300" y="588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164719</xdr:rowOff>
    </xdr:from>
    <xdr:to>
      <xdr:col>23</xdr:col>
      <xdr:colOff>136525</xdr:colOff>
      <xdr:row>30</xdr:row>
      <xdr:rowOff>94869</xdr:rowOff>
    </xdr:to>
    <xdr:sp macro="" textlink="">
      <xdr:nvSpPr>
        <xdr:cNvPr id="79" name="フローチャート: 判断 78">
          <a:extLst>
            <a:ext uri="{FF2B5EF4-FFF2-40B4-BE49-F238E27FC236}">
              <a16:creationId xmlns:a16="http://schemas.microsoft.com/office/drawing/2014/main" id="{6F7B24DF-7C0B-405D-9357-FE7F9E59FCA7}"/>
            </a:ext>
          </a:extLst>
        </xdr:cNvPr>
        <xdr:cNvSpPr/>
      </xdr:nvSpPr>
      <xdr:spPr>
        <a:xfrm>
          <a:off x="47117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117221</xdr:rowOff>
    </xdr:from>
    <xdr:to>
      <xdr:col>19</xdr:col>
      <xdr:colOff>187325</xdr:colOff>
      <xdr:row>30</xdr:row>
      <xdr:rowOff>47371</xdr:rowOff>
    </xdr:to>
    <xdr:sp macro="" textlink="">
      <xdr:nvSpPr>
        <xdr:cNvPr id="80" name="フローチャート: 判断 79">
          <a:extLst>
            <a:ext uri="{FF2B5EF4-FFF2-40B4-BE49-F238E27FC236}">
              <a16:creationId xmlns:a16="http://schemas.microsoft.com/office/drawing/2014/main" id="{4B2AA21F-0E91-4241-8658-24B858C8750D}"/>
            </a:ext>
          </a:extLst>
        </xdr:cNvPr>
        <xdr:cNvSpPr/>
      </xdr:nvSpPr>
      <xdr:spPr>
        <a:xfrm>
          <a:off x="4000500" y="586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78359</xdr:rowOff>
    </xdr:from>
    <xdr:to>
      <xdr:col>15</xdr:col>
      <xdr:colOff>187325</xdr:colOff>
      <xdr:row>30</xdr:row>
      <xdr:rowOff>8509</xdr:rowOff>
    </xdr:to>
    <xdr:sp macro="" textlink="">
      <xdr:nvSpPr>
        <xdr:cNvPr id="81" name="フローチャート: 判断 80">
          <a:extLst>
            <a:ext uri="{FF2B5EF4-FFF2-40B4-BE49-F238E27FC236}">
              <a16:creationId xmlns:a16="http://schemas.microsoft.com/office/drawing/2014/main" id="{9A8DEA5A-3135-457A-A278-372780E224C1}"/>
            </a:ext>
          </a:extLst>
        </xdr:cNvPr>
        <xdr:cNvSpPr/>
      </xdr:nvSpPr>
      <xdr:spPr>
        <a:xfrm>
          <a:off x="3238500" y="58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30861</xdr:rowOff>
    </xdr:from>
    <xdr:to>
      <xdr:col>11</xdr:col>
      <xdr:colOff>187325</xdr:colOff>
      <xdr:row>29</xdr:row>
      <xdr:rowOff>132461</xdr:rowOff>
    </xdr:to>
    <xdr:sp macro="" textlink="">
      <xdr:nvSpPr>
        <xdr:cNvPr id="82" name="フローチャート: 判断 81">
          <a:extLst>
            <a:ext uri="{FF2B5EF4-FFF2-40B4-BE49-F238E27FC236}">
              <a16:creationId xmlns:a16="http://schemas.microsoft.com/office/drawing/2014/main" id="{75F4DF70-5DC7-4B7E-84AB-3998A430BE41}"/>
            </a:ext>
          </a:extLst>
        </xdr:cNvPr>
        <xdr:cNvSpPr/>
      </xdr:nvSpPr>
      <xdr:spPr>
        <a:xfrm>
          <a:off x="2476500" y="57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107315</xdr:rowOff>
    </xdr:from>
    <xdr:to>
      <xdr:col>7</xdr:col>
      <xdr:colOff>187325</xdr:colOff>
      <xdr:row>29</xdr:row>
      <xdr:rowOff>37465</xdr:rowOff>
    </xdr:to>
    <xdr:sp macro="" textlink="">
      <xdr:nvSpPr>
        <xdr:cNvPr id="83" name="フローチャート: 判断 82">
          <a:extLst>
            <a:ext uri="{FF2B5EF4-FFF2-40B4-BE49-F238E27FC236}">
              <a16:creationId xmlns:a16="http://schemas.microsoft.com/office/drawing/2014/main" id="{FC73E8F0-CECE-47E7-B874-10D099DAEB23}"/>
            </a:ext>
          </a:extLst>
        </xdr:cNvPr>
        <xdr:cNvSpPr/>
      </xdr:nvSpPr>
      <xdr:spPr>
        <a:xfrm>
          <a:off x="1714500" y="56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6A034F82-1267-4039-8E6F-C409C90C2C3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1A109C24-A0BB-40AC-9B4F-148031DC225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3E2C515A-BABE-4E85-926E-9266746CE58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652BCCDF-F8F6-4374-AD79-968FAA35EB9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78C8782F-AC46-497A-A871-61E95D7E6D1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162179</xdr:rowOff>
    </xdr:from>
    <xdr:to>
      <xdr:col>23</xdr:col>
      <xdr:colOff>136525</xdr:colOff>
      <xdr:row>28</xdr:row>
      <xdr:rowOff>92329</xdr:rowOff>
    </xdr:to>
    <xdr:sp macro="" textlink="">
      <xdr:nvSpPr>
        <xdr:cNvPr id="89" name="楕円 88">
          <a:extLst>
            <a:ext uri="{FF2B5EF4-FFF2-40B4-BE49-F238E27FC236}">
              <a16:creationId xmlns:a16="http://schemas.microsoft.com/office/drawing/2014/main" id="{BB625881-C9AA-4042-B417-A6972361A8BC}"/>
            </a:ext>
          </a:extLst>
        </xdr:cNvPr>
        <xdr:cNvSpPr/>
      </xdr:nvSpPr>
      <xdr:spPr>
        <a:xfrm>
          <a:off x="4711700" y="556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13606</xdr:rowOff>
    </xdr:from>
    <xdr:ext cx="405111" cy="259045"/>
    <xdr:sp macro="" textlink="">
      <xdr:nvSpPr>
        <xdr:cNvPr id="90" name="有形固定資産減価償却率該当値テキスト">
          <a:extLst>
            <a:ext uri="{FF2B5EF4-FFF2-40B4-BE49-F238E27FC236}">
              <a16:creationId xmlns:a16="http://schemas.microsoft.com/office/drawing/2014/main" id="{5CE1539D-946A-446F-984E-0927C3729FCE}"/>
            </a:ext>
          </a:extLst>
        </xdr:cNvPr>
        <xdr:cNvSpPr txBox="1"/>
      </xdr:nvSpPr>
      <xdr:spPr>
        <a:xfrm>
          <a:off x="4813300" y="541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154305</xdr:rowOff>
    </xdr:from>
    <xdr:to>
      <xdr:col>19</xdr:col>
      <xdr:colOff>187325</xdr:colOff>
      <xdr:row>32</xdr:row>
      <xdr:rowOff>84455</xdr:rowOff>
    </xdr:to>
    <xdr:sp macro="" textlink="">
      <xdr:nvSpPr>
        <xdr:cNvPr id="91" name="楕円 90">
          <a:extLst>
            <a:ext uri="{FF2B5EF4-FFF2-40B4-BE49-F238E27FC236}">
              <a16:creationId xmlns:a16="http://schemas.microsoft.com/office/drawing/2014/main" id="{8E325341-9229-419F-B978-F05F8150EB57}"/>
            </a:ext>
          </a:extLst>
        </xdr:cNvPr>
        <xdr:cNvSpPr/>
      </xdr:nvSpPr>
      <xdr:spPr>
        <a:xfrm>
          <a:off x="4000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41529</xdr:rowOff>
    </xdr:from>
    <xdr:to>
      <xdr:col>23</xdr:col>
      <xdr:colOff>85725</xdr:colOff>
      <xdr:row>32</xdr:row>
      <xdr:rowOff>33655</xdr:rowOff>
    </xdr:to>
    <xdr:cxnSp macro="">
      <xdr:nvCxnSpPr>
        <xdr:cNvPr id="92" name="直線コネクタ 91">
          <a:extLst>
            <a:ext uri="{FF2B5EF4-FFF2-40B4-BE49-F238E27FC236}">
              <a16:creationId xmlns:a16="http://schemas.microsoft.com/office/drawing/2014/main" id="{AFFB63D6-CDAC-4280-ABEB-671246F8637E}"/>
            </a:ext>
          </a:extLst>
        </xdr:cNvPr>
        <xdr:cNvCxnSpPr/>
      </xdr:nvCxnSpPr>
      <xdr:spPr>
        <a:xfrm flipV="1">
          <a:off x="4051300" y="5613654"/>
          <a:ext cx="711200" cy="67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136271</xdr:rowOff>
    </xdr:from>
    <xdr:to>
      <xdr:col>15</xdr:col>
      <xdr:colOff>187325</xdr:colOff>
      <xdr:row>28</xdr:row>
      <xdr:rowOff>66421</xdr:rowOff>
    </xdr:to>
    <xdr:sp macro="" textlink="">
      <xdr:nvSpPr>
        <xdr:cNvPr id="93" name="楕円 92">
          <a:extLst>
            <a:ext uri="{FF2B5EF4-FFF2-40B4-BE49-F238E27FC236}">
              <a16:creationId xmlns:a16="http://schemas.microsoft.com/office/drawing/2014/main" id="{C7FD2A62-4581-484A-BAE1-086FA18FA5CF}"/>
            </a:ext>
          </a:extLst>
        </xdr:cNvPr>
        <xdr:cNvSpPr/>
      </xdr:nvSpPr>
      <xdr:spPr>
        <a:xfrm>
          <a:off x="3238500" y="553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15621</xdr:rowOff>
    </xdr:from>
    <xdr:to>
      <xdr:col>19</xdr:col>
      <xdr:colOff>136525</xdr:colOff>
      <xdr:row>32</xdr:row>
      <xdr:rowOff>33655</xdr:rowOff>
    </xdr:to>
    <xdr:cxnSp macro="">
      <xdr:nvCxnSpPr>
        <xdr:cNvPr id="94" name="直線コネクタ 93">
          <a:extLst>
            <a:ext uri="{FF2B5EF4-FFF2-40B4-BE49-F238E27FC236}">
              <a16:creationId xmlns:a16="http://schemas.microsoft.com/office/drawing/2014/main" id="{78BC8131-4DCC-4E2B-8CC2-1284C29740C1}"/>
            </a:ext>
          </a:extLst>
        </xdr:cNvPr>
        <xdr:cNvCxnSpPr/>
      </xdr:nvCxnSpPr>
      <xdr:spPr>
        <a:xfrm>
          <a:off x="3289300" y="5587746"/>
          <a:ext cx="762000" cy="70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71501</xdr:rowOff>
    </xdr:from>
    <xdr:to>
      <xdr:col>11</xdr:col>
      <xdr:colOff>187325</xdr:colOff>
      <xdr:row>28</xdr:row>
      <xdr:rowOff>1651</xdr:rowOff>
    </xdr:to>
    <xdr:sp macro="" textlink="">
      <xdr:nvSpPr>
        <xdr:cNvPr id="95" name="楕円 94">
          <a:extLst>
            <a:ext uri="{FF2B5EF4-FFF2-40B4-BE49-F238E27FC236}">
              <a16:creationId xmlns:a16="http://schemas.microsoft.com/office/drawing/2014/main" id="{27252CD8-B467-4633-9577-E0B1AD29782D}"/>
            </a:ext>
          </a:extLst>
        </xdr:cNvPr>
        <xdr:cNvSpPr/>
      </xdr:nvSpPr>
      <xdr:spPr>
        <a:xfrm>
          <a:off x="2476500" y="547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122301</xdr:rowOff>
    </xdr:from>
    <xdr:to>
      <xdr:col>15</xdr:col>
      <xdr:colOff>136525</xdr:colOff>
      <xdr:row>28</xdr:row>
      <xdr:rowOff>15621</xdr:rowOff>
    </xdr:to>
    <xdr:cxnSp macro="">
      <xdr:nvCxnSpPr>
        <xdr:cNvPr id="96" name="直線コネクタ 95">
          <a:extLst>
            <a:ext uri="{FF2B5EF4-FFF2-40B4-BE49-F238E27FC236}">
              <a16:creationId xmlns:a16="http://schemas.microsoft.com/office/drawing/2014/main" id="{EF46BD13-5D57-463B-B0E0-2CB4FB837899}"/>
            </a:ext>
          </a:extLst>
        </xdr:cNvPr>
        <xdr:cNvCxnSpPr/>
      </xdr:nvCxnSpPr>
      <xdr:spPr>
        <a:xfrm>
          <a:off x="2527300" y="5522976"/>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2413</xdr:rowOff>
    </xdr:from>
    <xdr:to>
      <xdr:col>7</xdr:col>
      <xdr:colOff>187325</xdr:colOff>
      <xdr:row>27</xdr:row>
      <xdr:rowOff>104013</xdr:rowOff>
    </xdr:to>
    <xdr:sp macro="" textlink="">
      <xdr:nvSpPr>
        <xdr:cNvPr id="97" name="楕円 96">
          <a:extLst>
            <a:ext uri="{FF2B5EF4-FFF2-40B4-BE49-F238E27FC236}">
              <a16:creationId xmlns:a16="http://schemas.microsoft.com/office/drawing/2014/main" id="{1584D954-A457-4284-B948-C2DBD5758A9F}"/>
            </a:ext>
          </a:extLst>
        </xdr:cNvPr>
        <xdr:cNvSpPr/>
      </xdr:nvSpPr>
      <xdr:spPr>
        <a:xfrm>
          <a:off x="1714500" y="540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53213</xdr:rowOff>
    </xdr:from>
    <xdr:to>
      <xdr:col>11</xdr:col>
      <xdr:colOff>136525</xdr:colOff>
      <xdr:row>27</xdr:row>
      <xdr:rowOff>122301</xdr:rowOff>
    </xdr:to>
    <xdr:cxnSp macro="">
      <xdr:nvCxnSpPr>
        <xdr:cNvPr id="98" name="直線コネクタ 97">
          <a:extLst>
            <a:ext uri="{FF2B5EF4-FFF2-40B4-BE49-F238E27FC236}">
              <a16:creationId xmlns:a16="http://schemas.microsoft.com/office/drawing/2014/main" id="{585687C5-1CF3-413B-8305-42B71044A508}"/>
            </a:ext>
          </a:extLst>
        </xdr:cNvPr>
        <xdr:cNvCxnSpPr/>
      </xdr:nvCxnSpPr>
      <xdr:spPr>
        <a:xfrm>
          <a:off x="1765300" y="5453888"/>
          <a:ext cx="7620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63898</xdr:rowOff>
    </xdr:from>
    <xdr:ext cx="405111" cy="259045"/>
    <xdr:sp macro="" textlink="">
      <xdr:nvSpPr>
        <xdr:cNvPr id="99" name="n_1aveValue有形固定資産減価償却率">
          <a:extLst>
            <a:ext uri="{FF2B5EF4-FFF2-40B4-BE49-F238E27FC236}">
              <a16:creationId xmlns:a16="http://schemas.microsoft.com/office/drawing/2014/main" id="{9897348E-B8BE-47A7-B580-FD5B9ED89C55}"/>
            </a:ext>
          </a:extLst>
        </xdr:cNvPr>
        <xdr:cNvSpPr txBox="1"/>
      </xdr:nvSpPr>
      <xdr:spPr>
        <a:xfrm>
          <a:off x="3836044" y="563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171086</xdr:rowOff>
    </xdr:from>
    <xdr:ext cx="405111" cy="259045"/>
    <xdr:sp macro="" textlink="">
      <xdr:nvSpPr>
        <xdr:cNvPr id="100" name="n_2aveValue有形固定資産減価償却率">
          <a:extLst>
            <a:ext uri="{FF2B5EF4-FFF2-40B4-BE49-F238E27FC236}">
              <a16:creationId xmlns:a16="http://schemas.microsoft.com/office/drawing/2014/main" id="{92F49A3A-17BD-4CC8-9A51-6D8108246835}"/>
            </a:ext>
          </a:extLst>
        </xdr:cNvPr>
        <xdr:cNvSpPr txBox="1"/>
      </xdr:nvSpPr>
      <xdr:spPr>
        <a:xfrm>
          <a:off x="3086744" y="5914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123588</xdr:rowOff>
    </xdr:from>
    <xdr:ext cx="405111" cy="259045"/>
    <xdr:sp macro="" textlink="">
      <xdr:nvSpPr>
        <xdr:cNvPr id="101" name="n_3aveValue有形固定資産減価償却率">
          <a:extLst>
            <a:ext uri="{FF2B5EF4-FFF2-40B4-BE49-F238E27FC236}">
              <a16:creationId xmlns:a16="http://schemas.microsoft.com/office/drawing/2014/main" id="{37CA1332-A5E0-47CD-B990-0E35B6118744}"/>
            </a:ext>
          </a:extLst>
        </xdr:cNvPr>
        <xdr:cNvSpPr txBox="1"/>
      </xdr:nvSpPr>
      <xdr:spPr>
        <a:xfrm>
          <a:off x="2324744" y="586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28592</xdr:rowOff>
    </xdr:from>
    <xdr:ext cx="405111" cy="259045"/>
    <xdr:sp macro="" textlink="">
      <xdr:nvSpPr>
        <xdr:cNvPr id="102" name="n_4aveValue有形固定資産減価償却率">
          <a:extLst>
            <a:ext uri="{FF2B5EF4-FFF2-40B4-BE49-F238E27FC236}">
              <a16:creationId xmlns:a16="http://schemas.microsoft.com/office/drawing/2014/main" id="{00B59AD4-3747-4417-AD0C-B82209FC3EA9}"/>
            </a:ext>
          </a:extLst>
        </xdr:cNvPr>
        <xdr:cNvSpPr txBox="1"/>
      </xdr:nvSpPr>
      <xdr:spPr>
        <a:xfrm>
          <a:off x="1562744" y="577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75582</xdr:rowOff>
    </xdr:from>
    <xdr:ext cx="405111" cy="259045"/>
    <xdr:sp macro="" textlink="">
      <xdr:nvSpPr>
        <xdr:cNvPr id="103" name="n_1mainValue有形固定資産減価償却率">
          <a:extLst>
            <a:ext uri="{FF2B5EF4-FFF2-40B4-BE49-F238E27FC236}">
              <a16:creationId xmlns:a16="http://schemas.microsoft.com/office/drawing/2014/main" id="{A84FC265-2C47-4B8D-B2E0-C383CC6AAD4E}"/>
            </a:ext>
          </a:extLst>
        </xdr:cNvPr>
        <xdr:cNvSpPr txBox="1"/>
      </xdr:nvSpPr>
      <xdr:spPr>
        <a:xfrm>
          <a:off x="38360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82948</xdr:rowOff>
    </xdr:from>
    <xdr:ext cx="405111" cy="259045"/>
    <xdr:sp macro="" textlink="">
      <xdr:nvSpPr>
        <xdr:cNvPr id="104" name="n_2mainValue有形固定資産減価償却率">
          <a:extLst>
            <a:ext uri="{FF2B5EF4-FFF2-40B4-BE49-F238E27FC236}">
              <a16:creationId xmlns:a16="http://schemas.microsoft.com/office/drawing/2014/main" id="{F23FF7BF-A1CC-4E02-B7C9-C83C819357FD}"/>
            </a:ext>
          </a:extLst>
        </xdr:cNvPr>
        <xdr:cNvSpPr txBox="1"/>
      </xdr:nvSpPr>
      <xdr:spPr>
        <a:xfrm>
          <a:off x="3086744" y="531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18178</xdr:rowOff>
    </xdr:from>
    <xdr:ext cx="405111" cy="259045"/>
    <xdr:sp macro="" textlink="">
      <xdr:nvSpPr>
        <xdr:cNvPr id="105" name="n_3mainValue有形固定資産減価償却率">
          <a:extLst>
            <a:ext uri="{FF2B5EF4-FFF2-40B4-BE49-F238E27FC236}">
              <a16:creationId xmlns:a16="http://schemas.microsoft.com/office/drawing/2014/main" id="{60F02E48-1363-40C8-9401-6665D3A3CBF7}"/>
            </a:ext>
          </a:extLst>
        </xdr:cNvPr>
        <xdr:cNvSpPr txBox="1"/>
      </xdr:nvSpPr>
      <xdr:spPr>
        <a:xfrm>
          <a:off x="2324744" y="5247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120540</xdr:rowOff>
    </xdr:from>
    <xdr:ext cx="405111" cy="259045"/>
    <xdr:sp macro="" textlink="">
      <xdr:nvSpPr>
        <xdr:cNvPr id="106" name="n_4mainValue有形固定資産減価償却率">
          <a:extLst>
            <a:ext uri="{FF2B5EF4-FFF2-40B4-BE49-F238E27FC236}">
              <a16:creationId xmlns:a16="http://schemas.microsoft.com/office/drawing/2014/main" id="{73960668-5FE5-476B-B91C-9C0EB69FB367}"/>
            </a:ext>
          </a:extLst>
        </xdr:cNvPr>
        <xdr:cNvSpPr txBox="1"/>
      </xdr:nvSpPr>
      <xdr:spPr>
        <a:xfrm>
          <a:off x="1562744" y="517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2CDAF019-0EA3-48A0-B7D3-AB68D95D468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8C484FFB-2110-4200-A468-154A1A39307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332D64FA-0319-4971-8167-B5E681C24DE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[ 171.6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250E76B3-DEBC-4A64-9D28-73272F3D92A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4AE4D7C-7CC0-4E8B-ABF0-2F79F07399E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B8068775-909B-4C39-A8E9-21128A91EB6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1CF2C8FF-D936-43F8-86BD-AFD68456AA1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1B4FAC83-D92A-4784-BAB5-8050B56F672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5EEC9158-01F8-482D-89C7-A54E26072FC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970192F2-443D-4FEE-A72B-FE345C7BBCD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396EDE0D-4186-4469-856C-0D5055DCC7E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2DCAE28E-84C9-4501-B5BD-AA9ED0C8101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3CAE8AEB-C488-41CC-9837-7423E651F4C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債務償還可能年数は類似団体平均を下回っており、前年度比でも減少している。主な要因としては平成</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年度以降、地方債発行額の圧縮を行ってきたこと、また、法人税、固定資産税（償却）を中心とした地方税の増加による業務収入の増加が主な要因と考えられる。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628A15B7-D715-408D-A7A0-FDD1F6B636B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F7719CA6-0AA8-4BC2-91EF-257B850CE09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387FDB0F-1181-4BB3-BAF1-A1CAF854CAC7}"/>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131940EE-F59D-4C6F-A11F-632299D7C715}"/>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5D0B0A3C-9E2A-423C-9597-6DC810EF93F6}"/>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98D7051C-5C09-42B5-A2C9-B80D3D0F23DE}"/>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A6B04CC0-3DBF-4BB3-B2AA-227C01833A9A}"/>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C079CD27-EB76-49B8-A2E1-62313CD935DD}"/>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7AF80600-3D7E-44B2-AE08-E02633662D28}"/>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ED5F9196-C05A-4E8E-9B85-04380F4E867A}"/>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A4CB5804-41DE-4AA5-8F08-ACD5C58E01B9}"/>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4F166B3E-668F-4268-80FB-8692294EDC1B}"/>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18A83D25-4D0C-4086-8592-7490E8BD4BE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1ADDC031-8F6B-42B9-8CF4-056DBB403039}"/>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BE5C5BE0-59C5-422F-B1F8-03F9749FB8B8}"/>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95510A8D-79F9-483C-8441-4C75D142FF1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5932A91-029F-488B-8BB5-9CFD9C8EF5B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571</xdr:rowOff>
    </xdr:to>
    <xdr:cxnSp macro="">
      <xdr:nvCxnSpPr>
        <xdr:cNvPr id="137" name="直線コネクタ 136">
          <a:extLst>
            <a:ext uri="{FF2B5EF4-FFF2-40B4-BE49-F238E27FC236}">
              <a16:creationId xmlns:a16="http://schemas.microsoft.com/office/drawing/2014/main" id="{5C515515-DF15-4E6B-8567-F03AA0886FB9}"/>
            </a:ext>
          </a:extLst>
        </xdr:cNvPr>
        <xdr:cNvCxnSpPr/>
      </xdr:nvCxnSpPr>
      <xdr:spPr>
        <a:xfrm flipV="1">
          <a:off x="14793595" y="5261428"/>
          <a:ext cx="1269" cy="133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4398</xdr:rowOff>
    </xdr:from>
    <xdr:ext cx="469744" cy="259045"/>
    <xdr:sp macro="" textlink="">
      <xdr:nvSpPr>
        <xdr:cNvPr id="138" name="債務償還比率最小値テキスト">
          <a:extLst>
            <a:ext uri="{FF2B5EF4-FFF2-40B4-BE49-F238E27FC236}">
              <a16:creationId xmlns:a16="http://schemas.microsoft.com/office/drawing/2014/main" id="{23C5C685-EBB2-4447-BDA4-6295C40FD304}"/>
            </a:ext>
          </a:extLst>
        </xdr:cNvPr>
        <xdr:cNvSpPr txBox="1"/>
      </xdr:nvSpPr>
      <xdr:spPr>
        <a:xfrm>
          <a:off x="14846300" y="660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571</xdr:rowOff>
    </xdr:from>
    <xdr:to>
      <xdr:col>76</xdr:col>
      <xdr:colOff>111125</xdr:colOff>
      <xdr:row>34</xdr:row>
      <xdr:rowOff>571</xdr:rowOff>
    </xdr:to>
    <xdr:cxnSp macro="">
      <xdr:nvCxnSpPr>
        <xdr:cNvPr id="139" name="直線コネクタ 138">
          <a:extLst>
            <a:ext uri="{FF2B5EF4-FFF2-40B4-BE49-F238E27FC236}">
              <a16:creationId xmlns:a16="http://schemas.microsoft.com/office/drawing/2014/main" id="{E55BA136-7923-4EEB-9192-BD9EF662707A}"/>
            </a:ext>
          </a:extLst>
        </xdr:cNvPr>
        <xdr:cNvCxnSpPr/>
      </xdr:nvCxnSpPr>
      <xdr:spPr>
        <a:xfrm>
          <a:off x="14706600" y="660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D53E6A64-1C73-4A1C-BD85-121DCB1052FD}"/>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F77B2783-A88A-4CCE-A976-418F4F01FB44}"/>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48458</xdr:rowOff>
    </xdr:from>
    <xdr:ext cx="469744" cy="259045"/>
    <xdr:sp macro="" textlink="">
      <xdr:nvSpPr>
        <xdr:cNvPr id="142" name="債務償還比率平均値テキスト">
          <a:extLst>
            <a:ext uri="{FF2B5EF4-FFF2-40B4-BE49-F238E27FC236}">
              <a16:creationId xmlns:a16="http://schemas.microsoft.com/office/drawing/2014/main" id="{552CC8E2-6512-4B0F-8BD3-3992D949DD47}"/>
            </a:ext>
          </a:extLst>
        </xdr:cNvPr>
        <xdr:cNvSpPr txBox="1"/>
      </xdr:nvSpPr>
      <xdr:spPr>
        <a:xfrm>
          <a:off x="14846300" y="57920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70031</xdr:rowOff>
    </xdr:from>
    <xdr:to>
      <xdr:col>76</xdr:col>
      <xdr:colOff>73025</xdr:colOff>
      <xdr:row>30</xdr:row>
      <xdr:rowOff>181</xdr:rowOff>
    </xdr:to>
    <xdr:sp macro="" textlink="">
      <xdr:nvSpPr>
        <xdr:cNvPr id="143" name="フローチャート: 判断 142">
          <a:extLst>
            <a:ext uri="{FF2B5EF4-FFF2-40B4-BE49-F238E27FC236}">
              <a16:creationId xmlns:a16="http://schemas.microsoft.com/office/drawing/2014/main" id="{6B7AA452-0B82-4984-A0D1-A1D4923F1DFB}"/>
            </a:ext>
          </a:extLst>
        </xdr:cNvPr>
        <xdr:cNvSpPr/>
      </xdr:nvSpPr>
      <xdr:spPr>
        <a:xfrm>
          <a:off x="14744700" y="581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61123</xdr:rowOff>
    </xdr:from>
    <xdr:to>
      <xdr:col>72</xdr:col>
      <xdr:colOff>123825</xdr:colOff>
      <xdr:row>30</xdr:row>
      <xdr:rowOff>162723</xdr:rowOff>
    </xdr:to>
    <xdr:sp macro="" textlink="">
      <xdr:nvSpPr>
        <xdr:cNvPr id="144" name="フローチャート: 判断 143">
          <a:extLst>
            <a:ext uri="{FF2B5EF4-FFF2-40B4-BE49-F238E27FC236}">
              <a16:creationId xmlns:a16="http://schemas.microsoft.com/office/drawing/2014/main" id="{70561695-F36A-4473-B38E-86B8B06EC7C3}"/>
            </a:ext>
          </a:extLst>
        </xdr:cNvPr>
        <xdr:cNvSpPr/>
      </xdr:nvSpPr>
      <xdr:spPr>
        <a:xfrm>
          <a:off x="14033500" y="59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66675</xdr:rowOff>
    </xdr:from>
    <xdr:to>
      <xdr:col>68</xdr:col>
      <xdr:colOff>123825</xdr:colOff>
      <xdr:row>30</xdr:row>
      <xdr:rowOff>168275</xdr:rowOff>
    </xdr:to>
    <xdr:sp macro="" textlink="">
      <xdr:nvSpPr>
        <xdr:cNvPr id="145" name="フローチャート: 判断 144">
          <a:extLst>
            <a:ext uri="{FF2B5EF4-FFF2-40B4-BE49-F238E27FC236}">
              <a16:creationId xmlns:a16="http://schemas.microsoft.com/office/drawing/2014/main" id="{F3434A44-C8E2-4728-A90A-2DDB7CCC501D}"/>
            </a:ext>
          </a:extLst>
        </xdr:cNvPr>
        <xdr:cNvSpPr/>
      </xdr:nvSpPr>
      <xdr:spPr>
        <a:xfrm>
          <a:off x="13271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62357</xdr:rowOff>
    </xdr:from>
    <xdr:to>
      <xdr:col>64</xdr:col>
      <xdr:colOff>123825</xdr:colOff>
      <xdr:row>30</xdr:row>
      <xdr:rowOff>163957</xdr:rowOff>
    </xdr:to>
    <xdr:sp macro="" textlink="">
      <xdr:nvSpPr>
        <xdr:cNvPr id="146" name="フローチャート: 判断 145">
          <a:extLst>
            <a:ext uri="{FF2B5EF4-FFF2-40B4-BE49-F238E27FC236}">
              <a16:creationId xmlns:a16="http://schemas.microsoft.com/office/drawing/2014/main" id="{76D9515D-F204-41EC-A133-A3CC20F6FD24}"/>
            </a:ext>
          </a:extLst>
        </xdr:cNvPr>
        <xdr:cNvSpPr/>
      </xdr:nvSpPr>
      <xdr:spPr>
        <a:xfrm>
          <a:off x="12509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81017</xdr:rowOff>
    </xdr:from>
    <xdr:to>
      <xdr:col>60</xdr:col>
      <xdr:colOff>123825</xdr:colOff>
      <xdr:row>31</xdr:row>
      <xdr:rowOff>11167</xdr:rowOff>
    </xdr:to>
    <xdr:sp macro="" textlink="">
      <xdr:nvSpPr>
        <xdr:cNvPr id="147" name="フローチャート: 判断 146">
          <a:extLst>
            <a:ext uri="{FF2B5EF4-FFF2-40B4-BE49-F238E27FC236}">
              <a16:creationId xmlns:a16="http://schemas.microsoft.com/office/drawing/2014/main" id="{B0E93FF3-8ECA-4AA8-A351-AB123507DCB6}"/>
            </a:ext>
          </a:extLst>
        </xdr:cNvPr>
        <xdr:cNvSpPr/>
      </xdr:nvSpPr>
      <xdr:spPr>
        <a:xfrm>
          <a:off x="11747500" y="599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712BC912-7F60-445D-B184-A2618BCD63E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1A6993BA-2B0D-4B9B-9CDD-CB98137BD72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170EDCEF-1E84-4048-9A4E-FAFAF6C3055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C74A1BE-FF9E-44C2-BE30-59C0F294644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42B9BC09-227F-40FA-81E4-F9786EB0118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74585</xdr:rowOff>
    </xdr:from>
    <xdr:to>
      <xdr:col>76</xdr:col>
      <xdr:colOff>73025</xdr:colOff>
      <xdr:row>28</xdr:row>
      <xdr:rowOff>4735</xdr:rowOff>
    </xdr:to>
    <xdr:sp macro="" textlink="">
      <xdr:nvSpPr>
        <xdr:cNvPr id="153" name="楕円 152">
          <a:extLst>
            <a:ext uri="{FF2B5EF4-FFF2-40B4-BE49-F238E27FC236}">
              <a16:creationId xmlns:a16="http://schemas.microsoft.com/office/drawing/2014/main" id="{CC367128-7D71-4560-AF8F-EEB61EC3E635}"/>
            </a:ext>
          </a:extLst>
        </xdr:cNvPr>
        <xdr:cNvSpPr/>
      </xdr:nvSpPr>
      <xdr:spPr>
        <a:xfrm>
          <a:off x="14744700" y="547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97462</xdr:rowOff>
    </xdr:from>
    <xdr:ext cx="469744" cy="259045"/>
    <xdr:sp macro="" textlink="">
      <xdr:nvSpPr>
        <xdr:cNvPr id="154" name="債務償還比率該当値テキスト">
          <a:extLst>
            <a:ext uri="{FF2B5EF4-FFF2-40B4-BE49-F238E27FC236}">
              <a16:creationId xmlns:a16="http://schemas.microsoft.com/office/drawing/2014/main" id="{CFD19D88-EF68-4A25-9473-3118324DDBC0}"/>
            </a:ext>
          </a:extLst>
        </xdr:cNvPr>
        <xdr:cNvSpPr txBox="1"/>
      </xdr:nvSpPr>
      <xdr:spPr>
        <a:xfrm>
          <a:off x="14846300" y="532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35605</xdr:rowOff>
    </xdr:from>
    <xdr:to>
      <xdr:col>72</xdr:col>
      <xdr:colOff>123825</xdr:colOff>
      <xdr:row>28</xdr:row>
      <xdr:rowOff>137205</xdr:rowOff>
    </xdr:to>
    <xdr:sp macro="" textlink="">
      <xdr:nvSpPr>
        <xdr:cNvPr id="155" name="楕円 154">
          <a:extLst>
            <a:ext uri="{FF2B5EF4-FFF2-40B4-BE49-F238E27FC236}">
              <a16:creationId xmlns:a16="http://schemas.microsoft.com/office/drawing/2014/main" id="{15AEECA9-EB49-4A30-907B-6BBF008326B0}"/>
            </a:ext>
          </a:extLst>
        </xdr:cNvPr>
        <xdr:cNvSpPr/>
      </xdr:nvSpPr>
      <xdr:spPr>
        <a:xfrm>
          <a:off x="14033500" y="560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125385</xdr:rowOff>
    </xdr:from>
    <xdr:to>
      <xdr:col>76</xdr:col>
      <xdr:colOff>22225</xdr:colOff>
      <xdr:row>28</xdr:row>
      <xdr:rowOff>86405</xdr:rowOff>
    </xdr:to>
    <xdr:cxnSp macro="">
      <xdr:nvCxnSpPr>
        <xdr:cNvPr id="156" name="直線コネクタ 155">
          <a:extLst>
            <a:ext uri="{FF2B5EF4-FFF2-40B4-BE49-F238E27FC236}">
              <a16:creationId xmlns:a16="http://schemas.microsoft.com/office/drawing/2014/main" id="{A5A45F59-5C77-4662-8EF0-3BA5E655DA89}"/>
            </a:ext>
          </a:extLst>
        </xdr:cNvPr>
        <xdr:cNvCxnSpPr/>
      </xdr:nvCxnSpPr>
      <xdr:spPr>
        <a:xfrm flipV="1">
          <a:off x="14084300" y="5526060"/>
          <a:ext cx="711200" cy="13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148336</xdr:rowOff>
    </xdr:from>
    <xdr:to>
      <xdr:col>68</xdr:col>
      <xdr:colOff>123825</xdr:colOff>
      <xdr:row>29</xdr:row>
      <xdr:rowOff>78486</xdr:rowOff>
    </xdr:to>
    <xdr:sp macro="" textlink="">
      <xdr:nvSpPr>
        <xdr:cNvPr id="157" name="楕円 156">
          <a:extLst>
            <a:ext uri="{FF2B5EF4-FFF2-40B4-BE49-F238E27FC236}">
              <a16:creationId xmlns:a16="http://schemas.microsoft.com/office/drawing/2014/main" id="{C269EE59-D628-4ED0-BB3D-8395C6976461}"/>
            </a:ext>
          </a:extLst>
        </xdr:cNvPr>
        <xdr:cNvSpPr/>
      </xdr:nvSpPr>
      <xdr:spPr>
        <a:xfrm>
          <a:off x="13271500" y="572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86405</xdr:rowOff>
    </xdr:from>
    <xdr:to>
      <xdr:col>72</xdr:col>
      <xdr:colOff>73025</xdr:colOff>
      <xdr:row>29</xdr:row>
      <xdr:rowOff>27686</xdr:rowOff>
    </xdr:to>
    <xdr:cxnSp macro="">
      <xdr:nvCxnSpPr>
        <xdr:cNvPr id="158" name="直線コネクタ 157">
          <a:extLst>
            <a:ext uri="{FF2B5EF4-FFF2-40B4-BE49-F238E27FC236}">
              <a16:creationId xmlns:a16="http://schemas.microsoft.com/office/drawing/2014/main" id="{8C7810A3-1DBC-4780-91F3-D797FAD91069}"/>
            </a:ext>
          </a:extLst>
        </xdr:cNvPr>
        <xdr:cNvCxnSpPr/>
      </xdr:nvCxnSpPr>
      <xdr:spPr>
        <a:xfrm flipV="1">
          <a:off x="13322300" y="5658530"/>
          <a:ext cx="762000" cy="11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3257</xdr:rowOff>
    </xdr:from>
    <xdr:to>
      <xdr:col>64</xdr:col>
      <xdr:colOff>123825</xdr:colOff>
      <xdr:row>29</xdr:row>
      <xdr:rowOff>104857</xdr:rowOff>
    </xdr:to>
    <xdr:sp macro="" textlink="">
      <xdr:nvSpPr>
        <xdr:cNvPr id="159" name="楕円 158">
          <a:extLst>
            <a:ext uri="{FF2B5EF4-FFF2-40B4-BE49-F238E27FC236}">
              <a16:creationId xmlns:a16="http://schemas.microsoft.com/office/drawing/2014/main" id="{CB52284E-48D6-4477-927D-9D88A50C5C42}"/>
            </a:ext>
          </a:extLst>
        </xdr:cNvPr>
        <xdr:cNvSpPr/>
      </xdr:nvSpPr>
      <xdr:spPr>
        <a:xfrm>
          <a:off x="12509500" y="57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27686</xdr:rowOff>
    </xdr:from>
    <xdr:to>
      <xdr:col>68</xdr:col>
      <xdr:colOff>73025</xdr:colOff>
      <xdr:row>29</xdr:row>
      <xdr:rowOff>54057</xdr:rowOff>
    </xdr:to>
    <xdr:cxnSp macro="">
      <xdr:nvCxnSpPr>
        <xdr:cNvPr id="160" name="直線コネクタ 159">
          <a:extLst>
            <a:ext uri="{FF2B5EF4-FFF2-40B4-BE49-F238E27FC236}">
              <a16:creationId xmlns:a16="http://schemas.microsoft.com/office/drawing/2014/main" id="{699FF6BB-71B0-482B-BFE7-F80A0979EED4}"/>
            </a:ext>
          </a:extLst>
        </xdr:cNvPr>
        <xdr:cNvCxnSpPr/>
      </xdr:nvCxnSpPr>
      <xdr:spPr>
        <a:xfrm flipV="1">
          <a:off x="12560300" y="5771261"/>
          <a:ext cx="762000" cy="2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53530</xdr:rowOff>
    </xdr:from>
    <xdr:to>
      <xdr:col>60</xdr:col>
      <xdr:colOff>123825</xdr:colOff>
      <xdr:row>29</xdr:row>
      <xdr:rowOff>155130</xdr:rowOff>
    </xdr:to>
    <xdr:sp macro="" textlink="">
      <xdr:nvSpPr>
        <xdr:cNvPr id="161" name="楕円 160">
          <a:extLst>
            <a:ext uri="{FF2B5EF4-FFF2-40B4-BE49-F238E27FC236}">
              <a16:creationId xmlns:a16="http://schemas.microsoft.com/office/drawing/2014/main" id="{F4956979-4A3B-490C-BF8F-CB676933127C}"/>
            </a:ext>
          </a:extLst>
        </xdr:cNvPr>
        <xdr:cNvSpPr/>
      </xdr:nvSpPr>
      <xdr:spPr>
        <a:xfrm>
          <a:off x="11747500" y="579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54057</xdr:rowOff>
    </xdr:from>
    <xdr:to>
      <xdr:col>64</xdr:col>
      <xdr:colOff>73025</xdr:colOff>
      <xdr:row>29</xdr:row>
      <xdr:rowOff>104330</xdr:rowOff>
    </xdr:to>
    <xdr:cxnSp macro="">
      <xdr:nvCxnSpPr>
        <xdr:cNvPr id="162" name="直線コネクタ 161">
          <a:extLst>
            <a:ext uri="{FF2B5EF4-FFF2-40B4-BE49-F238E27FC236}">
              <a16:creationId xmlns:a16="http://schemas.microsoft.com/office/drawing/2014/main" id="{07EF15D3-1A76-4895-AFB4-33265A5647CA}"/>
            </a:ext>
          </a:extLst>
        </xdr:cNvPr>
        <xdr:cNvCxnSpPr/>
      </xdr:nvCxnSpPr>
      <xdr:spPr>
        <a:xfrm flipV="1">
          <a:off x="11798300" y="5797632"/>
          <a:ext cx="762000" cy="5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153850</xdr:rowOff>
    </xdr:from>
    <xdr:ext cx="469744" cy="259045"/>
    <xdr:sp macro="" textlink="">
      <xdr:nvSpPr>
        <xdr:cNvPr id="163" name="n_1aveValue債務償還比率">
          <a:extLst>
            <a:ext uri="{FF2B5EF4-FFF2-40B4-BE49-F238E27FC236}">
              <a16:creationId xmlns:a16="http://schemas.microsoft.com/office/drawing/2014/main" id="{EE1FCC1F-1DBE-400B-89A6-A28F8747FB30}"/>
            </a:ext>
          </a:extLst>
        </xdr:cNvPr>
        <xdr:cNvSpPr txBox="1"/>
      </xdr:nvSpPr>
      <xdr:spPr>
        <a:xfrm>
          <a:off x="13836727" y="606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159402</xdr:rowOff>
    </xdr:from>
    <xdr:ext cx="469744" cy="259045"/>
    <xdr:sp macro="" textlink="">
      <xdr:nvSpPr>
        <xdr:cNvPr id="164" name="n_2aveValue債務償還比率">
          <a:extLst>
            <a:ext uri="{FF2B5EF4-FFF2-40B4-BE49-F238E27FC236}">
              <a16:creationId xmlns:a16="http://schemas.microsoft.com/office/drawing/2014/main" id="{34157BBD-B211-49C9-85F4-24729AFC4007}"/>
            </a:ext>
          </a:extLst>
        </xdr:cNvPr>
        <xdr:cNvSpPr txBox="1"/>
      </xdr:nvSpPr>
      <xdr:spPr>
        <a:xfrm>
          <a:off x="13087427" y="607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155084</xdr:rowOff>
    </xdr:from>
    <xdr:ext cx="469744" cy="259045"/>
    <xdr:sp macro="" textlink="">
      <xdr:nvSpPr>
        <xdr:cNvPr id="165" name="n_3aveValue債務償還比率">
          <a:extLst>
            <a:ext uri="{FF2B5EF4-FFF2-40B4-BE49-F238E27FC236}">
              <a16:creationId xmlns:a16="http://schemas.microsoft.com/office/drawing/2014/main" id="{1ADBE8E2-3ABB-400C-B6FD-7404B9C1346B}"/>
            </a:ext>
          </a:extLst>
        </xdr:cNvPr>
        <xdr:cNvSpPr txBox="1"/>
      </xdr:nvSpPr>
      <xdr:spPr>
        <a:xfrm>
          <a:off x="12325427" y="607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2294</xdr:rowOff>
    </xdr:from>
    <xdr:ext cx="469744" cy="259045"/>
    <xdr:sp macro="" textlink="">
      <xdr:nvSpPr>
        <xdr:cNvPr id="166" name="n_4aveValue債務償還比率">
          <a:extLst>
            <a:ext uri="{FF2B5EF4-FFF2-40B4-BE49-F238E27FC236}">
              <a16:creationId xmlns:a16="http://schemas.microsoft.com/office/drawing/2014/main" id="{F33B2D3D-9931-4644-8EB4-04BDEC801060}"/>
            </a:ext>
          </a:extLst>
        </xdr:cNvPr>
        <xdr:cNvSpPr txBox="1"/>
      </xdr:nvSpPr>
      <xdr:spPr>
        <a:xfrm>
          <a:off x="11563427" y="608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153732</xdr:rowOff>
    </xdr:from>
    <xdr:ext cx="469744" cy="259045"/>
    <xdr:sp macro="" textlink="">
      <xdr:nvSpPr>
        <xdr:cNvPr id="167" name="n_1mainValue債務償還比率">
          <a:extLst>
            <a:ext uri="{FF2B5EF4-FFF2-40B4-BE49-F238E27FC236}">
              <a16:creationId xmlns:a16="http://schemas.microsoft.com/office/drawing/2014/main" id="{714F4638-158F-4BC9-A349-5F53AC6CD94E}"/>
            </a:ext>
          </a:extLst>
        </xdr:cNvPr>
        <xdr:cNvSpPr txBox="1"/>
      </xdr:nvSpPr>
      <xdr:spPr>
        <a:xfrm>
          <a:off x="13836727" y="538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95013</xdr:rowOff>
    </xdr:from>
    <xdr:ext cx="469744" cy="259045"/>
    <xdr:sp macro="" textlink="">
      <xdr:nvSpPr>
        <xdr:cNvPr id="168" name="n_2mainValue債務償還比率">
          <a:extLst>
            <a:ext uri="{FF2B5EF4-FFF2-40B4-BE49-F238E27FC236}">
              <a16:creationId xmlns:a16="http://schemas.microsoft.com/office/drawing/2014/main" id="{EAEAA9F8-13B0-4BAE-962A-4E190F75F56A}"/>
            </a:ext>
          </a:extLst>
        </xdr:cNvPr>
        <xdr:cNvSpPr txBox="1"/>
      </xdr:nvSpPr>
      <xdr:spPr>
        <a:xfrm>
          <a:off x="13087427" y="549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121384</xdr:rowOff>
    </xdr:from>
    <xdr:ext cx="469744" cy="259045"/>
    <xdr:sp macro="" textlink="">
      <xdr:nvSpPr>
        <xdr:cNvPr id="169" name="n_3mainValue債務償還比率">
          <a:extLst>
            <a:ext uri="{FF2B5EF4-FFF2-40B4-BE49-F238E27FC236}">
              <a16:creationId xmlns:a16="http://schemas.microsoft.com/office/drawing/2014/main" id="{A6539FAC-524F-4D73-8DED-C28558F304EA}"/>
            </a:ext>
          </a:extLst>
        </xdr:cNvPr>
        <xdr:cNvSpPr txBox="1"/>
      </xdr:nvSpPr>
      <xdr:spPr>
        <a:xfrm>
          <a:off x="12325427" y="552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207</xdr:rowOff>
    </xdr:from>
    <xdr:ext cx="469744" cy="259045"/>
    <xdr:sp macro="" textlink="">
      <xdr:nvSpPr>
        <xdr:cNvPr id="170" name="n_4mainValue債務償還比率">
          <a:extLst>
            <a:ext uri="{FF2B5EF4-FFF2-40B4-BE49-F238E27FC236}">
              <a16:creationId xmlns:a16="http://schemas.microsoft.com/office/drawing/2014/main" id="{FE3FD88E-A761-4CA6-B466-2BF7E2D54F18}"/>
            </a:ext>
          </a:extLst>
        </xdr:cNvPr>
        <xdr:cNvSpPr txBox="1"/>
      </xdr:nvSpPr>
      <xdr:spPr>
        <a:xfrm>
          <a:off x="11563427" y="557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26E707F7-1383-4588-B857-5AB9E9A3EFE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DA331AB-CEC0-4217-B701-04ADCF000AD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A5613983-3601-47AC-86D1-A8624EF7B28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47F4A939-523D-4C0B-BFBC-D9E96D62BC7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858BDF86-E7BC-42DA-8B2D-7D5C8EA6FCD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7E82B1B4-6772-493C-BB35-63BAA3CBDA2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6BC2084-D1D7-469B-93C6-9C59E8C3DC2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5592401-F9BC-4656-B0C0-234E574B717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073E9E7-4E99-4B2F-8C05-BF7C566E245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DCC65BC-3F8F-42DF-90E1-FB4B4D26927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E005F30-D10D-45C1-9FF7-4795FF857C4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90B1319-C93E-4532-99F0-1834BF5E2C9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A256A0C-AA28-4C90-B9E9-6F419FCD350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D86B029-B3C2-494A-8195-80CE07B2923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6E59A1A-DE80-4946-8484-E51FD5EA359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D13C3FF-8E7D-4745-A553-DDAB5AAB918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20,201
20,011
192.06
12,488,724
11,728,279
561,701
6,227,501
5,922,740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439294C-B41A-4017-BB06-E1AEE36F956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906922D-51D5-486E-82EE-6DA2CA7440E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2250B41-7F3D-4892-BB74-114CA67B645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2A51166-E1F6-4A8D-B026-DF9419CBC9E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B6B24C3-E759-488A-8DB5-BFFABB1907B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88D998D-49F5-49B2-9ACE-549D10E1ED3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56C6EEE-72DC-4FC9-BD3A-C493E540CCA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130B714-6E4A-4803-835D-8ADC0C52F0B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4959841-DA38-45A2-BB1A-F67FDEC03C3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EE1D8AC-CB9A-4DFF-8C12-BC88682DFCC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C90B283-F484-4CE0-96DF-D06E938DC6D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8E327FC-AD84-48D6-B650-7D72718FFA5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89ED2E1-0BF8-4759-A97E-FAA1816183B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EA213B8-B156-430A-BEDA-E1A31ADD0A1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79C2256-5C18-41E3-BC11-DE5EFA4A059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5AC96E7-CB25-4691-846D-5CD1C7B2ECA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FF75F7C-ECF1-411F-909F-353DCC31D91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C486B9D-FE9A-458F-AD5C-29752603D8F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3A077F1-7849-4CE1-90AA-601074D4F0F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BA1FC23-8509-4734-A680-66AFB03D4FB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49D655B-031F-4C9A-8049-01BA19AEF5F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2589C7F-1937-4A45-8D1E-C6CD24927D1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9D109A7-4FCC-4003-98D3-3E9F8735B4A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3352360-393E-4833-B8E5-390455BDB2F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6337CCD-04D9-4FEC-8CE7-67FF2B1776E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4160B4E-78E3-482D-8DDA-387D9733767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D827BB3-00CE-40A0-86EA-ED82C66CD4E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CEA9009-0ABC-4DE0-9306-F7D5B88F8A2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A75DFDF-58A8-41A2-AD72-B0DB8826AA1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3D49613-DF4A-4E55-AE4D-B8016234E93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DE89E61-FB49-429D-A4FB-9DF9641127C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1958E383-43F4-49A7-97A5-92E904FFCDF9}"/>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523D3C3-8FDC-468D-8227-A557DEEB4BAA}"/>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421E32D2-8419-4D3E-B832-BD911D369511}"/>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1B573080-5BEC-47A1-BD54-248FCA2B927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F02015B-2032-477B-8FF2-A7A5B2945A8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1DD475A0-07B1-4401-ADA0-F3F757668D5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82BB794-1A4A-4038-B130-B1D46FF2CBCF}"/>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3241F17-89DB-44B6-981B-A95118F39BF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182588B-5C33-4286-935C-5C2FAE2274B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3BC2FB6-D905-4A0B-9035-EAC81682B8C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EC7C4B3-51EE-47B7-8596-FA3A42FB24A1}"/>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A51E9BB-812F-4054-9040-D59C3DD66B6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C85F5AD1-3327-4853-A564-ABDBF62675C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A610174-D111-4E5A-8A6F-32583894BCF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129540</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ADC265E7-09C4-4955-AF37-52AD433C9C5D}"/>
            </a:ext>
          </a:extLst>
        </xdr:cNvPr>
        <xdr:cNvCxnSpPr/>
      </xdr:nvCxnSpPr>
      <xdr:spPr>
        <a:xfrm flipV="1">
          <a:off x="4634865" y="5615940"/>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05111" cy="259045"/>
    <xdr:sp macro="" textlink="">
      <xdr:nvSpPr>
        <xdr:cNvPr id="58" name="【道路】&#10;有形固定資産減価償却率最小値テキスト">
          <a:extLst>
            <a:ext uri="{FF2B5EF4-FFF2-40B4-BE49-F238E27FC236}">
              <a16:creationId xmlns:a16="http://schemas.microsoft.com/office/drawing/2014/main" id="{2B08A01F-0D25-42D0-B065-D826B8B97825}"/>
            </a:ext>
          </a:extLst>
        </xdr:cNvPr>
        <xdr:cNvSpPr txBox="1"/>
      </xdr:nvSpPr>
      <xdr:spPr>
        <a:xfrm>
          <a:off x="4673600"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EA042F0A-FC83-4993-A471-F05C64FE8C7A}"/>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id="{5CA82FDE-75F0-43B5-9ADA-46D453F219E5}"/>
            </a:ext>
          </a:extLst>
        </xdr:cNvPr>
        <xdr:cNvSpPr txBox="1"/>
      </xdr:nvSpPr>
      <xdr:spPr>
        <a:xfrm>
          <a:off x="4673600" y="539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129540</xdr:rowOff>
    </xdr:from>
    <xdr:to>
      <xdr:col>24</xdr:col>
      <xdr:colOff>152400</xdr:colOff>
      <xdr:row>32</xdr:row>
      <xdr:rowOff>129540</xdr:rowOff>
    </xdr:to>
    <xdr:cxnSp macro="">
      <xdr:nvCxnSpPr>
        <xdr:cNvPr id="61" name="直線コネクタ 60">
          <a:extLst>
            <a:ext uri="{FF2B5EF4-FFF2-40B4-BE49-F238E27FC236}">
              <a16:creationId xmlns:a16="http://schemas.microsoft.com/office/drawing/2014/main" id="{5C49C30C-DC5E-46F8-9708-9B1EACE4AD38}"/>
            </a:ext>
          </a:extLst>
        </xdr:cNvPr>
        <xdr:cNvCxnSpPr/>
      </xdr:nvCxnSpPr>
      <xdr:spPr>
        <a:xfrm>
          <a:off x="4546600" y="561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91457</xdr:rowOff>
    </xdr:from>
    <xdr:ext cx="405111" cy="259045"/>
    <xdr:sp macro="" textlink="">
      <xdr:nvSpPr>
        <xdr:cNvPr id="62" name="【道路】&#10;有形固定資産減価償却率平均値テキスト">
          <a:extLst>
            <a:ext uri="{FF2B5EF4-FFF2-40B4-BE49-F238E27FC236}">
              <a16:creationId xmlns:a16="http://schemas.microsoft.com/office/drawing/2014/main" id="{DCA4C082-0EFC-46B3-865D-1739E804E83F}"/>
            </a:ext>
          </a:extLst>
        </xdr:cNvPr>
        <xdr:cNvSpPr txBox="1"/>
      </xdr:nvSpPr>
      <xdr:spPr>
        <a:xfrm>
          <a:off x="4673600" y="660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113030</xdr:rowOff>
    </xdr:from>
    <xdr:to>
      <xdr:col>24</xdr:col>
      <xdr:colOff>114300</xdr:colOff>
      <xdr:row>39</xdr:row>
      <xdr:rowOff>43180</xdr:rowOff>
    </xdr:to>
    <xdr:sp macro="" textlink="">
      <xdr:nvSpPr>
        <xdr:cNvPr id="63" name="フローチャート: 判断 62">
          <a:extLst>
            <a:ext uri="{FF2B5EF4-FFF2-40B4-BE49-F238E27FC236}">
              <a16:creationId xmlns:a16="http://schemas.microsoft.com/office/drawing/2014/main" id="{18206F41-ED16-47D3-96BC-9E63B39033BD}"/>
            </a:ext>
          </a:extLst>
        </xdr:cNvPr>
        <xdr:cNvSpPr/>
      </xdr:nvSpPr>
      <xdr:spPr>
        <a:xfrm>
          <a:off x="45847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10160</xdr:rowOff>
    </xdr:from>
    <xdr:to>
      <xdr:col>20</xdr:col>
      <xdr:colOff>38100</xdr:colOff>
      <xdr:row>38</xdr:row>
      <xdr:rowOff>111760</xdr:rowOff>
    </xdr:to>
    <xdr:sp macro="" textlink="">
      <xdr:nvSpPr>
        <xdr:cNvPr id="64" name="フローチャート: 判断 63">
          <a:extLst>
            <a:ext uri="{FF2B5EF4-FFF2-40B4-BE49-F238E27FC236}">
              <a16:creationId xmlns:a16="http://schemas.microsoft.com/office/drawing/2014/main" id="{55835B7C-6C16-4077-894D-94B6F2AC822B}"/>
            </a:ext>
          </a:extLst>
        </xdr:cNvPr>
        <xdr:cNvSpPr/>
      </xdr:nvSpPr>
      <xdr:spPr>
        <a:xfrm>
          <a:off x="3746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5" name="フローチャート: 判断 64">
          <a:extLst>
            <a:ext uri="{FF2B5EF4-FFF2-40B4-BE49-F238E27FC236}">
              <a16:creationId xmlns:a16="http://schemas.microsoft.com/office/drawing/2014/main" id="{FF8CC0E8-6038-4069-BA0C-66974E303E04}"/>
            </a:ext>
          </a:extLst>
        </xdr:cNvPr>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120650</xdr:rowOff>
    </xdr:from>
    <xdr:to>
      <xdr:col>10</xdr:col>
      <xdr:colOff>165100</xdr:colOff>
      <xdr:row>38</xdr:row>
      <xdr:rowOff>50800</xdr:rowOff>
    </xdr:to>
    <xdr:sp macro="" textlink="">
      <xdr:nvSpPr>
        <xdr:cNvPr id="66" name="フローチャート: 判断 65">
          <a:extLst>
            <a:ext uri="{FF2B5EF4-FFF2-40B4-BE49-F238E27FC236}">
              <a16:creationId xmlns:a16="http://schemas.microsoft.com/office/drawing/2014/main" id="{828F8A48-A7D4-4D6B-B1F7-B8B8DED9CCAB}"/>
            </a:ext>
          </a:extLst>
        </xdr:cNvPr>
        <xdr:cNvSpPr/>
      </xdr:nvSpPr>
      <xdr:spPr>
        <a:xfrm>
          <a:off x="196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375BFCA9-E0F0-4FBB-B29B-D88BFBC55BD2}"/>
            </a:ext>
          </a:extLst>
        </xdr:cNvPr>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0D39DB6-1AC5-4F70-B501-F2E476924F0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756F526-9884-4F8F-B9A9-CB47E4BEACD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485B7AD-7FC9-4C3E-AACE-7C14B95D996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9C721F1-70C6-46F1-ADB0-688E6E001AC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3937A19-606F-4147-992C-9E690F687C7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109220</xdr:rowOff>
    </xdr:from>
    <xdr:to>
      <xdr:col>24</xdr:col>
      <xdr:colOff>114300</xdr:colOff>
      <xdr:row>37</xdr:row>
      <xdr:rowOff>39370</xdr:rowOff>
    </xdr:to>
    <xdr:sp macro="" textlink="">
      <xdr:nvSpPr>
        <xdr:cNvPr id="73" name="楕円 72">
          <a:extLst>
            <a:ext uri="{FF2B5EF4-FFF2-40B4-BE49-F238E27FC236}">
              <a16:creationId xmlns:a16="http://schemas.microsoft.com/office/drawing/2014/main" id="{F82CD257-7434-414C-8F17-C880FE43A50E}"/>
            </a:ext>
          </a:extLst>
        </xdr:cNvPr>
        <xdr:cNvSpPr/>
      </xdr:nvSpPr>
      <xdr:spPr>
        <a:xfrm>
          <a:off x="45847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132097</xdr:rowOff>
    </xdr:from>
    <xdr:ext cx="405111" cy="259045"/>
    <xdr:sp macro="" textlink="">
      <xdr:nvSpPr>
        <xdr:cNvPr id="74" name="【道路】&#10;有形固定資産減価償却率該当値テキスト">
          <a:extLst>
            <a:ext uri="{FF2B5EF4-FFF2-40B4-BE49-F238E27FC236}">
              <a16:creationId xmlns:a16="http://schemas.microsoft.com/office/drawing/2014/main" id="{3DB248A1-061C-4BB8-896E-85C2C47F008B}"/>
            </a:ext>
          </a:extLst>
        </xdr:cNvPr>
        <xdr:cNvSpPr txBox="1"/>
      </xdr:nvSpPr>
      <xdr:spPr>
        <a:xfrm>
          <a:off x="4673600"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71120</xdr:rowOff>
    </xdr:from>
    <xdr:to>
      <xdr:col>20</xdr:col>
      <xdr:colOff>38100</xdr:colOff>
      <xdr:row>37</xdr:row>
      <xdr:rowOff>1270</xdr:rowOff>
    </xdr:to>
    <xdr:sp macro="" textlink="">
      <xdr:nvSpPr>
        <xdr:cNvPr id="75" name="楕円 74">
          <a:extLst>
            <a:ext uri="{FF2B5EF4-FFF2-40B4-BE49-F238E27FC236}">
              <a16:creationId xmlns:a16="http://schemas.microsoft.com/office/drawing/2014/main" id="{1B83BE19-AC15-4B0E-8049-8A8A6C695A83}"/>
            </a:ext>
          </a:extLst>
        </xdr:cNvPr>
        <xdr:cNvSpPr/>
      </xdr:nvSpPr>
      <xdr:spPr>
        <a:xfrm>
          <a:off x="3746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121920</xdr:rowOff>
    </xdr:from>
    <xdr:to>
      <xdr:col>24</xdr:col>
      <xdr:colOff>63500</xdr:colOff>
      <xdr:row>36</xdr:row>
      <xdr:rowOff>160020</xdr:rowOff>
    </xdr:to>
    <xdr:cxnSp macro="">
      <xdr:nvCxnSpPr>
        <xdr:cNvPr id="76" name="直線コネクタ 75">
          <a:extLst>
            <a:ext uri="{FF2B5EF4-FFF2-40B4-BE49-F238E27FC236}">
              <a16:creationId xmlns:a16="http://schemas.microsoft.com/office/drawing/2014/main" id="{81F6CC02-A04F-4E0C-B535-47953FD4468E}"/>
            </a:ext>
          </a:extLst>
        </xdr:cNvPr>
        <xdr:cNvCxnSpPr/>
      </xdr:nvCxnSpPr>
      <xdr:spPr>
        <a:xfrm>
          <a:off x="3797300" y="62941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10160</xdr:rowOff>
    </xdr:from>
    <xdr:to>
      <xdr:col>15</xdr:col>
      <xdr:colOff>101600</xdr:colOff>
      <xdr:row>36</xdr:row>
      <xdr:rowOff>111760</xdr:rowOff>
    </xdr:to>
    <xdr:sp macro="" textlink="">
      <xdr:nvSpPr>
        <xdr:cNvPr id="77" name="楕円 76">
          <a:extLst>
            <a:ext uri="{FF2B5EF4-FFF2-40B4-BE49-F238E27FC236}">
              <a16:creationId xmlns:a16="http://schemas.microsoft.com/office/drawing/2014/main" id="{602B99F8-537B-4E30-A1B6-72AB7710843D}"/>
            </a:ext>
          </a:extLst>
        </xdr:cNvPr>
        <xdr:cNvSpPr/>
      </xdr:nvSpPr>
      <xdr:spPr>
        <a:xfrm>
          <a:off x="2857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60960</xdr:rowOff>
    </xdr:from>
    <xdr:to>
      <xdr:col>19</xdr:col>
      <xdr:colOff>177800</xdr:colOff>
      <xdr:row>36</xdr:row>
      <xdr:rowOff>121920</xdr:rowOff>
    </xdr:to>
    <xdr:cxnSp macro="">
      <xdr:nvCxnSpPr>
        <xdr:cNvPr id="78" name="直線コネクタ 77">
          <a:extLst>
            <a:ext uri="{FF2B5EF4-FFF2-40B4-BE49-F238E27FC236}">
              <a16:creationId xmlns:a16="http://schemas.microsoft.com/office/drawing/2014/main" id="{B4A9F153-F251-4DD6-8B1C-D67AD3173148}"/>
            </a:ext>
          </a:extLst>
        </xdr:cNvPr>
        <xdr:cNvCxnSpPr/>
      </xdr:nvCxnSpPr>
      <xdr:spPr>
        <a:xfrm>
          <a:off x="2908300" y="6233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124460</xdr:rowOff>
    </xdr:from>
    <xdr:to>
      <xdr:col>10</xdr:col>
      <xdr:colOff>165100</xdr:colOff>
      <xdr:row>36</xdr:row>
      <xdr:rowOff>54610</xdr:rowOff>
    </xdr:to>
    <xdr:sp macro="" textlink="">
      <xdr:nvSpPr>
        <xdr:cNvPr id="79" name="楕円 78">
          <a:extLst>
            <a:ext uri="{FF2B5EF4-FFF2-40B4-BE49-F238E27FC236}">
              <a16:creationId xmlns:a16="http://schemas.microsoft.com/office/drawing/2014/main" id="{6BC2038C-0B1F-4F51-B68A-8D01398E22D9}"/>
            </a:ext>
          </a:extLst>
        </xdr:cNvPr>
        <xdr:cNvSpPr/>
      </xdr:nvSpPr>
      <xdr:spPr>
        <a:xfrm>
          <a:off x="19685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3810</xdr:rowOff>
    </xdr:from>
    <xdr:to>
      <xdr:col>15</xdr:col>
      <xdr:colOff>50800</xdr:colOff>
      <xdr:row>36</xdr:row>
      <xdr:rowOff>60960</xdr:rowOff>
    </xdr:to>
    <xdr:cxnSp macro="">
      <xdr:nvCxnSpPr>
        <xdr:cNvPr id="80" name="直線コネクタ 79">
          <a:extLst>
            <a:ext uri="{FF2B5EF4-FFF2-40B4-BE49-F238E27FC236}">
              <a16:creationId xmlns:a16="http://schemas.microsoft.com/office/drawing/2014/main" id="{B992A632-D8C2-4C1D-A2E3-4FD3E968ED85}"/>
            </a:ext>
          </a:extLst>
        </xdr:cNvPr>
        <xdr:cNvCxnSpPr/>
      </xdr:nvCxnSpPr>
      <xdr:spPr>
        <a:xfrm>
          <a:off x="2019300" y="61760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63500</xdr:rowOff>
    </xdr:from>
    <xdr:to>
      <xdr:col>6</xdr:col>
      <xdr:colOff>38100</xdr:colOff>
      <xdr:row>35</xdr:row>
      <xdr:rowOff>165100</xdr:rowOff>
    </xdr:to>
    <xdr:sp macro="" textlink="">
      <xdr:nvSpPr>
        <xdr:cNvPr id="81" name="楕円 80">
          <a:extLst>
            <a:ext uri="{FF2B5EF4-FFF2-40B4-BE49-F238E27FC236}">
              <a16:creationId xmlns:a16="http://schemas.microsoft.com/office/drawing/2014/main" id="{02AF240A-122D-426F-98DF-A1CFD79A6088}"/>
            </a:ext>
          </a:extLst>
        </xdr:cNvPr>
        <xdr:cNvSpPr/>
      </xdr:nvSpPr>
      <xdr:spPr>
        <a:xfrm>
          <a:off x="1079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114300</xdr:rowOff>
    </xdr:from>
    <xdr:to>
      <xdr:col>10</xdr:col>
      <xdr:colOff>114300</xdr:colOff>
      <xdr:row>36</xdr:row>
      <xdr:rowOff>3810</xdr:rowOff>
    </xdr:to>
    <xdr:cxnSp macro="">
      <xdr:nvCxnSpPr>
        <xdr:cNvPr id="82" name="直線コネクタ 81">
          <a:extLst>
            <a:ext uri="{FF2B5EF4-FFF2-40B4-BE49-F238E27FC236}">
              <a16:creationId xmlns:a16="http://schemas.microsoft.com/office/drawing/2014/main" id="{97F603B9-3819-47C2-A81F-6D7330ED8F30}"/>
            </a:ext>
          </a:extLst>
        </xdr:cNvPr>
        <xdr:cNvCxnSpPr/>
      </xdr:nvCxnSpPr>
      <xdr:spPr>
        <a:xfrm>
          <a:off x="1130300" y="611505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102887</xdr:rowOff>
    </xdr:from>
    <xdr:ext cx="405111" cy="259045"/>
    <xdr:sp macro="" textlink="">
      <xdr:nvSpPr>
        <xdr:cNvPr id="83" name="n_1aveValue【道路】&#10;有形固定資産減価償却率">
          <a:extLst>
            <a:ext uri="{FF2B5EF4-FFF2-40B4-BE49-F238E27FC236}">
              <a16:creationId xmlns:a16="http://schemas.microsoft.com/office/drawing/2014/main" id="{BDE5D996-F157-4C24-87C1-6103A3C4FB2B}"/>
            </a:ext>
          </a:extLst>
        </xdr:cNvPr>
        <xdr:cNvSpPr txBox="1"/>
      </xdr:nvSpPr>
      <xdr:spPr>
        <a:xfrm>
          <a:off x="35820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102887</xdr:rowOff>
    </xdr:from>
    <xdr:ext cx="405111" cy="259045"/>
    <xdr:sp macro="" textlink="">
      <xdr:nvSpPr>
        <xdr:cNvPr id="84" name="n_2aveValue【道路】&#10;有形固定資産減価償却率">
          <a:extLst>
            <a:ext uri="{FF2B5EF4-FFF2-40B4-BE49-F238E27FC236}">
              <a16:creationId xmlns:a16="http://schemas.microsoft.com/office/drawing/2014/main" id="{B7BD9D8A-B110-4ED7-AC19-8D2330E6F8DB}"/>
            </a:ext>
          </a:extLst>
        </xdr:cNvPr>
        <xdr:cNvSpPr txBox="1"/>
      </xdr:nvSpPr>
      <xdr:spPr>
        <a:xfrm>
          <a:off x="2705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41927</xdr:rowOff>
    </xdr:from>
    <xdr:ext cx="405111" cy="259045"/>
    <xdr:sp macro="" textlink="">
      <xdr:nvSpPr>
        <xdr:cNvPr id="85" name="n_3aveValue【道路】&#10;有形固定資産減価償却率">
          <a:extLst>
            <a:ext uri="{FF2B5EF4-FFF2-40B4-BE49-F238E27FC236}">
              <a16:creationId xmlns:a16="http://schemas.microsoft.com/office/drawing/2014/main" id="{B8E5E0BB-EAF8-4A4D-9EE0-E18ABA5B2211}"/>
            </a:ext>
          </a:extLst>
        </xdr:cNvPr>
        <xdr:cNvSpPr txBox="1"/>
      </xdr:nvSpPr>
      <xdr:spPr>
        <a:xfrm>
          <a:off x="1816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a:extLst>
            <a:ext uri="{FF2B5EF4-FFF2-40B4-BE49-F238E27FC236}">
              <a16:creationId xmlns:a16="http://schemas.microsoft.com/office/drawing/2014/main" id="{A6B30649-B278-437E-AFCF-F2D1C60E3A71}"/>
            </a:ext>
          </a:extLst>
        </xdr:cNvPr>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17797</xdr:rowOff>
    </xdr:from>
    <xdr:ext cx="405111" cy="259045"/>
    <xdr:sp macro="" textlink="">
      <xdr:nvSpPr>
        <xdr:cNvPr id="87" name="n_1mainValue【道路】&#10;有形固定資産減価償却率">
          <a:extLst>
            <a:ext uri="{FF2B5EF4-FFF2-40B4-BE49-F238E27FC236}">
              <a16:creationId xmlns:a16="http://schemas.microsoft.com/office/drawing/2014/main" id="{BBF6A974-183D-4433-8FA7-17950487325E}"/>
            </a:ext>
          </a:extLst>
        </xdr:cNvPr>
        <xdr:cNvSpPr txBox="1"/>
      </xdr:nvSpPr>
      <xdr:spPr>
        <a:xfrm>
          <a:off x="35820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128287</xdr:rowOff>
    </xdr:from>
    <xdr:ext cx="405111" cy="259045"/>
    <xdr:sp macro="" textlink="">
      <xdr:nvSpPr>
        <xdr:cNvPr id="88" name="n_2mainValue【道路】&#10;有形固定資産減価償却率">
          <a:extLst>
            <a:ext uri="{FF2B5EF4-FFF2-40B4-BE49-F238E27FC236}">
              <a16:creationId xmlns:a16="http://schemas.microsoft.com/office/drawing/2014/main" id="{416806BF-86F2-4B7E-8209-C23790CAC9E0}"/>
            </a:ext>
          </a:extLst>
        </xdr:cNvPr>
        <xdr:cNvSpPr txBox="1"/>
      </xdr:nvSpPr>
      <xdr:spPr>
        <a:xfrm>
          <a:off x="27057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71137</xdr:rowOff>
    </xdr:from>
    <xdr:ext cx="405111" cy="259045"/>
    <xdr:sp macro="" textlink="">
      <xdr:nvSpPr>
        <xdr:cNvPr id="89" name="n_3mainValue【道路】&#10;有形固定資産減価償却率">
          <a:extLst>
            <a:ext uri="{FF2B5EF4-FFF2-40B4-BE49-F238E27FC236}">
              <a16:creationId xmlns:a16="http://schemas.microsoft.com/office/drawing/2014/main" id="{B9FC2E8C-999C-44C9-A3CC-DD05C75EF625}"/>
            </a:ext>
          </a:extLst>
        </xdr:cNvPr>
        <xdr:cNvSpPr txBox="1"/>
      </xdr:nvSpPr>
      <xdr:spPr>
        <a:xfrm>
          <a:off x="1816744" y="590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10177</xdr:rowOff>
    </xdr:from>
    <xdr:ext cx="405111" cy="259045"/>
    <xdr:sp macro="" textlink="">
      <xdr:nvSpPr>
        <xdr:cNvPr id="90" name="n_4mainValue【道路】&#10;有形固定資産減価償却率">
          <a:extLst>
            <a:ext uri="{FF2B5EF4-FFF2-40B4-BE49-F238E27FC236}">
              <a16:creationId xmlns:a16="http://schemas.microsoft.com/office/drawing/2014/main" id="{07A02D66-E08F-499C-A14E-40B6F69DE9FC}"/>
            </a:ext>
          </a:extLst>
        </xdr:cNvPr>
        <xdr:cNvSpPr txBox="1"/>
      </xdr:nvSpPr>
      <xdr:spPr>
        <a:xfrm>
          <a:off x="927744" y="58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F9343BF5-2F9D-4701-BCEC-A0E471D994C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B093084B-6D5C-4F76-B54A-7E94CCCB80D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36E78AC0-4FEF-4654-B3A4-83522BE1529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FF832D6A-A97A-487D-9FCB-292D3F8CF6F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5B356F75-4243-4090-A6D4-2C07775190D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D0044FD8-B6BF-420B-8FB6-936F6BC94F4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EAED99E-5A58-41DC-B5BE-0206D5CDD4D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105D25C9-908C-4539-BE67-F5856C856C1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C43F41A-0CB3-4AE0-B124-929974F52B7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CD2E2741-CA64-4814-B5F6-14891CF1107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9C3E0A07-59F0-4084-A251-5FA691C1F0C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E43FEA88-8205-4C9C-97C6-1FA3589852E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6D8AF461-73D8-4686-A381-6B350E0DCBF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DC54C6B4-5BB6-45B7-B979-71B9A024F041}"/>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B84E92FA-A8B8-4B58-AA21-DCAA16B8D31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852D5A00-CE2C-4958-9BAC-3790EAE53287}"/>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1E779F48-ABFE-4B9D-8D6A-DF4727F21A5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675F8F6F-BCBE-4488-8F0A-94519BE20CDA}"/>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B3063E5D-EFBC-4511-BD98-064528A0322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0026C557-FA1D-4C46-AF53-A7F1B86682CE}"/>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6DAE65B7-6ED8-423D-850A-C55234FE8A0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4F36AFF3-BE86-4BB7-9A7E-79EE8337842B}"/>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C306F1E9-7FFE-4B3A-B5E7-B17DB340C71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137351</xdr:rowOff>
    </xdr:from>
    <xdr:to>
      <xdr:col>54</xdr:col>
      <xdr:colOff>189865</xdr:colOff>
      <xdr:row>42</xdr:row>
      <xdr:rowOff>37452</xdr:rowOff>
    </xdr:to>
    <xdr:cxnSp macro="">
      <xdr:nvCxnSpPr>
        <xdr:cNvPr id="114" name="直線コネクタ 113">
          <a:extLst>
            <a:ext uri="{FF2B5EF4-FFF2-40B4-BE49-F238E27FC236}">
              <a16:creationId xmlns:a16="http://schemas.microsoft.com/office/drawing/2014/main" id="{36DABDE0-6675-4881-B626-08B8B1F38FD2}"/>
            </a:ext>
          </a:extLst>
        </xdr:cNvPr>
        <xdr:cNvCxnSpPr/>
      </xdr:nvCxnSpPr>
      <xdr:spPr>
        <a:xfrm flipV="1">
          <a:off x="10476865" y="5623751"/>
          <a:ext cx="0" cy="161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41279</xdr:rowOff>
    </xdr:from>
    <xdr:ext cx="469744" cy="259045"/>
    <xdr:sp macro="" textlink="">
      <xdr:nvSpPr>
        <xdr:cNvPr id="115" name="【道路】&#10;一人当たり延長最小値テキスト">
          <a:extLst>
            <a:ext uri="{FF2B5EF4-FFF2-40B4-BE49-F238E27FC236}">
              <a16:creationId xmlns:a16="http://schemas.microsoft.com/office/drawing/2014/main" id="{1EBEA95F-304C-41FB-89D9-67185D974A03}"/>
            </a:ext>
          </a:extLst>
        </xdr:cNvPr>
        <xdr:cNvSpPr txBox="1"/>
      </xdr:nvSpPr>
      <xdr:spPr>
        <a:xfrm>
          <a:off x="10515600" y="724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37452</xdr:rowOff>
    </xdr:from>
    <xdr:to>
      <xdr:col>55</xdr:col>
      <xdr:colOff>88900</xdr:colOff>
      <xdr:row>42</xdr:row>
      <xdr:rowOff>37452</xdr:rowOff>
    </xdr:to>
    <xdr:cxnSp macro="">
      <xdr:nvCxnSpPr>
        <xdr:cNvPr id="116" name="直線コネクタ 115">
          <a:extLst>
            <a:ext uri="{FF2B5EF4-FFF2-40B4-BE49-F238E27FC236}">
              <a16:creationId xmlns:a16="http://schemas.microsoft.com/office/drawing/2014/main" id="{381C7196-1CD7-4220-B206-6439C9C074F7}"/>
            </a:ext>
          </a:extLst>
        </xdr:cNvPr>
        <xdr:cNvCxnSpPr/>
      </xdr:nvCxnSpPr>
      <xdr:spPr>
        <a:xfrm>
          <a:off x="10388600" y="72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84028</xdr:rowOff>
    </xdr:from>
    <xdr:ext cx="599010" cy="259045"/>
    <xdr:sp macro="" textlink="">
      <xdr:nvSpPr>
        <xdr:cNvPr id="117" name="【道路】&#10;一人当たり延長最大値テキスト">
          <a:extLst>
            <a:ext uri="{FF2B5EF4-FFF2-40B4-BE49-F238E27FC236}">
              <a16:creationId xmlns:a16="http://schemas.microsoft.com/office/drawing/2014/main" id="{D3B0E694-F69F-4051-BD81-7B7B359D756A}"/>
            </a:ext>
          </a:extLst>
        </xdr:cNvPr>
        <xdr:cNvSpPr txBox="1"/>
      </xdr:nvSpPr>
      <xdr:spPr>
        <a:xfrm>
          <a:off x="10515600" y="539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137351</xdr:rowOff>
    </xdr:from>
    <xdr:to>
      <xdr:col>55</xdr:col>
      <xdr:colOff>88900</xdr:colOff>
      <xdr:row>32</xdr:row>
      <xdr:rowOff>137351</xdr:rowOff>
    </xdr:to>
    <xdr:cxnSp macro="">
      <xdr:nvCxnSpPr>
        <xdr:cNvPr id="118" name="直線コネクタ 117">
          <a:extLst>
            <a:ext uri="{FF2B5EF4-FFF2-40B4-BE49-F238E27FC236}">
              <a16:creationId xmlns:a16="http://schemas.microsoft.com/office/drawing/2014/main" id="{04F71A4B-DC3E-49E2-B5A2-CBFCB582FFAA}"/>
            </a:ext>
          </a:extLst>
        </xdr:cNvPr>
        <xdr:cNvCxnSpPr/>
      </xdr:nvCxnSpPr>
      <xdr:spPr>
        <a:xfrm>
          <a:off x="10388600" y="5623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121620</xdr:rowOff>
    </xdr:from>
    <xdr:ext cx="534377" cy="259045"/>
    <xdr:sp macro="" textlink="">
      <xdr:nvSpPr>
        <xdr:cNvPr id="119" name="【道路】&#10;一人当たり延長平均値テキスト">
          <a:extLst>
            <a:ext uri="{FF2B5EF4-FFF2-40B4-BE49-F238E27FC236}">
              <a16:creationId xmlns:a16="http://schemas.microsoft.com/office/drawing/2014/main" id="{36412D64-3C88-4C69-83E2-43ACC1634D5B}"/>
            </a:ext>
          </a:extLst>
        </xdr:cNvPr>
        <xdr:cNvSpPr txBox="1"/>
      </xdr:nvSpPr>
      <xdr:spPr>
        <a:xfrm>
          <a:off x="10515600" y="6808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98743</xdr:rowOff>
    </xdr:from>
    <xdr:to>
      <xdr:col>55</xdr:col>
      <xdr:colOff>50800</xdr:colOff>
      <xdr:row>41</xdr:row>
      <xdr:rowOff>28893</xdr:rowOff>
    </xdr:to>
    <xdr:sp macro="" textlink="">
      <xdr:nvSpPr>
        <xdr:cNvPr id="120" name="フローチャート: 判断 119">
          <a:extLst>
            <a:ext uri="{FF2B5EF4-FFF2-40B4-BE49-F238E27FC236}">
              <a16:creationId xmlns:a16="http://schemas.microsoft.com/office/drawing/2014/main" id="{E6C69F2D-D559-46A2-9B0B-07C381A410D9}"/>
            </a:ext>
          </a:extLst>
        </xdr:cNvPr>
        <xdr:cNvSpPr/>
      </xdr:nvSpPr>
      <xdr:spPr>
        <a:xfrm>
          <a:off x="10426700" y="69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109080</xdr:rowOff>
    </xdr:from>
    <xdr:to>
      <xdr:col>50</xdr:col>
      <xdr:colOff>165100</xdr:colOff>
      <xdr:row>41</xdr:row>
      <xdr:rowOff>39230</xdr:rowOff>
    </xdr:to>
    <xdr:sp macro="" textlink="">
      <xdr:nvSpPr>
        <xdr:cNvPr id="121" name="フローチャート: 判断 120">
          <a:extLst>
            <a:ext uri="{FF2B5EF4-FFF2-40B4-BE49-F238E27FC236}">
              <a16:creationId xmlns:a16="http://schemas.microsoft.com/office/drawing/2014/main" id="{15132B24-3A49-412E-A609-68AFF487FFDB}"/>
            </a:ext>
          </a:extLst>
        </xdr:cNvPr>
        <xdr:cNvSpPr/>
      </xdr:nvSpPr>
      <xdr:spPr>
        <a:xfrm>
          <a:off x="9588500" y="696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79299</xdr:rowOff>
    </xdr:from>
    <xdr:to>
      <xdr:col>46</xdr:col>
      <xdr:colOff>38100</xdr:colOff>
      <xdr:row>41</xdr:row>
      <xdr:rowOff>9449</xdr:rowOff>
    </xdr:to>
    <xdr:sp macro="" textlink="">
      <xdr:nvSpPr>
        <xdr:cNvPr id="122" name="フローチャート: 判断 121">
          <a:extLst>
            <a:ext uri="{FF2B5EF4-FFF2-40B4-BE49-F238E27FC236}">
              <a16:creationId xmlns:a16="http://schemas.microsoft.com/office/drawing/2014/main" id="{8E5088AF-5EFA-4E25-81BF-BC84C98C65B3}"/>
            </a:ext>
          </a:extLst>
        </xdr:cNvPr>
        <xdr:cNvSpPr/>
      </xdr:nvSpPr>
      <xdr:spPr>
        <a:xfrm>
          <a:off x="8699500" y="693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75540</xdr:rowOff>
    </xdr:from>
    <xdr:to>
      <xdr:col>41</xdr:col>
      <xdr:colOff>101600</xdr:colOff>
      <xdr:row>41</xdr:row>
      <xdr:rowOff>5690</xdr:rowOff>
    </xdr:to>
    <xdr:sp macro="" textlink="">
      <xdr:nvSpPr>
        <xdr:cNvPr id="123" name="フローチャート: 判断 122">
          <a:extLst>
            <a:ext uri="{FF2B5EF4-FFF2-40B4-BE49-F238E27FC236}">
              <a16:creationId xmlns:a16="http://schemas.microsoft.com/office/drawing/2014/main" id="{E6D1A222-9B03-4A23-9FAD-27347DC57F1D}"/>
            </a:ext>
          </a:extLst>
        </xdr:cNvPr>
        <xdr:cNvSpPr/>
      </xdr:nvSpPr>
      <xdr:spPr>
        <a:xfrm>
          <a:off x="7810500" y="69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76479</xdr:rowOff>
    </xdr:from>
    <xdr:to>
      <xdr:col>36</xdr:col>
      <xdr:colOff>165100</xdr:colOff>
      <xdr:row>41</xdr:row>
      <xdr:rowOff>6629</xdr:rowOff>
    </xdr:to>
    <xdr:sp macro="" textlink="">
      <xdr:nvSpPr>
        <xdr:cNvPr id="124" name="フローチャート: 判断 123">
          <a:extLst>
            <a:ext uri="{FF2B5EF4-FFF2-40B4-BE49-F238E27FC236}">
              <a16:creationId xmlns:a16="http://schemas.microsoft.com/office/drawing/2014/main" id="{053C24A5-D1C4-44AD-B7C7-9C370928BD16}"/>
            </a:ext>
          </a:extLst>
        </xdr:cNvPr>
        <xdr:cNvSpPr/>
      </xdr:nvSpPr>
      <xdr:spPr>
        <a:xfrm>
          <a:off x="6921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C21104F-A4A2-4FEC-A3B2-603EA309004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F54CAAE-23BE-4838-B55F-07B8E150BD8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7CD94FD-AB82-41C7-97F4-C576675E45F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87EC137-4975-4218-A8CE-20652662A90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9D9C8E8-4147-40D2-B3FC-A3B211DE688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142342</xdr:rowOff>
    </xdr:from>
    <xdr:to>
      <xdr:col>55</xdr:col>
      <xdr:colOff>50800</xdr:colOff>
      <xdr:row>42</xdr:row>
      <xdr:rowOff>72492</xdr:rowOff>
    </xdr:to>
    <xdr:sp macro="" textlink="">
      <xdr:nvSpPr>
        <xdr:cNvPr id="130" name="楕円 129">
          <a:extLst>
            <a:ext uri="{FF2B5EF4-FFF2-40B4-BE49-F238E27FC236}">
              <a16:creationId xmlns:a16="http://schemas.microsoft.com/office/drawing/2014/main" id="{CC009BE0-A742-48F5-ADB0-9AD7DEFCEE7E}"/>
            </a:ext>
          </a:extLst>
        </xdr:cNvPr>
        <xdr:cNvSpPr/>
      </xdr:nvSpPr>
      <xdr:spPr>
        <a:xfrm>
          <a:off x="10426700" y="717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57269</xdr:rowOff>
    </xdr:from>
    <xdr:ext cx="469744" cy="259045"/>
    <xdr:sp macro="" textlink="">
      <xdr:nvSpPr>
        <xdr:cNvPr id="131" name="【道路】&#10;一人当たり延長該当値テキスト">
          <a:extLst>
            <a:ext uri="{FF2B5EF4-FFF2-40B4-BE49-F238E27FC236}">
              <a16:creationId xmlns:a16="http://schemas.microsoft.com/office/drawing/2014/main" id="{FF6CC7DA-7B90-41AB-A076-CEAE8F1C9BFD}"/>
            </a:ext>
          </a:extLst>
        </xdr:cNvPr>
        <xdr:cNvSpPr txBox="1"/>
      </xdr:nvSpPr>
      <xdr:spPr>
        <a:xfrm>
          <a:off x="10515600" y="708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66116</xdr:rowOff>
    </xdr:from>
    <xdr:to>
      <xdr:col>50</xdr:col>
      <xdr:colOff>165100</xdr:colOff>
      <xdr:row>40</xdr:row>
      <xdr:rowOff>167716</xdr:rowOff>
    </xdr:to>
    <xdr:sp macro="" textlink="">
      <xdr:nvSpPr>
        <xdr:cNvPr id="132" name="楕円 131">
          <a:extLst>
            <a:ext uri="{FF2B5EF4-FFF2-40B4-BE49-F238E27FC236}">
              <a16:creationId xmlns:a16="http://schemas.microsoft.com/office/drawing/2014/main" id="{12995DF2-AAB8-4F6F-9576-157A8ED51063}"/>
            </a:ext>
          </a:extLst>
        </xdr:cNvPr>
        <xdr:cNvSpPr/>
      </xdr:nvSpPr>
      <xdr:spPr>
        <a:xfrm>
          <a:off x="9588500" y="692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116916</xdr:rowOff>
    </xdr:from>
    <xdr:to>
      <xdr:col>55</xdr:col>
      <xdr:colOff>0</xdr:colOff>
      <xdr:row>42</xdr:row>
      <xdr:rowOff>21692</xdr:rowOff>
    </xdr:to>
    <xdr:cxnSp macro="">
      <xdr:nvCxnSpPr>
        <xdr:cNvPr id="133" name="直線コネクタ 132">
          <a:extLst>
            <a:ext uri="{FF2B5EF4-FFF2-40B4-BE49-F238E27FC236}">
              <a16:creationId xmlns:a16="http://schemas.microsoft.com/office/drawing/2014/main" id="{91916BF7-5294-4D2E-B4B3-9C206DD7D72D}"/>
            </a:ext>
          </a:extLst>
        </xdr:cNvPr>
        <xdr:cNvCxnSpPr/>
      </xdr:nvCxnSpPr>
      <xdr:spPr>
        <a:xfrm>
          <a:off x="9639300" y="6974916"/>
          <a:ext cx="838200" cy="24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67564</xdr:rowOff>
    </xdr:from>
    <xdr:to>
      <xdr:col>46</xdr:col>
      <xdr:colOff>38100</xdr:colOff>
      <xdr:row>40</xdr:row>
      <xdr:rowOff>169164</xdr:rowOff>
    </xdr:to>
    <xdr:sp macro="" textlink="">
      <xdr:nvSpPr>
        <xdr:cNvPr id="134" name="楕円 133">
          <a:extLst>
            <a:ext uri="{FF2B5EF4-FFF2-40B4-BE49-F238E27FC236}">
              <a16:creationId xmlns:a16="http://schemas.microsoft.com/office/drawing/2014/main" id="{A75399BD-9911-4334-B916-B54C34CC1013}"/>
            </a:ext>
          </a:extLst>
        </xdr:cNvPr>
        <xdr:cNvSpPr/>
      </xdr:nvSpPr>
      <xdr:spPr>
        <a:xfrm>
          <a:off x="8699500" y="692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116916</xdr:rowOff>
    </xdr:from>
    <xdr:to>
      <xdr:col>50</xdr:col>
      <xdr:colOff>114300</xdr:colOff>
      <xdr:row>40</xdr:row>
      <xdr:rowOff>118364</xdr:rowOff>
    </xdr:to>
    <xdr:cxnSp macro="">
      <xdr:nvCxnSpPr>
        <xdr:cNvPr id="135" name="直線コネクタ 134">
          <a:extLst>
            <a:ext uri="{FF2B5EF4-FFF2-40B4-BE49-F238E27FC236}">
              <a16:creationId xmlns:a16="http://schemas.microsoft.com/office/drawing/2014/main" id="{F3083F57-B01A-4DE7-802C-A25AD67B3C0A}"/>
            </a:ext>
          </a:extLst>
        </xdr:cNvPr>
        <xdr:cNvCxnSpPr/>
      </xdr:nvCxnSpPr>
      <xdr:spPr>
        <a:xfrm flipV="1">
          <a:off x="8750300" y="6974916"/>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68314</xdr:rowOff>
    </xdr:from>
    <xdr:to>
      <xdr:col>41</xdr:col>
      <xdr:colOff>101600</xdr:colOff>
      <xdr:row>40</xdr:row>
      <xdr:rowOff>169914</xdr:rowOff>
    </xdr:to>
    <xdr:sp macro="" textlink="">
      <xdr:nvSpPr>
        <xdr:cNvPr id="136" name="楕円 135">
          <a:extLst>
            <a:ext uri="{FF2B5EF4-FFF2-40B4-BE49-F238E27FC236}">
              <a16:creationId xmlns:a16="http://schemas.microsoft.com/office/drawing/2014/main" id="{199715BF-8D67-45A3-A31D-55FBDBB3D7AA}"/>
            </a:ext>
          </a:extLst>
        </xdr:cNvPr>
        <xdr:cNvSpPr/>
      </xdr:nvSpPr>
      <xdr:spPr>
        <a:xfrm>
          <a:off x="7810500" y="692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118364</xdr:rowOff>
    </xdr:from>
    <xdr:to>
      <xdr:col>45</xdr:col>
      <xdr:colOff>177800</xdr:colOff>
      <xdr:row>40</xdr:row>
      <xdr:rowOff>119114</xdr:rowOff>
    </xdr:to>
    <xdr:cxnSp macro="">
      <xdr:nvCxnSpPr>
        <xdr:cNvPr id="137" name="直線コネクタ 136">
          <a:extLst>
            <a:ext uri="{FF2B5EF4-FFF2-40B4-BE49-F238E27FC236}">
              <a16:creationId xmlns:a16="http://schemas.microsoft.com/office/drawing/2014/main" id="{49164360-FA0E-417A-833A-5ACD2A8FD738}"/>
            </a:ext>
          </a:extLst>
        </xdr:cNvPr>
        <xdr:cNvCxnSpPr/>
      </xdr:nvCxnSpPr>
      <xdr:spPr>
        <a:xfrm flipV="1">
          <a:off x="7861300" y="6976364"/>
          <a:ext cx="8890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67666</xdr:rowOff>
    </xdr:from>
    <xdr:to>
      <xdr:col>36</xdr:col>
      <xdr:colOff>165100</xdr:colOff>
      <xdr:row>40</xdr:row>
      <xdr:rowOff>169266</xdr:rowOff>
    </xdr:to>
    <xdr:sp macro="" textlink="">
      <xdr:nvSpPr>
        <xdr:cNvPr id="138" name="楕円 137">
          <a:extLst>
            <a:ext uri="{FF2B5EF4-FFF2-40B4-BE49-F238E27FC236}">
              <a16:creationId xmlns:a16="http://schemas.microsoft.com/office/drawing/2014/main" id="{7CD19B95-024A-4934-8F42-7C62837A1166}"/>
            </a:ext>
          </a:extLst>
        </xdr:cNvPr>
        <xdr:cNvSpPr/>
      </xdr:nvSpPr>
      <xdr:spPr>
        <a:xfrm>
          <a:off x="6921500" y="69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118466</xdr:rowOff>
    </xdr:from>
    <xdr:to>
      <xdr:col>41</xdr:col>
      <xdr:colOff>50800</xdr:colOff>
      <xdr:row>40</xdr:row>
      <xdr:rowOff>119114</xdr:rowOff>
    </xdr:to>
    <xdr:cxnSp macro="">
      <xdr:nvCxnSpPr>
        <xdr:cNvPr id="139" name="直線コネクタ 138">
          <a:extLst>
            <a:ext uri="{FF2B5EF4-FFF2-40B4-BE49-F238E27FC236}">
              <a16:creationId xmlns:a16="http://schemas.microsoft.com/office/drawing/2014/main" id="{923C1C7E-C740-4FBE-AFC0-EAF505CA5D06}"/>
            </a:ext>
          </a:extLst>
        </xdr:cNvPr>
        <xdr:cNvCxnSpPr/>
      </xdr:nvCxnSpPr>
      <xdr:spPr>
        <a:xfrm>
          <a:off x="6972300" y="6976466"/>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30357</xdr:rowOff>
    </xdr:from>
    <xdr:ext cx="534377" cy="259045"/>
    <xdr:sp macro="" textlink="">
      <xdr:nvSpPr>
        <xdr:cNvPr id="140" name="n_1aveValue【道路】&#10;一人当たり延長">
          <a:extLst>
            <a:ext uri="{FF2B5EF4-FFF2-40B4-BE49-F238E27FC236}">
              <a16:creationId xmlns:a16="http://schemas.microsoft.com/office/drawing/2014/main" id="{5E6C3A1C-5A89-4344-B02A-87FDB960700E}"/>
            </a:ext>
          </a:extLst>
        </xdr:cNvPr>
        <xdr:cNvSpPr txBox="1"/>
      </xdr:nvSpPr>
      <xdr:spPr>
        <a:xfrm>
          <a:off x="9359411" y="705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576</xdr:rowOff>
    </xdr:from>
    <xdr:ext cx="534377" cy="259045"/>
    <xdr:sp macro="" textlink="">
      <xdr:nvSpPr>
        <xdr:cNvPr id="141" name="n_2aveValue【道路】&#10;一人当たり延長">
          <a:extLst>
            <a:ext uri="{FF2B5EF4-FFF2-40B4-BE49-F238E27FC236}">
              <a16:creationId xmlns:a16="http://schemas.microsoft.com/office/drawing/2014/main" id="{B221778E-77A0-42D2-800D-B59A1C048FB7}"/>
            </a:ext>
          </a:extLst>
        </xdr:cNvPr>
        <xdr:cNvSpPr txBox="1"/>
      </xdr:nvSpPr>
      <xdr:spPr>
        <a:xfrm>
          <a:off x="8483111" y="70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168267</xdr:rowOff>
    </xdr:from>
    <xdr:ext cx="534377" cy="259045"/>
    <xdr:sp macro="" textlink="">
      <xdr:nvSpPr>
        <xdr:cNvPr id="142" name="n_3aveValue【道路】&#10;一人当たり延長">
          <a:extLst>
            <a:ext uri="{FF2B5EF4-FFF2-40B4-BE49-F238E27FC236}">
              <a16:creationId xmlns:a16="http://schemas.microsoft.com/office/drawing/2014/main" id="{616711A6-97C9-4067-B21E-C4B15058A6A0}"/>
            </a:ext>
          </a:extLst>
        </xdr:cNvPr>
        <xdr:cNvSpPr txBox="1"/>
      </xdr:nvSpPr>
      <xdr:spPr>
        <a:xfrm>
          <a:off x="7594111" y="70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169206</xdr:rowOff>
    </xdr:from>
    <xdr:ext cx="534377" cy="259045"/>
    <xdr:sp macro="" textlink="">
      <xdr:nvSpPr>
        <xdr:cNvPr id="143" name="n_4aveValue【道路】&#10;一人当たり延長">
          <a:extLst>
            <a:ext uri="{FF2B5EF4-FFF2-40B4-BE49-F238E27FC236}">
              <a16:creationId xmlns:a16="http://schemas.microsoft.com/office/drawing/2014/main" id="{58FC6667-E80A-4D8C-A0A5-000EBBF18C19}"/>
            </a:ext>
          </a:extLst>
        </xdr:cNvPr>
        <xdr:cNvSpPr txBox="1"/>
      </xdr:nvSpPr>
      <xdr:spPr>
        <a:xfrm>
          <a:off x="6705111" y="70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12793</xdr:rowOff>
    </xdr:from>
    <xdr:ext cx="534377" cy="259045"/>
    <xdr:sp macro="" textlink="">
      <xdr:nvSpPr>
        <xdr:cNvPr id="144" name="n_1mainValue【道路】&#10;一人当たり延長">
          <a:extLst>
            <a:ext uri="{FF2B5EF4-FFF2-40B4-BE49-F238E27FC236}">
              <a16:creationId xmlns:a16="http://schemas.microsoft.com/office/drawing/2014/main" id="{D930A802-EC5E-4DAE-8602-4F495B81C433}"/>
            </a:ext>
          </a:extLst>
        </xdr:cNvPr>
        <xdr:cNvSpPr txBox="1"/>
      </xdr:nvSpPr>
      <xdr:spPr>
        <a:xfrm>
          <a:off x="9359411" y="669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14241</xdr:rowOff>
    </xdr:from>
    <xdr:ext cx="534377" cy="259045"/>
    <xdr:sp macro="" textlink="">
      <xdr:nvSpPr>
        <xdr:cNvPr id="145" name="n_2mainValue【道路】&#10;一人当たり延長">
          <a:extLst>
            <a:ext uri="{FF2B5EF4-FFF2-40B4-BE49-F238E27FC236}">
              <a16:creationId xmlns:a16="http://schemas.microsoft.com/office/drawing/2014/main" id="{B3475F22-1657-4772-8F98-FE5223DDD329}"/>
            </a:ext>
          </a:extLst>
        </xdr:cNvPr>
        <xdr:cNvSpPr txBox="1"/>
      </xdr:nvSpPr>
      <xdr:spPr>
        <a:xfrm>
          <a:off x="8483111" y="67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14991</xdr:rowOff>
    </xdr:from>
    <xdr:ext cx="534377" cy="259045"/>
    <xdr:sp macro="" textlink="">
      <xdr:nvSpPr>
        <xdr:cNvPr id="146" name="n_3mainValue【道路】&#10;一人当たり延長">
          <a:extLst>
            <a:ext uri="{FF2B5EF4-FFF2-40B4-BE49-F238E27FC236}">
              <a16:creationId xmlns:a16="http://schemas.microsoft.com/office/drawing/2014/main" id="{65BC6628-11CF-4B28-966E-CFA0DECE1341}"/>
            </a:ext>
          </a:extLst>
        </xdr:cNvPr>
        <xdr:cNvSpPr txBox="1"/>
      </xdr:nvSpPr>
      <xdr:spPr>
        <a:xfrm>
          <a:off x="7594111" y="670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14343</xdr:rowOff>
    </xdr:from>
    <xdr:ext cx="534377" cy="259045"/>
    <xdr:sp macro="" textlink="">
      <xdr:nvSpPr>
        <xdr:cNvPr id="147" name="n_4mainValue【道路】&#10;一人当たり延長">
          <a:extLst>
            <a:ext uri="{FF2B5EF4-FFF2-40B4-BE49-F238E27FC236}">
              <a16:creationId xmlns:a16="http://schemas.microsoft.com/office/drawing/2014/main" id="{14C7046B-3AD1-4714-9D7D-DE564104DF4C}"/>
            </a:ext>
          </a:extLst>
        </xdr:cNvPr>
        <xdr:cNvSpPr txBox="1"/>
      </xdr:nvSpPr>
      <xdr:spPr>
        <a:xfrm>
          <a:off x="6705111" y="670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B08BEB2-8302-48A3-9552-D8CFBA752B8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174669FA-3506-4790-8659-1C79DBD2E4C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6F3E3650-DA60-4CAC-9E53-624E59D9249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889539D-3B9C-4617-9F9F-2D1C385A925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F2008C49-058A-4DC5-B919-EAC00454413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D0A67F7F-07F9-4BA7-9C47-62A4630CCCD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2E32FC97-C901-4E69-8DD8-133AECABCF4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72BDE3E3-C504-40F9-BDA3-F7946BF1940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EBBA6E6D-52D7-4289-93C4-31649FF6891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10FEA5BD-D518-4B6E-8360-A2B28E3DE99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13379193-AAD8-4BE1-9EF1-33CE82A26FE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FAE296BA-EFE0-47CB-BB39-8E7C82773BF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a:extLst>
            <a:ext uri="{FF2B5EF4-FFF2-40B4-BE49-F238E27FC236}">
              <a16:creationId xmlns:a16="http://schemas.microsoft.com/office/drawing/2014/main" id="{8B4AB9EC-DBCA-4FD0-8CE3-8724B0BD2F3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1F0E3DC-7BE3-42BC-A823-C4FB849B0B1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B376AA83-0A54-4DBE-9BD0-23B0077DBAB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9B2FE1D4-5887-4392-842F-464C90D285C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3FC39934-1777-4823-8D45-17717AB4C7C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E921E4DF-F4D3-416A-8BDE-6C5E8C57072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CE703B98-45BD-41AD-8D10-05A7786E58F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55806857-8D95-4512-8D2E-7835F19A61D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a:extLst>
            <a:ext uri="{FF2B5EF4-FFF2-40B4-BE49-F238E27FC236}">
              <a16:creationId xmlns:a16="http://schemas.microsoft.com/office/drawing/2014/main" id="{CFE3424B-33A4-4B3B-B90E-0AA3DD275B17}"/>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664D471A-0390-47D5-8043-D9D193AEAA8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D2CE450B-1C44-4A9B-966C-90DC6AEAEF4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114300</xdr:rowOff>
    </xdr:to>
    <xdr:cxnSp macro="">
      <xdr:nvCxnSpPr>
        <xdr:cNvPr id="171" name="直線コネクタ 170">
          <a:extLst>
            <a:ext uri="{FF2B5EF4-FFF2-40B4-BE49-F238E27FC236}">
              <a16:creationId xmlns:a16="http://schemas.microsoft.com/office/drawing/2014/main" id="{121D5780-B2C4-40BB-84AB-9D1CC11E57A0}"/>
            </a:ext>
          </a:extLst>
        </xdr:cNvPr>
        <xdr:cNvCxnSpPr/>
      </xdr:nvCxnSpPr>
      <xdr:spPr>
        <a:xfrm flipV="1">
          <a:off x="4634865" y="96583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A5DA5AFC-325B-449D-9884-333EC554A897}"/>
            </a:ext>
          </a:extLst>
        </xdr:cNvPr>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73" name="直線コネクタ 172">
          <a:extLst>
            <a:ext uri="{FF2B5EF4-FFF2-40B4-BE49-F238E27FC236}">
              <a16:creationId xmlns:a16="http://schemas.microsoft.com/office/drawing/2014/main" id="{C3F3E1B8-75C4-4282-812E-D29F05FFE12B}"/>
            </a:ext>
          </a:extLst>
        </xdr:cNvPr>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6C32AB93-FE3E-4A88-9D9C-8614CD0EDFE0}"/>
            </a:ext>
          </a:extLst>
        </xdr:cNvPr>
        <xdr:cNvSpPr txBox="1"/>
      </xdr:nvSpPr>
      <xdr:spPr>
        <a:xfrm>
          <a:off x="4673600" y="94335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75" name="直線コネクタ 174">
          <a:extLst>
            <a:ext uri="{FF2B5EF4-FFF2-40B4-BE49-F238E27FC236}">
              <a16:creationId xmlns:a16="http://schemas.microsoft.com/office/drawing/2014/main" id="{08550AEC-9436-4E3F-A8C9-B028E937F66E}"/>
            </a:ext>
          </a:extLst>
        </xdr:cNvPr>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116222</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9A7A057A-3466-4FF2-86D7-D3815300BE4F}"/>
            </a:ext>
          </a:extLst>
        </xdr:cNvPr>
        <xdr:cNvSpPr txBox="1"/>
      </xdr:nvSpPr>
      <xdr:spPr>
        <a:xfrm>
          <a:off x="4673600" y="10574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137795</xdr:rowOff>
    </xdr:from>
    <xdr:to>
      <xdr:col>24</xdr:col>
      <xdr:colOff>114300</xdr:colOff>
      <xdr:row>62</xdr:row>
      <xdr:rowOff>67945</xdr:rowOff>
    </xdr:to>
    <xdr:sp macro="" textlink="">
      <xdr:nvSpPr>
        <xdr:cNvPr id="177" name="フローチャート: 判断 176">
          <a:extLst>
            <a:ext uri="{FF2B5EF4-FFF2-40B4-BE49-F238E27FC236}">
              <a16:creationId xmlns:a16="http://schemas.microsoft.com/office/drawing/2014/main" id="{049F9B91-916D-40D5-A6F9-6654F8E23C1F}"/>
            </a:ext>
          </a:extLst>
        </xdr:cNvPr>
        <xdr:cNvSpPr/>
      </xdr:nvSpPr>
      <xdr:spPr>
        <a:xfrm>
          <a:off x="45847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88265</xdr:rowOff>
    </xdr:from>
    <xdr:to>
      <xdr:col>20</xdr:col>
      <xdr:colOff>38100</xdr:colOff>
      <xdr:row>62</xdr:row>
      <xdr:rowOff>18415</xdr:rowOff>
    </xdr:to>
    <xdr:sp macro="" textlink="">
      <xdr:nvSpPr>
        <xdr:cNvPr id="178" name="フローチャート: 判断 177">
          <a:extLst>
            <a:ext uri="{FF2B5EF4-FFF2-40B4-BE49-F238E27FC236}">
              <a16:creationId xmlns:a16="http://schemas.microsoft.com/office/drawing/2014/main" id="{07E48D11-C9C6-475D-8883-37564C03F1E7}"/>
            </a:ext>
          </a:extLst>
        </xdr:cNvPr>
        <xdr:cNvSpPr/>
      </xdr:nvSpPr>
      <xdr:spPr>
        <a:xfrm>
          <a:off x="37465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109220</xdr:rowOff>
    </xdr:from>
    <xdr:to>
      <xdr:col>15</xdr:col>
      <xdr:colOff>101600</xdr:colOff>
      <xdr:row>62</xdr:row>
      <xdr:rowOff>39370</xdr:rowOff>
    </xdr:to>
    <xdr:sp macro="" textlink="">
      <xdr:nvSpPr>
        <xdr:cNvPr id="179" name="フローチャート: 判断 178">
          <a:extLst>
            <a:ext uri="{FF2B5EF4-FFF2-40B4-BE49-F238E27FC236}">
              <a16:creationId xmlns:a16="http://schemas.microsoft.com/office/drawing/2014/main" id="{1DBAE154-CAA3-45B9-8D92-B5FAA216EF9B}"/>
            </a:ext>
          </a:extLst>
        </xdr:cNvPr>
        <xdr:cNvSpPr/>
      </xdr:nvSpPr>
      <xdr:spPr>
        <a:xfrm>
          <a:off x="2857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88265</xdr:rowOff>
    </xdr:from>
    <xdr:to>
      <xdr:col>10</xdr:col>
      <xdr:colOff>165100</xdr:colOff>
      <xdr:row>62</xdr:row>
      <xdr:rowOff>18415</xdr:rowOff>
    </xdr:to>
    <xdr:sp macro="" textlink="">
      <xdr:nvSpPr>
        <xdr:cNvPr id="180" name="フローチャート: 判断 179">
          <a:extLst>
            <a:ext uri="{FF2B5EF4-FFF2-40B4-BE49-F238E27FC236}">
              <a16:creationId xmlns:a16="http://schemas.microsoft.com/office/drawing/2014/main" id="{53FBBB9C-7D02-455E-9D01-0C05DD60545B}"/>
            </a:ext>
          </a:extLst>
        </xdr:cNvPr>
        <xdr:cNvSpPr/>
      </xdr:nvSpPr>
      <xdr:spPr>
        <a:xfrm>
          <a:off x="19685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53975</xdr:rowOff>
    </xdr:from>
    <xdr:to>
      <xdr:col>6</xdr:col>
      <xdr:colOff>38100</xdr:colOff>
      <xdr:row>61</xdr:row>
      <xdr:rowOff>155575</xdr:rowOff>
    </xdr:to>
    <xdr:sp macro="" textlink="">
      <xdr:nvSpPr>
        <xdr:cNvPr id="181" name="フローチャート: 判断 180">
          <a:extLst>
            <a:ext uri="{FF2B5EF4-FFF2-40B4-BE49-F238E27FC236}">
              <a16:creationId xmlns:a16="http://schemas.microsoft.com/office/drawing/2014/main" id="{96A07663-9ACC-4C6B-B639-5E9DF4E3E5E8}"/>
            </a:ext>
          </a:extLst>
        </xdr:cNvPr>
        <xdr:cNvSpPr/>
      </xdr:nvSpPr>
      <xdr:spPr>
        <a:xfrm>
          <a:off x="1079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4656C93B-E1B0-4272-A0AD-3E4AB99A63A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B029659D-1883-479E-B314-46CADD218FD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F0ABA1C-7C6B-461C-BDCF-2DCCC70996A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2FE94B4-4579-4B47-9E34-B548EB33E1A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981424C-88A5-4A86-B39D-7A230D8CBCA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84455</xdr:rowOff>
    </xdr:from>
    <xdr:to>
      <xdr:col>24</xdr:col>
      <xdr:colOff>114300</xdr:colOff>
      <xdr:row>60</xdr:row>
      <xdr:rowOff>14605</xdr:rowOff>
    </xdr:to>
    <xdr:sp macro="" textlink="">
      <xdr:nvSpPr>
        <xdr:cNvPr id="187" name="楕円 186">
          <a:extLst>
            <a:ext uri="{FF2B5EF4-FFF2-40B4-BE49-F238E27FC236}">
              <a16:creationId xmlns:a16="http://schemas.microsoft.com/office/drawing/2014/main" id="{A90381B6-2387-4231-8FDD-93AD59772A76}"/>
            </a:ext>
          </a:extLst>
        </xdr:cNvPr>
        <xdr:cNvSpPr/>
      </xdr:nvSpPr>
      <xdr:spPr>
        <a:xfrm>
          <a:off x="45847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107332</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A524342B-1610-4BCA-99B3-508B75441116}"/>
            </a:ext>
          </a:extLst>
        </xdr:cNvPr>
        <xdr:cNvSpPr txBox="1"/>
      </xdr:nvSpPr>
      <xdr:spPr>
        <a:xfrm>
          <a:off x="4673600" y="1005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50165</xdr:rowOff>
    </xdr:from>
    <xdr:to>
      <xdr:col>20</xdr:col>
      <xdr:colOff>38100</xdr:colOff>
      <xdr:row>61</xdr:row>
      <xdr:rowOff>151765</xdr:rowOff>
    </xdr:to>
    <xdr:sp macro="" textlink="">
      <xdr:nvSpPr>
        <xdr:cNvPr id="189" name="楕円 188">
          <a:extLst>
            <a:ext uri="{FF2B5EF4-FFF2-40B4-BE49-F238E27FC236}">
              <a16:creationId xmlns:a16="http://schemas.microsoft.com/office/drawing/2014/main" id="{29568734-2E42-48E1-8EEB-B49EBE6E729C}"/>
            </a:ext>
          </a:extLst>
        </xdr:cNvPr>
        <xdr:cNvSpPr/>
      </xdr:nvSpPr>
      <xdr:spPr>
        <a:xfrm>
          <a:off x="3746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135255</xdr:rowOff>
    </xdr:from>
    <xdr:to>
      <xdr:col>24</xdr:col>
      <xdr:colOff>63500</xdr:colOff>
      <xdr:row>61</xdr:row>
      <xdr:rowOff>100965</xdr:rowOff>
    </xdr:to>
    <xdr:cxnSp macro="">
      <xdr:nvCxnSpPr>
        <xdr:cNvPr id="190" name="直線コネクタ 189">
          <a:extLst>
            <a:ext uri="{FF2B5EF4-FFF2-40B4-BE49-F238E27FC236}">
              <a16:creationId xmlns:a16="http://schemas.microsoft.com/office/drawing/2014/main" id="{890B0942-6B6E-43F3-978D-3CE5B20ACFE4}"/>
            </a:ext>
          </a:extLst>
        </xdr:cNvPr>
        <xdr:cNvCxnSpPr/>
      </xdr:nvCxnSpPr>
      <xdr:spPr>
        <a:xfrm flipV="1">
          <a:off x="3797300" y="10250805"/>
          <a:ext cx="8382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15875</xdr:rowOff>
    </xdr:from>
    <xdr:to>
      <xdr:col>15</xdr:col>
      <xdr:colOff>101600</xdr:colOff>
      <xdr:row>61</xdr:row>
      <xdr:rowOff>117475</xdr:rowOff>
    </xdr:to>
    <xdr:sp macro="" textlink="">
      <xdr:nvSpPr>
        <xdr:cNvPr id="191" name="楕円 190">
          <a:extLst>
            <a:ext uri="{FF2B5EF4-FFF2-40B4-BE49-F238E27FC236}">
              <a16:creationId xmlns:a16="http://schemas.microsoft.com/office/drawing/2014/main" id="{30491996-EDE3-4187-821D-2A207D9F9149}"/>
            </a:ext>
          </a:extLst>
        </xdr:cNvPr>
        <xdr:cNvSpPr/>
      </xdr:nvSpPr>
      <xdr:spPr>
        <a:xfrm>
          <a:off x="2857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66675</xdr:rowOff>
    </xdr:from>
    <xdr:to>
      <xdr:col>19</xdr:col>
      <xdr:colOff>177800</xdr:colOff>
      <xdr:row>61</xdr:row>
      <xdr:rowOff>100965</xdr:rowOff>
    </xdr:to>
    <xdr:cxnSp macro="">
      <xdr:nvCxnSpPr>
        <xdr:cNvPr id="192" name="直線コネクタ 191">
          <a:extLst>
            <a:ext uri="{FF2B5EF4-FFF2-40B4-BE49-F238E27FC236}">
              <a16:creationId xmlns:a16="http://schemas.microsoft.com/office/drawing/2014/main" id="{583AB122-B3EF-4223-A1DC-9A01349026C5}"/>
            </a:ext>
          </a:extLst>
        </xdr:cNvPr>
        <xdr:cNvCxnSpPr/>
      </xdr:nvCxnSpPr>
      <xdr:spPr>
        <a:xfrm>
          <a:off x="2908300" y="105251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168275</xdr:rowOff>
    </xdr:from>
    <xdr:to>
      <xdr:col>10</xdr:col>
      <xdr:colOff>165100</xdr:colOff>
      <xdr:row>61</xdr:row>
      <xdr:rowOff>98425</xdr:rowOff>
    </xdr:to>
    <xdr:sp macro="" textlink="">
      <xdr:nvSpPr>
        <xdr:cNvPr id="193" name="楕円 192">
          <a:extLst>
            <a:ext uri="{FF2B5EF4-FFF2-40B4-BE49-F238E27FC236}">
              <a16:creationId xmlns:a16="http://schemas.microsoft.com/office/drawing/2014/main" id="{E55E4C2F-F3FB-43B1-A20B-D4CB14B2F0D0}"/>
            </a:ext>
          </a:extLst>
        </xdr:cNvPr>
        <xdr:cNvSpPr/>
      </xdr:nvSpPr>
      <xdr:spPr>
        <a:xfrm>
          <a:off x="1968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47625</xdr:rowOff>
    </xdr:from>
    <xdr:to>
      <xdr:col>15</xdr:col>
      <xdr:colOff>50800</xdr:colOff>
      <xdr:row>61</xdr:row>
      <xdr:rowOff>66675</xdr:rowOff>
    </xdr:to>
    <xdr:cxnSp macro="">
      <xdr:nvCxnSpPr>
        <xdr:cNvPr id="194" name="直線コネクタ 193">
          <a:extLst>
            <a:ext uri="{FF2B5EF4-FFF2-40B4-BE49-F238E27FC236}">
              <a16:creationId xmlns:a16="http://schemas.microsoft.com/office/drawing/2014/main" id="{BBAD9A0D-0822-42A9-8EAB-93A33EB06B62}"/>
            </a:ext>
          </a:extLst>
        </xdr:cNvPr>
        <xdr:cNvCxnSpPr/>
      </xdr:nvCxnSpPr>
      <xdr:spPr>
        <a:xfrm>
          <a:off x="2019300" y="105060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139700</xdr:rowOff>
    </xdr:from>
    <xdr:to>
      <xdr:col>6</xdr:col>
      <xdr:colOff>38100</xdr:colOff>
      <xdr:row>61</xdr:row>
      <xdr:rowOff>69850</xdr:rowOff>
    </xdr:to>
    <xdr:sp macro="" textlink="">
      <xdr:nvSpPr>
        <xdr:cNvPr id="195" name="楕円 194">
          <a:extLst>
            <a:ext uri="{FF2B5EF4-FFF2-40B4-BE49-F238E27FC236}">
              <a16:creationId xmlns:a16="http://schemas.microsoft.com/office/drawing/2014/main" id="{F324C85C-A2EE-4A3A-997B-CE7965D1568A}"/>
            </a:ext>
          </a:extLst>
        </xdr:cNvPr>
        <xdr:cNvSpPr/>
      </xdr:nvSpPr>
      <xdr:spPr>
        <a:xfrm>
          <a:off x="1079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19050</xdr:rowOff>
    </xdr:from>
    <xdr:to>
      <xdr:col>10</xdr:col>
      <xdr:colOff>114300</xdr:colOff>
      <xdr:row>61</xdr:row>
      <xdr:rowOff>47625</xdr:rowOff>
    </xdr:to>
    <xdr:cxnSp macro="">
      <xdr:nvCxnSpPr>
        <xdr:cNvPr id="196" name="直線コネクタ 195">
          <a:extLst>
            <a:ext uri="{FF2B5EF4-FFF2-40B4-BE49-F238E27FC236}">
              <a16:creationId xmlns:a16="http://schemas.microsoft.com/office/drawing/2014/main" id="{B47B967A-50C4-4719-9108-9276992E125D}"/>
            </a:ext>
          </a:extLst>
        </xdr:cNvPr>
        <xdr:cNvCxnSpPr/>
      </xdr:nvCxnSpPr>
      <xdr:spPr>
        <a:xfrm>
          <a:off x="1130300" y="104775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9542</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2246D77-CD79-4F81-8950-113D618903EF}"/>
            </a:ext>
          </a:extLst>
        </xdr:cNvPr>
        <xdr:cNvSpPr txBox="1"/>
      </xdr:nvSpPr>
      <xdr:spPr>
        <a:xfrm>
          <a:off x="3582044"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30497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B5C7ECBC-6FB0-40CE-A8E0-7AC326A92850}"/>
            </a:ext>
          </a:extLst>
        </xdr:cNvPr>
        <xdr:cNvSpPr txBox="1"/>
      </xdr:nvSpPr>
      <xdr:spPr>
        <a:xfrm>
          <a:off x="2705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9542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BCBAF043-9BA2-40E2-A2AF-F738168E104B}"/>
            </a:ext>
          </a:extLst>
        </xdr:cNvPr>
        <xdr:cNvSpPr txBox="1"/>
      </xdr:nvSpPr>
      <xdr:spPr>
        <a:xfrm>
          <a:off x="1816744"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146702</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4AE8BD4A-5168-4631-9817-85E056865D15}"/>
            </a:ext>
          </a:extLst>
        </xdr:cNvPr>
        <xdr:cNvSpPr txBox="1"/>
      </xdr:nvSpPr>
      <xdr:spPr>
        <a:xfrm>
          <a:off x="927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168292</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C7B401AF-808D-4802-B5E5-25112263791D}"/>
            </a:ext>
          </a:extLst>
        </xdr:cNvPr>
        <xdr:cNvSpPr txBox="1"/>
      </xdr:nvSpPr>
      <xdr:spPr>
        <a:xfrm>
          <a:off x="3582044" y="1028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134002</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FF29D36B-C6C9-4B19-938F-87BF6F6BF53C}"/>
            </a:ext>
          </a:extLst>
        </xdr:cNvPr>
        <xdr:cNvSpPr txBox="1"/>
      </xdr:nvSpPr>
      <xdr:spPr>
        <a:xfrm>
          <a:off x="2705744" y="10249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114952</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EAF2F4BE-A624-4AF6-887E-9477414A83AB}"/>
            </a:ext>
          </a:extLst>
        </xdr:cNvPr>
        <xdr:cNvSpPr txBox="1"/>
      </xdr:nvSpPr>
      <xdr:spPr>
        <a:xfrm>
          <a:off x="1816744" y="1023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86377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D9E81A38-D3A6-43F5-8C11-E1BD9612863F}"/>
            </a:ext>
          </a:extLst>
        </xdr:cNvPr>
        <xdr:cNvSpPr txBox="1"/>
      </xdr:nvSpPr>
      <xdr:spPr>
        <a:xfrm>
          <a:off x="927744"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331A04A6-B2BD-4FE7-9857-7C14E131934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B40D161-9E98-412B-8AB8-C8A66B2AA74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35B68A4F-F6F6-4B86-8A33-E65E94ECFF9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90873B78-A561-4D4F-B845-FF7BFB90BC6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EAFF0CC8-D04E-49BA-A479-B7C1DAC1FE9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4393F61B-9B63-4408-923A-32818BB95EF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8197789B-19D2-4127-AC4A-01D4D576D8A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7803B348-3B81-4BC7-B0F2-01286DC15DD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28BBB118-4486-4D0C-8BAE-8CA1B1D2A29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65D3593A-F788-495B-903D-1FB875C0CA0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31A29E99-575E-4E3A-B4B2-FCA4652C5AAF}"/>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6" name="テキスト ボックス 215">
          <a:extLst>
            <a:ext uri="{FF2B5EF4-FFF2-40B4-BE49-F238E27FC236}">
              <a16:creationId xmlns:a16="http://schemas.microsoft.com/office/drawing/2014/main" id="{04FC5E01-9094-4F84-9DD1-EBFC78D3A135}"/>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25B80F5E-BA5B-41C8-B323-32384325CB13}"/>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8" name="テキスト ボックス 217">
          <a:extLst>
            <a:ext uri="{FF2B5EF4-FFF2-40B4-BE49-F238E27FC236}">
              <a16:creationId xmlns:a16="http://schemas.microsoft.com/office/drawing/2014/main" id="{D4E5C858-9262-4529-A14D-74A35D5E5F7A}"/>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B33EBAC7-959F-42D7-BCB9-465E41C47207}"/>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0" name="テキスト ボックス 219">
          <a:extLst>
            <a:ext uri="{FF2B5EF4-FFF2-40B4-BE49-F238E27FC236}">
              <a16:creationId xmlns:a16="http://schemas.microsoft.com/office/drawing/2014/main" id="{5CE243B0-A92F-4D35-B219-1668564DCA0A}"/>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6BC8592F-7FAF-402F-89F9-2BFBEF20EF73}"/>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2" name="テキスト ボックス 221">
          <a:extLst>
            <a:ext uri="{FF2B5EF4-FFF2-40B4-BE49-F238E27FC236}">
              <a16:creationId xmlns:a16="http://schemas.microsoft.com/office/drawing/2014/main" id="{86C5939B-3614-4C0D-8BBF-BAC34E4D846B}"/>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27D7D7E8-3DE9-4441-9173-652552B54F9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2DB9DACD-4B54-491E-9D63-EB640041333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DEB9F792-8862-40D4-8914-3BBBF912E24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21564</xdr:rowOff>
    </xdr:from>
    <xdr:to>
      <xdr:col>54</xdr:col>
      <xdr:colOff>189865</xdr:colOff>
      <xdr:row>63</xdr:row>
      <xdr:rowOff>164087</xdr:rowOff>
    </xdr:to>
    <xdr:cxnSp macro="">
      <xdr:nvCxnSpPr>
        <xdr:cNvPr id="226" name="直線コネクタ 225">
          <a:extLst>
            <a:ext uri="{FF2B5EF4-FFF2-40B4-BE49-F238E27FC236}">
              <a16:creationId xmlns:a16="http://schemas.microsoft.com/office/drawing/2014/main" id="{42477799-6B1B-43CE-80DD-D53FD6FD382F}"/>
            </a:ext>
          </a:extLst>
        </xdr:cNvPr>
        <xdr:cNvCxnSpPr/>
      </xdr:nvCxnSpPr>
      <xdr:spPr>
        <a:xfrm flipV="1">
          <a:off x="10476865" y="9622764"/>
          <a:ext cx="0" cy="134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167914</xdr:rowOff>
    </xdr:from>
    <xdr:ext cx="469744" cy="259045"/>
    <xdr:sp macro="" textlink="">
      <xdr:nvSpPr>
        <xdr:cNvPr id="227" name="【橋りょう・トンネル】&#10;一人当たり有形固定資産（償却資産）額最小値テキスト">
          <a:extLst>
            <a:ext uri="{FF2B5EF4-FFF2-40B4-BE49-F238E27FC236}">
              <a16:creationId xmlns:a16="http://schemas.microsoft.com/office/drawing/2014/main" id="{34968859-FCD1-43E8-A473-4FC35D215BD6}"/>
            </a:ext>
          </a:extLst>
        </xdr:cNvPr>
        <xdr:cNvSpPr txBox="1"/>
      </xdr:nvSpPr>
      <xdr:spPr>
        <a:xfrm>
          <a:off x="10515600" y="1096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164087</xdr:rowOff>
    </xdr:from>
    <xdr:to>
      <xdr:col>55</xdr:col>
      <xdr:colOff>88900</xdr:colOff>
      <xdr:row>63</xdr:row>
      <xdr:rowOff>164087</xdr:rowOff>
    </xdr:to>
    <xdr:cxnSp macro="">
      <xdr:nvCxnSpPr>
        <xdr:cNvPr id="228" name="直線コネクタ 227">
          <a:extLst>
            <a:ext uri="{FF2B5EF4-FFF2-40B4-BE49-F238E27FC236}">
              <a16:creationId xmlns:a16="http://schemas.microsoft.com/office/drawing/2014/main" id="{E1AFABB8-E470-4EBB-A157-10841713F62F}"/>
            </a:ext>
          </a:extLst>
        </xdr:cNvPr>
        <xdr:cNvCxnSpPr/>
      </xdr:nvCxnSpPr>
      <xdr:spPr>
        <a:xfrm>
          <a:off x="10388600" y="10965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139691</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E5DD6D6C-7002-4914-BBC2-7B73E13C1BF6}"/>
            </a:ext>
          </a:extLst>
        </xdr:cNvPr>
        <xdr:cNvSpPr txBox="1"/>
      </xdr:nvSpPr>
      <xdr:spPr>
        <a:xfrm>
          <a:off x="10515600" y="939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21564</xdr:rowOff>
    </xdr:from>
    <xdr:to>
      <xdr:col>55</xdr:col>
      <xdr:colOff>88900</xdr:colOff>
      <xdr:row>56</xdr:row>
      <xdr:rowOff>21564</xdr:rowOff>
    </xdr:to>
    <xdr:cxnSp macro="">
      <xdr:nvCxnSpPr>
        <xdr:cNvPr id="230" name="直線コネクタ 229">
          <a:extLst>
            <a:ext uri="{FF2B5EF4-FFF2-40B4-BE49-F238E27FC236}">
              <a16:creationId xmlns:a16="http://schemas.microsoft.com/office/drawing/2014/main" id="{E0E693F7-96B1-40D0-819B-99A21FC2CD8B}"/>
            </a:ext>
          </a:extLst>
        </xdr:cNvPr>
        <xdr:cNvCxnSpPr/>
      </xdr:nvCxnSpPr>
      <xdr:spPr>
        <a:xfrm>
          <a:off x="10388600" y="962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1550</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A22BC53D-C538-47F1-93D6-489311C330D9}"/>
            </a:ext>
          </a:extLst>
        </xdr:cNvPr>
        <xdr:cNvSpPr txBox="1"/>
      </xdr:nvSpPr>
      <xdr:spPr>
        <a:xfrm>
          <a:off x="10515600" y="104600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23123</xdr:rowOff>
    </xdr:from>
    <xdr:to>
      <xdr:col>55</xdr:col>
      <xdr:colOff>50800</xdr:colOff>
      <xdr:row>61</xdr:row>
      <xdr:rowOff>124723</xdr:rowOff>
    </xdr:to>
    <xdr:sp macro="" textlink="">
      <xdr:nvSpPr>
        <xdr:cNvPr id="232" name="フローチャート: 判断 231">
          <a:extLst>
            <a:ext uri="{FF2B5EF4-FFF2-40B4-BE49-F238E27FC236}">
              <a16:creationId xmlns:a16="http://schemas.microsoft.com/office/drawing/2014/main" id="{80FFB26F-42C0-4660-86E7-722A03E1A2CE}"/>
            </a:ext>
          </a:extLst>
        </xdr:cNvPr>
        <xdr:cNvSpPr/>
      </xdr:nvSpPr>
      <xdr:spPr>
        <a:xfrm>
          <a:off x="10426700" y="104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70367</xdr:rowOff>
    </xdr:from>
    <xdr:to>
      <xdr:col>50</xdr:col>
      <xdr:colOff>165100</xdr:colOff>
      <xdr:row>62</xdr:row>
      <xdr:rowOff>517</xdr:rowOff>
    </xdr:to>
    <xdr:sp macro="" textlink="">
      <xdr:nvSpPr>
        <xdr:cNvPr id="233" name="フローチャート: 判断 232">
          <a:extLst>
            <a:ext uri="{FF2B5EF4-FFF2-40B4-BE49-F238E27FC236}">
              <a16:creationId xmlns:a16="http://schemas.microsoft.com/office/drawing/2014/main" id="{37B639BC-AD24-4BC9-925D-4D94065879CA}"/>
            </a:ext>
          </a:extLst>
        </xdr:cNvPr>
        <xdr:cNvSpPr/>
      </xdr:nvSpPr>
      <xdr:spPr>
        <a:xfrm>
          <a:off x="9588500" y="105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40210</xdr:rowOff>
    </xdr:from>
    <xdr:to>
      <xdr:col>46</xdr:col>
      <xdr:colOff>38100</xdr:colOff>
      <xdr:row>61</xdr:row>
      <xdr:rowOff>141810</xdr:rowOff>
    </xdr:to>
    <xdr:sp macro="" textlink="">
      <xdr:nvSpPr>
        <xdr:cNvPr id="234" name="フローチャート: 判断 233">
          <a:extLst>
            <a:ext uri="{FF2B5EF4-FFF2-40B4-BE49-F238E27FC236}">
              <a16:creationId xmlns:a16="http://schemas.microsoft.com/office/drawing/2014/main" id="{7D0778EF-7AA7-486D-B775-7F792BC4CD26}"/>
            </a:ext>
          </a:extLst>
        </xdr:cNvPr>
        <xdr:cNvSpPr/>
      </xdr:nvSpPr>
      <xdr:spPr>
        <a:xfrm>
          <a:off x="8699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28815</xdr:rowOff>
    </xdr:from>
    <xdr:to>
      <xdr:col>41</xdr:col>
      <xdr:colOff>101600</xdr:colOff>
      <xdr:row>61</xdr:row>
      <xdr:rowOff>130415</xdr:rowOff>
    </xdr:to>
    <xdr:sp macro="" textlink="">
      <xdr:nvSpPr>
        <xdr:cNvPr id="235" name="フローチャート: 判断 234">
          <a:extLst>
            <a:ext uri="{FF2B5EF4-FFF2-40B4-BE49-F238E27FC236}">
              <a16:creationId xmlns:a16="http://schemas.microsoft.com/office/drawing/2014/main" id="{43F8DB70-5451-4B5A-B746-F04C0FC73EE9}"/>
            </a:ext>
          </a:extLst>
        </xdr:cNvPr>
        <xdr:cNvSpPr/>
      </xdr:nvSpPr>
      <xdr:spPr>
        <a:xfrm>
          <a:off x="7810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38441</xdr:rowOff>
    </xdr:from>
    <xdr:to>
      <xdr:col>36</xdr:col>
      <xdr:colOff>165100</xdr:colOff>
      <xdr:row>61</xdr:row>
      <xdr:rowOff>140041</xdr:rowOff>
    </xdr:to>
    <xdr:sp macro="" textlink="">
      <xdr:nvSpPr>
        <xdr:cNvPr id="236" name="フローチャート: 判断 235">
          <a:extLst>
            <a:ext uri="{FF2B5EF4-FFF2-40B4-BE49-F238E27FC236}">
              <a16:creationId xmlns:a16="http://schemas.microsoft.com/office/drawing/2014/main" id="{97DD8AE9-A683-4EC8-A9AD-194360757780}"/>
            </a:ext>
          </a:extLst>
        </xdr:cNvPr>
        <xdr:cNvSpPr/>
      </xdr:nvSpPr>
      <xdr:spPr>
        <a:xfrm>
          <a:off x="6921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44411EDD-369B-4DF6-9ED6-3D2A77681A7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F6C53705-3560-4FA4-BF51-24370DB2358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F2EEDF65-059D-450C-962D-00C24D47CE0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121B246D-4080-4ACD-97D3-DFF00D0EF67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F6FD906-7242-441E-BF0B-FB6359274EC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96492</xdr:rowOff>
    </xdr:from>
    <xdr:to>
      <xdr:col>55</xdr:col>
      <xdr:colOff>50800</xdr:colOff>
      <xdr:row>58</xdr:row>
      <xdr:rowOff>26642</xdr:rowOff>
    </xdr:to>
    <xdr:sp macro="" textlink="">
      <xdr:nvSpPr>
        <xdr:cNvPr id="242" name="楕円 241">
          <a:extLst>
            <a:ext uri="{FF2B5EF4-FFF2-40B4-BE49-F238E27FC236}">
              <a16:creationId xmlns:a16="http://schemas.microsoft.com/office/drawing/2014/main" id="{50E43940-3C18-40D9-B709-D9906A461617}"/>
            </a:ext>
          </a:extLst>
        </xdr:cNvPr>
        <xdr:cNvSpPr/>
      </xdr:nvSpPr>
      <xdr:spPr>
        <a:xfrm>
          <a:off x="10426700" y="986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119369</xdr:rowOff>
    </xdr:from>
    <xdr:ext cx="599010" cy="259045"/>
    <xdr:sp macro="" textlink="">
      <xdr:nvSpPr>
        <xdr:cNvPr id="243" name="【橋りょう・トンネル】&#10;一人当たり有形固定資産（償却資産）額該当値テキスト">
          <a:extLst>
            <a:ext uri="{FF2B5EF4-FFF2-40B4-BE49-F238E27FC236}">
              <a16:creationId xmlns:a16="http://schemas.microsoft.com/office/drawing/2014/main" id="{F5798AF7-A9F0-4FF8-AEA7-C918BA22F164}"/>
            </a:ext>
          </a:extLst>
        </xdr:cNvPr>
        <xdr:cNvSpPr txBox="1"/>
      </xdr:nvSpPr>
      <xdr:spPr>
        <a:xfrm>
          <a:off x="10515600" y="9720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123709</xdr:rowOff>
    </xdr:from>
    <xdr:to>
      <xdr:col>50</xdr:col>
      <xdr:colOff>165100</xdr:colOff>
      <xdr:row>59</xdr:row>
      <xdr:rowOff>53859</xdr:rowOff>
    </xdr:to>
    <xdr:sp macro="" textlink="">
      <xdr:nvSpPr>
        <xdr:cNvPr id="244" name="楕円 243">
          <a:extLst>
            <a:ext uri="{FF2B5EF4-FFF2-40B4-BE49-F238E27FC236}">
              <a16:creationId xmlns:a16="http://schemas.microsoft.com/office/drawing/2014/main" id="{038F4932-A24D-4FF5-B7BC-62F942C1965C}"/>
            </a:ext>
          </a:extLst>
        </xdr:cNvPr>
        <xdr:cNvSpPr/>
      </xdr:nvSpPr>
      <xdr:spPr>
        <a:xfrm>
          <a:off x="9588500" y="1006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147292</xdr:rowOff>
    </xdr:from>
    <xdr:to>
      <xdr:col>55</xdr:col>
      <xdr:colOff>0</xdr:colOff>
      <xdr:row>59</xdr:row>
      <xdr:rowOff>3059</xdr:rowOff>
    </xdr:to>
    <xdr:cxnSp macro="">
      <xdr:nvCxnSpPr>
        <xdr:cNvPr id="245" name="直線コネクタ 244">
          <a:extLst>
            <a:ext uri="{FF2B5EF4-FFF2-40B4-BE49-F238E27FC236}">
              <a16:creationId xmlns:a16="http://schemas.microsoft.com/office/drawing/2014/main" id="{284E3D8F-CFC1-466F-94BD-4160690FCFEF}"/>
            </a:ext>
          </a:extLst>
        </xdr:cNvPr>
        <xdr:cNvCxnSpPr/>
      </xdr:nvCxnSpPr>
      <xdr:spPr>
        <a:xfrm flipV="1">
          <a:off x="9639300" y="9919942"/>
          <a:ext cx="838200" cy="19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125357</xdr:rowOff>
    </xdr:from>
    <xdr:to>
      <xdr:col>46</xdr:col>
      <xdr:colOff>38100</xdr:colOff>
      <xdr:row>59</xdr:row>
      <xdr:rowOff>55507</xdr:rowOff>
    </xdr:to>
    <xdr:sp macro="" textlink="">
      <xdr:nvSpPr>
        <xdr:cNvPr id="246" name="楕円 245">
          <a:extLst>
            <a:ext uri="{FF2B5EF4-FFF2-40B4-BE49-F238E27FC236}">
              <a16:creationId xmlns:a16="http://schemas.microsoft.com/office/drawing/2014/main" id="{E07C197D-314D-4A5D-B64D-A60099FA3931}"/>
            </a:ext>
          </a:extLst>
        </xdr:cNvPr>
        <xdr:cNvSpPr/>
      </xdr:nvSpPr>
      <xdr:spPr>
        <a:xfrm>
          <a:off x="8699500" y="1006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3059</xdr:rowOff>
    </xdr:from>
    <xdr:to>
      <xdr:col>50</xdr:col>
      <xdr:colOff>114300</xdr:colOff>
      <xdr:row>59</xdr:row>
      <xdr:rowOff>4707</xdr:rowOff>
    </xdr:to>
    <xdr:cxnSp macro="">
      <xdr:nvCxnSpPr>
        <xdr:cNvPr id="247" name="直線コネクタ 246">
          <a:extLst>
            <a:ext uri="{FF2B5EF4-FFF2-40B4-BE49-F238E27FC236}">
              <a16:creationId xmlns:a16="http://schemas.microsoft.com/office/drawing/2014/main" id="{0138A945-2F3C-41B3-9962-80284AC3FD06}"/>
            </a:ext>
          </a:extLst>
        </xdr:cNvPr>
        <xdr:cNvCxnSpPr/>
      </xdr:nvCxnSpPr>
      <xdr:spPr>
        <a:xfrm flipV="1">
          <a:off x="8750300" y="10118609"/>
          <a:ext cx="889000" cy="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131060</xdr:rowOff>
    </xdr:from>
    <xdr:to>
      <xdr:col>41</xdr:col>
      <xdr:colOff>101600</xdr:colOff>
      <xdr:row>59</xdr:row>
      <xdr:rowOff>61210</xdr:rowOff>
    </xdr:to>
    <xdr:sp macro="" textlink="">
      <xdr:nvSpPr>
        <xdr:cNvPr id="248" name="楕円 247">
          <a:extLst>
            <a:ext uri="{FF2B5EF4-FFF2-40B4-BE49-F238E27FC236}">
              <a16:creationId xmlns:a16="http://schemas.microsoft.com/office/drawing/2014/main" id="{25FE3D5C-49E7-4676-9F0A-023CA5B25F37}"/>
            </a:ext>
          </a:extLst>
        </xdr:cNvPr>
        <xdr:cNvSpPr/>
      </xdr:nvSpPr>
      <xdr:spPr>
        <a:xfrm>
          <a:off x="7810500" y="1007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4707</xdr:rowOff>
    </xdr:from>
    <xdr:to>
      <xdr:col>45</xdr:col>
      <xdr:colOff>177800</xdr:colOff>
      <xdr:row>59</xdr:row>
      <xdr:rowOff>10410</xdr:rowOff>
    </xdr:to>
    <xdr:cxnSp macro="">
      <xdr:nvCxnSpPr>
        <xdr:cNvPr id="249" name="直線コネクタ 248">
          <a:extLst>
            <a:ext uri="{FF2B5EF4-FFF2-40B4-BE49-F238E27FC236}">
              <a16:creationId xmlns:a16="http://schemas.microsoft.com/office/drawing/2014/main" id="{D39DF4AD-4F1D-44E0-A5BE-98EE8096D6E0}"/>
            </a:ext>
          </a:extLst>
        </xdr:cNvPr>
        <xdr:cNvCxnSpPr/>
      </xdr:nvCxnSpPr>
      <xdr:spPr>
        <a:xfrm flipV="1">
          <a:off x="7861300" y="10120257"/>
          <a:ext cx="889000" cy="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132462</xdr:rowOff>
    </xdr:from>
    <xdr:to>
      <xdr:col>36</xdr:col>
      <xdr:colOff>165100</xdr:colOff>
      <xdr:row>59</xdr:row>
      <xdr:rowOff>62612</xdr:rowOff>
    </xdr:to>
    <xdr:sp macro="" textlink="">
      <xdr:nvSpPr>
        <xdr:cNvPr id="250" name="楕円 249">
          <a:extLst>
            <a:ext uri="{FF2B5EF4-FFF2-40B4-BE49-F238E27FC236}">
              <a16:creationId xmlns:a16="http://schemas.microsoft.com/office/drawing/2014/main" id="{52A9D9DA-673E-44F1-845D-DBAF790071C7}"/>
            </a:ext>
          </a:extLst>
        </xdr:cNvPr>
        <xdr:cNvSpPr/>
      </xdr:nvSpPr>
      <xdr:spPr>
        <a:xfrm>
          <a:off x="6921500" y="1007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10410</xdr:rowOff>
    </xdr:from>
    <xdr:to>
      <xdr:col>41</xdr:col>
      <xdr:colOff>50800</xdr:colOff>
      <xdr:row>59</xdr:row>
      <xdr:rowOff>11812</xdr:rowOff>
    </xdr:to>
    <xdr:cxnSp macro="">
      <xdr:nvCxnSpPr>
        <xdr:cNvPr id="251" name="直線コネクタ 250">
          <a:extLst>
            <a:ext uri="{FF2B5EF4-FFF2-40B4-BE49-F238E27FC236}">
              <a16:creationId xmlns:a16="http://schemas.microsoft.com/office/drawing/2014/main" id="{4F8EA6B7-3F02-4919-9866-95A60C7A8CA2}"/>
            </a:ext>
          </a:extLst>
        </xdr:cNvPr>
        <xdr:cNvCxnSpPr/>
      </xdr:nvCxnSpPr>
      <xdr:spPr>
        <a:xfrm flipV="1">
          <a:off x="6972300" y="10125960"/>
          <a:ext cx="889000" cy="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163094</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0BED2E4E-3640-4AE6-9F64-9924F3ACB724}"/>
            </a:ext>
          </a:extLst>
        </xdr:cNvPr>
        <xdr:cNvSpPr txBox="1"/>
      </xdr:nvSpPr>
      <xdr:spPr>
        <a:xfrm>
          <a:off x="9327095" y="1062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132937</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B1E08D05-C676-424F-B082-E726C025F717}"/>
            </a:ext>
          </a:extLst>
        </xdr:cNvPr>
        <xdr:cNvSpPr txBox="1"/>
      </xdr:nvSpPr>
      <xdr:spPr>
        <a:xfrm>
          <a:off x="8450795" y="1059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121542</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627F7ADB-408A-45CE-BA6C-DA409E4385A0}"/>
            </a:ext>
          </a:extLst>
        </xdr:cNvPr>
        <xdr:cNvSpPr txBox="1"/>
      </xdr:nvSpPr>
      <xdr:spPr>
        <a:xfrm>
          <a:off x="7561795" y="105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131168</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04B493BD-6D4F-4AA4-9F73-07ECEAAD5D89}"/>
            </a:ext>
          </a:extLst>
        </xdr:cNvPr>
        <xdr:cNvSpPr txBox="1"/>
      </xdr:nvSpPr>
      <xdr:spPr>
        <a:xfrm>
          <a:off x="667279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70386</xdr:rowOff>
    </xdr:from>
    <xdr:ext cx="599010" cy="259045"/>
    <xdr:sp macro="" textlink="">
      <xdr:nvSpPr>
        <xdr:cNvPr id="256" name="n_1mainValue【橋りょう・トンネル】&#10;一人当たり有形固定資産（償却資産）額">
          <a:extLst>
            <a:ext uri="{FF2B5EF4-FFF2-40B4-BE49-F238E27FC236}">
              <a16:creationId xmlns:a16="http://schemas.microsoft.com/office/drawing/2014/main" id="{455AD027-962D-421A-AE71-3943F5287DA1}"/>
            </a:ext>
          </a:extLst>
        </xdr:cNvPr>
        <xdr:cNvSpPr txBox="1"/>
      </xdr:nvSpPr>
      <xdr:spPr>
        <a:xfrm>
          <a:off x="9327095" y="984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72034</xdr:rowOff>
    </xdr:from>
    <xdr:ext cx="599010" cy="259045"/>
    <xdr:sp macro="" textlink="">
      <xdr:nvSpPr>
        <xdr:cNvPr id="257" name="n_2mainValue【橋りょう・トンネル】&#10;一人当たり有形固定資産（償却資産）額">
          <a:extLst>
            <a:ext uri="{FF2B5EF4-FFF2-40B4-BE49-F238E27FC236}">
              <a16:creationId xmlns:a16="http://schemas.microsoft.com/office/drawing/2014/main" id="{9D91E132-9D05-42A1-877B-B1AA1EB79C1E}"/>
            </a:ext>
          </a:extLst>
        </xdr:cNvPr>
        <xdr:cNvSpPr txBox="1"/>
      </xdr:nvSpPr>
      <xdr:spPr>
        <a:xfrm>
          <a:off x="8450795" y="984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77737</xdr:rowOff>
    </xdr:from>
    <xdr:ext cx="599010" cy="259045"/>
    <xdr:sp macro="" textlink="">
      <xdr:nvSpPr>
        <xdr:cNvPr id="258" name="n_3mainValue【橋りょう・トンネル】&#10;一人当たり有形固定資産（償却資産）額">
          <a:extLst>
            <a:ext uri="{FF2B5EF4-FFF2-40B4-BE49-F238E27FC236}">
              <a16:creationId xmlns:a16="http://schemas.microsoft.com/office/drawing/2014/main" id="{4025C151-5ADA-485A-9160-C82E85F3EEA1}"/>
            </a:ext>
          </a:extLst>
        </xdr:cNvPr>
        <xdr:cNvSpPr txBox="1"/>
      </xdr:nvSpPr>
      <xdr:spPr>
        <a:xfrm>
          <a:off x="7561795" y="9850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79139</xdr:rowOff>
    </xdr:from>
    <xdr:ext cx="599010" cy="259045"/>
    <xdr:sp macro="" textlink="">
      <xdr:nvSpPr>
        <xdr:cNvPr id="259" name="n_4mainValue【橋りょう・トンネル】&#10;一人当たり有形固定資産（償却資産）額">
          <a:extLst>
            <a:ext uri="{FF2B5EF4-FFF2-40B4-BE49-F238E27FC236}">
              <a16:creationId xmlns:a16="http://schemas.microsoft.com/office/drawing/2014/main" id="{3E507FE5-1F8B-4A97-B272-E915A676985E}"/>
            </a:ext>
          </a:extLst>
        </xdr:cNvPr>
        <xdr:cNvSpPr txBox="1"/>
      </xdr:nvSpPr>
      <xdr:spPr>
        <a:xfrm>
          <a:off x="6672795" y="9851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D648D2C8-E21A-4C10-93B9-AB3ACF8984C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F684FFB0-A7F8-45D2-B7BF-A6DF4202712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14C9B996-C4C6-455B-BF1E-78B3495AC8B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861BA34C-BE87-4A26-AC28-F10E808A6BD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8FE02FBA-0D03-410B-B338-3637B880E9C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E1606DFA-FAA9-41FE-B49F-0B35B15EC2B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B9D4B365-1D8A-48CF-9D48-AECDCA9E16F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E6D4B0AF-5A94-418A-962D-6D91D5C72B5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9B8EF80D-DA78-4CD0-84C9-3A4F1A89C5D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15D44A7E-DCFF-48F4-B6ED-803C27A922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72E11E86-AF3C-4316-8A3D-E368B7E050D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F78325B3-7D2A-487D-A445-A32F723AF93C}"/>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a:extLst>
            <a:ext uri="{FF2B5EF4-FFF2-40B4-BE49-F238E27FC236}">
              <a16:creationId xmlns:a16="http://schemas.microsoft.com/office/drawing/2014/main" id="{D8D28F3F-43E0-4037-B567-8DF078B5D6EF}"/>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26A2DCC6-13ED-48BF-8AFB-7DB36BD9D613}"/>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a:extLst>
            <a:ext uri="{FF2B5EF4-FFF2-40B4-BE49-F238E27FC236}">
              <a16:creationId xmlns:a16="http://schemas.microsoft.com/office/drawing/2014/main" id="{B411B360-6C94-46DE-BC88-A5119F0E789C}"/>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E0CE84BC-7EC4-4354-9F63-E91C42530688}"/>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a:extLst>
            <a:ext uri="{FF2B5EF4-FFF2-40B4-BE49-F238E27FC236}">
              <a16:creationId xmlns:a16="http://schemas.microsoft.com/office/drawing/2014/main" id="{5E40E65F-6835-46E2-B616-3D53F899C0B4}"/>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ED11A386-0E6E-4D26-A44B-AB191A60BE52}"/>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a:extLst>
            <a:ext uri="{FF2B5EF4-FFF2-40B4-BE49-F238E27FC236}">
              <a16:creationId xmlns:a16="http://schemas.microsoft.com/office/drawing/2014/main" id="{90E9C0FE-5BA2-432A-BE0F-37A3F61A45A5}"/>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22A61B45-DD7E-4261-98A5-F760BC937B6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a:extLst>
            <a:ext uri="{FF2B5EF4-FFF2-40B4-BE49-F238E27FC236}">
              <a16:creationId xmlns:a16="http://schemas.microsoft.com/office/drawing/2014/main" id="{08E26795-0DA7-4C47-A701-7B2B24E46E22}"/>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a:extLst>
            <a:ext uri="{FF2B5EF4-FFF2-40B4-BE49-F238E27FC236}">
              <a16:creationId xmlns:a16="http://schemas.microsoft.com/office/drawing/2014/main" id="{1B3E349F-631B-45CC-B10F-485F9F511A0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111252</xdr:rowOff>
    </xdr:from>
    <xdr:to>
      <xdr:col>24</xdr:col>
      <xdr:colOff>62865</xdr:colOff>
      <xdr:row>86</xdr:row>
      <xdr:rowOff>31242</xdr:rowOff>
    </xdr:to>
    <xdr:cxnSp macro="">
      <xdr:nvCxnSpPr>
        <xdr:cNvPr id="282" name="直線コネクタ 281">
          <a:extLst>
            <a:ext uri="{FF2B5EF4-FFF2-40B4-BE49-F238E27FC236}">
              <a16:creationId xmlns:a16="http://schemas.microsoft.com/office/drawing/2014/main" id="{DA38B835-65A5-4E0D-95EA-BF39B48D2CE2}"/>
            </a:ext>
          </a:extLst>
        </xdr:cNvPr>
        <xdr:cNvCxnSpPr/>
      </xdr:nvCxnSpPr>
      <xdr:spPr>
        <a:xfrm flipV="1">
          <a:off x="4634865" y="13312902"/>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35069</xdr:rowOff>
    </xdr:from>
    <xdr:ext cx="405111" cy="259045"/>
    <xdr:sp macro="" textlink="">
      <xdr:nvSpPr>
        <xdr:cNvPr id="283" name="【公営住宅】&#10;有形固定資産減価償却率最小値テキスト">
          <a:extLst>
            <a:ext uri="{FF2B5EF4-FFF2-40B4-BE49-F238E27FC236}">
              <a16:creationId xmlns:a16="http://schemas.microsoft.com/office/drawing/2014/main" id="{17470C1F-BFE8-4755-BE60-7A6315A67511}"/>
            </a:ext>
          </a:extLst>
        </xdr:cNvPr>
        <xdr:cNvSpPr txBox="1"/>
      </xdr:nvSpPr>
      <xdr:spPr>
        <a:xfrm>
          <a:off x="4673600" y="1477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31242</xdr:rowOff>
    </xdr:from>
    <xdr:to>
      <xdr:col>24</xdr:col>
      <xdr:colOff>152400</xdr:colOff>
      <xdr:row>86</xdr:row>
      <xdr:rowOff>31242</xdr:rowOff>
    </xdr:to>
    <xdr:cxnSp macro="">
      <xdr:nvCxnSpPr>
        <xdr:cNvPr id="284" name="直線コネクタ 283">
          <a:extLst>
            <a:ext uri="{FF2B5EF4-FFF2-40B4-BE49-F238E27FC236}">
              <a16:creationId xmlns:a16="http://schemas.microsoft.com/office/drawing/2014/main" id="{11DDAE19-F72F-4269-8FD5-710D2C044038}"/>
            </a:ext>
          </a:extLst>
        </xdr:cNvPr>
        <xdr:cNvCxnSpPr/>
      </xdr:nvCxnSpPr>
      <xdr:spPr>
        <a:xfrm>
          <a:off x="4546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57929</xdr:rowOff>
    </xdr:from>
    <xdr:ext cx="405111" cy="259045"/>
    <xdr:sp macro="" textlink="">
      <xdr:nvSpPr>
        <xdr:cNvPr id="285" name="【公営住宅】&#10;有形固定資産減価償却率最大値テキスト">
          <a:extLst>
            <a:ext uri="{FF2B5EF4-FFF2-40B4-BE49-F238E27FC236}">
              <a16:creationId xmlns:a16="http://schemas.microsoft.com/office/drawing/2014/main" id="{7E588EF4-346C-4A84-A0C3-0BCDCE0C4A26}"/>
            </a:ext>
          </a:extLst>
        </xdr:cNvPr>
        <xdr:cNvSpPr txBox="1"/>
      </xdr:nvSpPr>
      <xdr:spPr>
        <a:xfrm>
          <a:off x="4673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111252</xdr:rowOff>
    </xdr:from>
    <xdr:to>
      <xdr:col>24</xdr:col>
      <xdr:colOff>152400</xdr:colOff>
      <xdr:row>77</xdr:row>
      <xdr:rowOff>111252</xdr:rowOff>
    </xdr:to>
    <xdr:cxnSp macro="">
      <xdr:nvCxnSpPr>
        <xdr:cNvPr id="286" name="直線コネクタ 285">
          <a:extLst>
            <a:ext uri="{FF2B5EF4-FFF2-40B4-BE49-F238E27FC236}">
              <a16:creationId xmlns:a16="http://schemas.microsoft.com/office/drawing/2014/main" id="{6FB0A7B8-4690-495F-B108-4C8C45C3177F}"/>
            </a:ext>
          </a:extLst>
        </xdr:cNvPr>
        <xdr:cNvCxnSpPr/>
      </xdr:nvCxnSpPr>
      <xdr:spPr>
        <a:xfrm>
          <a:off x="4546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10177</xdr:rowOff>
    </xdr:from>
    <xdr:ext cx="405111" cy="259045"/>
    <xdr:sp macro="" textlink="">
      <xdr:nvSpPr>
        <xdr:cNvPr id="287" name="【公営住宅】&#10;有形固定資産減価償却率平均値テキスト">
          <a:extLst>
            <a:ext uri="{FF2B5EF4-FFF2-40B4-BE49-F238E27FC236}">
              <a16:creationId xmlns:a16="http://schemas.microsoft.com/office/drawing/2014/main" id="{51479C8B-9B10-4D83-8657-BFC1B2BA2F7C}"/>
            </a:ext>
          </a:extLst>
        </xdr:cNvPr>
        <xdr:cNvSpPr txBox="1"/>
      </xdr:nvSpPr>
      <xdr:spPr>
        <a:xfrm>
          <a:off x="4673600" y="1389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288" name="フローチャート: 判断 287">
          <a:extLst>
            <a:ext uri="{FF2B5EF4-FFF2-40B4-BE49-F238E27FC236}">
              <a16:creationId xmlns:a16="http://schemas.microsoft.com/office/drawing/2014/main" id="{3DF51695-7646-48ED-85DC-455D463DC8EF}"/>
            </a:ext>
          </a:extLst>
        </xdr:cNvPr>
        <xdr:cNvSpPr/>
      </xdr:nvSpPr>
      <xdr:spPr>
        <a:xfrm>
          <a:off x="4584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126746</xdr:rowOff>
    </xdr:from>
    <xdr:to>
      <xdr:col>20</xdr:col>
      <xdr:colOff>38100</xdr:colOff>
      <xdr:row>82</xdr:row>
      <xdr:rowOff>56896</xdr:rowOff>
    </xdr:to>
    <xdr:sp macro="" textlink="">
      <xdr:nvSpPr>
        <xdr:cNvPr id="289" name="フローチャート: 判断 288">
          <a:extLst>
            <a:ext uri="{FF2B5EF4-FFF2-40B4-BE49-F238E27FC236}">
              <a16:creationId xmlns:a16="http://schemas.microsoft.com/office/drawing/2014/main" id="{27DC8926-4EF2-4C20-88AD-C2FC77DA062A}"/>
            </a:ext>
          </a:extLst>
        </xdr:cNvPr>
        <xdr:cNvSpPr/>
      </xdr:nvSpPr>
      <xdr:spPr>
        <a:xfrm>
          <a:off x="3746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85598</xdr:rowOff>
    </xdr:from>
    <xdr:to>
      <xdr:col>15</xdr:col>
      <xdr:colOff>101600</xdr:colOff>
      <xdr:row>82</xdr:row>
      <xdr:rowOff>15748</xdr:rowOff>
    </xdr:to>
    <xdr:sp macro="" textlink="">
      <xdr:nvSpPr>
        <xdr:cNvPr id="290" name="フローチャート: 判断 289">
          <a:extLst>
            <a:ext uri="{FF2B5EF4-FFF2-40B4-BE49-F238E27FC236}">
              <a16:creationId xmlns:a16="http://schemas.microsoft.com/office/drawing/2014/main" id="{9D523E0F-E883-4780-B414-5B366B2737EC}"/>
            </a:ext>
          </a:extLst>
        </xdr:cNvPr>
        <xdr:cNvSpPr/>
      </xdr:nvSpPr>
      <xdr:spPr>
        <a:xfrm>
          <a:off x="2857500" y="139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97028</xdr:rowOff>
    </xdr:from>
    <xdr:to>
      <xdr:col>10</xdr:col>
      <xdr:colOff>165100</xdr:colOff>
      <xdr:row>82</xdr:row>
      <xdr:rowOff>27178</xdr:rowOff>
    </xdr:to>
    <xdr:sp macro="" textlink="">
      <xdr:nvSpPr>
        <xdr:cNvPr id="291" name="フローチャート: 判断 290">
          <a:extLst>
            <a:ext uri="{FF2B5EF4-FFF2-40B4-BE49-F238E27FC236}">
              <a16:creationId xmlns:a16="http://schemas.microsoft.com/office/drawing/2014/main" id="{3B059659-ACF4-49C8-AD46-A9818BE8C687}"/>
            </a:ext>
          </a:extLst>
        </xdr:cNvPr>
        <xdr:cNvSpPr/>
      </xdr:nvSpPr>
      <xdr:spPr>
        <a:xfrm>
          <a:off x="1968500" y="1398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90170</xdr:rowOff>
    </xdr:from>
    <xdr:to>
      <xdr:col>6</xdr:col>
      <xdr:colOff>38100</xdr:colOff>
      <xdr:row>82</xdr:row>
      <xdr:rowOff>20320</xdr:rowOff>
    </xdr:to>
    <xdr:sp macro="" textlink="">
      <xdr:nvSpPr>
        <xdr:cNvPr id="292" name="フローチャート: 判断 291">
          <a:extLst>
            <a:ext uri="{FF2B5EF4-FFF2-40B4-BE49-F238E27FC236}">
              <a16:creationId xmlns:a16="http://schemas.microsoft.com/office/drawing/2014/main" id="{96AA4E1F-D514-4115-A3A1-C7DAC171E9B1}"/>
            </a:ext>
          </a:extLst>
        </xdr:cNvPr>
        <xdr:cNvSpPr/>
      </xdr:nvSpPr>
      <xdr:spPr>
        <a:xfrm>
          <a:off x="1079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F36B3A26-86B7-4115-B0BB-C601C396CF1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4EEAAD20-72FC-48E1-A7CF-73EDF3E9A9E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62DEAF0B-F183-4C4C-BF22-6BEDCA7161D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C9FCF305-CFBE-4B20-92F4-4847ED1A1E7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3DC16F09-3CB0-4530-B485-FA0504A561C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39878</xdr:rowOff>
    </xdr:from>
    <xdr:to>
      <xdr:col>24</xdr:col>
      <xdr:colOff>114300</xdr:colOff>
      <xdr:row>84</xdr:row>
      <xdr:rowOff>141478</xdr:rowOff>
    </xdr:to>
    <xdr:sp macro="" textlink="">
      <xdr:nvSpPr>
        <xdr:cNvPr id="298" name="楕円 297">
          <a:extLst>
            <a:ext uri="{FF2B5EF4-FFF2-40B4-BE49-F238E27FC236}">
              <a16:creationId xmlns:a16="http://schemas.microsoft.com/office/drawing/2014/main" id="{A87A05CD-6F39-481B-ABA4-F89A9FF893BF}"/>
            </a:ext>
          </a:extLst>
        </xdr:cNvPr>
        <xdr:cNvSpPr/>
      </xdr:nvSpPr>
      <xdr:spPr>
        <a:xfrm>
          <a:off x="4584700" y="1444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18305</xdr:rowOff>
    </xdr:from>
    <xdr:ext cx="405111" cy="259045"/>
    <xdr:sp macro="" textlink="">
      <xdr:nvSpPr>
        <xdr:cNvPr id="299" name="【公営住宅】&#10;有形固定資産減価償却率該当値テキスト">
          <a:extLst>
            <a:ext uri="{FF2B5EF4-FFF2-40B4-BE49-F238E27FC236}">
              <a16:creationId xmlns:a16="http://schemas.microsoft.com/office/drawing/2014/main" id="{BD44367B-6F43-4CEF-B630-F9A3601CFD21}"/>
            </a:ext>
          </a:extLst>
        </xdr:cNvPr>
        <xdr:cNvSpPr txBox="1"/>
      </xdr:nvSpPr>
      <xdr:spPr>
        <a:xfrm>
          <a:off x="4673600" y="1442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145035</xdr:rowOff>
    </xdr:from>
    <xdr:to>
      <xdr:col>20</xdr:col>
      <xdr:colOff>38100</xdr:colOff>
      <xdr:row>84</xdr:row>
      <xdr:rowOff>75185</xdr:rowOff>
    </xdr:to>
    <xdr:sp macro="" textlink="">
      <xdr:nvSpPr>
        <xdr:cNvPr id="300" name="楕円 299">
          <a:extLst>
            <a:ext uri="{FF2B5EF4-FFF2-40B4-BE49-F238E27FC236}">
              <a16:creationId xmlns:a16="http://schemas.microsoft.com/office/drawing/2014/main" id="{9E062301-5463-4ED2-8BB5-C8791610B698}"/>
            </a:ext>
          </a:extLst>
        </xdr:cNvPr>
        <xdr:cNvSpPr/>
      </xdr:nvSpPr>
      <xdr:spPr>
        <a:xfrm>
          <a:off x="3746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24385</xdr:rowOff>
    </xdr:from>
    <xdr:to>
      <xdr:col>24</xdr:col>
      <xdr:colOff>63500</xdr:colOff>
      <xdr:row>84</xdr:row>
      <xdr:rowOff>90678</xdr:rowOff>
    </xdr:to>
    <xdr:cxnSp macro="">
      <xdr:nvCxnSpPr>
        <xdr:cNvPr id="301" name="直線コネクタ 300">
          <a:extLst>
            <a:ext uri="{FF2B5EF4-FFF2-40B4-BE49-F238E27FC236}">
              <a16:creationId xmlns:a16="http://schemas.microsoft.com/office/drawing/2014/main" id="{708E9F43-BF9A-47A0-B416-BBB543CC006B}"/>
            </a:ext>
          </a:extLst>
        </xdr:cNvPr>
        <xdr:cNvCxnSpPr/>
      </xdr:nvCxnSpPr>
      <xdr:spPr>
        <a:xfrm>
          <a:off x="3797300" y="14426185"/>
          <a:ext cx="8382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106172</xdr:rowOff>
    </xdr:from>
    <xdr:to>
      <xdr:col>15</xdr:col>
      <xdr:colOff>101600</xdr:colOff>
      <xdr:row>84</xdr:row>
      <xdr:rowOff>36322</xdr:rowOff>
    </xdr:to>
    <xdr:sp macro="" textlink="">
      <xdr:nvSpPr>
        <xdr:cNvPr id="302" name="楕円 301">
          <a:extLst>
            <a:ext uri="{FF2B5EF4-FFF2-40B4-BE49-F238E27FC236}">
              <a16:creationId xmlns:a16="http://schemas.microsoft.com/office/drawing/2014/main" id="{BE14441E-F1CA-4A34-A0E9-8CFB0DC88005}"/>
            </a:ext>
          </a:extLst>
        </xdr:cNvPr>
        <xdr:cNvSpPr/>
      </xdr:nvSpPr>
      <xdr:spPr>
        <a:xfrm>
          <a:off x="2857500" y="1433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156972</xdr:rowOff>
    </xdr:from>
    <xdr:to>
      <xdr:col>19</xdr:col>
      <xdr:colOff>177800</xdr:colOff>
      <xdr:row>84</xdr:row>
      <xdr:rowOff>24385</xdr:rowOff>
    </xdr:to>
    <xdr:cxnSp macro="">
      <xdr:nvCxnSpPr>
        <xdr:cNvPr id="303" name="直線コネクタ 302">
          <a:extLst>
            <a:ext uri="{FF2B5EF4-FFF2-40B4-BE49-F238E27FC236}">
              <a16:creationId xmlns:a16="http://schemas.microsoft.com/office/drawing/2014/main" id="{B02A8DCD-203F-4172-9233-1C1D78486995}"/>
            </a:ext>
          </a:extLst>
        </xdr:cNvPr>
        <xdr:cNvCxnSpPr/>
      </xdr:nvCxnSpPr>
      <xdr:spPr>
        <a:xfrm>
          <a:off x="2908300" y="14387322"/>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119887</xdr:rowOff>
    </xdr:from>
    <xdr:to>
      <xdr:col>10</xdr:col>
      <xdr:colOff>165100</xdr:colOff>
      <xdr:row>84</xdr:row>
      <xdr:rowOff>50037</xdr:rowOff>
    </xdr:to>
    <xdr:sp macro="" textlink="">
      <xdr:nvSpPr>
        <xdr:cNvPr id="304" name="楕円 303">
          <a:extLst>
            <a:ext uri="{FF2B5EF4-FFF2-40B4-BE49-F238E27FC236}">
              <a16:creationId xmlns:a16="http://schemas.microsoft.com/office/drawing/2014/main" id="{D25229A4-810E-4F57-9A8D-FBA2E01D5C61}"/>
            </a:ext>
          </a:extLst>
        </xdr:cNvPr>
        <xdr:cNvSpPr/>
      </xdr:nvSpPr>
      <xdr:spPr>
        <a:xfrm>
          <a:off x="1968500" y="1435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156972</xdr:rowOff>
    </xdr:from>
    <xdr:to>
      <xdr:col>15</xdr:col>
      <xdr:colOff>50800</xdr:colOff>
      <xdr:row>83</xdr:row>
      <xdr:rowOff>170687</xdr:rowOff>
    </xdr:to>
    <xdr:cxnSp macro="">
      <xdr:nvCxnSpPr>
        <xdr:cNvPr id="305" name="直線コネクタ 304">
          <a:extLst>
            <a:ext uri="{FF2B5EF4-FFF2-40B4-BE49-F238E27FC236}">
              <a16:creationId xmlns:a16="http://schemas.microsoft.com/office/drawing/2014/main" id="{F3CE3598-AA45-429B-A856-69F97CC7D381}"/>
            </a:ext>
          </a:extLst>
        </xdr:cNvPr>
        <xdr:cNvCxnSpPr/>
      </xdr:nvCxnSpPr>
      <xdr:spPr>
        <a:xfrm flipV="1">
          <a:off x="2019300" y="1438732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158750</xdr:rowOff>
    </xdr:from>
    <xdr:to>
      <xdr:col>6</xdr:col>
      <xdr:colOff>38100</xdr:colOff>
      <xdr:row>84</xdr:row>
      <xdr:rowOff>88900</xdr:rowOff>
    </xdr:to>
    <xdr:sp macro="" textlink="">
      <xdr:nvSpPr>
        <xdr:cNvPr id="306" name="楕円 305">
          <a:extLst>
            <a:ext uri="{FF2B5EF4-FFF2-40B4-BE49-F238E27FC236}">
              <a16:creationId xmlns:a16="http://schemas.microsoft.com/office/drawing/2014/main" id="{069C683D-8F4D-4153-A966-2592B061DAB1}"/>
            </a:ext>
          </a:extLst>
        </xdr:cNvPr>
        <xdr:cNvSpPr/>
      </xdr:nvSpPr>
      <xdr:spPr>
        <a:xfrm>
          <a:off x="1079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170687</xdr:rowOff>
    </xdr:from>
    <xdr:to>
      <xdr:col>10</xdr:col>
      <xdr:colOff>114300</xdr:colOff>
      <xdr:row>84</xdr:row>
      <xdr:rowOff>38100</xdr:rowOff>
    </xdr:to>
    <xdr:cxnSp macro="">
      <xdr:nvCxnSpPr>
        <xdr:cNvPr id="307" name="直線コネクタ 306">
          <a:extLst>
            <a:ext uri="{FF2B5EF4-FFF2-40B4-BE49-F238E27FC236}">
              <a16:creationId xmlns:a16="http://schemas.microsoft.com/office/drawing/2014/main" id="{C40B8351-6EFE-4C4F-875D-C4D438817EE4}"/>
            </a:ext>
          </a:extLst>
        </xdr:cNvPr>
        <xdr:cNvCxnSpPr/>
      </xdr:nvCxnSpPr>
      <xdr:spPr>
        <a:xfrm flipV="1">
          <a:off x="1130300" y="14401037"/>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73423</xdr:rowOff>
    </xdr:from>
    <xdr:ext cx="405111" cy="259045"/>
    <xdr:sp macro="" textlink="">
      <xdr:nvSpPr>
        <xdr:cNvPr id="308" name="n_1aveValue【公営住宅】&#10;有形固定資産減価償却率">
          <a:extLst>
            <a:ext uri="{FF2B5EF4-FFF2-40B4-BE49-F238E27FC236}">
              <a16:creationId xmlns:a16="http://schemas.microsoft.com/office/drawing/2014/main" id="{4E19BF93-DDFE-43C5-8328-1611BEE4CA2A}"/>
            </a:ext>
          </a:extLst>
        </xdr:cNvPr>
        <xdr:cNvSpPr txBox="1"/>
      </xdr:nvSpPr>
      <xdr:spPr>
        <a:xfrm>
          <a:off x="35820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32275</xdr:rowOff>
    </xdr:from>
    <xdr:ext cx="405111" cy="259045"/>
    <xdr:sp macro="" textlink="">
      <xdr:nvSpPr>
        <xdr:cNvPr id="309" name="n_2aveValue【公営住宅】&#10;有形固定資産減価償却率">
          <a:extLst>
            <a:ext uri="{FF2B5EF4-FFF2-40B4-BE49-F238E27FC236}">
              <a16:creationId xmlns:a16="http://schemas.microsoft.com/office/drawing/2014/main" id="{7CE57302-B353-4FEA-9574-E7957B01A313}"/>
            </a:ext>
          </a:extLst>
        </xdr:cNvPr>
        <xdr:cNvSpPr txBox="1"/>
      </xdr:nvSpPr>
      <xdr:spPr>
        <a:xfrm>
          <a:off x="2705744" y="1374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43705</xdr:rowOff>
    </xdr:from>
    <xdr:ext cx="405111" cy="259045"/>
    <xdr:sp macro="" textlink="">
      <xdr:nvSpPr>
        <xdr:cNvPr id="310" name="n_3aveValue【公営住宅】&#10;有形固定資産減価償却率">
          <a:extLst>
            <a:ext uri="{FF2B5EF4-FFF2-40B4-BE49-F238E27FC236}">
              <a16:creationId xmlns:a16="http://schemas.microsoft.com/office/drawing/2014/main" id="{2417FDBA-A3BC-4140-9D71-2248199B2117}"/>
            </a:ext>
          </a:extLst>
        </xdr:cNvPr>
        <xdr:cNvSpPr txBox="1"/>
      </xdr:nvSpPr>
      <xdr:spPr>
        <a:xfrm>
          <a:off x="1816744" y="1375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36847</xdr:rowOff>
    </xdr:from>
    <xdr:ext cx="405111" cy="259045"/>
    <xdr:sp macro="" textlink="">
      <xdr:nvSpPr>
        <xdr:cNvPr id="311" name="n_4aveValue【公営住宅】&#10;有形固定資産減価償却率">
          <a:extLst>
            <a:ext uri="{FF2B5EF4-FFF2-40B4-BE49-F238E27FC236}">
              <a16:creationId xmlns:a16="http://schemas.microsoft.com/office/drawing/2014/main" id="{C5995486-B221-4F52-9DEE-564579240364}"/>
            </a:ext>
          </a:extLst>
        </xdr:cNvPr>
        <xdr:cNvSpPr txBox="1"/>
      </xdr:nvSpPr>
      <xdr:spPr>
        <a:xfrm>
          <a:off x="927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66312</xdr:rowOff>
    </xdr:from>
    <xdr:ext cx="405111" cy="259045"/>
    <xdr:sp macro="" textlink="">
      <xdr:nvSpPr>
        <xdr:cNvPr id="312" name="n_1mainValue【公営住宅】&#10;有形固定資産減価償却率">
          <a:extLst>
            <a:ext uri="{FF2B5EF4-FFF2-40B4-BE49-F238E27FC236}">
              <a16:creationId xmlns:a16="http://schemas.microsoft.com/office/drawing/2014/main" id="{2EB40EC5-FF2D-41FB-AC47-369FA88DD299}"/>
            </a:ext>
          </a:extLst>
        </xdr:cNvPr>
        <xdr:cNvSpPr txBox="1"/>
      </xdr:nvSpPr>
      <xdr:spPr>
        <a:xfrm>
          <a:off x="3582044" y="1446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27449</xdr:rowOff>
    </xdr:from>
    <xdr:ext cx="405111" cy="259045"/>
    <xdr:sp macro="" textlink="">
      <xdr:nvSpPr>
        <xdr:cNvPr id="313" name="n_2mainValue【公営住宅】&#10;有形固定資産減価償却率">
          <a:extLst>
            <a:ext uri="{FF2B5EF4-FFF2-40B4-BE49-F238E27FC236}">
              <a16:creationId xmlns:a16="http://schemas.microsoft.com/office/drawing/2014/main" id="{F11199A5-2AA2-4D27-9033-D64093CDB1FF}"/>
            </a:ext>
          </a:extLst>
        </xdr:cNvPr>
        <xdr:cNvSpPr txBox="1"/>
      </xdr:nvSpPr>
      <xdr:spPr>
        <a:xfrm>
          <a:off x="2705744" y="14429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41164</xdr:rowOff>
    </xdr:from>
    <xdr:ext cx="405111" cy="259045"/>
    <xdr:sp macro="" textlink="">
      <xdr:nvSpPr>
        <xdr:cNvPr id="314" name="n_3mainValue【公営住宅】&#10;有形固定資産減価償却率">
          <a:extLst>
            <a:ext uri="{FF2B5EF4-FFF2-40B4-BE49-F238E27FC236}">
              <a16:creationId xmlns:a16="http://schemas.microsoft.com/office/drawing/2014/main" id="{1A823071-6AE9-4B16-892E-AFE6DC6CD461}"/>
            </a:ext>
          </a:extLst>
        </xdr:cNvPr>
        <xdr:cNvSpPr txBox="1"/>
      </xdr:nvSpPr>
      <xdr:spPr>
        <a:xfrm>
          <a:off x="1816744" y="14442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80027</xdr:rowOff>
    </xdr:from>
    <xdr:ext cx="405111" cy="259045"/>
    <xdr:sp macro="" textlink="">
      <xdr:nvSpPr>
        <xdr:cNvPr id="315" name="n_4mainValue【公営住宅】&#10;有形固定資産減価償却率">
          <a:extLst>
            <a:ext uri="{FF2B5EF4-FFF2-40B4-BE49-F238E27FC236}">
              <a16:creationId xmlns:a16="http://schemas.microsoft.com/office/drawing/2014/main" id="{6EBC91E2-B489-4D4A-A8B4-CF764DDA58D3}"/>
            </a:ext>
          </a:extLst>
        </xdr:cNvPr>
        <xdr:cNvSpPr txBox="1"/>
      </xdr:nvSpPr>
      <xdr:spPr>
        <a:xfrm>
          <a:off x="927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D6042285-746E-4776-9345-33C438A5E5D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6E022F4B-161F-40D2-87CE-09EB3666E4A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8B2BE09F-D8E6-42F3-B07C-9DFE91BE52B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CC8C807E-C407-4CD8-8248-B6A67877630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96E3E22E-9002-4575-AB1E-E6BB31BE436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071AEF41-E761-466A-BD1B-8A135F4159F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8FF2E133-9321-45AA-BCCC-7990D76E715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395ED9E8-929B-493A-B46F-504D1B3A5C5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CD223F7B-C15A-4CCE-A755-55959567F22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C0A2A057-55E7-40B6-9BF8-6500CA7A6AE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6" name="直線コネクタ 325">
          <a:extLst>
            <a:ext uri="{FF2B5EF4-FFF2-40B4-BE49-F238E27FC236}">
              <a16:creationId xmlns:a16="http://schemas.microsoft.com/office/drawing/2014/main" id="{48F1BAF7-0FA8-4116-92AA-146751A58D7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7" name="テキスト ボックス 326">
          <a:extLst>
            <a:ext uri="{FF2B5EF4-FFF2-40B4-BE49-F238E27FC236}">
              <a16:creationId xmlns:a16="http://schemas.microsoft.com/office/drawing/2014/main" id="{DD7383BD-3328-4A0A-93DB-C403B7B67C5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8" name="直線コネクタ 327">
          <a:extLst>
            <a:ext uri="{FF2B5EF4-FFF2-40B4-BE49-F238E27FC236}">
              <a16:creationId xmlns:a16="http://schemas.microsoft.com/office/drawing/2014/main" id="{4ED81722-C332-433F-B82D-69608FBA3D4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9" name="テキスト ボックス 328">
          <a:extLst>
            <a:ext uri="{FF2B5EF4-FFF2-40B4-BE49-F238E27FC236}">
              <a16:creationId xmlns:a16="http://schemas.microsoft.com/office/drawing/2014/main" id="{3F0D2430-D7E9-4A30-A083-EC0EE85A36C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28BD419F-58EE-44D7-BBD2-13055EAB9CF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0839155D-D300-459E-A70B-37B41EE3AFE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2" name="直線コネクタ 331">
          <a:extLst>
            <a:ext uri="{FF2B5EF4-FFF2-40B4-BE49-F238E27FC236}">
              <a16:creationId xmlns:a16="http://schemas.microsoft.com/office/drawing/2014/main" id="{6B4E93F0-1A73-4892-885A-813FB0C8CC13}"/>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3" name="テキスト ボックス 332">
          <a:extLst>
            <a:ext uri="{FF2B5EF4-FFF2-40B4-BE49-F238E27FC236}">
              <a16:creationId xmlns:a16="http://schemas.microsoft.com/office/drawing/2014/main" id="{06EB58F5-4DA8-4FAF-A547-AF80DA70743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4" name="直線コネクタ 333">
          <a:extLst>
            <a:ext uri="{FF2B5EF4-FFF2-40B4-BE49-F238E27FC236}">
              <a16:creationId xmlns:a16="http://schemas.microsoft.com/office/drawing/2014/main" id="{E1C3A02C-10C2-473A-8E8F-07BB4CF09A6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5" name="テキスト ボックス 334">
          <a:extLst>
            <a:ext uri="{FF2B5EF4-FFF2-40B4-BE49-F238E27FC236}">
              <a16:creationId xmlns:a16="http://schemas.microsoft.com/office/drawing/2014/main" id="{D0FD693C-467B-4725-9E3C-216F7105B404}"/>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8F7FE50A-6084-491A-A9F5-9908C1A0273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515889CF-D7CE-4B25-955C-E455ED13E83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89AF3E9B-8D61-4B33-8B42-E423571A7F7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128015</xdr:rowOff>
    </xdr:from>
    <xdr:to>
      <xdr:col>54</xdr:col>
      <xdr:colOff>189865</xdr:colOff>
      <xdr:row>86</xdr:row>
      <xdr:rowOff>99061</xdr:rowOff>
    </xdr:to>
    <xdr:cxnSp macro="">
      <xdr:nvCxnSpPr>
        <xdr:cNvPr id="339" name="直線コネクタ 338">
          <a:extLst>
            <a:ext uri="{FF2B5EF4-FFF2-40B4-BE49-F238E27FC236}">
              <a16:creationId xmlns:a16="http://schemas.microsoft.com/office/drawing/2014/main" id="{A085C116-1FE6-4BF0-871E-3D487460F7C1}"/>
            </a:ext>
          </a:extLst>
        </xdr:cNvPr>
        <xdr:cNvCxnSpPr/>
      </xdr:nvCxnSpPr>
      <xdr:spPr>
        <a:xfrm flipV="1">
          <a:off x="10476865" y="13329665"/>
          <a:ext cx="0" cy="151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0" name="【公営住宅】&#10;一人当たり面積最小値テキスト">
          <a:extLst>
            <a:ext uri="{FF2B5EF4-FFF2-40B4-BE49-F238E27FC236}">
              <a16:creationId xmlns:a16="http://schemas.microsoft.com/office/drawing/2014/main" id="{BA3DCCF1-D73B-4297-900F-50FA920D25EE}"/>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1" name="直線コネクタ 340">
          <a:extLst>
            <a:ext uri="{FF2B5EF4-FFF2-40B4-BE49-F238E27FC236}">
              <a16:creationId xmlns:a16="http://schemas.microsoft.com/office/drawing/2014/main" id="{AB5E1D98-978D-453F-8C2C-421DD14A81BF}"/>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74692</xdr:rowOff>
    </xdr:from>
    <xdr:ext cx="469744" cy="259045"/>
    <xdr:sp macro="" textlink="">
      <xdr:nvSpPr>
        <xdr:cNvPr id="342" name="【公営住宅】&#10;一人当たり面積最大値テキスト">
          <a:extLst>
            <a:ext uri="{FF2B5EF4-FFF2-40B4-BE49-F238E27FC236}">
              <a16:creationId xmlns:a16="http://schemas.microsoft.com/office/drawing/2014/main" id="{2C0DE87F-BA4E-4FF2-B8CB-C315422535EF}"/>
            </a:ext>
          </a:extLst>
        </xdr:cNvPr>
        <xdr:cNvSpPr txBox="1"/>
      </xdr:nvSpPr>
      <xdr:spPr>
        <a:xfrm>
          <a:off x="10515600" y="1310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128015</xdr:rowOff>
    </xdr:from>
    <xdr:to>
      <xdr:col>55</xdr:col>
      <xdr:colOff>88900</xdr:colOff>
      <xdr:row>77</xdr:row>
      <xdr:rowOff>128015</xdr:rowOff>
    </xdr:to>
    <xdr:cxnSp macro="">
      <xdr:nvCxnSpPr>
        <xdr:cNvPr id="343" name="直線コネクタ 342">
          <a:extLst>
            <a:ext uri="{FF2B5EF4-FFF2-40B4-BE49-F238E27FC236}">
              <a16:creationId xmlns:a16="http://schemas.microsoft.com/office/drawing/2014/main" id="{B5B94127-AD96-46AF-AA83-93574E669179}"/>
            </a:ext>
          </a:extLst>
        </xdr:cNvPr>
        <xdr:cNvCxnSpPr/>
      </xdr:nvCxnSpPr>
      <xdr:spPr>
        <a:xfrm>
          <a:off x="10388600" y="1332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9923</xdr:rowOff>
    </xdr:from>
    <xdr:ext cx="469744" cy="259045"/>
    <xdr:sp macro="" textlink="">
      <xdr:nvSpPr>
        <xdr:cNvPr id="344" name="【公営住宅】&#10;一人当たり面積平均値テキスト">
          <a:extLst>
            <a:ext uri="{FF2B5EF4-FFF2-40B4-BE49-F238E27FC236}">
              <a16:creationId xmlns:a16="http://schemas.microsoft.com/office/drawing/2014/main" id="{9BF4DE68-0CDE-42FC-BD30-54EF8B7FD9B4}"/>
            </a:ext>
          </a:extLst>
        </xdr:cNvPr>
        <xdr:cNvSpPr txBox="1"/>
      </xdr:nvSpPr>
      <xdr:spPr>
        <a:xfrm>
          <a:off x="10515600" y="14411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31496</xdr:rowOff>
    </xdr:from>
    <xdr:to>
      <xdr:col>55</xdr:col>
      <xdr:colOff>50800</xdr:colOff>
      <xdr:row>84</xdr:row>
      <xdr:rowOff>133096</xdr:rowOff>
    </xdr:to>
    <xdr:sp macro="" textlink="">
      <xdr:nvSpPr>
        <xdr:cNvPr id="345" name="フローチャート: 判断 344">
          <a:extLst>
            <a:ext uri="{FF2B5EF4-FFF2-40B4-BE49-F238E27FC236}">
              <a16:creationId xmlns:a16="http://schemas.microsoft.com/office/drawing/2014/main" id="{754B93E1-A058-4EDE-94B8-62DD0BF6BDA1}"/>
            </a:ext>
          </a:extLst>
        </xdr:cNvPr>
        <xdr:cNvSpPr/>
      </xdr:nvSpPr>
      <xdr:spPr>
        <a:xfrm>
          <a:off x="10426700" y="1443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43687</xdr:rowOff>
    </xdr:from>
    <xdr:to>
      <xdr:col>50</xdr:col>
      <xdr:colOff>165100</xdr:colOff>
      <xdr:row>84</xdr:row>
      <xdr:rowOff>145287</xdr:rowOff>
    </xdr:to>
    <xdr:sp macro="" textlink="">
      <xdr:nvSpPr>
        <xdr:cNvPr id="346" name="フローチャート: 判断 345">
          <a:extLst>
            <a:ext uri="{FF2B5EF4-FFF2-40B4-BE49-F238E27FC236}">
              <a16:creationId xmlns:a16="http://schemas.microsoft.com/office/drawing/2014/main" id="{9A1E846C-B060-4891-BEEC-61FFAF178AA8}"/>
            </a:ext>
          </a:extLst>
        </xdr:cNvPr>
        <xdr:cNvSpPr/>
      </xdr:nvSpPr>
      <xdr:spPr>
        <a:xfrm>
          <a:off x="9588500" y="1444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7113</xdr:rowOff>
    </xdr:from>
    <xdr:to>
      <xdr:col>46</xdr:col>
      <xdr:colOff>38100</xdr:colOff>
      <xdr:row>84</xdr:row>
      <xdr:rowOff>108713</xdr:rowOff>
    </xdr:to>
    <xdr:sp macro="" textlink="">
      <xdr:nvSpPr>
        <xdr:cNvPr id="347" name="フローチャート: 判断 346">
          <a:extLst>
            <a:ext uri="{FF2B5EF4-FFF2-40B4-BE49-F238E27FC236}">
              <a16:creationId xmlns:a16="http://schemas.microsoft.com/office/drawing/2014/main" id="{FB064B14-A554-4379-9E56-A0713D38CC61}"/>
            </a:ext>
          </a:extLst>
        </xdr:cNvPr>
        <xdr:cNvSpPr/>
      </xdr:nvSpPr>
      <xdr:spPr>
        <a:xfrm>
          <a:off x="869950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1015</xdr:rowOff>
    </xdr:from>
    <xdr:to>
      <xdr:col>41</xdr:col>
      <xdr:colOff>101600</xdr:colOff>
      <xdr:row>84</xdr:row>
      <xdr:rowOff>102615</xdr:rowOff>
    </xdr:to>
    <xdr:sp macro="" textlink="">
      <xdr:nvSpPr>
        <xdr:cNvPr id="348" name="フローチャート: 判断 347">
          <a:extLst>
            <a:ext uri="{FF2B5EF4-FFF2-40B4-BE49-F238E27FC236}">
              <a16:creationId xmlns:a16="http://schemas.microsoft.com/office/drawing/2014/main" id="{A41BA8D8-DAA0-41F1-BF33-1F4DC1950B9D}"/>
            </a:ext>
          </a:extLst>
        </xdr:cNvPr>
        <xdr:cNvSpPr/>
      </xdr:nvSpPr>
      <xdr:spPr>
        <a:xfrm>
          <a:off x="7810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159513</xdr:rowOff>
    </xdr:from>
    <xdr:to>
      <xdr:col>36</xdr:col>
      <xdr:colOff>165100</xdr:colOff>
      <xdr:row>84</xdr:row>
      <xdr:rowOff>89663</xdr:rowOff>
    </xdr:to>
    <xdr:sp macro="" textlink="">
      <xdr:nvSpPr>
        <xdr:cNvPr id="349" name="フローチャート: 判断 348">
          <a:extLst>
            <a:ext uri="{FF2B5EF4-FFF2-40B4-BE49-F238E27FC236}">
              <a16:creationId xmlns:a16="http://schemas.microsoft.com/office/drawing/2014/main" id="{28507DC7-59A5-4098-A3CD-F385212C9D13}"/>
            </a:ext>
          </a:extLst>
        </xdr:cNvPr>
        <xdr:cNvSpPr/>
      </xdr:nvSpPr>
      <xdr:spPr>
        <a:xfrm>
          <a:off x="6921500"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AAEDD56-BF3D-4874-A2AD-DC470F3952F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7B94816C-002D-4D34-A1DA-7CB5291EF14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2DB3F31E-E889-43BD-A31D-02A28E874ED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B01C023B-F574-4FFC-80B6-6F0BEE8E8D9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CEB48DC6-B403-4ABA-879A-92C79E0A995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155702</xdr:rowOff>
    </xdr:from>
    <xdr:to>
      <xdr:col>55</xdr:col>
      <xdr:colOff>50800</xdr:colOff>
      <xdr:row>84</xdr:row>
      <xdr:rowOff>85852</xdr:rowOff>
    </xdr:to>
    <xdr:sp macro="" textlink="">
      <xdr:nvSpPr>
        <xdr:cNvPr id="355" name="楕円 354">
          <a:extLst>
            <a:ext uri="{FF2B5EF4-FFF2-40B4-BE49-F238E27FC236}">
              <a16:creationId xmlns:a16="http://schemas.microsoft.com/office/drawing/2014/main" id="{9ED89698-2981-4AB6-A6B5-0C393E9AE8DE}"/>
            </a:ext>
          </a:extLst>
        </xdr:cNvPr>
        <xdr:cNvSpPr/>
      </xdr:nvSpPr>
      <xdr:spPr>
        <a:xfrm>
          <a:off x="10426700" y="1438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7129</xdr:rowOff>
    </xdr:from>
    <xdr:ext cx="469744" cy="259045"/>
    <xdr:sp macro="" textlink="">
      <xdr:nvSpPr>
        <xdr:cNvPr id="356" name="【公営住宅】&#10;一人当たり面積該当値テキスト">
          <a:extLst>
            <a:ext uri="{FF2B5EF4-FFF2-40B4-BE49-F238E27FC236}">
              <a16:creationId xmlns:a16="http://schemas.microsoft.com/office/drawing/2014/main" id="{8BF525D5-9BA0-4D4D-A541-72850419197C}"/>
            </a:ext>
          </a:extLst>
        </xdr:cNvPr>
        <xdr:cNvSpPr txBox="1"/>
      </xdr:nvSpPr>
      <xdr:spPr>
        <a:xfrm>
          <a:off x="10515600"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148082</xdr:rowOff>
    </xdr:from>
    <xdr:to>
      <xdr:col>50</xdr:col>
      <xdr:colOff>165100</xdr:colOff>
      <xdr:row>84</xdr:row>
      <xdr:rowOff>78232</xdr:rowOff>
    </xdr:to>
    <xdr:sp macro="" textlink="">
      <xdr:nvSpPr>
        <xdr:cNvPr id="357" name="楕円 356">
          <a:extLst>
            <a:ext uri="{FF2B5EF4-FFF2-40B4-BE49-F238E27FC236}">
              <a16:creationId xmlns:a16="http://schemas.microsoft.com/office/drawing/2014/main" id="{E0B0D366-3EA5-4730-B4F5-0EB52E7F4FDA}"/>
            </a:ext>
          </a:extLst>
        </xdr:cNvPr>
        <xdr:cNvSpPr/>
      </xdr:nvSpPr>
      <xdr:spPr>
        <a:xfrm>
          <a:off x="9588500" y="1437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27432</xdr:rowOff>
    </xdr:from>
    <xdr:to>
      <xdr:col>55</xdr:col>
      <xdr:colOff>0</xdr:colOff>
      <xdr:row>84</xdr:row>
      <xdr:rowOff>35052</xdr:rowOff>
    </xdr:to>
    <xdr:cxnSp macro="">
      <xdr:nvCxnSpPr>
        <xdr:cNvPr id="358" name="直線コネクタ 357">
          <a:extLst>
            <a:ext uri="{FF2B5EF4-FFF2-40B4-BE49-F238E27FC236}">
              <a16:creationId xmlns:a16="http://schemas.microsoft.com/office/drawing/2014/main" id="{8FA4325B-3D09-4688-B88E-9D257076D98E}"/>
            </a:ext>
          </a:extLst>
        </xdr:cNvPr>
        <xdr:cNvCxnSpPr/>
      </xdr:nvCxnSpPr>
      <xdr:spPr>
        <a:xfrm>
          <a:off x="9639300" y="14429232"/>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157226</xdr:rowOff>
    </xdr:from>
    <xdr:to>
      <xdr:col>46</xdr:col>
      <xdr:colOff>38100</xdr:colOff>
      <xdr:row>84</xdr:row>
      <xdr:rowOff>87376</xdr:rowOff>
    </xdr:to>
    <xdr:sp macro="" textlink="">
      <xdr:nvSpPr>
        <xdr:cNvPr id="359" name="楕円 358">
          <a:extLst>
            <a:ext uri="{FF2B5EF4-FFF2-40B4-BE49-F238E27FC236}">
              <a16:creationId xmlns:a16="http://schemas.microsoft.com/office/drawing/2014/main" id="{E905181A-C797-460B-BA4F-468E46342066}"/>
            </a:ext>
          </a:extLst>
        </xdr:cNvPr>
        <xdr:cNvSpPr/>
      </xdr:nvSpPr>
      <xdr:spPr>
        <a:xfrm>
          <a:off x="8699500" y="1438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27432</xdr:rowOff>
    </xdr:from>
    <xdr:to>
      <xdr:col>50</xdr:col>
      <xdr:colOff>114300</xdr:colOff>
      <xdr:row>84</xdr:row>
      <xdr:rowOff>36576</xdr:rowOff>
    </xdr:to>
    <xdr:cxnSp macro="">
      <xdr:nvCxnSpPr>
        <xdr:cNvPr id="360" name="直線コネクタ 359">
          <a:extLst>
            <a:ext uri="{FF2B5EF4-FFF2-40B4-BE49-F238E27FC236}">
              <a16:creationId xmlns:a16="http://schemas.microsoft.com/office/drawing/2014/main" id="{7103A599-0069-4C7A-BE62-BC76559C34D6}"/>
            </a:ext>
          </a:extLst>
        </xdr:cNvPr>
        <xdr:cNvCxnSpPr/>
      </xdr:nvCxnSpPr>
      <xdr:spPr>
        <a:xfrm flipV="1">
          <a:off x="8750300" y="144292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154939</xdr:rowOff>
    </xdr:from>
    <xdr:to>
      <xdr:col>41</xdr:col>
      <xdr:colOff>101600</xdr:colOff>
      <xdr:row>84</xdr:row>
      <xdr:rowOff>85089</xdr:rowOff>
    </xdr:to>
    <xdr:sp macro="" textlink="">
      <xdr:nvSpPr>
        <xdr:cNvPr id="361" name="楕円 360">
          <a:extLst>
            <a:ext uri="{FF2B5EF4-FFF2-40B4-BE49-F238E27FC236}">
              <a16:creationId xmlns:a16="http://schemas.microsoft.com/office/drawing/2014/main" id="{385918D8-B09D-4DEA-8F53-93FC2E4C3CED}"/>
            </a:ext>
          </a:extLst>
        </xdr:cNvPr>
        <xdr:cNvSpPr/>
      </xdr:nvSpPr>
      <xdr:spPr>
        <a:xfrm>
          <a:off x="7810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34289</xdr:rowOff>
    </xdr:from>
    <xdr:to>
      <xdr:col>45</xdr:col>
      <xdr:colOff>177800</xdr:colOff>
      <xdr:row>84</xdr:row>
      <xdr:rowOff>36576</xdr:rowOff>
    </xdr:to>
    <xdr:cxnSp macro="">
      <xdr:nvCxnSpPr>
        <xdr:cNvPr id="362" name="直線コネクタ 361">
          <a:extLst>
            <a:ext uri="{FF2B5EF4-FFF2-40B4-BE49-F238E27FC236}">
              <a16:creationId xmlns:a16="http://schemas.microsoft.com/office/drawing/2014/main" id="{7C3129E3-3E96-48AD-847C-D005301EF22D}"/>
            </a:ext>
          </a:extLst>
        </xdr:cNvPr>
        <xdr:cNvCxnSpPr/>
      </xdr:nvCxnSpPr>
      <xdr:spPr>
        <a:xfrm>
          <a:off x="7861300" y="1443608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153415</xdr:rowOff>
    </xdr:from>
    <xdr:to>
      <xdr:col>36</xdr:col>
      <xdr:colOff>165100</xdr:colOff>
      <xdr:row>84</xdr:row>
      <xdr:rowOff>83565</xdr:rowOff>
    </xdr:to>
    <xdr:sp macro="" textlink="">
      <xdr:nvSpPr>
        <xdr:cNvPr id="363" name="楕円 362">
          <a:extLst>
            <a:ext uri="{FF2B5EF4-FFF2-40B4-BE49-F238E27FC236}">
              <a16:creationId xmlns:a16="http://schemas.microsoft.com/office/drawing/2014/main" id="{9EC8C18B-7A13-4C6D-9DB6-7B82D81F5AF2}"/>
            </a:ext>
          </a:extLst>
        </xdr:cNvPr>
        <xdr:cNvSpPr/>
      </xdr:nvSpPr>
      <xdr:spPr>
        <a:xfrm>
          <a:off x="6921500" y="1438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32765</xdr:rowOff>
    </xdr:from>
    <xdr:to>
      <xdr:col>41</xdr:col>
      <xdr:colOff>50800</xdr:colOff>
      <xdr:row>84</xdr:row>
      <xdr:rowOff>34289</xdr:rowOff>
    </xdr:to>
    <xdr:cxnSp macro="">
      <xdr:nvCxnSpPr>
        <xdr:cNvPr id="364" name="直線コネクタ 363">
          <a:extLst>
            <a:ext uri="{FF2B5EF4-FFF2-40B4-BE49-F238E27FC236}">
              <a16:creationId xmlns:a16="http://schemas.microsoft.com/office/drawing/2014/main" id="{1D804CF9-B8A0-47B8-9B49-ACB4DFCDAF61}"/>
            </a:ext>
          </a:extLst>
        </xdr:cNvPr>
        <xdr:cNvCxnSpPr/>
      </xdr:nvCxnSpPr>
      <xdr:spPr>
        <a:xfrm>
          <a:off x="6972300" y="1443456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136414</xdr:rowOff>
    </xdr:from>
    <xdr:ext cx="469744" cy="259045"/>
    <xdr:sp macro="" textlink="">
      <xdr:nvSpPr>
        <xdr:cNvPr id="365" name="n_1aveValue【公営住宅】&#10;一人当たり面積">
          <a:extLst>
            <a:ext uri="{FF2B5EF4-FFF2-40B4-BE49-F238E27FC236}">
              <a16:creationId xmlns:a16="http://schemas.microsoft.com/office/drawing/2014/main" id="{6443735F-AA89-41EE-80FC-7BBC6DAC19EA}"/>
            </a:ext>
          </a:extLst>
        </xdr:cNvPr>
        <xdr:cNvSpPr txBox="1"/>
      </xdr:nvSpPr>
      <xdr:spPr>
        <a:xfrm>
          <a:off x="9391727" y="1453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99840</xdr:rowOff>
    </xdr:from>
    <xdr:ext cx="469744" cy="259045"/>
    <xdr:sp macro="" textlink="">
      <xdr:nvSpPr>
        <xdr:cNvPr id="366" name="n_2aveValue【公営住宅】&#10;一人当たり面積">
          <a:extLst>
            <a:ext uri="{FF2B5EF4-FFF2-40B4-BE49-F238E27FC236}">
              <a16:creationId xmlns:a16="http://schemas.microsoft.com/office/drawing/2014/main" id="{33E73FFC-F217-4133-B1F0-6784295F9D7B}"/>
            </a:ext>
          </a:extLst>
        </xdr:cNvPr>
        <xdr:cNvSpPr txBox="1"/>
      </xdr:nvSpPr>
      <xdr:spPr>
        <a:xfrm>
          <a:off x="8515427" y="145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93742</xdr:rowOff>
    </xdr:from>
    <xdr:ext cx="469744" cy="259045"/>
    <xdr:sp macro="" textlink="">
      <xdr:nvSpPr>
        <xdr:cNvPr id="367" name="n_3aveValue【公営住宅】&#10;一人当たり面積">
          <a:extLst>
            <a:ext uri="{FF2B5EF4-FFF2-40B4-BE49-F238E27FC236}">
              <a16:creationId xmlns:a16="http://schemas.microsoft.com/office/drawing/2014/main" id="{6118CFBD-DF0B-407E-84F1-F79953EB2D39}"/>
            </a:ext>
          </a:extLst>
        </xdr:cNvPr>
        <xdr:cNvSpPr txBox="1"/>
      </xdr:nvSpPr>
      <xdr:spPr>
        <a:xfrm>
          <a:off x="7626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80790</xdr:rowOff>
    </xdr:from>
    <xdr:ext cx="469744" cy="259045"/>
    <xdr:sp macro="" textlink="">
      <xdr:nvSpPr>
        <xdr:cNvPr id="368" name="n_4aveValue【公営住宅】&#10;一人当たり面積">
          <a:extLst>
            <a:ext uri="{FF2B5EF4-FFF2-40B4-BE49-F238E27FC236}">
              <a16:creationId xmlns:a16="http://schemas.microsoft.com/office/drawing/2014/main" id="{BBD1F91B-887C-4491-AE52-3F35B920DD1C}"/>
            </a:ext>
          </a:extLst>
        </xdr:cNvPr>
        <xdr:cNvSpPr txBox="1"/>
      </xdr:nvSpPr>
      <xdr:spPr>
        <a:xfrm>
          <a:off x="6737427" y="1448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94759</xdr:rowOff>
    </xdr:from>
    <xdr:ext cx="469744" cy="259045"/>
    <xdr:sp macro="" textlink="">
      <xdr:nvSpPr>
        <xdr:cNvPr id="369" name="n_1mainValue【公営住宅】&#10;一人当たり面積">
          <a:extLst>
            <a:ext uri="{FF2B5EF4-FFF2-40B4-BE49-F238E27FC236}">
              <a16:creationId xmlns:a16="http://schemas.microsoft.com/office/drawing/2014/main" id="{5E757D43-87E5-46B8-AE71-5582F91D7848}"/>
            </a:ext>
          </a:extLst>
        </xdr:cNvPr>
        <xdr:cNvSpPr txBox="1"/>
      </xdr:nvSpPr>
      <xdr:spPr>
        <a:xfrm>
          <a:off x="9391727" y="141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103903</xdr:rowOff>
    </xdr:from>
    <xdr:ext cx="469744" cy="259045"/>
    <xdr:sp macro="" textlink="">
      <xdr:nvSpPr>
        <xdr:cNvPr id="370" name="n_2mainValue【公営住宅】&#10;一人当たり面積">
          <a:extLst>
            <a:ext uri="{FF2B5EF4-FFF2-40B4-BE49-F238E27FC236}">
              <a16:creationId xmlns:a16="http://schemas.microsoft.com/office/drawing/2014/main" id="{B7859A3E-FE7B-4BE1-8364-AD136794C422}"/>
            </a:ext>
          </a:extLst>
        </xdr:cNvPr>
        <xdr:cNvSpPr txBox="1"/>
      </xdr:nvSpPr>
      <xdr:spPr>
        <a:xfrm>
          <a:off x="8515427" y="1416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101616</xdr:rowOff>
    </xdr:from>
    <xdr:ext cx="469744" cy="259045"/>
    <xdr:sp macro="" textlink="">
      <xdr:nvSpPr>
        <xdr:cNvPr id="371" name="n_3mainValue【公営住宅】&#10;一人当たり面積">
          <a:extLst>
            <a:ext uri="{FF2B5EF4-FFF2-40B4-BE49-F238E27FC236}">
              <a16:creationId xmlns:a16="http://schemas.microsoft.com/office/drawing/2014/main" id="{97039BE4-61A3-40B0-ADC5-B03BB98BF730}"/>
            </a:ext>
          </a:extLst>
        </xdr:cNvPr>
        <xdr:cNvSpPr txBox="1"/>
      </xdr:nvSpPr>
      <xdr:spPr>
        <a:xfrm>
          <a:off x="7626427" y="1416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100092</xdr:rowOff>
    </xdr:from>
    <xdr:ext cx="469744" cy="259045"/>
    <xdr:sp macro="" textlink="">
      <xdr:nvSpPr>
        <xdr:cNvPr id="372" name="n_4mainValue【公営住宅】&#10;一人当たり面積">
          <a:extLst>
            <a:ext uri="{FF2B5EF4-FFF2-40B4-BE49-F238E27FC236}">
              <a16:creationId xmlns:a16="http://schemas.microsoft.com/office/drawing/2014/main" id="{9788687E-9835-4834-B7DE-5CAC859826B6}"/>
            </a:ext>
          </a:extLst>
        </xdr:cNvPr>
        <xdr:cNvSpPr txBox="1"/>
      </xdr:nvSpPr>
      <xdr:spPr>
        <a:xfrm>
          <a:off x="6737427" y="1415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EE226D0C-0D90-4F62-997E-AB7937CC359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EE6FD69A-6F26-4C19-AA9A-B92DB40E4B6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98FF5F46-6404-4720-8619-4C9AE18C26B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7CC189D2-102C-4409-962E-1254126C1EE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6D9583CF-48DB-4F28-8CD7-78D88F5FE88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860BCADA-341F-41AE-9FF3-50238855657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FEDE3CC8-318D-4B4C-A70D-D0955314EBC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A707EF6D-8964-4A29-854F-A6EE3E275C3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a:extLst>
            <a:ext uri="{FF2B5EF4-FFF2-40B4-BE49-F238E27FC236}">
              <a16:creationId xmlns:a16="http://schemas.microsoft.com/office/drawing/2014/main" id="{67437A56-0864-4DD6-B24D-0CB2A8A66D8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a:extLst>
            <a:ext uri="{FF2B5EF4-FFF2-40B4-BE49-F238E27FC236}">
              <a16:creationId xmlns:a16="http://schemas.microsoft.com/office/drawing/2014/main" id="{B86A8B3A-7164-425D-BF5F-8254F153F50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a:extLst>
            <a:ext uri="{FF2B5EF4-FFF2-40B4-BE49-F238E27FC236}">
              <a16:creationId xmlns:a16="http://schemas.microsoft.com/office/drawing/2014/main" id="{5BFC4F39-C69F-4E02-BF9C-BB6AD4037C9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a:extLst>
            <a:ext uri="{FF2B5EF4-FFF2-40B4-BE49-F238E27FC236}">
              <a16:creationId xmlns:a16="http://schemas.microsoft.com/office/drawing/2014/main" id="{1EE85AA0-A7EB-4D9B-A627-501F1675F2A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a:extLst>
            <a:ext uri="{FF2B5EF4-FFF2-40B4-BE49-F238E27FC236}">
              <a16:creationId xmlns:a16="http://schemas.microsoft.com/office/drawing/2014/main" id="{142042BE-F634-463B-8462-364A463CC31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a:extLst>
            <a:ext uri="{FF2B5EF4-FFF2-40B4-BE49-F238E27FC236}">
              <a16:creationId xmlns:a16="http://schemas.microsoft.com/office/drawing/2014/main" id="{814B3712-5197-4412-8CC3-416DE5A2019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a:extLst>
            <a:ext uri="{FF2B5EF4-FFF2-40B4-BE49-F238E27FC236}">
              <a16:creationId xmlns:a16="http://schemas.microsoft.com/office/drawing/2014/main" id="{38278A3B-4748-464B-A970-FB9EB98BA83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a:extLst>
            <a:ext uri="{FF2B5EF4-FFF2-40B4-BE49-F238E27FC236}">
              <a16:creationId xmlns:a16="http://schemas.microsoft.com/office/drawing/2014/main" id="{D3EB610E-0114-45E4-96D7-9B45F89E98B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id="{6E16BF76-29C2-445F-85A7-7A00AFEAA65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id="{C7F79003-6C04-4B58-A14A-9EA1CAE88CC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id="{BA8E94F6-CAD4-477D-B1D9-47851DB219F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id="{DB1CBF29-7BFA-40F2-87EF-F9429EB87AC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id="{4DEC4174-4FF1-47EC-886F-4344DCE3BB3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id="{4B6971C5-A6E6-4806-90CD-92625B6E2CC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id="{918B0736-E056-4672-8BFB-C06FE519C04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id="{AF4DF684-8F4F-4C20-83DD-62BCFD206B5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a:extLst>
            <a:ext uri="{FF2B5EF4-FFF2-40B4-BE49-F238E27FC236}">
              <a16:creationId xmlns:a16="http://schemas.microsoft.com/office/drawing/2014/main" id="{6D9FF7F1-FEA2-4E2E-ABB2-080A5033AB6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a:extLst>
            <a:ext uri="{FF2B5EF4-FFF2-40B4-BE49-F238E27FC236}">
              <a16:creationId xmlns:a16="http://schemas.microsoft.com/office/drawing/2014/main" id="{58EB8AAA-5B51-4052-8D9E-2D3E40F74F2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a:extLst>
            <a:ext uri="{FF2B5EF4-FFF2-40B4-BE49-F238E27FC236}">
              <a16:creationId xmlns:a16="http://schemas.microsoft.com/office/drawing/2014/main" id="{5F325D79-2EAF-4A50-9B10-D805AA312BE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a:extLst>
            <a:ext uri="{FF2B5EF4-FFF2-40B4-BE49-F238E27FC236}">
              <a16:creationId xmlns:a16="http://schemas.microsoft.com/office/drawing/2014/main" id="{F894E203-0C15-4710-8176-4ACF167993E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1" name="テキスト ボックス 400">
          <a:extLst>
            <a:ext uri="{FF2B5EF4-FFF2-40B4-BE49-F238E27FC236}">
              <a16:creationId xmlns:a16="http://schemas.microsoft.com/office/drawing/2014/main" id="{0E2030BA-71CA-46A0-AF21-B998AF58165D}"/>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a:extLst>
            <a:ext uri="{FF2B5EF4-FFF2-40B4-BE49-F238E27FC236}">
              <a16:creationId xmlns:a16="http://schemas.microsoft.com/office/drawing/2014/main" id="{52C1C57E-3707-45C2-B504-13D3A625DEB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a:extLst>
            <a:ext uri="{FF2B5EF4-FFF2-40B4-BE49-F238E27FC236}">
              <a16:creationId xmlns:a16="http://schemas.microsoft.com/office/drawing/2014/main" id="{D7527A7B-FCA3-4BB8-8EAB-FF912E13259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a:extLst>
            <a:ext uri="{FF2B5EF4-FFF2-40B4-BE49-F238E27FC236}">
              <a16:creationId xmlns:a16="http://schemas.microsoft.com/office/drawing/2014/main" id="{5B059A03-BD2F-4850-9251-662682275DA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a:extLst>
            <a:ext uri="{FF2B5EF4-FFF2-40B4-BE49-F238E27FC236}">
              <a16:creationId xmlns:a16="http://schemas.microsoft.com/office/drawing/2014/main" id="{77E5B8FF-EF58-41C3-9423-359EB617FC0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a:extLst>
            <a:ext uri="{FF2B5EF4-FFF2-40B4-BE49-F238E27FC236}">
              <a16:creationId xmlns:a16="http://schemas.microsoft.com/office/drawing/2014/main" id="{5F443F07-18C9-4373-A4DC-950E9EC8044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a:extLst>
            <a:ext uri="{FF2B5EF4-FFF2-40B4-BE49-F238E27FC236}">
              <a16:creationId xmlns:a16="http://schemas.microsoft.com/office/drawing/2014/main" id="{9FF66B5B-80D9-4FCC-B78E-E8A556044A8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a:extLst>
            <a:ext uri="{FF2B5EF4-FFF2-40B4-BE49-F238E27FC236}">
              <a16:creationId xmlns:a16="http://schemas.microsoft.com/office/drawing/2014/main" id="{F6718EAD-F688-4087-AD72-4C9743E54B1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a:extLst>
            <a:ext uri="{FF2B5EF4-FFF2-40B4-BE49-F238E27FC236}">
              <a16:creationId xmlns:a16="http://schemas.microsoft.com/office/drawing/2014/main" id="{D1231EB7-C01B-4E84-BE28-347F9B0F074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a:extLst>
            <a:ext uri="{FF2B5EF4-FFF2-40B4-BE49-F238E27FC236}">
              <a16:creationId xmlns:a16="http://schemas.microsoft.com/office/drawing/2014/main" id="{9275E203-07D4-40DA-AC6D-4795F985C84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1" name="テキスト ボックス 410">
          <a:extLst>
            <a:ext uri="{FF2B5EF4-FFF2-40B4-BE49-F238E27FC236}">
              <a16:creationId xmlns:a16="http://schemas.microsoft.com/office/drawing/2014/main" id="{30BC2F90-AF61-4521-AB40-12E23687A72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1D59FACF-7428-4F76-B0D2-ED42B004F97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84C17676-BBA1-41BD-9EC8-5E6AACBC319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152944</xdr:rowOff>
    </xdr:from>
    <xdr:to>
      <xdr:col>85</xdr:col>
      <xdr:colOff>126364</xdr:colOff>
      <xdr:row>42</xdr:row>
      <xdr:rowOff>40277</xdr:rowOff>
    </xdr:to>
    <xdr:cxnSp macro="">
      <xdr:nvCxnSpPr>
        <xdr:cNvPr id="414" name="直線コネクタ 413">
          <a:extLst>
            <a:ext uri="{FF2B5EF4-FFF2-40B4-BE49-F238E27FC236}">
              <a16:creationId xmlns:a16="http://schemas.microsoft.com/office/drawing/2014/main" id="{48F240E7-04B6-4E6E-AF13-DFEACE48CBC6}"/>
            </a:ext>
          </a:extLst>
        </xdr:cNvPr>
        <xdr:cNvCxnSpPr/>
      </xdr:nvCxnSpPr>
      <xdr:spPr>
        <a:xfrm flipV="1">
          <a:off x="16318864" y="5810794"/>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415" name="【認定こども園・幼稚園・保育所】&#10;有形固定資産減価償却率最小値テキスト">
          <a:extLst>
            <a:ext uri="{FF2B5EF4-FFF2-40B4-BE49-F238E27FC236}">
              <a16:creationId xmlns:a16="http://schemas.microsoft.com/office/drawing/2014/main" id="{64FC632F-0C87-48EE-B8CE-592A436EB3C9}"/>
            </a:ext>
          </a:extLst>
        </xdr:cNvPr>
        <xdr:cNvSpPr txBox="1"/>
      </xdr:nvSpPr>
      <xdr:spPr>
        <a:xfrm>
          <a:off x="16357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416" name="直線コネクタ 415">
          <a:extLst>
            <a:ext uri="{FF2B5EF4-FFF2-40B4-BE49-F238E27FC236}">
              <a16:creationId xmlns:a16="http://schemas.microsoft.com/office/drawing/2014/main" id="{91217029-DDD4-41FE-93B3-D6C037338A41}"/>
            </a:ext>
          </a:extLst>
        </xdr:cNvPr>
        <xdr:cNvCxnSpPr/>
      </xdr:nvCxnSpPr>
      <xdr:spPr>
        <a:xfrm>
          <a:off x="16230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99621</xdr:rowOff>
    </xdr:from>
    <xdr:ext cx="340478" cy="259045"/>
    <xdr:sp macro="" textlink="">
      <xdr:nvSpPr>
        <xdr:cNvPr id="417" name="【認定こども園・幼稚園・保育所】&#10;有形固定資産減価償却率最大値テキスト">
          <a:extLst>
            <a:ext uri="{FF2B5EF4-FFF2-40B4-BE49-F238E27FC236}">
              <a16:creationId xmlns:a16="http://schemas.microsoft.com/office/drawing/2014/main" id="{23051FD6-8143-4B5F-AEE1-CB096F03F67E}"/>
            </a:ext>
          </a:extLst>
        </xdr:cNvPr>
        <xdr:cNvSpPr txBox="1"/>
      </xdr:nvSpPr>
      <xdr:spPr>
        <a:xfrm>
          <a:off x="16357600" y="558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152944</xdr:rowOff>
    </xdr:from>
    <xdr:to>
      <xdr:col>86</xdr:col>
      <xdr:colOff>25400</xdr:colOff>
      <xdr:row>33</xdr:row>
      <xdr:rowOff>152944</xdr:rowOff>
    </xdr:to>
    <xdr:cxnSp macro="">
      <xdr:nvCxnSpPr>
        <xdr:cNvPr id="418" name="直線コネクタ 417">
          <a:extLst>
            <a:ext uri="{FF2B5EF4-FFF2-40B4-BE49-F238E27FC236}">
              <a16:creationId xmlns:a16="http://schemas.microsoft.com/office/drawing/2014/main" id="{76BCBB3C-8268-4C0B-88CD-9F97C8CB9C83}"/>
            </a:ext>
          </a:extLst>
        </xdr:cNvPr>
        <xdr:cNvCxnSpPr/>
      </xdr:nvCxnSpPr>
      <xdr:spPr>
        <a:xfrm>
          <a:off x="16230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10358</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6259FA53-D6AE-4667-8242-942634A92F7D}"/>
            </a:ext>
          </a:extLst>
        </xdr:cNvPr>
        <xdr:cNvSpPr txBox="1"/>
      </xdr:nvSpPr>
      <xdr:spPr>
        <a:xfrm>
          <a:off x="16357600" y="652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420" name="フローチャート: 判断 419">
          <a:extLst>
            <a:ext uri="{FF2B5EF4-FFF2-40B4-BE49-F238E27FC236}">
              <a16:creationId xmlns:a16="http://schemas.microsoft.com/office/drawing/2014/main" id="{94E41D70-7D94-46FC-93B5-48A3E60AAC50}"/>
            </a:ext>
          </a:extLst>
        </xdr:cNvPr>
        <xdr:cNvSpPr/>
      </xdr:nvSpPr>
      <xdr:spPr>
        <a:xfrm>
          <a:off x="162687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17235</xdr:rowOff>
    </xdr:from>
    <xdr:to>
      <xdr:col>81</xdr:col>
      <xdr:colOff>101600</xdr:colOff>
      <xdr:row>38</xdr:row>
      <xdr:rowOff>118835</xdr:rowOff>
    </xdr:to>
    <xdr:sp macro="" textlink="">
      <xdr:nvSpPr>
        <xdr:cNvPr id="421" name="フローチャート: 判断 420">
          <a:extLst>
            <a:ext uri="{FF2B5EF4-FFF2-40B4-BE49-F238E27FC236}">
              <a16:creationId xmlns:a16="http://schemas.microsoft.com/office/drawing/2014/main" id="{D0D5E41E-2841-435F-B9C6-8A394B0859A4}"/>
            </a:ext>
          </a:extLst>
        </xdr:cNvPr>
        <xdr:cNvSpPr/>
      </xdr:nvSpPr>
      <xdr:spPr>
        <a:xfrm>
          <a:off x="15430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170724</xdr:rowOff>
    </xdr:from>
    <xdr:to>
      <xdr:col>76</xdr:col>
      <xdr:colOff>165100</xdr:colOff>
      <xdr:row>38</xdr:row>
      <xdr:rowOff>100874</xdr:rowOff>
    </xdr:to>
    <xdr:sp macro="" textlink="">
      <xdr:nvSpPr>
        <xdr:cNvPr id="422" name="フローチャート: 判断 421">
          <a:extLst>
            <a:ext uri="{FF2B5EF4-FFF2-40B4-BE49-F238E27FC236}">
              <a16:creationId xmlns:a16="http://schemas.microsoft.com/office/drawing/2014/main" id="{026B6A14-2F19-4CE1-8A87-875D3D8FDD5A}"/>
            </a:ext>
          </a:extLst>
        </xdr:cNvPr>
        <xdr:cNvSpPr/>
      </xdr:nvSpPr>
      <xdr:spPr>
        <a:xfrm>
          <a:off x="14541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423" name="フローチャート: 判断 422">
          <a:extLst>
            <a:ext uri="{FF2B5EF4-FFF2-40B4-BE49-F238E27FC236}">
              <a16:creationId xmlns:a16="http://schemas.microsoft.com/office/drawing/2014/main" id="{83617C0B-17DA-436A-BD70-8C2075746ED2}"/>
            </a:ext>
          </a:extLst>
        </xdr:cNvPr>
        <xdr:cNvSpPr/>
      </xdr:nvSpPr>
      <xdr:spPr>
        <a:xfrm>
          <a:off x="13652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156028</xdr:rowOff>
    </xdr:from>
    <xdr:to>
      <xdr:col>67</xdr:col>
      <xdr:colOff>101600</xdr:colOff>
      <xdr:row>38</xdr:row>
      <xdr:rowOff>86178</xdr:rowOff>
    </xdr:to>
    <xdr:sp macro="" textlink="">
      <xdr:nvSpPr>
        <xdr:cNvPr id="424" name="フローチャート: 判断 423">
          <a:extLst>
            <a:ext uri="{FF2B5EF4-FFF2-40B4-BE49-F238E27FC236}">
              <a16:creationId xmlns:a16="http://schemas.microsoft.com/office/drawing/2014/main" id="{131E91A6-12B4-45B4-A822-DCF215AC6C7D}"/>
            </a:ext>
          </a:extLst>
        </xdr:cNvPr>
        <xdr:cNvSpPr/>
      </xdr:nvSpPr>
      <xdr:spPr>
        <a:xfrm>
          <a:off x="12763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96510DC9-C3C3-4E2A-A30F-D0EC8F0FC2D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42F7446C-FC69-41A3-9650-16A6A5EFEBC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F916A01F-DB02-4485-AEDF-CB306835187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F5038E5C-9E69-47B6-B1D6-673FE0C3B8C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66AF3231-880E-43B3-8439-E756E734A30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152763</xdr:rowOff>
    </xdr:from>
    <xdr:to>
      <xdr:col>85</xdr:col>
      <xdr:colOff>177800</xdr:colOff>
      <xdr:row>38</xdr:row>
      <xdr:rowOff>82913</xdr:rowOff>
    </xdr:to>
    <xdr:sp macro="" textlink="">
      <xdr:nvSpPr>
        <xdr:cNvPr id="430" name="楕円 429">
          <a:extLst>
            <a:ext uri="{FF2B5EF4-FFF2-40B4-BE49-F238E27FC236}">
              <a16:creationId xmlns:a16="http://schemas.microsoft.com/office/drawing/2014/main" id="{C2053123-AB1F-4E22-AEB2-CD135E869460}"/>
            </a:ext>
          </a:extLst>
        </xdr:cNvPr>
        <xdr:cNvSpPr/>
      </xdr:nvSpPr>
      <xdr:spPr>
        <a:xfrm>
          <a:off x="162687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4190</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258D004D-DE56-4CEE-9AFF-36C80F0BE316}"/>
            </a:ext>
          </a:extLst>
        </xdr:cNvPr>
        <xdr:cNvSpPr txBox="1"/>
      </xdr:nvSpPr>
      <xdr:spPr>
        <a:xfrm>
          <a:off x="16357600" y="634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110308</xdr:rowOff>
    </xdr:from>
    <xdr:to>
      <xdr:col>81</xdr:col>
      <xdr:colOff>101600</xdr:colOff>
      <xdr:row>38</xdr:row>
      <xdr:rowOff>40458</xdr:rowOff>
    </xdr:to>
    <xdr:sp macro="" textlink="">
      <xdr:nvSpPr>
        <xdr:cNvPr id="432" name="楕円 431">
          <a:extLst>
            <a:ext uri="{FF2B5EF4-FFF2-40B4-BE49-F238E27FC236}">
              <a16:creationId xmlns:a16="http://schemas.microsoft.com/office/drawing/2014/main" id="{4B77A014-7BDF-4EB7-89D2-369D5FD96FBD}"/>
            </a:ext>
          </a:extLst>
        </xdr:cNvPr>
        <xdr:cNvSpPr/>
      </xdr:nvSpPr>
      <xdr:spPr>
        <a:xfrm>
          <a:off x="15430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161109</xdr:rowOff>
    </xdr:from>
    <xdr:to>
      <xdr:col>85</xdr:col>
      <xdr:colOff>127000</xdr:colOff>
      <xdr:row>38</xdr:row>
      <xdr:rowOff>32113</xdr:rowOff>
    </xdr:to>
    <xdr:cxnSp macro="">
      <xdr:nvCxnSpPr>
        <xdr:cNvPr id="433" name="直線コネクタ 432">
          <a:extLst>
            <a:ext uri="{FF2B5EF4-FFF2-40B4-BE49-F238E27FC236}">
              <a16:creationId xmlns:a16="http://schemas.microsoft.com/office/drawing/2014/main" id="{8139FAA0-7719-49C6-933F-BB5DC498B2EF}"/>
            </a:ext>
          </a:extLst>
        </xdr:cNvPr>
        <xdr:cNvCxnSpPr/>
      </xdr:nvCxnSpPr>
      <xdr:spPr>
        <a:xfrm>
          <a:off x="15481300" y="6504759"/>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77651</xdr:rowOff>
    </xdr:from>
    <xdr:to>
      <xdr:col>76</xdr:col>
      <xdr:colOff>165100</xdr:colOff>
      <xdr:row>38</xdr:row>
      <xdr:rowOff>7801</xdr:rowOff>
    </xdr:to>
    <xdr:sp macro="" textlink="">
      <xdr:nvSpPr>
        <xdr:cNvPr id="434" name="楕円 433">
          <a:extLst>
            <a:ext uri="{FF2B5EF4-FFF2-40B4-BE49-F238E27FC236}">
              <a16:creationId xmlns:a16="http://schemas.microsoft.com/office/drawing/2014/main" id="{9ABAEEC1-05CB-4694-920A-263953BE393A}"/>
            </a:ext>
          </a:extLst>
        </xdr:cNvPr>
        <xdr:cNvSpPr/>
      </xdr:nvSpPr>
      <xdr:spPr>
        <a:xfrm>
          <a:off x="14541500" y="64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128451</xdr:rowOff>
    </xdr:from>
    <xdr:to>
      <xdr:col>81</xdr:col>
      <xdr:colOff>50800</xdr:colOff>
      <xdr:row>37</xdr:row>
      <xdr:rowOff>161109</xdr:rowOff>
    </xdr:to>
    <xdr:cxnSp macro="">
      <xdr:nvCxnSpPr>
        <xdr:cNvPr id="435" name="直線コネクタ 434">
          <a:extLst>
            <a:ext uri="{FF2B5EF4-FFF2-40B4-BE49-F238E27FC236}">
              <a16:creationId xmlns:a16="http://schemas.microsoft.com/office/drawing/2014/main" id="{852CFA36-4330-4CCE-9BE3-A745B0483347}"/>
            </a:ext>
          </a:extLst>
        </xdr:cNvPr>
        <xdr:cNvCxnSpPr/>
      </xdr:nvCxnSpPr>
      <xdr:spPr>
        <a:xfrm>
          <a:off x="14592300" y="647210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40096</xdr:rowOff>
    </xdr:from>
    <xdr:to>
      <xdr:col>72</xdr:col>
      <xdr:colOff>38100</xdr:colOff>
      <xdr:row>37</xdr:row>
      <xdr:rowOff>141696</xdr:rowOff>
    </xdr:to>
    <xdr:sp macro="" textlink="">
      <xdr:nvSpPr>
        <xdr:cNvPr id="436" name="楕円 435">
          <a:extLst>
            <a:ext uri="{FF2B5EF4-FFF2-40B4-BE49-F238E27FC236}">
              <a16:creationId xmlns:a16="http://schemas.microsoft.com/office/drawing/2014/main" id="{D6474F13-5CEF-4BA1-B9B5-730F3594E304}"/>
            </a:ext>
          </a:extLst>
        </xdr:cNvPr>
        <xdr:cNvSpPr/>
      </xdr:nvSpPr>
      <xdr:spPr>
        <a:xfrm>
          <a:off x="13652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90896</xdr:rowOff>
    </xdr:from>
    <xdr:to>
      <xdr:col>76</xdr:col>
      <xdr:colOff>114300</xdr:colOff>
      <xdr:row>37</xdr:row>
      <xdr:rowOff>128451</xdr:rowOff>
    </xdr:to>
    <xdr:cxnSp macro="">
      <xdr:nvCxnSpPr>
        <xdr:cNvPr id="437" name="直線コネクタ 436">
          <a:extLst>
            <a:ext uri="{FF2B5EF4-FFF2-40B4-BE49-F238E27FC236}">
              <a16:creationId xmlns:a16="http://schemas.microsoft.com/office/drawing/2014/main" id="{0DCA8A36-771C-4AFC-8429-649AD58DC1DA}"/>
            </a:ext>
          </a:extLst>
        </xdr:cNvPr>
        <xdr:cNvCxnSpPr/>
      </xdr:nvCxnSpPr>
      <xdr:spPr>
        <a:xfrm>
          <a:off x="13703300" y="643454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2540</xdr:rowOff>
    </xdr:from>
    <xdr:to>
      <xdr:col>67</xdr:col>
      <xdr:colOff>101600</xdr:colOff>
      <xdr:row>37</xdr:row>
      <xdr:rowOff>104140</xdr:rowOff>
    </xdr:to>
    <xdr:sp macro="" textlink="">
      <xdr:nvSpPr>
        <xdr:cNvPr id="438" name="楕円 437">
          <a:extLst>
            <a:ext uri="{FF2B5EF4-FFF2-40B4-BE49-F238E27FC236}">
              <a16:creationId xmlns:a16="http://schemas.microsoft.com/office/drawing/2014/main" id="{E1A9C8BA-16BE-4E93-BF5D-967D5170A3FB}"/>
            </a:ext>
          </a:extLst>
        </xdr:cNvPr>
        <xdr:cNvSpPr/>
      </xdr:nvSpPr>
      <xdr:spPr>
        <a:xfrm>
          <a:off x="12763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53340</xdr:rowOff>
    </xdr:from>
    <xdr:to>
      <xdr:col>71</xdr:col>
      <xdr:colOff>177800</xdr:colOff>
      <xdr:row>37</xdr:row>
      <xdr:rowOff>90896</xdr:rowOff>
    </xdr:to>
    <xdr:cxnSp macro="">
      <xdr:nvCxnSpPr>
        <xdr:cNvPr id="439" name="直線コネクタ 438">
          <a:extLst>
            <a:ext uri="{FF2B5EF4-FFF2-40B4-BE49-F238E27FC236}">
              <a16:creationId xmlns:a16="http://schemas.microsoft.com/office/drawing/2014/main" id="{10195927-A118-4ECF-A771-40323E2A7F5E}"/>
            </a:ext>
          </a:extLst>
        </xdr:cNvPr>
        <xdr:cNvCxnSpPr/>
      </xdr:nvCxnSpPr>
      <xdr:spPr>
        <a:xfrm>
          <a:off x="12814300" y="639699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109962</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9686ED27-8C47-4024-A2A4-789768EE4192}"/>
            </a:ext>
          </a:extLst>
        </xdr:cNvPr>
        <xdr:cNvSpPr txBox="1"/>
      </xdr:nvSpPr>
      <xdr:spPr>
        <a:xfrm>
          <a:off x="152660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92001</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1FD04ECC-D3AD-47A2-A2D4-C8203C2792EE}"/>
            </a:ext>
          </a:extLst>
        </xdr:cNvPr>
        <xdr:cNvSpPr txBox="1"/>
      </xdr:nvSpPr>
      <xdr:spPr>
        <a:xfrm>
          <a:off x="14389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95267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18E1A610-A2E9-4A5B-9419-9BCC579A934E}"/>
            </a:ext>
          </a:extLst>
        </xdr:cNvPr>
        <xdr:cNvSpPr txBox="1"/>
      </xdr:nvSpPr>
      <xdr:spPr>
        <a:xfrm>
          <a:off x="13500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77305</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D82AF7A4-D65E-47CD-BD20-5D8DA3FEE7AF}"/>
            </a:ext>
          </a:extLst>
        </xdr:cNvPr>
        <xdr:cNvSpPr txBox="1"/>
      </xdr:nvSpPr>
      <xdr:spPr>
        <a:xfrm>
          <a:off x="126117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56985</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B5189AEF-AC9A-4406-B00A-B32BFEFAB8E2}"/>
            </a:ext>
          </a:extLst>
        </xdr:cNvPr>
        <xdr:cNvSpPr txBox="1"/>
      </xdr:nvSpPr>
      <xdr:spPr>
        <a:xfrm>
          <a:off x="15266044" y="622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24328</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13042EE9-6A8B-4C73-81E4-E5920AD4350B}"/>
            </a:ext>
          </a:extLst>
        </xdr:cNvPr>
        <xdr:cNvSpPr txBox="1"/>
      </xdr:nvSpPr>
      <xdr:spPr>
        <a:xfrm>
          <a:off x="14389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158223</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8D2F1388-CDEC-4A01-82F8-F847DFD63D5F}"/>
            </a:ext>
          </a:extLst>
        </xdr:cNvPr>
        <xdr:cNvSpPr txBox="1"/>
      </xdr:nvSpPr>
      <xdr:spPr>
        <a:xfrm>
          <a:off x="13500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120667</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1A323097-3CC9-4D22-841B-7913F0722C98}"/>
            </a:ext>
          </a:extLst>
        </xdr:cNvPr>
        <xdr:cNvSpPr txBox="1"/>
      </xdr:nvSpPr>
      <xdr:spPr>
        <a:xfrm>
          <a:off x="12611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796BDDB3-349A-4D60-9D5B-370A9B65B6E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417C340D-86B7-4288-A20C-8F9FEA4BC52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ACBD4F69-196A-4443-B23E-43389908304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196F9C9E-4C6C-44B6-BD54-C6BA1DBCB5B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F9BB8FAA-7221-4C4D-94B7-28CF83CBD06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9C15978C-E8A9-40AA-ABAD-679A0134FDD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63B670FC-932A-4C49-A68E-11183655F35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3C2D639C-71A6-4E1C-85BA-B7E59880DD4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2BF5FC3D-6273-48A1-AF7B-B8AE8C92773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B7E3C313-A095-4880-945C-5D317EFA883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B316DC61-E96A-4E7B-9B7C-48F19A5EA72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519D03BA-D831-49A5-9BDA-4DC93A5119C1}"/>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EC0CD480-E188-4DCC-92E9-723E7C210E4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CB356A39-36CD-4025-B9AB-5F4D90FF81DB}"/>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9D9862F3-3775-40E2-B807-1B0BADF2350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B081D1D2-49AC-4FD1-B323-7BCCDBBD28E5}"/>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B473DFB1-436E-4495-B106-8DDED0DEEBC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AECCC13C-2E93-42E5-8E09-58E54D323753}"/>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40A3C9E6-7898-4759-A40F-A91AD59D5D4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18F4AEA7-7376-46A6-B6FF-E775EBDE38F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FBAFEFAF-5162-4A14-A4AC-62D77AB2D9C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92202</xdr:rowOff>
    </xdr:to>
    <xdr:cxnSp macro="">
      <xdr:nvCxnSpPr>
        <xdr:cNvPr id="469" name="直線コネクタ 468">
          <a:extLst>
            <a:ext uri="{FF2B5EF4-FFF2-40B4-BE49-F238E27FC236}">
              <a16:creationId xmlns:a16="http://schemas.microsoft.com/office/drawing/2014/main" id="{59A37222-B463-4DDB-9059-41879F9AF2A4}"/>
            </a:ext>
          </a:extLst>
        </xdr:cNvPr>
        <xdr:cNvCxnSpPr/>
      </xdr:nvCxnSpPr>
      <xdr:spPr>
        <a:xfrm flipV="1">
          <a:off x="22160864" y="574776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A02F4F98-8A8F-417D-93A0-67CC3C9A1B39}"/>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1" name="直線コネクタ 470">
          <a:extLst>
            <a:ext uri="{FF2B5EF4-FFF2-40B4-BE49-F238E27FC236}">
              <a16:creationId xmlns:a16="http://schemas.microsoft.com/office/drawing/2014/main" id="{8856791D-7790-432A-A0CE-7A7085F3817E}"/>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F07D9DF4-9FD6-4EC0-B8D2-BDDA1AFA902B}"/>
            </a:ext>
          </a:extLst>
        </xdr:cNvPr>
        <xdr:cNvSpPr txBox="1"/>
      </xdr:nvSpPr>
      <xdr:spPr>
        <a:xfrm>
          <a:off x="22199600" y="55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473" name="直線コネクタ 472">
          <a:extLst>
            <a:ext uri="{FF2B5EF4-FFF2-40B4-BE49-F238E27FC236}">
              <a16:creationId xmlns:a16="http://schemas.microsoft.com/office/drawing/2014/main" id="{068BF86F-FF86-40B0-960B-EC90ED9686CA}"/>
            </a:ext>
          </a:extLst>
        </xdr:cNvPr>
        <xdr:cNvCxnSpPr/>
      </xdr:nvCxnSpPr>
      <xdr:spPr>
        <a:xfrm>
          <a:off x="22072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114571</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5C1D2169-2B79-4A58-B381-04FA3E7DE89C}"/>
            </a:ext>
          </a:extLst>
        </xdr:cNvPr>
        <xdr:cNvSpPr txBox="1"/>
      </xdr:nvSpPr>
      <xdr:spPr>
        <a:xfrm>
          <a:off x="22199600" y="6458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91694</xdr:rowOff>
    </xdr:from>
    <xdr:to>
      <xdr:col>116</xdr:col>
      <xdr:colOff>114300</xdr:colOff>
      <xdr:row>39</xdr:row>
      <xdr:rowOff>21844</xdr:rowOff>
    </xdr:to>
    <xdr:sp macro="" textlink="">
      <xdr:nvSpPr>
        <xdr:cNvPr id="475" name="フローチャート: 判断 474">
          <a:extLst>
            <a:ext uri="{FF2B5EF4-FFF2-40B4-BE49-F238E27FC236}">
              <a16:creationId xmlns:a16="http://schemas.microsoft.com/office/drawing/2014/main" id="{35C61884-5560-4C40-BEA5-8DF67C2EB2B1}"/>
            </a:ext>
          </a:extLst>
        </xdr:cNvPr>
        <xdr:cNvSpPr/>
      </xdr:nvSpPr>
      <xdr:spPr>
        <a:xfrm>
          <a:off x="22110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112268</xdr:rowOff>
    </xdr:from>
    <xdr:to>
      <xdr:col>112</xdr:col>
      <xdr:colOff>38100</xdr:colOff>
      <xdr:row>39</xdr:row>
      <xdr:rowOff>42418</xdr:rowOff>
    </xdr:to>
    <xdr:sp macro="" textlink="">
      <xdr:nvSpPr>
        <xdr:cNvPr id="476" name="フローチャート: 判断 475">
          <a:extLst>
            <a:ext uri="{FF2B5EF4-FFF2-40B4-BE49-F238E27FC236}">
              <a16:creationId xmlns:a16="http://schemas.microsoft.com/office/drawing/2014/main" id="{4FF08A16-ED2B-41B5-B039-6E85CA8AB92E}"/>
            </a:ext>
          </a:extLst>
        </xdr:cNvPr>
        <xdr:cNvSpPr/>
      </xdr:nvSpPr>
      <xdr:spPr>
        <a:xfrm>
          <a:off x="212725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77" name="フローチャート: 判断 476">
          <a:extLst>
            <a:ext uri="{FF2B5EF4-FFF2-40B4-BE49-F238E27FC236}">
              <a16:creationId xmlns:a16="http://schemas.microsoft.com/office/drawing/2014/main" id="{6BDD76B1-7CE3-4C95-816C-CA7CFAC9F4E2}"/>
            </a:ext>
          </a:extLst>
        </xdr:cNvPr>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103124</xdr:rowOff>
    </xdr:from>
    <xdr:to>
      <xdr:col>102</xdr:col>
      <xdr:colOff>165100</xdr:colOff>
      <xdr:row>39</xdr:row>
      <xdr:rowOff>33274</xdr:rowOff>
    </xdr:to>
    <xdr:sp macro="" textlink="">
      <xdr:nvSpPr>
        <xdr:cNvPr id="478" name="フローチャート: 判断 477">
          <a:extLst>
            <a:ext uri="{FF2B5EF4-FFF2-40B4-BE49-F238E27FC236}">
              <a16:creationId xmlns:a16="http://schemas.microsoft.com/office/drawing/2014/main" id="{A523E551-3FE2-451D-97AA-AB90BDCCC70E}"/>
            </a:ext>
          </a:extLst>
        </xdr:cNvPr>
        <xdr:cNvSpPr/>
      </xdr:nvSpPr>
      <xdr:spPr>
        <a:xfrm>
          <a:off x="19494500" y="661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109982</xdr:rowOff>
    </xdr:from>
    <xdr:to>
      <xdr:col>98</xdr:col>
      <xdr:colOff>38100</xdr:colOff>
      <xdr:row>39</xdr:row>
      <xdr:rowOff>40132</xdr:rowOff>
    </xdr:to>
    <xdr:sp macro="" textlink="">
      <xdr:nvSpPr>
        <xdr:cNvPr id="479" name="フローチャート: 判断 478">
          <a:extLst>
            <a:ext uri="{FF2B5EF4-FFF2-40B4-BE49-F238E27FC236}">
              <a16:creationId xmlns:a16="http://schemas.microsoft.com/office/drawing/2014/main" id="{656254E5-B013-4F3E-B468-408D0E21F878}"/>
            </a:ext>
          </a:extLst>
        </xdr:cNvPr>
        <xdr:cNvSpPr/>
      </xdr:nvSpPr>
      <xdr:spPr>
        <a:xfrm>
          <a:off x="18605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E05C1216-7D9C-42D8-8E77-306CC049058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EC1EE341-8F27-4A84-B634-8F142BFEF92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8C25E3E4-E0CD-46E8-9479-2F0F99C552E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8F5335F0-C880-4148-9231-BF1ACC3E68F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B449BAED-3A92-4CE0-9765-45413B0588A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39116</xdr:rowOff>
    </xdr:from>
    <xdr:to>
      <xdr:col>116</xdr:col>
      <xdr:colOff>114300</xdr:colOff>
      <xdr:row>40</xdr:row>
      <xdr:rowOff>140716</xdr:rowOff>
    </xdr:to>
    <xdr:sp macro="" textlink="">
      <xdr:nvSpPr>
        <xdr:cNvPr id="485" name="楕円 484">
          <a:extLst>
            <a:ext uri="{FF2B5EF4-FFF2-40B4-BE49-F238E27FC236}">
              <a16:creationId xmlns:a16="http://schemas.microsoft.com/office/drawing/2014/main" id="{F2F1D28C-E1D7-4E3E-85D8-E496FDBE1CC8}"/>
            </a:ext>
          </a:extLst>
        </xdr:cNvPr>
        <xdr:cNvSpPr/>
      </xdr:nvSpPr>
      <xdr:spPr>
        <a:xfrm>
          <a:off x="221107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17543</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2E39F50D-DF77-44EC-8B48-F450C9338F6B}"/>
            </a:ext>
          </a:extLst>
        </xdr:cNvPr>
        <xdr:cNvSpPr txBox="1"/>
      </xdr:nvSpPr>
      <xdr:spPr>
        <a:xfrm>
          <a:off x="22199600"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39116</xdr:rowOff>
    </xdr:from>
    <xdr:to>
      <xdr:col>112</xdr:col>
      <xdr:colOff>38100</xdr:colOff>
      <xdr:row>40</xdr:row>
      <xdr:rowOff>140716</xdr:rowOff>
    </xdr:to>
    <xdr:sp macro="" textlink="">
      <xdr:nvSpPr>
        <xdr:cNvPr id="487" name="楕円 486">
          <a:extLst>
            <a:ext uri="{FF2B5EF4-FFF2-40B4-BE49-F238E27FC236}">
              <a16:creationId xmlns:a16="http://schemas.microsoft.com/office/drawing/2014/main" id="{2FBB715F-1409-4AD8-8986-F51C23540AB9}"/>
            </a:ext>
          </a:extLst>
        </xdr:cNvPr>
        <xdr:cNvSpPr/>
      </xdr:nvSpPr>
      <xdr:spPr>
        <a:xfrm>
          <a:off x="21272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89916</xdr:rowOff>
    </xdr:from>
    <xdr:to>
      <xdr:col>116</xdr:col>
      <xdr:colOff>63500</xdr:colOff>
      <xdr:row>40</xdr:row>
      <xdr:rowOff>89916</xdr:rowOff>
    </xdr:to>
    <xdr:cxnSp macro="">
      <xdr:nvCxnSpPr>
        <xdr:cNvPr id="488" name="直線コネクタ 487">
          <a:extLst>
            <a:ext uri="{FF2B5EF4-FFF2-40B4-BE49-F238E27FC236}">
              <a16:creationId xmlns:a16="http://schemas.microsoft.com/office/drawing/2014/main" id="{71721B6A-534C-4B9E-B40A-09B411BD10A5}"/>
            </a:ext>
          </a:extLst>
        </xdr:cNvPr>
        <xdr:cNvCxnSpPr/>
      </xdr:nvCxnSpPr>
      <xdr:spPr>
        <a:xfrm>
          <a:off x="21323300" y="69479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39116</xdr:rowOff>
    </xdr:from>
    <xdr:to>
      <xdr:col>107</xdr:col>
      <xdr:colOff>101600</xdr:colOff>
      <xdr:row>40</xdr:row>
      <xdr:rowOff>140716</xdr:rowOff>
    </xdr:to>
    <xdr:sp macro="" textlink="">
      <xdr:nvSpPr>
        <xdr:cNvPr id="489" name="楕円 488">
          <a:extLst>
            <a:ext uri="{FF2B5EF4-FFF2-40B4-BE49-F238E27FC236}">
              <a16:creationId xmlns:a16="http://schemas.microsoft.com/office/drawing/2014/main" id="{71541E7A-F2FA-40A4-9530-04DCA9BD2A67}"/>
            </a:ext>
          </a:extLst>
        </xdr:cNvPr>
        <xdr:cNvSpPr/>
      </xdr:nvSpPr>
      <xdr:spPr>
        <a:xfrm>
          <a:off x="20383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89916</xdr:rowOff>
    </xdr:from>
    <xdr:to>
      <xdr:col>111</xdr:col>
      <xdr:colOff>177800</xdr:colOff>
      <xdr:row>40</xdr:row>
      <xdr:rowOff>89916</xdr:rowOff>
    </xdr:to>
    <xdr:cxnSp macro="">
      <xdr:nvCxnSpPr>
        <xdr:cNvPr id="490" name="直線コネクタ 489">
          <a:extLst>
            <a:ext uri="{FF2B5EF4-FFF2-40B4-BE49-F238E27FC236}">
              <a16:creationId xmlns:a16="http://schemas.microsoft.com/office/drawing/2014/main" id="{EA44B409-8B70-44AF-B1B0-668F8A5F7881}"/>
            </a:ext>
          </a:extLst>
        </xdr:cNvPr>
        <xdr:cNvCxnSpPr/>
      </xdr:nvCxnSpPr>
      <xdr:spPr>
        <a:xfrm>
          <a:off x="20434300" y="6947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39116</xdr:rowOff>
    </xdr:from>
    <xdr:to>
      <xdr:col>102</xdr:col>
      <xdr:colOff>165100</xdr:colOff>
      <xdr:row>40</xdr:row>
      <xdr:rowOff>140716</xdr:rowOff>
    </xdr:to>
    <xdr:sp macro="" textlink="">
      <xdr:nvSpPr>
        <xdr:cNvPr id="491" name="楕円 490">
          <a:extLst>
            <a:ext uri="{FF2B5EF4-FFF2-40B4-BE49-F238E27FC236}">
              <a16:creationId xmlns:a16="http://schemas.microsoft.com/office/drawing/2014/main" id="{02F5DF58-368D-4DC0-92FD-B3EE80DB4984}"/>
            </a:ext>
          </a:extLst>
        </xdr:cNvPr>
        <xdr:cNvSpPr/>
      </xdr:nvSpPr>
      <xdr:spPr>
        <a:xfrm>
          <a:off x="19494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89916</xdr:rowOff>
    </xdr:from>
    <xdr:to>
      <xdr:col>107</xdr:col>
      <xdr:colOff>50800</xdr:colOff>
      <xdr:row>40</xdr:row>
      <xdr:rowOff>89916</xdr:rowOff>
    </xdr:to>
    <xdr:cxnSp macro="">
      <xdr:nvCxnSpPr>
        <xdr:cNvPr id="492" name="直線コネクタ 491">
          <a:extLst>
            <a:ext uri="{FF2B5EF4-FFF2-40B4-BE49-F238E27FC236}">
              <a16:creationId xmlns:a16="http://schemas.microsoft.com/office/drawing/2014/main" id="{E832BE47-C8C8-4E2A-8053-4341F4C3B71D}"/>
            </a:ext>
          </a:extLst>
        </xdr:cNvPr>
        <xdr:cNvCxnSpPr/>
      </xdr:nvCxnSpPr>
      <xdr:spPr>
        <a:xfrm>
          <a:off x="19545300" y="6947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39116</xdr:rowOff>
    </xdr:from>
    <xdr:to>
      <xdr:col>98</xdr:col>
      <xdr:colOff>38100</xdr:colOff>
      <xdr:row>40</xdr:row>
      <xdr:rowOff>140716</xdr:rowOff>
    </xdr:to>
    <xdr:sp macro="" textlink="">
      <xdr:nvSpPr>
        <xdr:cNvPr id="493" name="楕円 492">
          <a:extLst>
            <a:ext uri="{FF2B5EF4-FFF2-40B4-BE49-F238E27FC236}">
              <a16:creationId xmlns:a16="http://schemas.microsoft.com/office/drawing/2014/main" id="{CFAF2989-5917-44A2-938A-0E0E4783F8C0}"/>
            </a:ext>
          </a:extLst>
        </xdr:cNvPr>
        <xdr:cNvSpPr/>
      </xdr:nvSpPr>
      <xdr:spPr>
        <a:xfrm>
          <a:off x="18605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89916</xdr:rowOff>
    </xdr:from>
    <xdr:to>
      <xdr:col>102</xdr:col>
      <xdr:colOff>114300</xdr:colOff>
      <xdr:row>40</xdr:row>
      <xdr:rowOff>89916</xdr:rowOff>
    </xdr:to>
    <xdr:cxnSp macro="">
      <xdr:nvCxnSpPr>
        <xdr:cNvPr id="494" name="直線コネクタ 493">
          <a:extLst>
            <a:ext uri="{FF2B5EF4-FFF2-40B4-BE49-F238E27FC236}">
              <a16:creationId xmlns:a16="http://schemas.microsoft.com/office/drawing/2014/main" id="{236CEBD1-ADEA-4D14-8AFE-A0CD63E90BED}"/>
            </a:ext>
          </a:extLst>
        </xdr:cNvPr>
        <xdr:cNvCxnSpPr/>
      </xdr:nvCxnSpPr>
      <xdr:spPr>
        <a:xfrm>
          <a:off x="18656300" y="6947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58945</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5111AB20-5216-47DD-9354-F2A298D37528}"/>
            </a:ext>
          </a:extLst>
        </xdr:cNvPr>
        <xdr:cNvSpPr txBox="1"/>
      </xdr:nvSpPr>
      <xdr:spPr>
        <a:xfrm>
          <a:off x="21075727" y="64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56659</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E2A2D64E-8D84-4F19-9EA6-CF2CA6CB4CE2}"/>
            </a:ext>
          </a:extLst>
        </xdr:cNvPr>
        <xdr:cNvSpPr txBox="1"/>
      </xdr:nvSpPr>
      <xdr:spPr>
        <a:xfrm>
          <a:off x="20199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49801</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C24E7EA7-70AD-4376-98EC-1A2523034E6E}"/>
            </a:ext>
          </a:extLst>
        </xdr:cNvPr>
        <xdr:cNvSpPr txBox="1"/>
      </xdr:nvSpPr>
      <xdr:spPr>
        <a:xfrm>
          <a:off x="19310427" y="639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56659</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BA5EB642-2E6B-426F-BE35-87024FE40E7F}"/>
            </a:ext>
          </a:extLst>
        </xdr:cNvPr>
        <xdr:cNvSpPr txBox="1"/>
      </xdr:nvSpPr>
      <xdr:spPr>
        <a:xfrm>
          <a:off x="18421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131843</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91F69D78-07E7-46C4-BA7A-949B62FE3BF1}"/>
            </a:ext>
          </a:extLst>
        </xdr:cNvPr>
        <xdr:cNvSpPr txBox="1"/>
      </xdr:nvSpPr>
      <xdr:spPr>
        <a:xfrm>
          <a:off x="210757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131843</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11BC7D4F-6F55-4825-B2E4-2CFDEED83238}"/>
            </a:ext>
          </a:extLst>
        </xdr:cNvPr>
        <xdr:cNvSpPr txBox="1"/>
      </xdr:nvSpPr>
      <xdr:spPr>
        <a:xfrm>
          <a:off x="201994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131843</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6AC52BEF-F00F-41FA-80B8-31E9E64B3A06}"/>
            </a:ext>
          </a:extLst>
        </xdr:cNvPr>
        <xdr:cNvSpPr txBox="1"/>
      </xdr:nvSpPr>
      <xdr:spPr>
        <a:xfrm>
          <a:off x="193104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131843</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B9758E2D-7633-43D4-BFA4-9AFE15070CB3}"/>
            </a:ext>
          </a:extLst>
        </xdr:cNvPr>
        <xdr:cNvSpPr txBox="1"/>
      </xdr:nvSpPr>
      <xdr:spPr>
        <a:xfrm>
          <a:off x="184214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3558B5BB-58AD-42AE-9383-A813FD7BC7C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99ED4D38-9307-43A3-96BC-01C85D38528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F78CB39C-6CB6-48B2-BAF3-9DBB228A1EA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BB9C4600-1DD4-4E72-A03D-714FFFA2B43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083B8FAE-A125-417B-8B5C-725CE57DC84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72A981BC-A979-4CF1-9709-18D3202C618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E346DD26-7BC4-46CC-9A79-79B04C374A4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E756EEDB-CBEA-4DF2-A0C7-737407C5FC8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3B99E7D8-DCFE-4739-B060-2C99761CFC5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6AF5DBB4-E070-44F2-B49D-B821630CEBF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B5D68364-405C-4DD9-AA54-8AF1B428C6D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4" name="直線コネクタ 513">
          <a:extLst>
            <a:ext uri="{FF2B5EF4-FFF2-40B4-BE49-F238E27FC236}">
              <a16:creationId xmlns:a16="http://schemas.microsoft.com/office/drawing/2014/main" id="{30227602-0067-4722-ACFC-1F4D0362B0A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5" name="テキスト ボックス 514">
          <a:extLst>
            <a:ext uri="{FF2B5EF4-FFF2-40B4-BE49-F238E27FC236}">
              <a16:creationId xmlns:a16="http://schemas.microsoft.com/office/drawing/2014/main" id="{5FAB9F76-9268-452F-8634-17E224545422}"/>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6" name="直線コネクタ 515">
          <a:extLst>
            <a:ext uri="{FF2B5EF4-FFF2-40B4-BE49-F238E27FC236}">
              <a16:creationId xmlns:a16="http://schemas.microsoft.com/office/drawing/2014/main" id="{CEB7BF86-FC4B-417F-B94A-5B4509C3A83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7" name="テキスト ボックス 516">
          <a:extLst>
            <a:ext uri="{FF2B5EF4-FFF2-40B4-BE49-F238E27FC236}">
              <a16:creationId xmlns:a16="http://schemas.microsoft.com/office/drawing/2014/main" id="{633D1027-2738-405D-8D43-F484FF913B6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8" name="直線コネクタ 517">
          <a:extLst>
            <a:ext uri="{FF2B5EF4-FFF2-40B4-BE49-F238E27FC236}">
              <a16:creationId xmlns:a16="http://schemas.microsoft.com/office/drawing/2014/main" id="{F7D6B04A-4F70-47F3-BF11-91AC7412F3E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9" name="テキスト ボックス 518">
          <a:extLst>
            <a:ext uri="{FF2B5EF4-FFF2-40B4-BE49-F238E27FC236}">
              <a16:creationId xmlns:a16="http://schemas.microsoft.com/office/drawing/2014/main" id="{82FD65CE-0C47-42E8-B90F-F8EC9A74733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0" name="直線コネクタ 519">
          <a:extLst>
            <a:ext uri="{FF2B5EF4-FFF2-40B4-BE49-F238E27FC236}">
              <a16:creationId xmlns:a16="http://schemas.microsoft.com/office/drawing/2014/main" id="{47BFBF3B-2670-486D-BE88-8FE7AC73228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1" name="テキスト ボックス 520">
          <a:extLst>
            <a:ext uri="{FF2B5EF4-FFF2-40B4-BE49-F238E27FC236}">
              <a16:creationId xmlns:a16="http://schemas.microsoft.com/office/drawing/2014/main" id="{129923F8-25FD-4157-9855-0946FEB94D8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2" name="直線コネクタ 521">
          <a:extLst>
            <a:ext uri="{FF2B5EF4-FFF2-40B4-BE49-F238E27FC236}">
              <a16:creationId xmlns:a16="http://schemas.microsoft.com/office/drawing/2014/main" id="{269B5593-857D-4E29-9F65-030D7147C03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3" name="テキスト ボックス 522">
          <a:extLst>
            <a:ext uri="{FF2B5EF4-FFF2-40B4-BE49-F238E27FC236}">
              <a16:creationId xmlns:a16="http://schemas.microsoft.com/office/drawing/2014/main" id="{FC810ED8-D3BF-4D97-8485-41F0F30B9F9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a:extLst>
            <a:ext uri="{FF2B5EF4-FFF2-40B4-BE49-F238E27FC236}">
              <a16:creationId xmlns:a16="http://schemas.microsoft.com/office/drawing/2014/main" id="{4CB8FCAB-AF6D-49F6-AC26-6C3745C2CE5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a:extLst>
            <a:ext uri="{FF2B5EF4-FFF2-40B4-BE49-F238E27FC236}">
              <a16:creationId xmlns:a16="http://schemas.microsoft.com/office/drawing/2014/main" id="{68075D2E-3C33-4BFB-AF8A-36E304528912}"/>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a:extLst>
            <a:ext uri="{FF2B5EF4-FFF2-40B4-BE49-F238E27FC236}">
              <a16:creationId xmlns:a16="http://schemas.microsoft.com/office/drawing/2014/main" id="{BDB7217C-FC58-4BAC-AEB3-DD87E0A945D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99060</xdr:rowOff>
    </xdr:to>
    <xdr:cxnSp macro="">
      <xdr:nvCxnSpPr>
        <xdr:cNvPr id="527" name="直線コネクタ 526">
          <a:extLst>
            <a:ext uri="{FF2B5EF4-FFF2-40B4-BE49-F238E27FC236}">
              <a16:creationId xmlns:a16="http://schemas.microsoft.com/office/drawing/2014/main" id="{37CCA9BE-B491-4405-A869-37845F5A465D}"/>
            </a:ext>
          </a:extLst>
        </xdr:cNvPr>
        <xdr:cNvCxnSpPr/>
      </xdr:nvCxnSpPr>
      <xdr:spPr>
        <a:xfrm flipV="1">
          <a:off x="16318864" y="945642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102887</xdr:rowOff>
    </xdr:from>
    <xdr:ext cx="405111" cy="259045"/>
    <xdr:sp macro="" textlink="">
      <xdr:nvSpPr>
        <xdr:cNvPr id="528" name="【学校施設】&#10;有形固定資産減価償却率最小値テキスト">
          <a:extLst>
            <a:ext uri="{FF2B5EF4-FFF2-40B4-BE49-F238E27FC236}">
              <a16:creationId xmlns:a16="http://schemas.microsoft.com/office/drawing/2014/main" id="{48E7DC29-A4E9-4D8C-9E9C-E83D886442F8}"/>
            </a:ext>
          </a:extLst>
        </xdr:cNvPr>
        <xdr:cNvSpPr txBox="1"/>
      </xdr:nvSpPr>
      <xdr:spPr>
        <a:xfrm>
          <a:off x="16357600" y="1107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99060</xdr:rowOff>
    </xdr:from>
    <xdr:to>
      <xdr:col>86</xdr:col>
      <xdr:colOff>25400</xdr:colOff>
      <xdr:row>64</xdr:row>
      <xdr:rowOff>99060</xdr:rowOff>
    </xdr:to>
    <xdr:cxnSp macro="">
      <xdr:nvCxnSpPr>
        <xdr:cNvPr id="529" name="直線コネクタ 528">
          <a:extLst>
            <a:ext uri="{FF2B5EF4-FFF2-40B4-BE49-F238E27FC236}">
              <a16:creationId xmlns:a16="http://schemas.microsoft.com/office/drawing/2014/main" id="{4201970B-D8C0-4E9D-8810-F0C38C8EF56A}"/>
            </a:ext>
          </a:extLst>
        </xdr:cNvPr>
        <xdr:cNvCxnSpPr/>
      </xdr:nvCxnSpPr>
      <xdr:spPr>
        <a:xfrm>
          <a:off x="16230600" y="110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530" name="【学校施設】&#10;有形固定資産減価償却率最大値テキスト">
          <a:extLst>
            <a:ext uri="{FF2B5EF4-FFF2-40B4-BE49-F238E27FC236}">
              <a16:creationId xmlns:a16="http://schemas.microsoft.com/office/drawing/2014/main" id="{29928E4F-E1D7-4C10-A3DB-6FF1991D6F4E}"/>
            </a:ext>
          </a:extLst>
        </xdr:cNvPr>
        <xdr:cNvSpPr txBox="1"/>
      </xdr:nvSpPr>
      <xdr:spPr>
        <a:xfrm>
          <a:off x="1635760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531" name="直線コネクタ 530">
          <a:extLst>
            <a:ext uri="{FF2B5EF4-FFF2-40B4-BE49-F238E27FC236}">
              <a16:creationId xmlns:a16="http://schemas.microsoft.com/office/drawing/2014/main" id="{EF8609A8-4157-4450-874E-35BC750ED7EA}"/>
            </a:ext>
          </a:extLst>
        </xdr:cNvPr>
        <xdr:cNvCxnSpPr/>
      </xdr:nvCxnSpPr>
      <xdr:spPr>
        <a:xfrm>
          <a:off x="16230600" y="945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15257</xdr:rowOff>
    </xdr:from>
    <xdr:ext cx="405111" cy="259045"/>
    <xdr:sp macro="" textlink="">
      <xdr:nvSpPr>
        <xdr:cNvPr id="532" name="【学校施設】&#10;有形固定資産減価償却率平均値テキスト">
          <a:extLst>
            <a:ext uri="{FF2B5EF4-FFF2-40B4-BE49-F238E27FC236}">
              <a16:creationId xmlns:a16="http://schemas.microsoft.com/office/drawing/2014/main" id="{13682B0B-85B0-4BA9-9C2D-40E9C6962898}"/>
            </a:ext>
          </a:extLst>
        </xdr:cNvPr>
        <xdr:cNvSpPr txBox="1"/>
      </xdr:nvSpPr>
      <xdr:spPr>
        <a:xfrm>
          <a:off x="16357600" y="1013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533" name="フローチャート: 判断 532">
          <a:extLst>
            <a:ext uri="{FF2B5EF4-FFF2-40B4-BE49-F238E27FC236}">
              <a16:creationId xmlns:a16="http://schemas.microsoft.com/office/drawing/2014/main" id="{D01D2AD6-3548-451B-814B-0A20CDF6D5AB}"/>
            </a:ext>
          </a:extLst>
        </xdr:cNvPr>
        <xdr:cNvSpPr/>
      </xdr:nvSpPr>
      <xdr:spPr>
        <a:xfrm>
          <a:off x="162687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534" name="フローチャート: 判断 533">
          <a:extLst>
            <a:ext uri="{FF2B5EF4-FFF2-40B4-BE49-F238E27FC236}">
              <a16:creationId xmlns:a16="http://schemas.microsoft.com/office/drawing/2014/main" id="{73F7E65B-9348-4F0E-AF3C-03D17928539F}"/>
            </a:ext>
          </a:extLst>
        </xdr:cNvPr>
        <xdr:cNvSpPr/>
      </xdr:nvSpPr>
      <xdr:spPr>
        <a:xfrm>
          <a:off x="15430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90170</xdr:rowOff>
    </xdr:from>
    <xdr:to>
      <xdr:col>76</xdr:col>
      <xdr:colOff>165100</xdr:colOff>
      <xdr:row>59</xdr:row>
      <xdr:rowOff>20320</xdr:rowOff>
    </xdr:to>
    <xdr:sp macro="" textlink="">
      <xdr:nvSpPr>
        <xdr:cNvPr id="535" name="フローチャート: 判断 534">
          <a:extLst>
            <a:ext uri="{FF2B5EF4-FFF2-40B4-BE49-F238E27FC236}">
              <a16:creationId xmlns:a16="http://schemas.microsoft.com/office/drawing/2014/main" id="{A2AE3A36-D2FD-4A57-9BDD-45FAECAB3A89}"/>
            </a:ext>
          </a:extLst>
        </xdr:cNvPr>
        <xdr:cNvSpPr/>
      </xdr:nvSpPr>
      <xdr:spPr>
        <a:xfrm>
          <a:off x="14541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536" name="フローチャート: 判断 535">
          <a:extLst>
            <a:ext uri="{FF2B5EF4-FFF2-40B4-BE49-F238E27FC236}">
              <a16:creationId xmlns:a16="http://schemas.microsoft.com/office/drawing/2014/main" id="{A59DAE24-6685-4E6C-A3E0-551F95D79946}"/>
            </a:ext>
          </a:extLst>
        </xdr:cNvPr>
        <xdr:cNvSpPr/>
      </xdr:nvSpPr>
      <xdr:spPr>
        <a:xfrm>
          <a:off x="1365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40640</xdr:rowOff>
    </xdr:from>
    <xdr:to>
      <xdr:col>67</xdr:col>
      <xdr:colOff>101600</xdr:colOff>
      <xdr:row>58</xdr:row>
      <xdr:rowOff>142240</xdr:rowOff>
    </xdr:to>
    <xdr:sp macro="" textlink="">
      <xdr:nvSpPr>
        <xdr:cNvPr id="537" name="フローチャート: 判断 536">
          <a:extLst>
            <a:ext uri="{FF2B5EF4-FFF2-40B4-BE49-F238E27FC236}">
              <a16:creationId xmlns:a16="http://schemas.microsoft.com/office/drawing/2014/main" id="{37B86FAE-885B-4B61-B1BF-0E67C8A91EBE}"/>
            </a:ext>
          </a:extLst>
        </xdr:cNvPr>
        <xdr:cNvSpPr/>
      </xdr:nvSpPr>
      <xdr:spPr>
        <a:xfrm>
          <a:off x="12763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8AC8CDFA-50F0-40EC-A3A6-8E0B78E6A91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32B59265-696E-4C50-B9F9-337E0001FA1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1690006E-A8BA-4B63-80AB-55EB694E18F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B96F4FAA-7C43-4CFB-8F74-71F3B830FAC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D5F78CA-5D1C-453C-80E3-73DA7D806D1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543" name="楕円 542">
          <a:extLst>
            <a:ext uri="{FF2B5EF4-FFF2-40B4-BE49-F238E27FC236}">
              <a16:creationId xmlns:a16="http://schemas.microsoft.com/office/drawing/2014/main" id="{358AC847-084B-4071-B13D-BC0055A82D64}"/>
            </a:ext>
          </a:extLst>
        </xdr:cNvPr>
        <xdr:cNvSpPr/>
      </xdr:nvSpPr>
      <xdr:spPr>
        <a:xfrm>
          <a:off x="162687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97807</xdr:rowOff>
    </xdr:from>
    <xdr:ext cx="405111" cy="259045"/>
    <xdr:sp macro="" textlink="">
      <xdr:nvSpPr>
        <xdr:cNvPr id="544" name="【学校施設】&#10;有形固定資産減価償却率該当値テキスト">
          <a:extLst>
            <a:ext uri="{FF2B5EF4-FFF2-40B4-BE49-F238E27FC236}">
              <a16:creationId xmlns:a16="http://schemas.microsoft.com/office/drawing/2014/main" id="{A2DEC8B4-863A-4480-936F-E6C79EC17C7E}"/>
            </a:ext>
          </a:extLst>
        </xdr:cNvPr>
        <xdr:cNvSpPr txBox="1"/>
      </xdr:nvSpPr>
      <xdr:spPr>
        <a:xfrm>
          <a:off x="16357600"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147320</xdr:rowOff>
    </xdr:from>
    <xdr:to>
      <xdr:col>81</xdr:col>
      <xdr:colOff>101600</xdr:colOff>
      <xdr:row>58</xdr:row>
      <xdr:rowOff>77470</xdr:rowOff>
    </xdr:to>
    <xdr:sp macro="" textlink="">
      <xdr:nvSpPr>
        <xdr:cNvPr id="545" name="楕円 544">
          <a:extLst>
            <a:ext uri="{FF2B5EF4-FFF2-40B4-BE49-F238E27FC236}">
              <a16:creationId xmlns:a16="http://schemas.microsoft.com/office/drawing/2014/main" id="{FBBF249F-1B38-4A08-AF53-1373EA47EEEF}"/>
            </a:ext>
          </a:extLst>
        </xdr:cNvPr>
        <xdr:cNvSpPr/>
      </xdr:nvSpPr>
      <xdr:spPr>
        <a:xfrm>
          <a:off x="154305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26670</xdr:rowOff>
    </xdr:from>
    <xdr:to>
      <xdr:col>85</xdr:col>
      <xdr:colOff>127000</xdr:colOff>
      <xdr:row>58</xdr:row>
      <xdr:rowOff>125730</xdr:rowOff>
    </xdr:to>
    <xdr:cxnSp macro="">
      <xdr:nvCxnSpPr>
        <xdr:cNvPr id="546" name="直線コネクタ 545">
          <a:extLst>
            <a:ext uri="{FF2B5EF4-FFF2-40B4-BE49-F238E27FC236}">
              <a16:creationId xmlns:a16="http://schemas.microsoft.com/office/drawing/2014/main" id="{CCDAC8E1-00F5-4149-BFD6-B8FE4CA073A6}"/>
            </a:ext>
          </a:extLst>
        </xdr:cNvPr>
        <xdr:cNvCxnSpPr/>
      </xdr:nvCxnSpPr>
      <xdr:spPr>
        <a:xfrm>
          <a:off x="15481300" y="997077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67310</xdr:rowOff>
    </xdr:from>
    <xdr:to>
      <xdr:col>76</xdr:col>
      <xdr:colOff>165100</xdr:colOff>
      <xdr:row>57</xdr:row>
      <xdr:rowOff>168910</xdr:rowOff>
    </xdr:to>
    <xdr:sp macro="" textlink="">
      <xdr:nvSpPr>
        <xdr:cNvPr id="547" name="楕円 546">
          <a:extLst>
            <a:ext uri="{FF2B5EF4-FFF2-40B4-BE49-F238E27FC236}">
              <a16:creationId xmlns:a16="http://schemas.microsoft.com/office/drawing/2014/main" id="{25BF7AD2-1C5E-4D8B-BF76-9ED0E878DF7A}"/>
            </a:ext>
          </a:extLst>
        </xdr:cNvPr>
        <xdr:cNvSpPr/>
      </xdr:nvSpPr>
      <xdr:spPr>
        <a:xfrm>
          <a:off x="145415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118110</xdr:rowOff>
    </xdr:from>
    <xdr:to>
      <xdr:col>81</xdr:col>
      <xdr:colOff>50800</xdr:colOff>
      <xdr:row>58</xdr:row>
      <xdr:rowOff>26670</xdr:rowOff>
    </xdr:to>
    <xdr:cxnSp macro="">
      <xdr:nvCxnSpPr>
        <xdr:cNvPr id="548" name="直線コネクタ 547">
          <a:extLst>
            <a:ext uri="{FF2B5EF4-FFF2-40B4-BE49-F238E27FC236}">
              <a16:creationId xmlns:a16="http://schemas.microsoft.com/office/drawing/2014/main" id="{BE503CD4-DDDF-4241-80D1-A6DC3EC7763C}"/>
            </a:ext>
          </a:extLst>
        </xdr:cNvPr>
        <xdr:cNvCxnSpPr/>
      </xdr:nvCxnSpPr>
      <xdr:spPr>
        <a:xfrm>
          <a:off x="14592300" y="989076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13970</xdr:rowOff>
    </xdr:from>
    <xdr:to>
      <xdr:col>72</xdr:col>
      <xdr:colOff>38100</xdr:colOff>
      <xdr:row>57</xdr:row>
      <xdr:rowOff>115570</xdr:rowOff>
    </xdr:to>
    <xdr:sp macro="" textlink="">
      <xdr:nvSpPr>
        <xdr:cNvPr id="549" name="楕円 548">
          <a:extLst>
            <a:ext uri="{FF2B5EF4-FFF2-40B4-BE49-F238E27FC236}">
              <a16:creationId xmlns:a16="http://schemas.microsoft.com/office/drawing/2014/main" id="{D0549606-84F9-43A7-A1BB-7CA4024A911C}"/>
            </a:ext>
          </a:extLst>
        </xdr:cNvPr>
        <xdr:cNvSpPr/>
      </xdr:nvSpPr>
      <xdr:spPr>
        <a:xfrm>
          <a:off x="136525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64770</xdr:rowOff>
    </xdr:from>
    <xdr:to>
      <xdr:col>76</xdr:col>
      <xdr:colOff>114300</xdr:colOff>
      <xdr:row>57</xdr:row>
      <xdr:rowOff>118110</xdr:rowOff>
    </xdr:to>
    <xdr:cxnSp macro="">
      <xdr:nvCxnSpPr>
        <xdr:cNvPr id="550" name="直線コネクタ 549">
          <a:extLst>
            <a:ext uri="{FF2B5EF4-FFF2-40B4-BE49-F238E27FC236}">
              <a16:creationId xmlns:a16="http://schemas.microsoft.com/office/drawing/2014/main" id="{688DE031-4DF9-49D3-ADDE-0719A1BFE975}"/>
            </a:ext>
          </a:extLst>
        </xdr:cNvPr>
        <xdr:cNvCxnSpPr/>
      </xdr:nvCxnSpPr>
      <xdr:spPr>
        <a:xfrm>
          <a:off x="13703300" y="9837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116840</xdr:rowOff>
    </xdr:from>
    <xdr:to>
      <xdr:col>67</xdr:col>
      <xdr:colOff>101600</xdr:colOff>
      <xdr:row>57</xdr:row>
      <xdr:rowOff>46990</xdr:rowOff>
    </xdr:to>
    <xdr:sp macro="" textlink="">
      <xdr:nvSpPr>
        <xdr:cNvPr id="551" name="楕円 550">
          <a:extLst>
            <a:ext uri="{FF2B5EF4-FFF2-40B4-BE49-F238E27FC236}">
              <a16:creationId xmlns:a16="http://schemas.microsoft.com/office/drawing/2014/main" id="{73110A0B-9C2B-4DCA-9F60-09E5C09A1211}"/>
            </a:ext>
          </a:extLst>
        </xdr:cNvPr>
        <xdr:cNvSpPr/>
      </xdr:nvSpPr>
      <xdr:spPr>
        <a:xfrm>
          <a:off x="127635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167640</xdr:rowOff>
    </xdr:from>
    <xdr:to>
      <xdr:col>71</xdr:col>
      <xdr:colOff>177800</xdr:colOff>
      <xdr:row>57</xdr:row>
      <xdr:rowOff>64770</xdr:rowOff>
    </xdr:to>
    <xdr:cxnSp macro="">
      <xdr:nvCxnSpPr>
        <xdr:cNvPr id="552" name="直線コネクタ 551">
          <a:extLst>
            <a:ext uri="{FF2B5EF4-FFF2-40B4-BE49-F238E27FC236}">
              <a16:creationId xmlns:a16="http://schemas.microsoft.com/office/drawing/2014/main" id="{A99AF5AD-AF29-4F13-B9F9-253E6302DEF7}"/>
            </a:ext>
          </a:extLst>
        </xdr:cNvPr>
        <xdr:cNvCxnSpPr/>
      </xdr:nvCxnSpPr>
      <xdr:spPr>
        <a:xfrm>
          <a:off x="12814300" y="9768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91457</xdr:rowOff>
    </xdr:from>
    <xdr:ext cx="405111" cy="259045"/>
    <xdr:sp macro="" textlink="">
      <xdr:nvSpPr>
        <xdr:cNvPr id="553" name="n_1aveValue【学校施設】&#10;有形固定資産減価償却率">
          <a:extLst>
            <a:ext uri="{FF2B5EF4-FFF2-40B4-BE49-F238E27FC236}">
              <a16:creationId xmlns:a16="http://schemas.microsoft.com/office/drawing/2014/main" id="{D0B3D7A5-1273-4217-A0BB-9DD8E6E1B0AA}"/>
            </a:ext>
          </a:extLst>
        </xdr:cNvPr>
        <xdr:cNvSpPr txBox="1"/>
      </xdr:nvSpPr>
      <xdr:spPr>
        <a:xfrm>
          <a:off x="152660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11447</xdr:rowOff>
    </xdr:from>
    <xdr:ext cx="405111" cy="259045"/>
    <xdr:sp macro="" textlink="">
      <xdr:nvSpPr>
        <xdr:cNvPr id="554" name="n_2aveValue【学校施設】&#10;有形固定資産減価償却率">
          <a:extLst>
            <a:ext uri="{FF2B5EF4-FFF2-40B4-BE49-F238E27FC236}">
              <a16:creationId xmlns:a16="http://schemas.microsoft.com/office/drawing/2014/main" id="{1ABE3B2B-F138-48B4-A6E6-9134EE01E512}"/>
            </a:ext>
          </a:extLst>
        </xdr:cNvPr>
        <xdr:cNvSpPr txBox="1"/>
      </xdr:nvSpPr>
      <xdr:spPr>
        <a:xfrm>
          <a:off x="14389744"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3827</xdr:rowOff>
    </xdr:from>
    <xdr:ext cx="405111" cy="259045"/>
    <xdr:sp macro="" textlink="">
      <xdr:nvSpPr>
        <xdr:cNvPr id="555" name="n_3aveValue【学校施設】&#10;有形固定資産減価償却率">
          <a:extLst>
            <a:ext uri="{FF2B5EF4-FFF2-40B4-BE49-F238E27FC236}">
              <a16:creationId xmlns:a16="http://schemas.microsoft.com/office/drawing/2014/main" id="{70DAB67B-79CA-4DA4-8391-13A1259C8D53}"/>
            </a:ext>
          </a:extLst>
        </xdr:cNvPr>
        <xdr:cNvSpPr txBox="1"/>
      </xdr:nvSpPr>
      <xdr:spPr>
        <a:xfrm>
          <a:off x="13500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133367</xdr:rowOff>
    </xdr:from>
    <xdr:ext cx="405111" cy="259045"/>
    <xdr:sp macro="" textlink="">
      <xdr:nvSpPr>
        <xdr:cNvPr id="556" name="n_4aveValue【学校施設】&#10;有形固定資産減価償却率">
          <a:extLst>
            <a:ext uri="{FF2B5EF4-FFF2-40B4-BE49-F238E27FC236}">
              <a16:creationId xmlns:a16="http://schemas.microsoft.com/office/drawing/2014/main" id="{1E73BA07-28A1-4F57-9068-4C858EA09BC0}"/>
            </a:ext>
          </a:extLst>
        </xdr:cNvPr>
        <xdr:cNvSpPr txBox="1"/>
      </xdr:nvSpPr>
      <xdr:spPr>
        <a:xfrm>
          <a:off x="12611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93997</xdr:rowOff>
    </xdr:from>
    <xdr:ext cx="405111" cy="259045"/>
    <xdr:sp macro="" textlink="">
      <xdr:nvSpPr>
        <xdr:cNvPr id="557" name="n_1mainValue【学校施設】&#10;有形固定資産減価償却率">
          <a:extLst>
            <a:ext uri="{FF2B5EF4-FFF2-40B4-BE49-F238E27FC236}">
              <a16:creationId xmlns:a16="http://schemas.microsoft.com/office/drawing/2014/main" id="{50D1B030-0753-4ACD-9F3F-CBB6B186BC77}"/>
            </a:ext>
          </a:extLst>
        </xdr:cNvPr>
        <xdr:cNvSpPr txBox="1"/>
      </xdr:nvSpPr>
      <xdr:spPr>
        <a:xfrm>
          <a:off x="15266044"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13987</xdr:rowOff>
    </xdr:from>
    <xdr:ext cx="405111" cy="259045"/>
    <xdr:sp macro="" textlink="">
      <xdr:nvSpPr>
        <xdr:cNvPr id="558" name="n_2mainValue【学校施設】&#10;有形固定資産減価償却率">
          <a:extLst>
            <a:ext uri="{FF2B5EF4-FFF2-40B4-BE49-F238E27FC236}">
              <a16:creationId xmlns:a16="http://schemas.microsoft.com/office/drawing/2014/main" id="{52E68ED9-0C71-435E-A7C6-C7DA14A591E2}"/>
            </a:ext>
          </a:extLst>
        </xdr:cNvPr>
        <xdr:cNvSpPr txBox="1"/>
      </xdr:nvSpPr>
      <xdr:spPr>
        <a:xfrm>
          <a:off x="14389744"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132097</xdr:rowOff>
    </xdr:from>
    <xdr:ext cx="405111" cy="259045"/>
    <xdr:sp macro="" textlink="">
      <xdr:nvSpPr>
        <xdr:cNvPr id="559" name="n_3mainValue【学校施設】&#10;有形固定資産減価償却率">
          <a:extLst>
            <a:ext uri="{FF2B5EF4-FFF2-40B4-BE49-F238E27FC236}">
              <a16:creationId xmlns:a16="http://schemas.microsoft.com/office/drawing/2014/main" id="{39194221-E2B3-4DD4-9654-4272AEBECB25}"/>
            </a:ext>
          </a:extLst>
        </xdr:cNvPr>
        <xdr:cNvSpPr txBox="1"/>
      </xdr:nvSpPr>
      <xdr:spPr>
        <a:xfrm>
          <a:off x="13500744" y="956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63517</xdr:rowOff>
    </xdr:from>
    <xdr:ext cx="405111" cy="259045"/>
    <xdr:sp macro="" textlink="">
      <xdr:nvSpPr>
        <xdr:cNvPr id="560" name="n_4mainValue【学校施設】&#10;有形固定資産減価償却率">
          <a:extLst>
            <a:ext uri="{FF2B5EF4-FFF2-40B4-BE49-F238E27FC236}">
              <a16:creationId xmlns:a16="http://schemas.microsoft.com/office/drawing/2014/main" id="{7407C29B-BA4F-4343-84C8-B4A3AFA28C92}"/>
            </a:ext>
          </a:extLst>
        </xdr:cNvPr>
        <xdr:cNvSpPr txBox="1"/>
      </xdr:nvSpPr>
      <xdr:spPr>
        <a:xfrm>
          <a:off x="12611744"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a:extLst>
            <a:ext uri="{FF2B5EF4-FFF2-40B4-BE49-F238E27FC236}">
              <a16:creationId xmlns:a16="http://schemas.microsoft.com/office/drawing/2014/main" id="{B0FDB286-BEF0-4C1E-957E-D7B8DE08319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a:extLst>
            <a:ext uri="{FF2B5EF4-FFF2-40B4-BE49-F238E27FC236}">
              <a16:creationId xmlns:a16="http://schemas.microsoft.com/office/drawing/2014/main" id="{C0B235CD-BB4F-4F76-B303-17A64A64DC4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a:extLst>
            <a:ext uri="{FF2B5EF4-FFF2-40B4-BE49-F238E27FC236}">
              <a16:creationId xmlns:a16="http://schemas.microsoft.com/office/drawing/2014/main" id="{8743A6E2-D917-402C-9A3E-0970B27127C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a:extLst>
            <a:ext uri="{FF2B5EF4-FFF2-40B4-BE49-F238E27FC236}">
              <a16:creationId xmlns:a16="http://schemas.microsoft.com/office/drawing/2014/main" id="{D7998A11-E40B-44A7-8AF6-39404ABE071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a:extLst>
            <a:ext uri="{FF2B5EF4-FFF2-40B4-BE49-F238E27FC236}">
              <a16:creationId xmlns:a16="http://schemas.microsoft.com/office/drawing/2014/main" id="{60F888FA-315E-4149-9863-1BF2A8FAF01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a:extLst>
            <a:ext uri="{FF2B5EF4-FFF2-40B4-BE49-F238E27FC236}">
              <a16:creationId xmlns:a16="http://schemas.microsoft.com/office/drawing/2014/main" id="{0C15FDB2-4772-4D4B-A929-01B5153C3E5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a:extLst>
            <a:ext uri="{FF2B5EF4-FFF2-40B4-BE49-F238E27FC236}">
              <a16:creationId xmlns:a16="http://schemas.microsoft.com/office/drawing/2014/main" id="{2718C5B8-A380-44F2-9687-E429358D651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a:extLst>
            <a:ext uri="{FF2B5EF4-FFF2-40B4-BE49-F238E27FC236}">
              <a16:creationId xmlns:a16="http://schemas.microsoft.com/office/drawing/2014/main" id="{AD025A39-0653-4314-A46B-87D4509A93A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a:extLst>
            <a:ext uri="{FF2B5EF4-FFF2-40B4-BE49-F238E27FC236}">
              <a16:creationId xmlns:a16="http://schemas.microsoft.com/office/drawing/2014/main" id="{2A598422-6425-487C-BA7A-835202AD21D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a:extLst>
            <a:ext uri="{FF2B5EF4-FFF2-40B4-BE49-F238E27FC236}">
              <a16:creationId xmlns:a16="http://schemas.microsoft.com/office/drawing/2014/main" id="{00B0DA27-132D-4F06-892B-806B09F7919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1" name="テキスト ボックス 570">
          <a:extLst>
            <a:ext uri="{FF2B5EF4-FFF2-40B4-BE49-F238E27FC236}">
              <a16:creationId xmlns:a16="http://schemas.microsoft.com/office/drawing/2014/main" id="{63652D18-F8E8-4D7A-BAF2-365B1ECC6FD8}"/>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2" name="直線コネクタ 571">
          <a:extLst>
            <a:ext uri="{FF2B5EF4-FFF2-40B4-BE49-F238E27FC236}">
              <a16:creationId xmlns:a16="http://schemas.microsoft.com/office/drawing/2014/main" id="{75B4A4B1-0EDD-404F-9DDC-7650428A453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3" name="テキスト ボックス 572">
          <a:extLst>
            <a:ext uri="{FF2B5EF4-FFF2-40B4-BE49-F238E27FC236}">
              <a16:creationId xmlns:a16="http://schemas.microsoft.com/office/drawing/2014/main" id="{77CBF709-5A6B-4AB9-B7C7-FA39DAE49E0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4" name="直線コネクタ 573">
          <a:extLst>
            <a:ext uri="{FF2B5EF4-FFF2-40B4-BE49-F238E27FC236}">
              <a16:creationId xmlns:a16="http://schemas.microsoft.com/office/drawing/2014/main" id="{542720FF-4508-420B-B224-436A9863DE5D}"/>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5" name="テキスト ボックス 574">
          <a:extLst>
            <a:ext uri="{FF2B5EF4-FFF2-40B4-BE49-F238E27FC236}">
              <a16:creationId xmlns:a16="http://schemas.microsoft.com/office/drawing/2014/main" id="{076935B1-F70F-4136-8E0C-A7F1FA495283}"/>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6" name="直線コネクタ 575">
          <a:extLst>
            <a:ext uri="{FF2B5EF4-FFF2-40B4-BE49-F238E27FC236}">
              <a16:creationId xmlns:a16="http://schemas.microsoft.com/office/drawing/2014/main" id="{FB31C4E9-A3DE-4683-914E-59B5149DC598}"/>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7" name="テキスト ボックス 576">
          <a:extLst>
            <a:ext uri="{FF2B5EF4-FFF2-40B4-BE49-F238E27FC236}">
              <a16:creationId xmlns:a16="http://schemas.microsoft.com/office/drawing/2014/main" id="{00D90686-3722-404C-A7B0-3073A8ACE81C}"/>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8" name="直線コネクタ 577">
          <a:extLst>
            <a:ext uri="{FF2B5EF4-FFF2-40B4-BE49-F238E27FC236}">
              <a16:creationId xmlns:a16="http://schemas.microsoft.com/office/drawing/2014/main" id="{5855BCD2-B635-4D81-BB04-1862AE241574}"/>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9" name="テキスト ボックス 578">
          <a:extLst>
            <a:ext uri="{FF2B5EF4-FFF2-40B4-BE49-F238E27FC236}">
              <a16:creationId xmlns:a16="http://schemas.microsoft.com/office/drawing/2014/main" id="{BE9156CD-A83D-42FB-98D0-B37D296C124E}"/>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0" name="直線コネクタ 579">
          <a:extLst>
            <a:ext uri="{FF2B5EF4-FFF2-40B4-BE49-F238E27FC236}">
              <a16:creationId xmlns:a16="http://schemas.microsoft.com/office/drawing/2014/main" id="{22C8FAA7-A88B-4EE2-BD1E-7586B3C14E5A}"/>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1" name="テキスト ボックス 580">
          <a:extLst>
            <a:ext uri="{FF2B5EF4-FFF2-40B4-BE49-F238E27FC236}">
              <a16:creationId xmlns:a16="http://schemas.microsoft.com/office/drawing/2014/main" id="{69DFF387-31B1-4883-8E73-DF6B733BCCF2}"/>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2" name="直線コネクタ 581">
          <a:extLst>
            <a:ext uri="{FF2B5EF4-FFF2-40B4-BE49-F238E27FC236}">
              <a16:creationId xmlns:a16="http://schemas.microsoft.com/office/drawing/2014/main" id="{B5323587-C37E-489A-B744-EBF25276476D}"/>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3" name="テキスト ボックス 582">
          <a:extLst>
            <a:ext uri="{FF2B5EF4-FFF2-40B4-BE49-F238E27FC236}">
              <a16:creationId xmlns:a16="http://schemas.microsoft.com/office/drawing/2014/main" id="{D3C8CD4A-E27A-4118-B231-98C936DB24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4C1F6D8F-2D3A-4A5D-8A69-27EBB1E8D70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a:extLst>
            <a:ext uri="{FF2B5EF4-FFF2-40B4-BE49-F238E27FC236}">
              <a16:creationId xmlns:a16="http://schemas.microsoft.com/office/drawing/2014/main" id="{9BAC3E6E-9982-46F2-823F-55651C23218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4EFC3185-1392-486A-801B-7359C96A429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90134</xdr:rowOff>
    </xdr:from>
    <xdr:to>
      <xdr:col>116</xdr:col>
      <xdr:colOff>62864</xdr:colOff>
      <xdr:row>64</xdr:row>
      <xdr:rowOff>1960</xdr:rowOff>
    </xdr:to>
    <xdr:cxnSp macro="">
      <xdr:nvCxnSpPr>
        <xdr:cNvPr id="587" name="直線コネクタ 586">
          <a:extLst>
            <a:ext uri="{FF2B5EF4-FFF2-40B4-BE49-F238E27FC236}">
              <a16:creationId xmlns:a16="http://schemas.microsoft.com/office/drawing/2014/main" id="{D786745A-914F-4452-B986-130DB0F1F971}"/>
            </a:ext>
          </a:extLst>
        </xdr:cNvPr>
        <xdr:cNvCxnSpPr/>
      </xdr:nvCxnSpPr>
      <xdr:spPr>
        <a:xfrm flipV="1">
          <a:off x="22160864" y="9691334"/>
          <a:ext cx="0" cy="12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5787</xdr:rowOff>
    </xdr:from>
    <xdr:ext cx="469744" cy="259045"/>
    <xdr:sp macro="" textlink="">
      <xdr:nvSpPr>
        <xdr:cNvPr id="588" name="【学校施設】&#10;一人当たり面積最小値テキスト">
          <a:extLst>
            <a:ext uri="{FF2B5EF4-FFF2-40B4-BE49-F238E27FC236}">
              <a16:creationId xmlns:a16="http://schemas.microsoft.com/office/drawing/2014/main" id="{49C0D80C-2F94-47EF-B637-84E3CF952E53}"/>
            </a:ext>
          </a:extLst>
        </xdr:cNvPr>
        <xdr:cNvSpPr txBox="1"/>
      </xdr:nvSpPr>
      <xdr:spPr>
        <a:xfrm>
          <a:off x="22199600" y="1097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1960</xdr:rowOff>
    </xdr:from>
    <xdr:to>
      <xdr:col>116</xdr:col>
      <xdr:colOff>152400</xdr:colOff>
      <xdr:row>64</xdr:row>
      <xdr:rowOff>1960</xdr:rowOff>
    </xdr:to>
    <xdr:cxnSp macro="">
      <xdr:nvCxnSpPr>
        <xdr:cNvPr id="589" name="直線コネクタ 588">
          <a:extLst>
            <a:ext uri="{FF2B5EF4-FFF2-40B4-BE49-F238E27FC236}">
              <a16:creationId xmlns:a16="http://schemas.microsoft.com/office/drawing/2014/main" id="{90F6857A-DF62-4C70-85B3-CC419E60657D}"/>
            </a:ext>
          </a:extLst>
        </xdr:cNvPr>
        <xdr:cNvCxnSpPr/>
      </xdr:nvCxnSpPr>
      <xdr:spPr>
        <a:xfrm>
          <a:off x="22072600" y="1097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36811</xdr:rowOff>
    </xdr:from>
    <xdr:ext cx="469744" cy="259045"/>
    <xdr:sp macro="" textlink="">
      <xdr:nvSpPr>
        <xdr:cNvPr id="590" name="【学校施設】&#10;一人当たり面積最大値テキスト">
          <a:extLst>
            <a:ext uri="{FF2B5EF4-FFF2-40B4-BE49-F238E27FC236}">
              <a16:creationId xmlns:a16="http://schemas.microsoft.com/office/drawing/2014/main" id="{E7135CE1-5187-47FB-AC87-4163AB134D80}"/>
            </a:ext>
          </a:extLst>
        </xdr:cNvPr>
        <xdr:cNvSpPr txBox="1"/>
      </xdr:nvSpPr>
      <xdr:spPr>
        <a:xfrm>
          <a:off x="22199600" y="946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90134</xdr:rowOff>
    </xdr:from>
    <xdr:to>
      <xdr:col>116</xdr:col>
      <xdr:colOff>152400</xdr:colOff>
      <xdr:row>56</xdr:row>
      <xdr:rowOff>90134</xdr:rowOff>
    </xdr:to>
    <xdr:cxnSp macro="">
      <xdr:nvCxnSpPr>
        <xdr:cNvPr id="591" name="直線コネクタ 590">
          <a:extLst>
            <a:ext uri="{FF2B5EF4-FFF2-40B4-BE49-F238E27FC236}">
              <a16:creationId xmlns:a16="http://schemas.microsoft.com/office/drawing/2014/main" id="{E4E5F51C-FE88-497A-AAFA-3C63DE898B40}"/>
            </a:ext>
          </a:extLst>
        </xdr:cNvPr>
        <xdr:cNvCxnSpPr/>
      </xdr:nvCxnSpPr>
      <xdr:spPr>
        <a:xfrm>
          <a:off x="22072600" y="9691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96465</xdr:rowOff>
    </xdr:from>
    <xdr:ext cx="469744" cy="259045"/>
    <xdr:sp macro="" textlink="">
      <xdr:nvSpPr>
        <xdr:cNvPr id="592" name="【学校施設】&#10;一人当たり面積平均値テキスト">
          <a:extLst>
            <a:ext uri="{FF2B5EF4-FFF2-40B4-BE49-F238E27FC236}">
              <a16:creationId xmlns:a16="http://schemas.microsoft.com/office/drawing/2014/main" id="{CA5225D7-6581-4354-8DD6-FA44DECFAD19}"/>
            </a:ext>
          </a:extLst>
        </xdr:cNvPr>
        <xdr:cNvSpPr txBox="1"/>
      </xdr:nvSpPr>
      <xdr:spPr>
        <a:xfrm>
          <a:off x="22199600" y="10554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118038</xdr:rowOff>
    </xdr:from>
    <xdr:to>
      <xdr:col>116</xdr:col>
      <xdr:colOff>114300</xdr:colOff>
      <xdr:row>62</xdr:row>
      <xdr:rowOff>48188</xdr:rowOff>
    </xdr:to>
    <xdr:sp macro="" textlink="">
      <xdr:nvSpPr>
        <xdr:cNvPr id="593" name="フローチャート: 判断 592">
          <a:extLst>
            <a:ext uri="{FF2B5EF4-FFF2-40B4-BE49-F238E27FC236}">
              <a16:creationId xmlns:a16="http://schemas.microsoft.com/office/drawing/2014/main" id="{027B205B-A446-4A2D-ADC0-05E47558F84C}"/>
            </a:ext>
          </a:extLst>
        </xdr:cNvPr>
        <xdr:cNvSpPr/>
      </xdr:nvSpPr>
      <xdr:spPr>
        <a:xfrm>
          <a:off x="22110700" y="105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153960</xdr:rowOff>
    </xdr:from>
    <xdr:to>
      <xdr:col>112</xdr:col>
      <xdr:colOff>38100</xdr:colOff>
      <xdr:row>62</xdr:row>
      <xdr:rowOff>84110</xdr:rowOff>
    </xdr:to>
    <xdr:sp macro="" textlink="">
      <xdr:nvSpPr>
        <xdr:cNvPr id="594" name="フローチャート: 判断 593">
          <a:extLst>
            <a:ext uri="{FF2B5EF4-FFF2-40B4-BE49-F238E27FC236}">
              <a16:creationId xmlns:a16="http://schemas.microsoft.com/office/drawing/2014/main" id="{92165EBD-56E7-4FFA-A4BF-D633AE943BF5}"/>
            </a:ext>
          </a:extLst>
        </xdr:cNvPr>
        <xdr:cNvSpPr/>
      </xdr:nvSpPr>
      <xdr:spPr>
        <a:xfrm>
          <a:off x="21272500" y="1061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595" name="フローチャート: 判断 594">
          <a:extLst>
            <a:ext uri="{FF2B5EF4-FFF2-40B4-BE49-F238E27FC236}">
              <a16:creationId xmlns:a16="http://schemas.microsoft.com/office/drawing/2014/main" id="{38228C2D-BC20-45B9-BE64-FCEAA1964B1E}"/>
            </a:ext>
          </a:extLst>
        </xdr:cNvPr>
        <xdr:cNvSpPr/>
      </xdr:nvSpPr>
      <xdr:spPr>
        <a:xfrm>
          <a:off x="20383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129141</xdr:rowOff>
    </xdr:from>
    <xdr:to>
      <xdr:col>102</xdr:col>
      <xdr:colOff>165100</xdr:colOff>
      <xdr:row>62</xdr:row>
      <xdr:rowOff>59291</xdr:rowOff>
    </xdr:to>
    <xdr:sp macro="" textlink="">
      <xdr:nvSpPr>
        <xdr:cNvPr id="596" name="フローチャート: 判断 595">
          <a:extLst>
            <a:ext uri="{FF2B5EF4-FFF2-40B4-BE49-F238E27FC236}">
              <a16:creationId xmlns:a16="http://schemas.microsoft.com/office/drawing/2014/main" id="{E6B55157-D5A9-4314-AB5E-E61E587D84E7}"/>
            </a:ext>
          </a:extLst>
        </xdr:cNvPr>
        <xdr:cNvSpPr/>
      </xdr:nvSpPr>
      <xdr:spPr>
        <a:xfrm>
          <a:off x="19494500" y="1058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125222</xdr:rowOff>
    </xdr:from>
    <xdr:to>
      <xdr:col>98</xdr:col>
      <xdr:colOff>38100</xdr:colOff>
      <xdr:row>62</xdr:row>
      <xdr:rowOff>55372</xdr:rowOff>
    </xdr:to>
    <xdr:sp macro="" textlink="">
      <xdr:nvSpPr>
        <xdr:cNvPr id="597" name="フローチャート: 判断 596">
          <a:extLst>
            <a:ext uri="{FF2B5EF4-FFF2-40B4-BE49-F238E27FC236}">
              <a16:creationId xmlns:a16="http://schemas.microsoft.com/office/drawing/2014/main" id="{0FABE301-6057-4633-93F8-5FA89DE782F5}"/>
            </a:ext>
          </a:extLst>
        </xdr:cNvPr>
        <xdr:cNvSpPr/>
      </xdr:nvSpPr>
      <xdr:spPr>
        <a:xfrm>
          <a:off x="18605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34A6BF65-6C3C-4F25-A6D0-0C8B4A785E6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F7E73D07-0137-4164-80D6-7F9677ED639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8F4CFE1E-52D5-4470-AED3-1C7A9050BCE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45185F4-F0B8-4E6F-9407-221A5727751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2C0D44CD-4690-4A73-BBF9-DB8E80AB3EE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46845</xdr:rowOff>
    </xdr:from>
    <xdr:to>
      <xdr:col>116</xdr:col>
      <xdr:colOff>114300</xdr:colOff>
      <xdr:row>61</xdr:row>
      <xdr:rowOff>148445</xdr:rowOff>
    </xdr:to>
    <xdr:sp macro="" textlink="">
      <xdr:nvSpPr>
        <xdr:cNvPr id="603" name="楕円 602">
          <a:extLst>
            <a:ext uri="{FF2B5EF4-FFF2-40B4-BE49-F238E27FC236}">
              <a16:creationId xmlns:a16="http://schemas.microsoft.com/office/drawing/2014/main" id="{7C74AA74-664D-451C-A436-0B78CF1525D8}"/>
            </a:ext>
          </a:extLst>
        </xdr:cNvPr>
        <xdr:cNvSpPr/>
      </xdr:nvSpPr>
      <xdr:spPr>
        <a:xfrm>
          <a:off x="22110700" y="105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69722</xdr:rowOff>
    </xdr:from>
    <xdr:ext cx="469744" cy="259045"/>
    <xdr:sp macro="" textlink="">
      <xdr:nvSpPr>
        <xdr:cNvPr id="604" name="【学校施設】&#10;一人当たり面積該当値テキスト">
          <a:extLst>
            <a:ext uri="{FF2B5EF4-FFF2-40B4-BE49-F238E27FC236}">
              <a16:creationId xmlns:a16="http://schemas.microsoft.com/office/drawing/2014/main" id="{6031E288-4570-4767-923A-85500DC4B36C}"/>
            </a:ext>
          </a:extLst>
        </xdr:cNvPr>
        <xdr:cNvSpPr txBox="1"/>
      </xdr:nvSpPr>
      <xdr:spPr>
        <a:xfrm>
          <a:off x="22199600" y="1035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50111</xdr:rowOff>
    </xdr:from>
    <xdr:to>
      <xdr:col>112</xdr:col>
      <xdr:colOff>38100</xdr:colOff>
      <xdr:row>61</xdr:row>
      <xdr:rowOff>151711</xdr:rowOff>
    </xdr:to>
    <xdr:sp macro="" textlink="">
      <xdr:nvSpPr>
        <xdr:cNvPr id="605" name="楕円 604">
          <a:extLst>
            <a:ext uri="{FF2B5EF4-FFF2-40B4-BE49-F238E27FC236}">
              <a16:creationId xmlns:a16="http://schemas.microsoft.com/office/drawing/2014/main" id="{96A496CD-0D51-4F53-9EC1-387C3B2C4592}"/>
            </a:ext>
          </a:extLst>
        </xdr:cNvPr>
        <xdr:cNvSpPr/>
      </xdr:nvSpPr>
      <xdr:spPr>
        <a:xfrm>
          <a:off x="21272500" y="1050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97645</xdr:rowOff>
    </xdr:from>
    <xdr:to>
      <xdr:col>116</xdr:col>
      <xdr:colOff>63500</xdr:colOff>
      <xdr:row>61</xdr:row>
      <xdr:rowOff>100911</xdr:rowOff>
    </xdr:to>
    <xdr:cxnSp macro="">
      <xdr:nvCxnSpPr>
        <xdr:cNvPr id="606" name="直線コネクタ 605">
          <a:extLst>
            <a:ext uri="{FF2B5EF4-FFF2-40B4-BE49-F238E27FC236}">
              <a16:creationId xmlns:a16="http://schemas.microsoft.com/office/drawing/2014/main" id="{7AC06C8A-0E87-4BC8-B754-5703F4512841}"/>
            </a:ext>
          </a:extLst>
        </xdr:cNvPr>
        <xdr:cNvCxnSpPr/>
      </xdr:nvCxnSpPr>
      <xdr:spPr>
        <a:xfrm flipV="1">
          <a:off x="21323300" y="10556095"/>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52723</xdr:rowOff>
    </xdr:from>
    <xdr:to>
      <xdr:col>107</xdr:col>
      <xdr:colOff>101600</xdr:colOff>
      <xdr:row>61</xdr:row>
      <xdr:rowOff>154323</xdr:rowOff>
    </xdr:to>
    <xdr:sp macro="" textlink="">
      <xdr:nvSpPr>
        <xdr:cNvPr id="607" name="楕円 606">
          <a:extLst>
            <a:ext uri="{FF2B5EF4-FFF2-40B4-BE49-F238E27FC236}">
              <a16:creationId xmlns:a16="http://schemas.microsoft.com/office/drawing/2014/main" id="{A8A3D662-B45A-4AFE-A36B-EFEB45BC4C3C}"/>
            </a:ext>
          </a:extLst>
        </xdr:cNvPr>
        <xdr:cNvSpPr/>
      </xdr:nvSpPr>
      <xdr:spPr>
        <a:xfrm>
          <a:off x="20383500" y="1051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100911</xdr:rowOff>
    </xdr:from>
    <xdr:to>
      <xdr:col>111</xdr:col>
      <xdr:colOff>177800</xdr:colOff>
      <xdr:row>61</xdr:row>
      <xdr:rowOff>103523</xdr:rowOff>
    </xdr:to>
    <xdr:cxnSp macro="">
      <xdr:nvCxnSpPr>
        <xdr:cNvPr id="608" name="直線コネクタ 607">
          <a:extLst>
            <a:ext uri="{FF2B5EF4-FFF2-40B4-BE49-F238E27FC236}">
              <a16:creationId xmlns:a16="http://schemas.microsoft.com/office/drawing/2014/main" id="{01C880AA-2AF9-4790-9DB4-8E55E59F44FC}"/>
            </a:ext>
          </a:extLst>
        </xdr:cNvPr>
        <xdr:cNvCxnSpPr/>
      </xdr:nvCxnSpPr>
      <xdr:spPr>
        <a:xfrm flipV="1">
          <a:off x="20434300" y="10559361"/>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44886</xdr:rowOff>
    </xdr:from>
    <xdr:to>
      <xdr:col>102</xdr:col>
      <xdr:colOff>165100</xdr:colOff>
      <xdr:row>61</xdr:row>
      <xdr:rowOff>146486</xdr:rowOff>
    </xdr:to>
    <xdr:sp macro="" textlink="">
      <xdr:nvSpPr>
        <xdr:cNvPr id="609" name="楕円 608">
          <a:extLst>
            <a:ext uri="{FF2B5EF4-FFF2-40B4-BE49-F238E27FC236}">
              <a16:creationId xmlns:a16="http://schemas.microsoft.com/office/drawing/2014/main" id="{23E8D31C-5B40-495C-BDC4-C9B7C893FFAC}"/>
            </a:ext>
          </a:extLst>
        </xdr:cNvPr>
        <xdr:cNvSpPr/>
      </xdr:nvSpPr>
      <xdr:spPr>
        <a:xfrm>
          <a:off x="19494500" y="1050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95686</xdr:rowOff>
    </xdr:from>
    <xdr:to>
      <xdr:col>107</xdr:col>
      <xdr:colOff>50800</xdr:colOff>
      <xdr:row>61</xdr:row>
      <xdr:rowOff>103523</xdr:rowOff>
    </xdr:to>
    <xdr:cxnSp macro="">
      <xdr:nvCxnSpPr>
        <xdr:cNvPr id="610" name="直線コネクタ 609">
          <a:extLst>
            <a:ext uri="{FF2B5EF4-FFF2-40B4-BE49-F238E27FC236}">
              <a16:creationId xmlns:a16="http://schemas.microsoft.com/office/drawing/2014/main" id="{B9856D0B-B0F0-45D2-8E1B-BC8451D7BB1F}"/>
            </a:ext>
          </a:extLst>
        </xdr:cNvPr>
        <xdr:cNvCxnSpPr/>
      </xdr:nvCxnSpPr>
      <xdr:spPr>
        <a:xfrm>
          <a:off x="19545300" y="10554136"/>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42273</xdr:rowOff>
    </xdr:from>
    <xdr:to>
      <xdr:col>98</xdr:col>
      <xdr:colOff>38100</xdr:colOff>
      <xdr:row>61</xdr:row>
      <xdr:rowOff>143873</xdr:rowOff>
    </xdr:to>
    <xdr:sp macro="" textlink="">
      <xdr:nvSpPr>
        <xdr:cNvPr id="611" name="楕円 610">
          <a:extLst>
            <a:ext uri="{FF2B5EF4-FFF2-40B4-BE49-F238E27FC236}">
              <a16:creationId xmlns:a16="http://schemas.microsoft.com/office/drawing/2014/main" id="{3704667B-17EC-4514-8F67-216888533942}"/>
            </a:ext>
          </a:extLst>
        </xdr:cNvPr>
        <xdr:cNvSpPr/>
      </xdr:nvSpPr>
      <xdr:spPr>
        <a:xfrm>
          <a:off x="18605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93073</xdr:rowOff>
    </xdr:from>
    <xdr:to>
      <xdr:col>102</xdr:col>
      <xdr:colOff>114300</xdr:colOff>
      <xdr:row>61</xdr:row>
      <xdr:rowOff>95686</xdr:rowOff>
    </xdr:to>
    <xdr:cxnSp macro="">
      <xdr:nvCxnSpPr>
        <xdr:cNvPr id="612" name="直線コネクタ 611">
          <a:extLst>
            <a:ext uri="{FF2B5EF4-FFF2-40B4-BE49-F238E27FC236}">
              <a16:creationId xmlns:a16="http://schemas.microsoft.com/office/drawing/2014/main" id="{13BD8CD6-4A47-4AF3-9CAD-536F775A59A0}"/>
            </a:ext>
          </a:extLst>
        </xdr:cNvPr>
        <xdr:cNvCxnSpPr/>
      </xdr:nvCxnSpPr>
      <xdr:spPr>
        <a:xfrm>
          <a:off x="18656300" y="10551523"/>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75237</xdr:rowOff>
    </xdr:from>
    <xdr:ext cx="469744" cy="259045"/>
    <xdr:sp macro="" textlink="">
      <xdr:nvSpPr>
        <xdr:cNvPr id="613" name="n_1aveValue【学校施設】&#10;一人当たり面積">
          <a:extLst>
            <a:ext uri="{FF2B5EF4-FFF2-40B4-BE49-F238E27FC236}">
              <a16:creationId xmlns:a16="http://schemas.microsoft.com/office/drawing/2014/main" id="{DE3E24CE-33CC-4EFB-8B0E-0036C46FC348}"/>
            </a:ext>
          </a:extLst>
        </xdr:cNvPr>
        <xdr:cNvSpPr txBox="1"/>
      </xdr:nvSpPr>
      <xdr:spPr>
        <a:xfrm>
          <a:off x="21075727" y="1070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61521</xdr:rowOff>
    </xdr:from>
    <xdr:ext cx="469744" cy="259045"/>
    <xdr:sp macro="" textlink="">
      <xdr:nvSpPr>
        <xdr:cNvPr id="614" name="n_2aveValue【学校施設】&#10;一人当たり面積">
          <a:extLst>
            <a:ext uri="{FF2B5EF4-FFF2-40B4-BE49-F238E27FC236}">
              <a16:creationId xmlns:a16="http://schemas.microsoft.com/office/drawing/2014/main" id="{35778C39-C40E-4876-B662-899D17C15710}"/>
            </a:ext>
          </a:extLst>
        </xdr:cNvPr>
        <xdr:cNvSpPr txBox="1"/>
      </xdr:nvSpPr>
      <xdr:spPr>
        <a:xfrm>
          <a:off x="20199427" y="1069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50418</xdr:rowOff>
    </xdr:from>
    <xdr:ext cx="469744" cy="259045"/>
    <xdr:sp macro="" textlink="">
      <xdr:nvSpPr>
        <xdr:cNvPr id="615" name="n_3aveValue【学校施設】&#10;一人当たり面積">
          <a:extLst>
            <a:ext uri="{FF2B5EF4-FFF2-40B4-BE49-F238E27FC236}">
              <a16:creationId xmlns:a16="http://schemas.microsoft.com/office/drawing/2014/main" id="{BCFE712C-0534-41AA-BEF1-7D038C1EC370}"/>
            </a:ext>
          </a:extLst>
        </xdr:cNvPr>
        <xdr:cNvSpPr txBox="1"/>
      </xdr:nvSpPr>
      <xdr:spPr>
        <a:xfrm>
          <a:off x="19310427" y="1068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46499</xdr:rowOff>
    </xdr:from>
    <xdr:ext cx="469744" cy="259045"/>
    <xdr:sp macro="" textlink="">
      <xdr:nvSpPr>
        <xdr:cNvPr id="616" name="n_4aveValue【学校施設】&#10;一人当たり面積">
          <a:extLst>
            <a:ext uri="{FF2B5EF4-FFF2-40B4-BE49-F238E27FC236}">
              <a16:creationId xmlns:a16="http://schemas.microsoft.com/office/drawing/2014/main" id="{6FFF05C9-D608-487E-B26B-3AD1D225F6DA}"/>
            </a:ext>
          </a:extLst>
        </xdr:cNvPr>
        <xdr:cNvSpPr txBox="1"/>
      </xdr:nvSpPr>
      <xdr:spPr>
        <a:xfrm>
          <a:off x="184214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168238</xdr:rowOff>
    </xdr:from>
    <xdr:ext cx="469744" cy="259045"/>
    <xdr:sp macro="" textlink="">
      <xdr:nvSpPr>
        <xdr:cNvPr id="617" name="n_1mainValue【学校施設】&#10;一人当たり面積">
          <a:extLst>
            <a:ext uri="{FF2B5EF4-FFF2-40B4-BE49-F238E27FC236}">
              <a16:creationId xmlns:a16="http://schemas.microsoft.com/office/drawing/2014/main" id="{8FCF0650-732A-44DB-A1C0-08BCE4D27A5A}"/>
            </a:ext>
          </a:extLst>
        </xdr:cNvPr>
        <xdr:cNvSpPr txBox="1"/>
      </xdr:nvSpPr>
      <xdr:spPr>
        <a:xfrm>
          <a:off x="21075727" y="1028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170850</xdr:rowOff>
    </xdr:from>
    <xdr:ext cx="469744" cy="259045"/>
    <xdr:sp macro="" textlink="">
      <xdr:nvSpPr>
        <xdr:cNvPr id="618" name="n_2mainValue【学校施設】&#10;一人当たり面積">
          <a:extLst>
            <a:ext uri="{FF2B5EF4-FFF2-40B4-BE49-F238E27FC236}">
              <a16:creationId xmlns:a16="http://schemas.microsoft.com/office/drawing/2014/main" id="{2677D64D-8A3D-495F-87A9-B9A277D542D1}"/>
            </a:ext>
          </a:extLst>
        </xdr:cNvPr>
        <xdr:cNvSpPr txBox="1"/>
      </xdr:nvSpPr>
      <xdr:spPr>
        <a:xfrm>
          <a:off x="20199427" y="1028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163013</xdr:rowOff>
    </xdr:from>
    <xdr:ext cx="469744" cy="259045"/>
    <xdr:sp macro="" textlink="">
      <xdr:nvSpPr>
        <xdr:cNvPr id="619" name="n_3mainValue【学校施設】&#10;一人当たり面積">
          <a:extLst>
            <a:ext uri="{FF2B5EF4-FFF2-40B4-BE49-F238E27FC236}">
              <a16:creationId xmlns:a16="http://schemas.microsoft.com/office/drawing/2014/main" id="{480990B3-F54E-4A29-89D9-9A8BB4DA44E5}"/>
            </a:ext>
          </a:extLst>
        </xdr:cNvPr>
        <xdr:cNvSpPr txBox="1"/>
      </xdr:nvSpPr>
      <xdr:spPr>
        <a:xfrm>
          <a:off x="19310427" y="1027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160400</xdr:rowOff>
    </xdr:from>
    <xdr:ext cx="469744" cy="259045"/>
    <xdr:sp macro="" textlink="">
      <xdr:nvSpPr>
        <xdr:cNvPr id="620" name="n_4mainValue【学校施設】&#10;一人当たり面積">
          <a:extLst>
            <a:ext uri="{FF2B5EF4-FFF2-40B4-BE49-F238E27FC236}">
              <a16:creationId xmlns:a16="http://schemas.microsoft.com/office/drawing/2014/main" id="{EEE9610C-BCB5-44EE-A546-665053BC995F}"/>
            </a:ext>
          </a:extLst>
        </xdr:cNvPr>
        <xdr:cNvSpPr txBox="1"/>
      </xdr:nvSpPr>
      <xdr:spPr>
        <a:xfrm>
          <a:off x="18421427" y="1027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C7C79C64-2714-4B37-B78F-AFEC338F17C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1DD30CED-A0BE-44BC-B926-D362C78265C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48C513AA-5BFC-4E5A-ADCE-2247EC07CC1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48D56C60-9B93-4A31-AFFB-296637344AC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500B4313-CC67-495B-A6FF-34AB01E5B72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DFAA7BED-427F-4BBC-9FC7-9DCE0D6E18E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808D674D-2E39-4DA6-9174-6E9AAB9975B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56E18741-2983-45E7-A38D-16D5F2579AB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2680E5C4-6A04-49C9-A8F7-61EADC8DADD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141BD076-300C-4325-9005-25B2458F21D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0011897D-A3F5-4D2D-B6F7-3727E980DFC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a:extLst>
            <a:ext uri="{FF2B5EF4-FFF2-40B4-BE49-F238E27FC236}">
              <a16:creationId xmlns:a16="http://schemas.microsoft.com/office/drawing/2014/main" id="{CAD26413-C34E-4443-B8BF-8BC963F1487A}"/>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a:extLst>
            <a:ext uri="{FF2B5EF4-FFF2-40B4-BE49-F238E27FC236}">
              <a16:creationId xmlns:a16="http://schemas.microsoft.com/office/drawing/2014/main" id="{5E6AB4F0-6DE5-43F5-8256-06773DA61AED}"/>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a:extLst>
            <a:ext uri="{FF2B5EF4-FFF2-40B4-BE49-F238E27FC236}">
              <a16:creationId xmlns:a16="http://schemas.microsoft.com/office/drawing/2014/main" id="{8A3C1F2F-6B60-4254-8CE3-B3648A279B83}"/>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a:extLst>
            <a:ext uri="{FF2B5EF4-FFF2-40B4-BE49-F238E27FC236}">
              <a16:creationId xmlns:a16="http://schemas.microsoft.com/office/drawing/2014/main" id="{8B26C5E0-599A-4871-9F44-CC1DA8D168C4}"/>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a:extLst>
            <a:ext uri="{FF2B5EF4-FFF2-40B4-BE49-F238E27FC236}">
              <a16:creationId xmlns:a16="http://schemas.microsoft.com/office/drawing/2014/main" id="{CA106614-5D58-463E-A9A6-AFCAE0949095}"/>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a:extLst>
            <a:ext uri="{FF2B5EF4-FFF2-40B4-BE49-F238E27FC236}">
              <a16:creationId xmlns:a16="http://schemas.microsoft.com/office/drawing/2014/main" id="{F31EF3E0-998E-4C8C-AA42-C57E43F5D2E9}"/>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a:extLst>
            <a:ext uri="{FF2B5EF4-FFF2-40B4-BE49-F238E27FC236}">
              <a16:creationId xmlns:a16="http://schemas.microsoft.com/office/drawing/2014/main" id="{149A328E-98D7-4D9B-9E3A-7A6199D42443}"/>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a:extLst>
            <a:ext uri="{FF2B5EF4-FFF2-40B4-BE49-F238E27FC236}">
              <a16:creationId xmlns:a16="http://schemas.microsoft.com/office/drawing/2014/main" id="{88BE2413-F9F9-444E-B3F9-B029E923D4E7}"/>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a:extLst>
            <a:ext uri="{FF2B5EF4-FFF2-40B4-BE49-F238E27FC236}">
              <a16:creationId xmlns:a16="http://schemas.microsoft.com/office/drawing/2014/main" id="{C07A771C-213F-4611-BA48-E41BDDA8EB91}"/>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a:extLst>
            <a:ext uri="{FF2B5EF4-FFF2-40B4-BE49-F238E27FC236}">
              <a16:creationId xmlns:a16="http://schemas.microsoft.com/office/drawing/2014/main" id="{B5AC7BEF-6235-4012-90AA-6555EFC4DCB8}"/>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F846A577-0CA2-41FD-81CF-8B04B74B881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a:extLst>
            <a:ext uri="{FF2B5EF4-FFF2-40B4-BE49-F238E27FC236}">
              <a16:creationId xmlns:a16="http://schemas.microsoft.com/office/drawing/2014/main" id="{878516D7-1AB3-4A33-90C7-74834EF41535}"/>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a:extLst>
            <a:ext uri="{FF2B5EF4-FFF2-40B4-BE49-F238E27FC236}">
              <a16:creationId xmlns:a16="http://schemas.microsoft.com/office/drawing/2014/main" id="{D88CB684-8AAE-4616-9EF7-1B2A3339DF4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80</xdr:row>
      <xdr:rowOff>1905</xdr:rowOff>
    </xdr:from>
    <xdr:to>
      <xdr:col>85</xdr:col>
      <xdr:colOff>126364</xdr:colOff>
      <xdr:row>86</xdr:row>
      <xdr:rowOff>66675</xdr:rowOff>
    </xdr:to>
    <xdr:cxnSp macro="">
      <xdr:nvCxnSpPr>
        <xdr:cNvPr id="645" name="直線コネクタ 644">
          <a:extLst>
            <a:ext uri="{FF2B5EF4-FFF2-40B4-BE49-F238E27FC236}">
              <a16:creationId xmlns:a16="http://schemas.microsoft.com/office/drawing/2014/main" id="{C174F43D-44CE-4A84-887F-92392910F03B}"/>
            </a:ext>
          </a:extLst>
        </xdr:cNvPr>
        <xdr:cNvCxnSpPr/>
      </xdr:nvCxnSpPr>
      <xdr:spPr>
        <a:xfrm flipV="1">
          <a:off x="16318864" y="13717905"/>
          <a:ext cx="0" cy="109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70502</xdr:rowOff>
    </xdr:from>
    <xdr:ext cx="405111" cy="259045"/>
    <xdr:sp macro="" textlink="">
      <xdr:nvSpPr>
        <xdr:cNvPr id="646" name="【児童館】&#10;有形固定資産減価償却率最小値テキスト">
          <a:extLst>
            <a:ext uri="{FF2B5EF4-FFF2-40B4-BE49-F238E27FC236}">
              <a16:creationId xmlns:a16="http://schemas.microsoft.com/office/drawing/2014/main" id="{3830E17A-D2A2-4C02-81E3-443C2ECB837D}"/>
            </a:ext>
          </a:extLst>
        </xdr:cNvPr>
        <xdr:cNvSpPr txBox="1"/>
      </xdr:nvSpPr>
      <xdr:spPr>
        <a:xfrm>
          <a:off x="16357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66675</xdr:rowOff>
    </xdr:from>
    <xdr:to>
      <xdr:col>86</xdr:col>
      <xdr:colOff>25400</xdr:colOff>
      <xdr:row>86</xdr:row>
      <xdr:rowOff>66675</xdr:rowOff>
    </xdr:to>
    <xdr:cxnSp macro="">
      <xdr:nvCxnSpPr>
        <xdr:cNvPr id="647" name="直線コネクタ 646">
          <a:extLst>
            <a:ext uri="{FF2B5EF4-FFF2-40B4-BE49-F238E27FC236}">
              <a16:creationId xmlns:a16="http://schemas.microsoft.com/office/drawing/2014/main" id="{4F5EA4E6-2B42-461B-9D80-56FB51E33087}"/>
            </a:ext>
          </a:extLst>
        </xdr:cNvPr>
        <xdr:cNvCxnSpPr/>
      </xdr:nvCxnSpPr>
      <xdr:spPr>
        <a:xfrm>
          <a:off x="16230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120032</xdr:rowOff>
    </xdr:from>
    <xdr:ext cx="405111" cy="259045"/>
    <xdr:sp macro="" textlink="">
      <xdr:nvSpPr>
        <xdr:cNvPr id="648" name="【児童館】&#10;有形固定資産減価償却率最大値テキスト">
          <a:extLst>
            <a:ext uri="{FF2B5EF4-FFF2-40B4-BE49-F238E27FC236}">
              <a16:creationId xmlns:a16="http://schemas.microsoft.com/office/drawing/2014/main" id="{5F92D162-0A30-4B4A-A9A6-17F2B70CCE03}"/>
            </a:ext>
          </a:extLst>
        </xdr:cNvPr>
        <xdr:cNvSpPr txBox="1"/>
      </xdr:nvSpPr>
      <xdr:spPr>
        <a:xfrm>
          <a:off x="16357600" y="13493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80</xdr:row>
      <xdr:rowOff>1905</xdr:rowOff>
    </xdr:from>
    <xdr:to>
      <xdr:col>86</xdr:col>
      <xdr:colOff>25400</xdr:colOff>
      <xdr:row>80</xdr:row>
      <xdr:rowOff>1905</xdr:rowOff>
    </xdr:to>
    <xdr:cxnSp macro="">
      <xdr:nvCxnSpPr>
        <xdr:cNvPr id="649" name="直線コネクタ 648">
          <a:extLst>
            <a:ext uri="{FF2B5EF4-FFF2-40B4-BE49-F238E27FC236}">
              <a16:creationId xmlns:a16="http://schemas.microsoft.com/office/drawing/2014/main" id="{3732A560-020F-4883-B854-2D1C6A160219}"/>
            </a:ext>
          </a:extLst>
        </xdr:cNvPr>
        <xdr:cNvCxnSpPr/>
      </xdr:nvCxnSpPr>
      <xdr:spPr>
        <a:xfrm>
          <a:off x="16230600" y="13717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127652</xdr:rowOff>
    </xdr:from>
    <xdr:ext cx="405111" cy="259045"/>
    <xdr:sp macro="" textlink="">
      <xdr:nvSpPr>
        <xdr:cNvPr id="650" name="【児童館】&#10;有形固定資産減価償却率平均値テキスト">
          <a:extLst>
            <a:ext uri="{FF2B5EF4-FFF2-40B4-BE49-F238E27FC236}">
              <a16:creationId xmlns:a16="http://schemas.microsoft.com/office/drawing/2014/main" id="{03CD55A6-FCBB-4778-97A5-719632985CC8}"/>
            </a:ext>
          </a:extLst>
        </xdr:cNvPr>
        <xdr:cNvSpPr txBox="1"/>
      </xdr:nvSpPr>
      <xdr:spPr>
        <a:xfrm>
          <a:off x="16357600" y="1401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149225</xdr:rowOff>
    </xdr:from>
    <xdr:to>
      <xdr:col>85</xdr:col>
      <xdr:colOff>177800</xdr:colOff>
      <xdr:row>82</xdr:row>
      <xdr:rowOff>79375</xdr:rowOff>
    </xdr:to>
    <xdr:sp macro="" textlink="">
      <xdr:nvSpPr>
        <xdr:cNvPr id="651" name="フローチャート: 判断 650">
          <a:extLst>
            <a:ext uri="{FF2B5EF4-FFF2-40B4-BE49-F238E27FC236}">
              <a16:creationId xmlns:a16="http://schemas.microsoft.com/office/drawing/2014/main" id="{8AF24440-5385-438C-966F-645C13CDF23F}"/>
            </a:ext>
          </a:extLst>
        </xdr:cNvPr>
        <xdr:cNvSpPr/>
      </xdr:nvSpPr>
      <xdr:spPr>
        <a:xfrm>
          <a:off x="16268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149225</xdr:rowOff>
    </xdr:from>
    <xdr:to>
      <xdr:col>81</xdr:col>
      <xdr:colOff>101600</xdr:colOff>
      <xdr:row>82</xdr:row>
      <xdr:rowOff>79375</xdr:rowOff>
    </xdr:to>
    <xdr:sp macro="" textlink="">
      <xdr:nvSpPr>
        <xdr:cNvPr id="652" name="フローチャート: 判断 651">
          <a:extLst>
            <a:ext uri="{FF2B5EF4-FFF2-40B4-BE49-F238E27FC236}">
              <a16:creationId xmlns:a16="http://schemas.microsoft.com/office/drawing/2014/main" id="{6C9F2175-74DC-4C65-9CC7-59E30576BA7B}"/>
            </a:ext>
          </a:extLst>
        </xdr:cNvPr>
        <xdr:cNvSpPr/>
      </xdr:nvSpPr>
      <xdr:spPr>
        <a:xfrm>
          <a:off x="15430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126364</xdr:rowOff>
    </xdr:from>
    <xdr:to>
      <xdr:col>76</xdr:col>
      <xdr:colOff>165100</xdr:colOff>
      <xdr:row>82</xdr:row>
      <xdr:rowOff>56514</xdr:rowOff>
    </xdr:to>
    <xdr:sp macro="" textlink="">
      <xdr:nvSpPr>
        <xdr:cNvPr id="653" name="フローチャート: 判断 652">
          <a:extLst>
            <a:ext uri="{FF2B5EF4-FFF2-40B4-BE49-F238E27FC236}">
              <a16:creationId xmlns:a16="http://schemas.microsoft.com/office/drawing/2014/main" id="{D3A86A04-C88B-4909-ACEF-633279A8D119}"/>
            </a:ext>
          </a:extLst>
        </xdr:cNvPr>
        <xdr:cNvSpPr/>
      </xdr:nvSpPr>
      <xdr:spPr>
        <a:xfrm>
          <a:off x="14541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80645</xdr:rowOff>
    </xdr:from>
    <xdr:to>
      <xdr:col>72</xdr:col>
      <xdr:colOff>38100</xdr:colOff>
      <xdr:row>82</xdr:row>
      <xdr:rowOff>10795</xdr:rowOff>
    </xdr:to>
    <xdr:sp macro="" textlink="">
      <xdr:nvSpPr>
        <xdr:cNvPr id="654" name="フローチャート: 判断 653">
          <a:extLst>
            <a:ext uri="{FF2B5EF4-FFF2-40B4-BE49-F238E27FC236}">
              <a16:creationId xmlns:a16="http://schemas.microsoft.com/office/drawing/2014/main" id="{0C7F8EC1-799D-4933-90C1-5F893AA0005B}"/>
            </a:ext>
          </a:extLst>
        </xdr:cNvPr>
        <xdr:cNvSpPr/>
      </xdr:nvSpPr>
      <xdr:spPr>
        <a:xfrm>
          <a:off x="13652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82550</xdr:rowOff>
    </xdr:from>
    <xdr:to>
      <xdr:col>67</xdr:col>
      <xdr:colOff>101600</xdr:colOff>
      <xdr:row>82</xdr:row>
      <xdr:rowOff>12700</xdr:rowOff>
    </xdr:to>
    <xdr:sp macro="" textlink="">
      <xdr:nvSpPr>
        <xdr:cNvPr id="655" name="フローチャート: 判断 654">
          <a:extLst>
            <a:ext uri="{FF2B5EF4-FFF2-40B4-BE49-F238E27FC236}">
              <a16:creationId xmlns:a16="http://schemas.microsoft.com/office/drawing/2014/main" id="{6EB7A3DD-98BB-48CC-BF9F-E6EEB63791E0}"/>
            </a:ext>
          </a:extLst>
        </xdr:cNvPr>
        <xdr:cNvSpPr/>
      </xdr:nvSpPr>
      <xdr:spPr>
        <a:xfrm>
          <a:off x="12763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D619D1CE-BA10-400B-A344-4D404BC1107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18A9636-0DC0-49D8-A2DC-950F9C177B5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9A3B6B6F-22E2-48D4-BBF0-A7B70F1725A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A1E2042-8C9B-4506-BB6F-C3E85359DD1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FBB75E26-223E-4A66-BBC4-E186E0C5E62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122555</xdr:rowOff>
    </xdr:from>
    <xdr:to>
      <xdr:col>85</xdr:col>
      <xdr:colOff>177800</xdr:colOff>
      <xdr:row>80</xdr:row>
      <xdr:rowOff>52705</xdr:rowOff>
    </xdr:to>
    <xdr:sp macro="" textlink="">
      <xdr:nvSpPr>
        <xdr:cNvPr id="661" name="楕円 660">
          <a:extLst>
            <a:ext uri="{FF2B5EF4-FFF2-40B4-BE49-F238E27FC236}">
              <a16:creationId xmlns:a16="http://schemas.microsoft.com/office/drawing/2014/main" id="{F052EC8F-FDF4-46E6-951D-7119AF861468}"/>
            </a:ext>
          </a:extLst>
        </xdr:cNvPr>
        <xdr:cNvSpPr/>
      </xdr:nvSpPr>
      <xdr:spPr>
        <a:xfrm>
          <a:off x="16268700" y="136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75582</xdr:rowOff>
    </xdr:from>
    <xdr:ext cx="405111" cy="259045"/>
    <xdr:sp macro="" textlink="">
      <xdr:nvSpPr>
        <xdr:cNvPr id="662" name="【児童館】&#10;有形固定資産減価償却率該当値テキスト">
          <a:extLst>
            <a:ext uri="{FF2B5EF4-FFF2-40B4-BE49-F238E27FC236}">
              <a16:creationId xmlns:a16="http://schemas.microsoft.com/office/drawing/2014/main" id="{6984C082-6A59-4A0E-94EC-60E0E0BEDD04}"/>
            </a:ext>
          </a:extLst>
        </xdr:cNvPr>
        <xdr:cNvSpPr txBox="1"/>
      </xdr:nvSpPr>
      <xdr:spPr>
        <a:xfrm>
          <a:off x="16357600" y="13620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38736</xdr:rowOff>
    </xdr:from>
    <xdr:to>
      <xdr:col>81</xdr:col>
      <xdr:colOff>101600</xdr:colOff>
      <xdr:row>79</xdr:row>
      <xdr:rowOff>140336</xdr:rowOff>
    </xdr:to>
    <xdr:sp macro="" textlink="">
      <xdr:nvSpPr>
        <xdr:cNvPr id="663" name="楕円 662">
          <a:extLst>
            <a:ext uri="{FF2B5EF4-FFF2-40B4-BE49-F238E27FC236}">
              <a16:creationId xmlns:a16="http://schemas.microsoft.com/office/drawing/2014/main" id="{BC754B70-DC79-4EBA-AA58-88B1628DD13E}"/>
            </a:ext>
          </a:extLst>
        </xdr:cNvPr>
        <xdr:cNvSpPr/>
      </xdr:nvSpPr>
      <xdr:spPr>
        <a:xfrm>
          <a:off x="15430500" y="135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89536</xdr:rowOff>
    </xdr:from>
    <xdr:to>
      <xdr:col>85</xdr:col>
      <xdr:colOff>127000</xdr:colOff>
      <xdr:row>80</xdr:row>
      <xdr:rowOff>1905</xdr:rowOff>
    </xdr:to>
    <xdr:cxnSp macro="">
      <xdr:nvCxnSpPr>
        <xdr:cNvPr id="664" name="直線コネクタ 663">
          <a:extLst>
            <a:ext uri="{FF2B5EF4-FFF2-40B4-BE49-F238E27FC236}">
              <a16:creationId xmlns:a16="http://schemas.microsoft.com/office/drawing/2014/main" id="{3B39CD24-DCED-4C65-9F9C-A19F9BA7DE46}"/>
            </a:ext>
          </a:extLst>
        </xdr:cNvPr>
        <xdr:cNvCxnSpPr/>
      </xdr:nvCxnSpPr>
      <xdr:spPr>
        <a:xfrm>
          <a:off x="15481300" y="13634086"/>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168275</xdr:rowOff>
    </xdr:from>
    <xdr:to>
      <xdr:col>76</xdr:col>
      <xdr:colOff>165100</xdr:colOff>
      <xdr:row>79</xdr:row>
      <xdr:rowOff>98425</xdr:rowOff>
    </xdr:to>
    <xdr:sp macro="" textlink="">
      <xdr:nvSpPr>
        <xdr:cNvPr id="665" name="楕円 664">
          <a:extLst>
            <a:ext uri="{FF2B5EF4-FFF2-40B4-BE49-F238E27FC236}">
              <a16:creationId xmlns:a16="http://schemas.microsoft.com/office/drawing/2014/main" id="{6B6291B2-3137-43F1-9028-17DC4818E2B7}"/>
            </a:ext>
          </a:extLst>
        </xdr:cNvPr>
        <xdr:cNvSpPr/>
      </xdr:nvSpPr>
      <xdr:spPr>
        <a:xfrm>
          <a:off x="14541500" y="1354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47625</xdr:rowOff>
    </xdr:from>
    <xdr:to>
      <xdr:col>81</xdr:col>
      <xdr:colOff>50800</xdr:colOff>
      <xdr:row>79</xdr:row>
      <xdr:rowOff>89536</xdr:rowOff>
    </xdr:to>
    <xdr:cxnSp macro="">
      <xdr:nvCxnSpPr>
        <xdr:cNvPr id="666" name="直線コネクタ 665">
          <a:extLst>
            <a:ext uri="{FF2B5EF4-FFF2-40B4-BE49-F238E27FC236}">
              <a16:creationId xmlns:a16="http://schemas.microsoft.com/office/drawing/2014/main" id="{7379CBCD-12B0-4DEC-9E1A-1B7EFDE91FD5}"/>
            </a:ext>
          </a:extLst>
        </xdr:cNvPr>
        <xdr:cNvCxnSpPr/>
      </xdr:nvCxnSpPr>
      <xdr:spPr>
        <a:xfrm>
          <a:off x="14592300" y="135921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93980</xdr:rowOff>
    </xdr:from>
    <xdr:to>
      <xdr:col>72</xdr:col>
      <xdr:colOff>38100</xdr:colOff>
      <xdr:row>80</xdr:row>
      <xdr:rowOff>24130</xdr:rowOff>
    </xdr:to>
    <xdr:sp macro="" textlink="">
      <xdr:nvSpPr>
        <xdr:cNvPr id="667" name="楕円 666">
          <a:extLst>
            <a:ext uri="{FF2B5EF4-FFF2-40B4-BE49-F238E27FC236}">
              <a16:creationId xmlns:a16="http://schemas.microsoft.com/office/drawing/2014/main" id="{FCBA0FF6-09B4-436D-8ED1-B72E2281D89E}"/>
            </a:ext>
          </a:extLst>
        </xdr:cNvPr>
        <xdr:cNvSpPr/>
      </xdr:nvSpPr>
      <xdr:spPr>
        <a:xfrm>
          <a:off x="136525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47625</xdr:rowOff>
    </xdr:from>
    <xdr:to>
      <xdr:col>76</xdr:col>
      <xdr:colOff>114300</xdr:colOff>
      <xdr:row>79</xdr:row>
      <xdr:rowOff>144780</xdr:rowOff>
    </xdr:to>
    <xdr:cxnSp macro="">
      <xdr:nvCxnSpPr>
        <xdr:cNvPr id="668" name="直線コネクタ 667">
          <a:extLst>
            <a:ext uri="{FF2B5EF4-FFF2-40B4-BE49-F238E27FC236}">
              <a16:creationId xmlns:a16="http://schemas.microsoft.com/office/drawing/2014/main" id="{7F8BE88B-BADF-4CC3-B662-DF7D935E12E8}"/>
            </a:ext>
          </a:extLst>
        </xdr:cNvPr>
        <xdr:cNvCxnSpPr/>
      </xdr:nvCxnSpPr>
      <xdr:spPr>
        <a:xfrm flipV="1">
          <a:off x="13703300" y="1359217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80645</xdr:rowOff>
    </xdr:from>
    <xdr:to>
      <xdr:col>67</xdr:col>
      <xdr:colOff>101600</xdr:colOff>
      <xdr:row>80</xdr:row>
      <xdr:rowOff>10795</xdr:rowOff>
    </xdr:to>
    <xdr:sp macro="" textlink="">
      <xdr:nvSpPr>
        <xdr:cNvPr id="669" name="楕円 668">
          <a:extLst>
            <a:ext uri="{FF2B5EF4-FFF2-40B4-BE49-F238E27FC236}">
              <a16:creationId xmlns:a16="http://schemas.microsoft.com/office/drawing/2014/main" id="{260E9A9D-44F8-4CDA-82C3-6876C9B7609F}"/>
            </a:ext>
          </a:extLst>
        </xdr:cNvPr>
        <xdr:cNvSpPr/>
      </xdr:nvSpPr>
      <xdr:spPr>
        <a:xfrm>
          <a:off x="12763500" y="1362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131445</xdr:rowOff>
    </xdr:from>
    <xdr:to>
      <xdr:col>71</xdr:col>
      <xdr:colOff>177800</xdr:colOff>
      <xdr:row>79</xdr:row>
      <xdr:rowOff>144780</xdr:rowOff>
    </xdr:to>
    <xdr:cxnSp macro="">
      <xdr:nvCxnSpPr>
        <xdr:cNvPr id="670" name="直線コネクタ 669">
          <a:extLst>
            <a:ext uri="{FF2B5EF4-FFF2-40B4-BE49-F238E27FC236}">
              <a16:creationId xmlns:a16="http://schemas.microsoft.com/office/drawing/2014/main" id="{EDD8279A-EA6A-4BAD-BDA6-0959604B2E49}"/>
            </a:ext>
          </a:extLst>
        </xdr:cNvPr>
        <xdr:cNvCxnSpPr/>
      </xdr:nvCxnSpPr>
      <xdr:spPr>
        <a:xfrm>
          <a:off x="12814300" y="1367599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70502</xdr:rowOff>
    </xdr:from>
    <xdr:ext cx="405111" cy="259045"/>
    <xdr:sp macro="" textlink="">
      <xdr:nvSpPr>
        <xdr:cNvPr id="671" name="n_1aveValue【児童館】&#10;有形固定資産減価償却率">
          <a:extLst>
            <a:ext uri="{FF2B5EF4-FFF2-40B4-BE49-F238E27FC236}">
              <a16:creationId xmlns:a16="http://schemas.microsoft.com/office/drawing/2014/main" id="{FD32C343-9CC2-4383-90A6-FE521BC944A0}"/>
            </a:ext>
          </a:extLst>
        </xdr:cNvPr>
        <xdr:cNvSpPr txBox="1"/>
      </xdr:nvSpPr>
      <xdr:spPr>
        <a:xfrm>
          <a:off x="152660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47641</xdr:rowOff>
    </xdr:from>
    <xdr:ext cx="405111" cy="259045"/>
    <xdr:sp macro="" textlink="">
      <xdr:nvSpPr>
        <xdr:cNvPr id="672" name="n_2aveValue【児童館】&#10;有形固定資産減価償却率">
          <a:extLst>
            <a:ext uri="{FF2B5EF4-FFF2-40B4-BE49-F238E27FC236}">
              <a16:creationId xmlns:a16="http://schemas.microsoft.com/office/drawing/2014/main" id="{F56869CB-B263-4A2A-8E91-3C97EA8A8F57}"/>
            </a:ext>
          </a:extLst>
        </xdr:cNvPr>
        <xdr:cNvSpPr txBox="1"/>
      </xdr:nvSpPr>
      <xdr:spPr>
        <a:xfrm>
          <a:off x="14389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1922</xdr:rowOff>
    </xdr:from>
    <xdr:ext cx="405111" cy="259045"/>
    <xdr:sp macro="" textlink="">
      <xdr:nvSpPr>
        <xdr:cNvPr id="673" name="n_3aveValue【児童館】&#10;有形固定資産減価償却率">
          <a:extLst>
            <a:ext uri="{FF2B5EF4-FFF2-40B4-BE49-F238E27FC236}">
              <a16:creationId xmlns:a16="http://schemas.microsoft.com/office/drawing/2014/main" id="{E014C936-AB7E-4BEF-922A-974BB36731B1}"/>
            </a:ext>
          </a:extLst>
        </xdr:cNvPr>
        <xdr:cNvSpPr txBox="1"/>
      </xdr:nvSpPr>
      <xdr:spPr>
        <a:xfrm>
          <a:off x="13500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3827</xdr:rowOff>
    </xdr:from>
    <xdr:ext cx="405111" cy="259045"/>
    <xdr:sp macro="" textlink="">
      <xdr:nvSpPr>
        <xdr:cNvPr id="674" name="n_4aveValue【児童館】&#10;有形固定資産減価償却率">
          <a:extLst>
            <a:ext uri="{FF2B5EF4-FFF2-40B4-BE49-F238E27FC236}">
              <a16:creationId xmlns:a16="http://schemas.microsoft.com/office/drawing/2014/main" id="{B05D134D-B7A1-4DD3-9CA5-37FB4C43B51F}"/>
            </a:ext>
          </a:extLst>
        </xdr:cNvPr>
        <xdr:cNvSpPr txBox="1"/>
      </xdr:nvSpPr>
      <xdr:spPr>
        <a:xfrm>
          <a:off x="12611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156863</xdr:rowOff>
    </xdr:from>
    <xdr:ext cx="405111" cy="259045"/>
    <xdr:sp macro="" textlink="">
      <xdr:nvSpPr>
        <xdr:cNvPr id="675" name="n_1mainValue【児童館】&#10;有形固定資産減価償却率">
          <a:extLst>
            <a:ext uri="{FF2B5EF4-FFF2-40B4-BE49-F238E27FC236}">
              <a16:creationId xmlns:a16="http://schemas.microsoft.com/office/drawing/2014/main" id="{3F265B9D-7A9A-4A23-9552-78C8936E31CA}"/>
            </a:ext>
          </a:extLst>
        </xdr:cNvPr>
        <xdr:cNvSpPr txBox="1"/>
      </xdr:nvSpPr>
      <xdr:spPr>
        <a:xfrm>
          <a:off x="15266044" y="1335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114952</xdr:rowOff>
    </xdr:from>
    <xdr:ext cx="405111" cy="259045"/>
    <xdr:sp macro="" textlink="">
      <xdr:nvSpPr>
        <xdr:cNvPr id="676" name="n_2mainValue【児童館】&#10;有形固定資産減価償却率">
          <a:extLst>
            <a:ext uri="{FF2B5EF4-FFF2-40B4-BE49-F238E27FC236}">
              <a16:creationId xmlns:a16="http://schemas.microsoft.com/office/drawing/2014/main" id="{EFEBA5CF-CA6B-461B-A94F-93ED56319120}"/>
            </a:ext>
          </a:extLst>
        </xdr:cNvPr>
        <xdr:cNvSpPr txBox="1"/>
      </xdr:nvSpPr>
      <xdr:spPr>
        <a:xfrm>
          <a:off x="14389744" y="1331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40657</xdr:rowOff>
    </xdr:from>
    <xdr:ext cx="405111" cy="259045"/>
    <xdr:sp macro="" textlink="">
      <xdr:nvSpPr>
        <xdr:cNvPr id="677" name="n_3mainValue【児童館】&#10;有形固定資産減価償却率">
          <a:extLst>
            <a:ext uri="{FF2B5EF4-FFF2-40B4-BE49-F238E27FC236}">
              <a16:creationId xmlns:a16="http://schemas.microsoft.com/office/drawing/2014/main" id="{7FFF7339-0142-4A05-B2FC-D40419EE194A}"/>
            </a:ext>
          </a:extLst>
        </xdr:cNvPr>
        <xdr:cNvSpPr txBox="1"/>
      </xdr:nvSpPr>
      <xdr:spPr>
        <a:xfrm>
          <a:off x="1350074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27322</xdr:rowOff>
    </xdr:from>
    <xdr:ext cx="405111" cy="259045"/>
    <xdr:sp macro="" textlink="">
      <xdr:nvSpPr>
        <xdr:cNvPr id="678" name="n_4mainValue【児童館】&#10;有形固定資産減価償却率">
          <a:extLst>
            <a:ext uri="{FF2B5EF4-FFF2-40B4-BE49-F238E27FC236}">
              <a16:creationId xmlns:a16="http://schemas.microsoft.com/office/drawing/2014/main" id="{324112A0-0B44-4535-A061-D45AB1E9338C}"/>
            </a:ext>
          </a:extLst>
        </xdr:cNvPr>
        <xdr:cNvSpPr txBox="1"/>
      </xdr:nvSpPr>
      <xdr:spPr>
        <a:xfrm>
          <a:off x="12611744" y="1340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0C343EC6-5C40-4114-943F-7102F776329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9BEE734F-9F97-44B1-A3C7-B7CBF2C55F5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D29A5E01-73CD-4BB9-B8F3-6A1C13BD205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F5B58198-6285-42BF-B484-32719DC8F88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D7E63CD2-0D72-4CFF-8108-741649A5C78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9B29BD99-A64B-4044-B0E8-916462C49EA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E738F548-6861-4894-838A-27B9BD2AE62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49623C83-17FF-4959-A52A-F979E3B860B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A261A20F-6B46-4C5E-AC21-8EF944B903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EB55A524-B394-4FAA-B008-7F2D9F57DF2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a:extLst>
            <a:ext uri="{FF2B5EF4-FFF2-40B4-BE49-F238E27FC236}">
              <a16:creationId xmlns:a16="http://schemas.microsoft.com/office/drawing/2014/main" id="{B2ADB801-0EB6-41A1-81E7-127D663BF22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a:extLst>
            <a:ext uri="{FF2B5EF4-FFF2-40B4-BE49-F238E27FC236}">
              <a16:creationId xmlns:a16="http://schemas.microsoft.com/office/drawing/2014/main" id="{71F7D5D7-17D5-457A-8E48-AB7124993AD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a:extLst>
            <a:ext uri="{FF2B5EF4-FFF2-40B4-BE49-F238E27FC236}">
              <a16:creationId xmlns:a16="http://schemas.microsoft.com/office/drawing/2014/main" id="{CEBF77EA-5077-4A6D-9CD2-414C88108F7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a:extLst>
            <a:ext uri="{FF2B5EF4-FFF2-40B4-BE49-F238E27FC236}">
              <a16:creationId xmlns:a16="http://schemas.microsoft.com/office/drawing/2014/main" id="{A4DC7ECF-2F10-429D-9602-DB83F9B82BE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a:extLst>
            <a:ext uri="{FF2B5EF4-FFF2-40B4-BE49-F238E27FC236}">
              <a16:creationId xmlns:a16="http://schemas.microsoft.com/office/drawing/2014/main" id="{BC0575D0-A1BF-4B6F-A616-F613BA831BAF}"/>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a:extLst>
            <a:ext uri="{FF2B5EF4-FFF2-40B4-BE49-F238E27FC236}">
              <a16:creationId xmlns:a16="http://schemas.microsoft.com/office/drawing/2014/main" id="{F536289C-CC4D-4448-9DD6-6C5CEF9E9BC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a:extLst>
            <a:ext uri="{FF2B5EF4-FFF2-40B4-BE49-F238E27FC236}">
              <a16:creationId xmlns:a16="http://schemas.microsoft.com/office/drawing/2014/main" id="{F100DED4-F0BB-4A47-94D6-27AF1FFC40A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a:extLst>
            <a:ext uri="{FF2B5EF4-FFF2-40B4-BE49-F238E27FC236}">
              <a16:creationId xmlns:a16="http://schemas.microsoft.com/office/drawing/2014/main" id="{32E95BAD-56D3-4984-B797-56D52DD9DBC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a:extLst>
            <a:ext uri="{FF2B5EF4-FFF2-40B4-BE49-F238E27FC236}">
              <a16:creationId xmlns:a16="http://schemas.microsoft.com/office/drawing/2014/main" id="{FA977B38-6471-4394-B895-B9121DDF65E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a:extLst>
            <a:ext uri="{FF2B5EF4-FFF2-40B4-BE49-F238E27FC236}">
              <a16:creationId xmlns:a16="http://schemas.microsoft.com/office/drawing/2014/main" id="{9CFB2AD2-9C23-44AE-A9A7-11EACC36EAE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70A783A6-0E4C-4CD3-9BE3-572403D84E1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A50DABDF-CCA7-40A8-889F-AFC003A2FA5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9D8B76B7-08FB-440B-901A-958AAED6FFD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139700</xdr:rowOff>
    </xdr:from>
    <xdr:to>
      <xdr:col>116</xdr:col>
      <xdr:colOff>62864</xdr:colOff>
      <xdr:row>86</xdr:row>
      <xdr:rowOff>88900</xdr:rowOff>
    </xdr:to>
    <xdr:cxnSp macro="">
      <xdr:nvCxnSpPr>
        <xdr:cNvPr id="702" name="直線コネクタ 701">
          <a:extLst>
            <a:ext uri="{FF2B5EF4-FFF2-40B4-BE49-F238E27FC236}">
              <a16:creationId xmlns:a16="http://schemas.microsoft.com/office/drawing/2014/main" id="{27544F44-8C2D-4E2E-963E-BB74CAEC62CC}"/>
            </a:ext>
          </a:extLst>
        </xdr:cNvPr>
        <xdr:cNvCxnSpPr/>
      </xdr:nvCxnSpPr>
      <xdr:spPr>
        <a:xfrm flipV="1">
          <a:off x="22160864" y="135128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703" name="【児童館】&#10;一人当たり面積最小値テキスト">
          <a:extLst>
            <a:ext uri="{FF2B5EF4-FFF2-40B4-BE49-F238E27FC236}">
              <a16:creationId xmlns:a16="http://schemas.microsoft.com/office/drawing/2014/main" id="{8380CA73-6DD6-49C4-8B23-5993B6666725}"/>
            </a:ext>
          </a:extLst>
        </xdr:cNvPr>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704" name="直線コネクタ 703">
          <a:extLst>
            <a:ext uri="{FF2B5EF4-FFF2-40B4-BE49-F238E27FC236}">
              <a16:creationId xmlns:a16="http://schemas.microsoft.com/office/drawing/2014/main" id="{2213FF67-2971-45BE-8A06-EAF7F8FF3D4E}"/>
            </a:ext>
          </a:extLst>
        </xdr:cNvPr>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86377</xdr:rowOff>
    </xdr:from>
    <xdr:ext cx="469744" cy="259045"/>
    <xdr:sp macro="" textlink="">
      <xdr:nvSpPr>
        <xdr:cNvPr id="705" name="【児童館】&#10;一人当たり面積最大値テキスト">
          <a:extLst>
            <a:ext uri="{FF2B5EF4-FFF2-40B4-BE49-F238E27FC236}">
              <a16:creationId xmlns:a16="http://schemas.microsoft.com/office/drawing/2014/main" id="{699239A7-0A3F-4832-8872-BB5110D019CA}"/>
            </a:ext>
          </a:extLst>
        </xdr:cNvPr>
        <xdr:cNvSpPr txBox="1"/>
      </xdr:nvSpPr>
      <xdr:spPr>
        <a:xfrm>
          <a:off x="22199600"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139700</xdr:rowOff>
    </xdr:from>
    <xdr:to>
      <xdr:col>116</xdr:col>
      <xdr:colOff>152400</xdr:colOff>
      <xdr:row>78</xdr:row>
      <xdr:rowOff>139700</xdr:rowOff>
    </xdr:to>
    <xdr:cxnSp macro="">
      <xdr:nvCxnSpPr>
        <xdr:cNvPr id="706" name="直線コネクタ 705">
          <a:extLst>
            <a:ext uri="{FF2B5EF4-FFF2-40B4-BE49-F238E27FC236}">
              <a16:creationId xmlns:a16="http://schemas.microsoft.com/office/drawing/2014/main" id="{60988353-7611-46D9-94DC-16DF3D1534FF}"/>
            </a:ext>
          </a:extLst>
        </xdr:cNvPr>
        <xdr:cNvCxnSpPr/>
      </xdr:nvCxnSpPr>
      <xdr:spPr>
        <a:xfrm>
          <a:off x="22072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35577</xdr:rowOff>
    </xdr:from>
    <xdr:ext cx="469744" cy="259045"/>
    <xdr:sp macro="" textlink="">
      <xdr:nvSpPr>
        <xdr:cNvPr id="707" name="【児童館】&#10;一人当たり面積平均値テキスト">
          <a:extLst>
            <a:ext uri="{FF2B5EF4-FFF2-40B4-BE49-F238E27FC236}">
              <a16:creationId xmlns:a16="http://schemas.microsoft.com/office/drawing/2014/main" id="{40B9BD0F-36B8-42D0-863C-69E5E5D39798}"/>
            </a:ext>
          </a:extLst>
        </xdr:cNvPr>
        <xdr:cNvSpPr txBox="1"/>
      </xdr:nvSpPr>
      <xdr:spPr>
        <a:xfrm>
          <a:off x="22199600" y="14265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57150</xdr:rowOff>
    </xdr:from>
    <xdr:to>
      <xdr:col>116</xdr:col>
      <xdr:colOff>114300</xdr:colOff>
      <xdr:row>83</xdr:row>
      <xdr:rowOff>158750</xdr:rowOff>
    </xdr:to>
    <xdr:sp macro="" textlink="">
      <xdr:nvSpPr>
        <xdr:cNvPr id="708" name="フローチャート: 判断 707">
          <a:extLst>
            <a:ext uri="{FF2B5EF4-FFF2-40B4-BE49-F238E27FC236}">
              <a16:creationId xmlns:a16="http://schemas.microsoft.com/office/drawing/2014/main" id="{33563531-D273-409A-8D93-A234E899335D}"/>
            </a:ext>
          </a:extLst>
        </xdr:cNvPr>
        <xdr:cNvSpPr/>
      </xdr:nvSpPr>
      <xdr:spPr>
        <a:xfrm>
          <a:off x="221107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709" name="フローチャート: 判断 708">
          <a:extLst>
            <a:ext uri="{FF2B5EF4-FFF2-40B4-BE49-F238E27FC236}">
              <a16:creationId xmlns:a16="http://schemas.microsoft.com/office/drawing/2014/main" id="{7334730D-CE6F-44E6-B9ED-7EDDE69010F3}"/>
            </a:ext>
          </a:extLst>
        </xdr:cNvPr>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10" name="フローチャート: 判断 709">
          <a:extLst>
            <a:ext uri="{FF2B5EF4-FFF2-40B4-BE49-F238E27FC236}">
              <a16:creationId xmlns:a16="http://schemas.microsoft.com/office/drawing/2014/main" id="{4F1920AF-BA5F-49B2-A349-6306165D8F8D}"/>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57150</xdr:rowOff>
    </xdr:from>
    <xdr:to>
      <xdr:col>102</xdr:col>
      <xdr:colOff>165100</xdr:colOff>
      <xdr:row>83</xdr:row>
      <xdr:rowOff>158750</xdr:rowOff>
    </xdr:to>
    <xdr:sp macro="" textlink="">
      <xdr:nvSpPr>
        <xdr:cNvPr id="711" name="フローチャート: 判断 710">
          <a:extLst>
            <a:ext uri="{FF2B5EF4-FFF2-40B4-BE49-F238E27FC236}">
              <a16:creationId xmlns:a16="http://schemas.microsoft.com/office/drawing/2014/main" id="{EFA82DF5-12D9-4E60-8D52-C574F6718100}"/>
            </a:ext>
          </a:extLst>
        </xdr:cNvPr>
        <xdr:cNvSpPr/>
      </xdr:nvSpPr>
      <xdr:spPr>
        <a:xfrm>
          <a:off x="19494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712" name="フローチャート: 判断 711">
          <a:extLst>
            <a:ext uri="{FF2B5EF4-FFF2-40B4-BE49-F238E27FC236}">
              <a16:creationId xmlns:a16="http://schemas.microsoft.com/office/drawing/2014/main" id="{4F3ABCFC-121F-482E-97F7-3CFD949F7400}"/>
            </a:ext>
          </a:extLst>
        </xdr:cNvPr>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EA31D7FE-99FA-4E64-B761-1B974046946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5DBC9DE3-B655-4E51-A239-37A97CB6C82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41392727-E5E8-4C74-87E8-3FA2E502519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67E36B5B-5DB5-460E-9154-D9C8C9D9AC5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CE292356-9DF4-4B0D-B3ED-65A6D2FADAF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88900</xdr:rowOff>
    </xdr:from>
    <xdr:to>
      <xdr:col>116</xdr:col>
      <xdr:colOff>114300</xdr:colOff>
      <xdr:row>79</xdr:row>
      <xdr:rowOff>19050</xdr:rowOff>
    </xdr:to>
    <xdr:sp macro="" textlink="">
      <xdr:nvSpPr>
        <xdr:cNvPr id="718" name="楕円 717">
          <a:extLst>
            <a:ext uri="{FF2B5EF4-FFF2-40B4-BE49-F238E27FC236}">
              <a16:creationId xmlns:a16="http://schemas.microsoft.com/office/drawing/2014/main" id="{5CF22130-2BCB-4003-82C8-60B9CDD211CE}"/>
            </a:ext>
          </a:extLst>
        </xdr:cNvPr>
        <xdr:cNvSpPr/>
      </xdr:nvSpPr>
      <xdr:spPr>
        <a:xfrm>
          <a:off x="22110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41927</xdr:rowOff>
    </xdr:from>
    <xdr:ext cx="469744" cy="259045"/>
    <xdr:sp macro="" textlink="">
      <xdr:nvSpPr>
        <xdr:cNvPr id="719" name="【児童館】&#10;一人当たり面積該当値テキスト">
          <a:extLst>
            <a:ext uri="{FF2B5EF4-FFF2-40B4-BE49-F238E27FC236}">
              <a16:creationId xmlns:a16="http://schemas.microsoft.com/office/drawing/2014/main" id="{20491084-C3F1-42FA-AF38-8F415BF412AA}"/>
            </a:ext>
          </a:extLst>
        </xdr:cNvPr>
        <xdr:cNvSpPr txBox="1"/>
      </xdr:nvSpPr>
      <xdr:spPr>
        <a:xfrm>
          <a:off x="22199600" y="1341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57150</xdr:rowOff>
    </xdr:from>
    <xdr:to>
      <xdr:col>112</xdr:col>
      <xdr:colOff>38100</xdr:colOff>
      <xdr:row>77</xdr:row>
      <xdr:rowOff>158750</xdr:rowOff>
    </xdr:to>
    <xdr:sp macro="" textlink="">
      <xdr:nvSpPr>
        <xdr:cNvPr id="720" name="楕円 719">
          <a:extLst>
            <a:ext uri="{FF2B5EF4-FFF2-40B4-BE49-F238E27FC236}">
              <a16:creationId xmlns:a16="http://schemas.microsoft.com/office/drawing/2014/main" id="{B92BA7A0-26C6-4A72-AD4D-3B11D1D0BC37}"/>
            </a:ext>
          </a:extLst>
        </xdr:cNvPr>
        <xdr:cNvSpPr/>
      </xdr:nvSpPr>
      <xdr:spPr>
        <a:xfrm>
          <a:off x="212725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107950</xdr:rowOff>
    </xdr:from>
    <xdr:to>
      <xdr:col>116</xdr:col>
      <xdr:colOff>63500</xdr:colOff>
      <xdr:row>78</xdr:row>
      <xdr:rowOff>139700</xdr:rowOff>
    </xdr:to>
    <xdr:cxnSp macro="">
      <xdr:nvCxnSpPr>
        <xdr:cNvPr id="721" name="直線コネクタ 720">
          <a:extLst>
            <a:ext uri="{FF2B5EF4-FFF2-40B4-BE49-F238E27FC236}">
              <a16:creationId xmlns:a16="http://schemas.microsoft.com/office/drawing/2014/main" id="{5A4F9CB2-D134-450E-A653-4B5B8F5D9AD9}"/>
            </a:ext>
          </a:extLst>
        </xdr:cNvPr>
        <xdr:cNvCxnSpPr/>
      </xdr:nvCxnSpPr>
      <xdr:spPr>
        <a:xfrm>
          <a:off x="21323300" y="133096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139700</xdr:rowOff>
    </xdr:from>
    <xdr:to>
      <xdr:col>107</xdr:col>
      <xdr:colOff>101600</xdr:colOff>
      <xdr:row>77</xdr:row>
      <xdr:rowOff>69850</xdr:rowOff>
    </xdr:to>
    <xdr:sp macro="" textlink="">
      <xdr:nvSpPr>
        <xdr:cNvPr id="722" name="楕円 721">
          <a:extLst>
            <a:ext uri="{FF2B5EF4-FFF2-40B4-BE49-F238E27FC236}">
              <a16:creationId xmlns:a16="http://schemas.microsoft.com/office/drawing/2014/main" id="{CC0BD0A1-0DED-4CE8-AA88-08D9804763D9}"/>
            </a:ext>
          </a:extLst>
        </xdr:cNvPr>
        <xdr:cNvSpPr/>
      </xdr:nvSpPr>
      <xdr:spPr>
        <a:xfrm>
          <a:off x="203835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19050</xdr:rowOff>
    </xdr:from>
    <xdr:to>
      <xdr:col>111</xdr:col>
      <xdr:colOff>177800</xdr:colOff>
      <xdr:row>77</xdr:row>
      <xdr:rowOff>107950</xdr:rowOff>
    </xdr:to>
    <xdr:cxnSp macro="">
      <xdr:nvCxnSpPr>
        <xdr:cNvPr id="723" name="直線コネクタ 722">
          <a:extLst>
            <a:ext uri="{FF2B5EF4-FFF2-40B4-BE49-F238E27FC236}">
              <a16:creationId xmlns:a16="http://schemas.microsoft.com/office/drawing/2014/main" id="{9F2274EE-0198-4314-A2C0-82FD8AC3C690}"/>
            </a:ext>
          </a:extLst>
        </xdr:cNvPr>
        <xdr:cNvCxnSpPr/>
      </xdr:nvCxnSpPr>
      <xdr:spPr>
        <a:xfrm>
          <a:off x="20434300" y="13220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76200</xdr:rowOff>
    </xdr:from>
    <xdr:to>
      <xdr:col>102</xdr:col>
      <xdr:colOff>165100</xdr:colOff>
      <xdr:row>79</xdr:row>
      <xdr:rowOff>6350</xdr:rowOff>
    </xdr:to>
    <xdr:sp macro="" textlink="">
      <xdr:nvSpPr>
        <xdr:cNvPr id="724" name="楕円 723">
          <a:extLst>
            <a:ext uri="{FF2B5EF4-FFF2-40B4-BE49-F238E27FC236}">
              <a16:creationId xmlns:a16="http://schemas.microsoft.com/office/drawing/2014/main" id="{836740BF-0454-45DD-BC06-23C00E257701}"/>
            </a:ext>
          </a:extLst>
        </xdr:cNvPr>
        <xdr:cNvSpPr/>
      </xdr:nvSpPr>
      <xdr:spPr>
        <a:xfrm>
          <a:off x="194945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19050</xdr:rowOff>
    </xdr:from>
    <xdr:to>
      <xdr:col>107</xdr:col>
      <xdr:colOff>50800</xdr:colOff>
      <xdr:row>78</xdr:row>
      <xdr:rowOff>127000</xdr:rowOff>
    </xdr:to>
    <xdr:cxnSp macro="">
      <xdr:nvCxnSpPr>
        <xdr:cNvPr id="725" name="直線コネクタ 724">
          <a:extLst>
            <a:ext uri="{FF2B5EF4-FFF2-40B4-BE49-F238E27FC236}">
              <a16:creationId xmlns:a16="http://schemas.microsoft.com/office/drawing/2014/main" id="{9A0A02B3-6ADD-418D-9BB1-2E961C6ACCAF}"/>
            </a:ext>
          </a:extLst>
        </xdr:cNvPr>
        <xdr:cNvCxnSpPr/>
      </xdr:nvCxnSpPr>
      <xdr:spPr>
        <a:xfrm flipV="1">
          <a:off x="19545300" y="132207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76200</xdr:rowOff>
    </xdr:from>
    <xdr:to>
      <xdr:col>98</xdr:col>
      <xdr:colOff>38100</xdr:colOff>
      <xdr:row>79</xdr:row>
      <xdr:rowOff>6350</xdr:rowOff>
    </xdr:to>
    <xdr:sp macro="" textlink="">
      <xdr:nvSpPr>
        <xdr:cNvPr id="726" name="楕円 725">
          <a:extLst>
            <a:ext uri="{FF2B5EF4-FFF2-40B4-BE49-F238E27FC236}">
              <a16:creationId xmlns:a16="http://schemas.microsoft.com/office/drawing/2014/main" id="{CB646353-DBF6-418C-845B-97E9D2D571CC}"/>
            </a:ext>
          </a:extLst>
        </xdr:cNvPr>
        <xdr:cNvSpPr/>
      </xdr:nvSpPr>
      <xdr:spPr>
        <a:xfrm>
          <a:off x="186055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127000</xdr:rowOff>
    </xdr:from>
    <xdr:to>
      <xdr:col>102</xdr:col>
      <xdr:colOff>114300</xdr:colOff>
      <xdr:row>78</xdr:row>
      <xdr:rowOff>127000</xdr:rowOff>
    </xdr:to>
    <xdr:cxnSp macro="">
      <xdr:nvCxnSpPr>
        <xdr:cNvPr id="727" name="直線コネクタ 726">
          <a:extLst>
            <a:ext uri="{FF2B5EF4-FFF2-40B4-BE49-F238E27FC236}">
              <a16:creationId xmlns:a16="http://schemas.microsoft.com/office/drawing/2014/main" id="{8FB129E5-6E8B-4B7F-9436-2B0E1E30B8CC}"/>
            </a:ext>
          </a:extLst>
        </xdr:cNvPr>
        <xdr:cNvCxnSpPr/>
      </xdr:nvCxnSpPr>
      <xdr:spPr>
        <a:xfrm>
          <a:off x="18656300" y="1350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86377</xdr:rowOff>
    </xdr:from>
    <xdr:ext cx="469744" cy="259045"/>
    <xdr:sp macro="" textlink="">
      <xdr:nvSpPr>
        <xdr:cNvPr id="728" name="n_1aveValue【児童館】&#10;一人当たり面積">
          <a:extLst>
            <a:ext uri="{FF2B5EF4-FFF2-40B4-BE49-F238E27FC236}">
              <a16:creationId xmlns:a16="http://schemas.microsoft.com/office/drawing/2014/main" id="{F839B4A0-921B-4D33-BBAA-3C7F2D5A3C0A}"/>
            </a:ext>
          </a:extLst>
        </xdr:cNvPr>
        <xdr:cNvSpPr txBox="1"/>
      </xdr:nvSpPr>
      <xdr:spPr>
        <a:xfrm>
          <a:off x="21075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729" name="n_2aveValue【児童館】&#10;一人当たり面積">
          <a:extLst>
            <a:ext uri="{FF2B5EF4-FFF2-40B4-BE49-F238E27FC236}">
              <a16:creationId xmlns:a16="http://schemas.microsoft.com/office/drawing/2014/main" id="{0482E74B-17F6-47AF-B6EE-388931992F63}"/>
            </a:ext>
          </a:extLst>
        </xdr:cNvPr>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149877</xdr:rowOff>
    </xdr:from>
    <xdr:ext cx="469744" cy="259045"/>
    <xdr:sp macro="" textlink="">
      <xdr:nvSpPr>
        <xdr:cNvPr id="730" name="n_3aveValue【児童館】&#10;一人当たり面積">
          <a:extLst>
            <a:ext uri="{FF2B5EF4-FFF2-40B4-BE49-F238E27FC236}">
              <a16:creationId xmlns:a16="http://schemas.microsoft.com/office/drawing/2014/main" id="{CB04BCCF-A0D1-4273-922E-23966E65A8F0}"/>
            </a:ext>
          </a:extLst>
        </xdr:cNvPr>
        <xdr:cNvSpPr txBox="1"/>
      </xdr:nvSpPr>
      <xdr:spPr>
        <a:xfrm>
          <a:off x="193104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86377</xdr:rowOff>
    </xdr:from>
    <xdr:ext cx="469744" cy="259045"/>
    <xdr:sp macro="" textlink="">
      <xdr:nvSpPr>
        <xdr:cNvPr id="731" name="n_4aveValue【児童館】&#10;一人当たり面積">
          <a:extLst>
            <a:ext uri="{FF2B5EF4-FFF2-40B4-BE49-F238E27FC236}">
              <a16:creationId xmlns:a16="http://schemas.microsoft.com/office/drawing/2014/main" id="{302825A8-7AA7-44F2-B6C8-A8D4A0E1F8EF}"/>
            </a:ext>
          </a:extLst>
        </xdr:cNvPr>
        <xdr:cNvSpPr txBox="1"/>
      </xdr:nvSpPr>
      <xdr:spPr>
        <a:xfrm>
          <a:off x="18421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3827</xdr:rowOff>
    </xdr:from>
    <xdr:ext cx="469744" cy="259045"/>
    <xdr:sp macro="" textlink="">
      <xdr:nvSpPr>
        <xdr:cNvPr id="732" name="n_1mainValue【児童館】&#10;一人当たり面積">
          <a:extLst>
            <a:ext uri="{FF2B5EF4-FFF2-40B4-BE49-F238E27FC236}">
              <a16:creationId xmlns:a16="http://schemas.microsoft.com/office/drawing/2014/main" id="{3D816A81-2DE8-48AB-A7CF-5222D7A07B74}"/>
            </a:ext>
          </a:extLst>
        </xdr:cNvPr>
        <xdr:cNvSpPr txBox="1"/>
      </xdr:nvSpPr>
      <xdr:spPr>
        <a:xfrm>
          <a:off x="21075727"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75</xdr:row>
      <xdr:rowOff>86377</xdr:rowOff>
    </xdr:from>
    <xdr:ext cx="469744" cy="259045"/>
    <xdr:sp macro="" textlink="">
      <xdr:nvSpPr>
        <xdr:cNvPr id="733" name="n_2mainValue【児童館】&#10;一人当たり面積">
          <a:extLst>
            <a:ext uri="{FF2B5EF4-FFF2-40B4-BE49-F238E27FC236}">
              <a16:creationId xmlns:a16="http://schemas.microsoft.com/office/drawing/2014/main" id="{DAF7AB77-5397-46CE-B5CB-CFD25327AD8D}"/>
            </a:ext>
          </a:extLst>
        </xdr:cNvPr>
        <xdr:cNvSpPr txBox="1"/>
      </xdr:nvSpPr>
      <xdr:spPr>
        <a:xfrm>
          <a:off x="20199427" y="1294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22877</xdr:rowOff>
    </xdr:from>
    <xdr:ext cx="469744" cy="259045"/>
    <xdr:sp macro="" textlink="">
      <xdr:nvSpPr>
        <xdr:cNvPr id="734" name="n_3mainValue【児童館】&#10;一人当たり面積">
          <a:extLst>
            <a:ext uri="{FF2B5EF4-FFF2-40B4-BE49-F238E27FC236}">
              <a16:creationId xmlns:a16="http://schemas.microsoft.com/office/drawing/2014/main" id="{50C6D707-8B49-4042-828C-0E0F5500418B}"/>
            </a:ext>
          </a:extLst>
        </xdr:cNvPr>
        <xdr:cNvSpPr txBox="1"/>
      </xdr:nvSpPr>
      <xdr:spPr>
        <a:xfrm>
          <a:off x="19310427"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22877</xdr:rowOff>
    </xdr:from>
    <xdr:ext cx="469744" cy="259045"/>
    <xdr:sp macro="" textlink="">
      <xdr:nvSpPr>
        <xdr:cNvPr id="735" name="n_4mainValue【児童館】&#10;一人当たり面積">
          <a:extLst>
            <a:ext uri="{FF2B5EF4-FFF2-40B4-BE49-F238E27FC236}">
              <a16:creationId xmlns:a16="http://schemas.microsoft.com/office/drawing/2014/main" id="{83091057-B68A-4919-A07E-B46E57B31565}"/>
            </a:ext>
          </a:extLst>
        </xdr:cNvPr>
        <xdr:cNvSpPr txBox="1"/>
      </xdr:nvSpPr>
      <xdr:spPr>
        <a:xfrm>
          <a:off x="18421427"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42ADB717-2F37-45D0-95CC-7F9591FE1B2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2BC0E4A9-A7E8-49FC-A156-425F3FA6011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385BAD80-AD34-4EBD-9269-9CDC3314AE3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86249C60-1E04-412B-B795-2C12D641625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5AAA9361-B072-4795-BE54-6B6B23F062F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054E0C82-49C3-4B2C-B7AE-8D8077D1ADE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269E2326-4A81-4267-9CDD-85146DB6DB1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D4B13A01-F3B2-4D37-8293-A7C35B5E4ED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3E2A670C-6D28-4CEC-A96B-EAA80587BAF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AF0D32E6-67C7-416F-9AA4-D0E3B42FDA8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21548947-6532-454D-A594-FF5BE068E56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40DB2372-6B4C-4162-AC8C-2FB14B2EFD2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66A61002-1FCB-4B4A-A5EA-5808E561EE4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5E1F3820-9A00-449B-BFAE-1DC7C4322A4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F3686096-3C4E-4D3F-9F68-7B82F4564FD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62BCA8C5-85B4-4490-BCD7-DBF556DD951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877EE8DF-2D70-4582-A7EF-F6CC45BD8C7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8494D30D-B0B0-4083-A7DA-7055A1D83C1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E16B663A-0715-4CB4-A1A4-7798827FE39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66CEBA28-8FE9-48D7-A2DB-BDC58CF2C66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a:extLst>
            <a:ext uri="{FF2B5EF4-FFF2-40B4-BE49-F238E27FC236}">
              <a16:creationId xmlns:a16="http://schemas.microsoft.com/office/drawing/2014/main" id="{23021182-4397-4D9B-84FF-5FDAA99BC9C1}"/>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C576ADDB-D567-4AA7-852D-0F03EA68790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id="{DAE9B30D-EF17-4B09-B297-47F0F1F63BF5}"/>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13143C49-3D97-4DE8-BF6A-2A7CE88AE4A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112395</xdr:rowOff>
    </xdr:from>
    <xdr:to>
      <xdr:col>85</xdr:col>
      <xdr:colOff>126364</xdr:colOff>
      <xdr:row>108</xdr:row>
      <xdr:rowOff>152400</xdr:rowOff>
    </xdr:to>
    <xdr:cxnSp macro="">
      <xdr:nvCxnSpPr>
        <xdr:cNvPr id="760" name="直線コネクタ 759">
          <a:extLst>
            <a:ext uri="{FF2B5EF4-FFF2-40B4-BE49-F238E27FC236}">
              <a16:creationId xmlns:a16="http://schemas.microsoft.com/office/drawing/2014/main" id="{BD2AA7DF-3ACB-46CD-96AD-D2C0181F35FD}"/>
            </a:ext>
          </a:extLst>
        </xdr:cNvPr>
        <xdr:cNvCxnSpPr/>
      </xdr:nvCxnSpPr>
      <xdr:spPr>
        <a:xfrm flipV="1">
          <a:off x="16318864" y="1725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公民館】&#10;有形固定資産減価償却率最小値テキスト">
          <a:extLst>
            <a:ext uri="{FF2B5EF4-FFF2-40B4-BE49-F238E27FC236}">
              <a16:creationId xmlns:a16="http://schemas.microsoft.com/office/drawing/2014/main" id="{1A897090-45A5-4AEC-AF86-55DF81486F01}"/>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a:extLst>
            <a:ext uri="{FF2B5EF4-FFF2-40B4-BE49-F238E27FC236}">
              <a16:creationId xmlns:a16="http://schemas.microsoft.com/office/drawing/2014/main" id="{896E90CD-26F8-4854-928D-C513900A04B6}"/>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59072</xdr:rowOff>
    </xdr:from>
    <xdr:ext cx="405111" cy="259045"/>
    <xdr:sp macro="" textlink="">
      <xdr:nvSpPr>
        <xdr:cNvPr id="763" name="【公民館】&#10;有形固定資産減価償却率最大値テキスト">
          <a:extLst>
            <a:ext uri="{FF2B5EF4-FFF2-40B4-BE49-F238E27FC236}">
              <a16:creationId xmlns:a16="http://schemas.microsoft.com/office/drawing/2014/main" id="{3B991C42-E597-4F98-953A-20EEBCAB353E}"/>
            </a:ext>
          </a:extLst>
        </xdr:cNvPr>
        <xdr:cNvSpPr txBox="1"/>
      </xdr:nvSpPr>
      <xdr:spPr>
        <a:xfrm>
          <a:off x="16357600" y="1703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112395</xdr:rowOff>
    </xdr:from>
    <xdr:to>
      <xdr:col>86</xdr:col>
      <xdr:colOff>25400</xdr:colOff>
      <xdr:row>100</xdr:row>
      <xdr:rowOff>112395</xdr:rowOff>
    </xdr:to>
    <xdr:cxnSp macro="">
      <xdr:nvCxnSpPr>
        <xdr:cNvPr id="764" name="直線コネクタ 763">
          <a:extLst>
            <a:ext uri="{FF2B5EF4-FFF2-40B4-BE49-F238E27FC236}">
              <a16:creationId xmlns:a16="http://schemas.microsoft.com/office/drawing/2014/main" id="{84900751-F00C-4D07-89E8-B146BEF1CB86}"/>
            </a:ext>
          </a:extLst>
        </xdr:cNvPr>
        <xdr:cNvCxnSpPr/>
      </xdr:nvCxnSpPr>
      <xdr:spPr>
        <a:xfrm>
          <a:off x="16230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124477</xdr:rowOff>
    </xdr:from>
    <xdr:ext cx="405111" cy="259045"/>
    <xdr:sp macro="" textlink="">
      <xdr:nvSpPr>
        <xdr:cNvPr id="765" name="【公民館】&#10;有形固定資産減価償却率平均値テキスト">
          <a:extLst>
            <a:ext uri="{FF2B5EF4-FFF2-40B4-BE49-F238E27FC236}">
              <a16:creationId xmlns:a16="http://schemas.microsoft.com/office/drawing/2014/main" id="{071119BF-AB6B-41F6-8E18-71C0A1DB35C3}"/>
            </a:ext>
          </a:extLst>
        </xdr:cNvPr>
        <xdr:cNvSpPr txBox="1"/>
      </xdr:nvSpPr>
      <xdr:spPr>
        <a:xfrm>
          <a:off x="16357600" y="1778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766" name="フローチャート: 判断 765">
          <a:extLst>
            <a:ext uri="{FF2B5EF4-FFF2-40B4-BE49-F238E27FC236}">
              <a16:creationId xmlns:a16="http://schemas.microsoft.com/office/drawing/2014/main" id="{65AEA24F-2256-49A6-9B40-E1D0657DDE5B}"/>
            </a:ext>
          </a:extLst>
        </xdr:cNvPr>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767" name="フローチャート: 判断 766">
          <a:extLst>
            <a:ext uri="{FF2B5EF4-FFF2-40B4-BE49-F238E27FC236}">
              <a16:creationId xmlns:a16="http://schemas.microsoft.com/office/drawing/2014/main" id="{1F51A582-4434-4D92-858D-56FC299E6C13}"/>
            </a:ext>
          </a:extLst>
        </xdr:cNvPr>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34925</xdr:rowOff>
    </xdr:from>
    <xdr:to>
      <xdr:col>76</xdr:col>
      <xdr:colOff>165100</xdr:colOff>
      <xdr:row>104</xdr:row>
      <xdr:rowOff>136525</xdr:rowOff>
    </xdr:to>
    <xdr:sp macro="" textlink="">
      <xdr:nvSpPr>
        <xdr:cNvPr id="768" name="フローチャート: 判断 767">
          <a:extLst>
            <a:ext uri="{FF2B5EF4-FFF2-40B4-BE49-F238E27FC236}">
              <a16:creationId xmlns:a16="http://schemas.microsoft.com/office/drawing/2014/main" id="{173E57DF-8E60-4926-A38D-51D0E7BCC239}"/>
            </a:ext>
          </a:extLst>
        </xdr:cNvPr>
        <xdr:cNvSpPr/>
      </xdr:nvSpPr>
      <xdr:spPr>
        <a:xfrm>
          <a:off x="14541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17780</xdr:rowOff>
    </xdr:from>
    <xdr:to>
      <xdr:col>72</xdr:col>
      <xdr:colOff>38100</xdr:colOff>
      <xdr:row>104</xdr:row>
      <xdr:rowOff>119380</xdr:rowOff>
    </xdr:to>
    <xdr:sp macro="" textlink="">
      <xdr:nvSpPr>
        <xdr:cNvPr id="769" name="フローチャート: 判断 768">
          <a:extLst>
            <a:ext uri="{FF2B5EF4-FFF2-40B4-BE49-F238E27FC236}">
              <a16:creationId xmlns:a16="http://schemas.microsoft.com/office/drawing/2014/main" id="{4F1860B2-E1B3-4E9E-93FC-37520212101A}"/>
            </a:ext>
          </a:extLst>
        </xdr:cNvPr>
        <xdr:cNvSpPr/>
      </xdr:nvSpPr>
      <xdr:spPr>
        <a:xfrm>
          <a:off x="13652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38736</xdr:rowOff>
    </xdr:from>
    <xdr:to>
      <xdr:col>67</xdr:col>
      <xdr:colOff>101600</xdr:colOff>
      <xdr:row>104</xdr:row>
      <xdr:rowOff>140336</xdr:rowOff>
    </xdr:to>
    <xdr:sp macro="" textlink="">
      <xdr:nvSpPr>
        <xdr:cNvPr id="770" name="フローチャート: 判断 769">
          <a:extLst>
            <a:ext uri="{FF2B5EF4-FFF2-40B4-BE49-F238E27FC236}">
              <a16:creationId xmlns:a16="http://schemas.microsoft.com/office/drawing/2014/main" id="{84DBE1FF-146C-49C5-B890-1F043E4C01F1}"/>
            </a:ext>
          </a:extLst>
        </xdr:cNvPr>
        <xdr:cNvSpPr/>
      </xdr:nvSpPr>
      <xdr:spPr>
        <a:xfrm>
          <a:off x="12763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6A517F6D-22E2-4876-9908-9AE1D1CED7E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C096B5F2-AAC4-416F-8E63-7F90E1C129D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C33DDE1A-E298-432E-AC3F-CA2A7651FBD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9CD17477-2911-481D-98BF-CD51B35A057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5882A9A8-E7DD-467F-8251-90484E2553A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153036</xdr:rowOff>
    </xdr:from>
    <xdr:to>
      <xdr:col>85</xdr:col>
      <xdr:colOff>177800</xdr:colOff>
      <xdr:row>106</xdr:row>
      <xdr:rowOff>83186</xdr:rowOff>
    </xdr:to>
    <xdr:sp macro="" textlink="">
      <xdr:nvSpPr>
        <xdr:cNvPr id="776" name="楕円 775">
          <a:extLst>
            <a:ext uri="{FF2B5EF4-FFF2-40B4-BE49-F238E27FC236}">
              <a16:creationId xmlns:a16="http://schemas.microsoft.com/office/drawing/2014/main" id="{9922EA5D-B064-4C0F-85C4-EA207597FE13}"/>
            </a:ext>
          </a:extLst>
        </xdr:cNvPr>
        <xdr:cNvSpPr/>
      </xdr:nvSpPr>
      <xdr:spPr>
        <a:xfrm>
          <a:off x="16268700" y="1815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131463</xdr:rowOff>
    </xdr:from>
    <xdr:ext cx="405111" cy="259045"/>
    <xdr:sp macro="" textlink="">
      <xdr:nvSpPr>
        <xdr:cNvPr id="777" name="【公民館】&#10;有形固定資産減価償却率該当値テキスト">
          <a:extLst>
            <a:ext uri="{FF2B5EF4-FFF2-40B4-BE49-F238E27FC236}">
              <a16:creationId xmlns:a16="http://schemas.microsoft.com/office/drawing/2014/main" id="{F72F1F1E-5B85-4142-A35F-FA69ECE4D813}"/>
            </a:ext>
          </a:extLst>
        </xdr:cNvPr>
        <xdr:cNvSpPr txBox="1"/>
      </xdr:nvSpPr>
      <xdr:spPr>
        <a:xfrm>
          <a:off x="16357600" y="1813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103505</xdr:rowOff>
    </xdr:from>
    <xdr:to>
      <xdr:col>81</xdr:col>
      <xdr:colOff>101600</xdr:colOff>
      <xdr:row>106</xdr:row>
      <xdr:rowOff>33655</xdr:rowOff>
    </xdr:to>
    <xdr:sp macro="" textlink="">
      <xdr:nvSpPr>
        <xdr:cNvPr id="778" name="楕円 777">
          <a:extLst>
            <a:ext uri="{FF2B5EF4-FFF2-40B4-BE49-F238E27FC236}">
              <a16:creationId xmlns:a16="http://schemas.microsoft.com/office/drawing/2014/main" id="{0D692232-088D-4F39-B946-56636D20DFDE}"/>
            </a:ext>
          </a:extLst>
        </xdr:cNvPr>
        <xdr:cNvSpPr/>
      </xdr:nvSpPr>
      <xdr:spPr>
        <a:xfrm>
          <a:off x="15430500" y="1810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154305</xdr:rowOff>
    </xdr:from>
    <xdr:to>
      <xdr:col>85</xdr:col>
      <xdr:colOff>127000</xdr:colOff>
      <xdr:row>106</xdr:row>
      <xdr:rowOff>32386</xdr:rowOff>
    </xdr:to>
    <xdr:cxnSp macro="">
      <xdr:nvCxnSpPr>
        <xdr:cNvPr id="779" name="直線コネクタ 778">
          <a:extLst>
            <a:ext uri="{FF2B5EF4-FFF2-40B4-BE49-F238E27FC236}">
              <a16:creationId xmlns:a16="http://schemas.microsoft.com/office/drawing/2014/main" id="{C74B7E08-3252-47D8-94BD-DE335008D96A}"/>
            </a:ext>
          </a:extLst>
        </xdr:cNvPr>
        <xdr:cNvCxnSpPr/>
      </xdr:nvCxnSpPr>
      <xdr:spPr>
        <a:xfrm>
          <a:off x="15481300" y="18156555"/>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52070</xdr:rowOff>
    </xdr:from>
    <xdr:to>
      <xdr:col>76</xdr:col>
      <xdr:colOff>165100</xdr:colOff>
      <xdr:row>105</xdr:row>
      <xdr:rowOff>153670</xdr:rowOff>
    </xdr:to>
    <xdr:sp macro="" textlink="">
      <xdr:nvSpPr>
        <xdr:cNvPr id="780" name="楕円 779">
          <a:extLst>
            <a:ext uri="{FF2B5EF4-FFF2-40B4-BE49-F238E27FC236}">
              <a16:creationId xmlns:a16="http://schemas.microsoft.com/office/drawing/2014/main" id="{64D26306-3660-4708-99EE-5FCB035A1207}"/>
            </a:ext>
          </a:extLst>
        </xdr:cNvPr>
        <xdr:cNvSpPr/>
      </xdr:nvSpPr>
      <xdr:spPr>
        <a:xfrm>
          <a:off x="14541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102870</xdr:rowOff>
    </xdr:from>
    <xdr:to>
      <xdr:col>81</xdr:col>
      <xdr:colOff>50800</xdr:colOff>
      <xdr:row>105</xdr:row>
      <xdr:rowOff>154305</xdr:rowOff>
    </xdr:to>
    <xdr:cxnSp macro="">
      <xdr:nvCxnSpPr>
        <xdr:cNvPr id="781" name="直線コネクタ 780">
          <a:extLst>
            <a:ext uri="{FF2B5EF4-FFF2-40B4-BE49-F238E27FC236}">
              <a16:creationId xmlns:a16="http://schemas.microsoft.com/office/drawing/2014/main" id="{1C588A38-F142-416F-AA11-6BD0952CBCA3}"/>
            </a:ext>
          </a:extLst>
        </xdr:cNvPr>
        <xdr:cNvCxnSpPr/>
      </xdr:nvCxnSpPr>
      <xdr:spPr>
        <a:xfrm>
          <a:off x="14592300" y="181051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80645</xdr:rowOff>
    </xdr:from>
    <xdr:to>
      <xdr:col>72</xdr:col>
      <xdr:colOff>38100</xdr:colOff>
      <xdr:row>106</xdr:row>
      <xdr:rowOff>10795</xdr:rowOff>
    </xdr:to>
    <xdr:sp macro="" textlink="">
      <xdr:nvSpPr>
        <xdr:cNvPr id="782" name="楕円 781">
          <a:extLst>
            <a:ext uri="{FF2B5EF4-FFF2-40B4-BE49-F238E27FC236}">
              <a16:creationId xmlns:a16="http://schemas.microsoft.com/office/drawing/2014/main" id="{0D1AFBAC-125D-4471-BC3C-23DD106C7DD6}"/>
            </a:ext>
          </a:extLst>
        </xdr:cNvPr>
        <xdr:cNvSpPr/>
      </xdr:nvSpPr>
      <xdr:spPr>
        <a:xfrm>
          <a:off x="13652500" y="180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102870</xdr:rowOff>
    </xdr:from>
    <xdr:to>
      <xdr:col>76</xdr:col>
      <xdr:colOff>114300</xdr:colOff>
      <xdr:row>105</xdr:row>
      <xdr:rowOff>131445</xdr:rowOff>
    </xdr:to>
    <xdr:cxnSp macro="">
      <xdr:nvCxnSpPr>
        <xdr:cNvPr id="783" name="直線コネクタ 782">
          <a:extLst>
            <a:ext uri="{FF2B5EF4-FFF2-40B4-BE49-F238E27FC236}">
              <a16:creationId xmlns:a16="http://schemas.microsoft.com/office/drawing/2014/main" id="{82F684BF-5E71-4A2E-9CAC-13A9AF9F10B2}"/>
            </a:ext>
          </a:extLst>
        </xdr:cNvPr>
        <xdr:cNvCxnSpPr/>
      </xdr:nvCxnSpPr>
      <xdr:spPr>
        <a:xfrm flipV="1">
          <a:off x="13703300" y="181051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33020</xdr:rowOff>
    </xdr:from>
    <xdr:to>
      <xdr:col>67</xdr:col>
      <xdr:colOff>101600</xdr:colOff>
      <xdr:row>105</xdr:row>
      <xdr:rowOff>134620</xdr:rowOff>
    </xdr:to>
    <xdr:sp macro="" textlink="">
      <xdr:nvSpPr>
        <xdr:cNvPr id="784" name="楕円 783">
          <a:extLst>
            <a:ext uri="{FF2B5EF4-FFF2-40B4-BE49-F238E27FC236}">
              <a16:creationId xmlns:a16="http://schemas.microsoft.com/office/drawing/2014/main" id="{BB6B10A5-AC09-47B6-AF14-CFA6A4D780E9}"/>
            </a:ext>
          </a:extLst>
        </xdr:cNvPr>
        <xdr:cNvSpPr/>
      </xdr:nvSpPr>
      <xdr:spPr>
        <a:xfrm>
          <a:off x="12763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83820</xdr:rowOff>
    </xdr:from>
    <xdr:to>
      <xdr:col>71</xdr:col>
      <xdr:colOff>177800</xdr:colOff>
      <xdr:row>105</xdr:row>
      <xdr:rowOff>131445</xdr:rowOff>
    </xdr:to>
    <xdr:cxnSp macro="">
      <xdr:nvCxnSpPr>
        <xdr:cNvPr id="785" name="直線コネクタ 784">
          <a:extLst>
            <a:ext uri="{FF2B5EF4-FFF2-40B4-BE49-F238E27FC236}">
              <a16:creationId xmlns:a16="http://schemas.microsoft.com/office/drawing/2014/main" id="{D1189174-F003-4960-AE5A-27E0701563E7}"/>
            </a:ext>
          </a:extLst>
        </xdr:cNvPr>
        <xdr:cNvCxnSpPr/>
      </xdr:nvCxnSpPr>
      <xdr:spPr>
        <a:xfrm>
          <a:off x="12814300" y="180860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786" name="n_1aveValue【公民館】&#10;有形固定資産減価償却率">
          <a:extLst>
            <a:ext uri="{FF2B5EF4-FFF2-40B4-BE49-F238E27FC236}">
              <a16:creationId xmlns:a16="http://schemas.microsoft.com/office/drawing/2014/main" id="{F5000075-E61E-4A1B-A7D3-7354EA731836}"/>
            </a:ext>
          </a:extLst>
        </xdr:cNvPr>
        <xdr:cNvSpPr txBox="1"/>
      </xdr:nvSpPr>
      <xdr:spPr>
        <a:xfrm>
          <a:off x="15266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153052</xdr:rowOff>
    </xdr:from>
    <xdr:ext cx="405111" cy="259045"/>
    <xdr:sp macro="" textlink="">
      <xdr:nvSpPr>
        <xdr:cNvPr id="787" name="n_2aveValue【公民館】&#10;有形固定資産減価償却率">
          <a:extLst>
            <a:ext uri="{FF2B5EF4-FFF2-40B4-BE49-F238E27FC236}">
              <a16:creationId xmlns:a16="http://schemas.microsoft.com/office/drawing/2014/main" id="{ECCD9395-42CA-470B-BD21-CFD86E600D74}"/>
            </a:ext>
          </a:extLst>
        </xdr:cNvPr>
        <xdr:cNvSpPr txBox="1"/>
      </xdr:nvSpPr>
      <xdr:spPr>
        <a:xfrm>
          <a:off x="143897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135907</xdr:rowOff>
    </xdr:from>
    <xdr:ext cx="405111" cy="259045"/>
    <xdr:sp macro="" textlink="">
      <xdr:nvSpPr>
        <xdr:cNvPr id="788" name="n_3aveValue【公民館】&#10;有形固定資産減価償却率">
          <a:extLst>
            <a:ext uri="{FF2B5EF4-FFF2-40B4-BE49-F238E27FC236}">
              <a16:creationId xmlns:a16="http://schemas.microsoft.com/office/drawing/2014/main" id="{FC8FB47B-7EC2-4C3F-A34D-71C525346DC8}"/>
            </a:ext>
          </a:extLst>
        </xdr:cNvPr>
        <xdr:cNvSpPr txBox="1"/>
      </xdr:nvSpPr>
      <xdr:spPr>
        <a:xfrm>
          <a:off x="135007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156863</xdr:rowOff>
    </xdr:from>
    <xdr:ext cx="405111" cy="259045"/>
    <xdr:sp macro="" textlink="">
      <xdr:nvSpPr>
        <xdr:cNvPr id="789" name="n_4aveValue【公民館】&#10;有形固定資産減価償却率">
          <a:extLst>
            <a:ext uri="{FF2B5EF4-FFF2-40B4-BE49-F238E27FC236}">
              <a16:creationId xmlns:a16="http://schemas.microsoft.com/office/drawing/2014/main" id="{017D7397-3D2A-4838-BC04-503B3DBDA997}"/>
            </a:ext>
          </a:extLst>
        </xdr:cNvPr>
        <xdr:cNvSpPr txBox="1"/>
      </xdr:nvSpPr>
      <xdr:spPr>
        <a:xfrm>
          <a:off x="126117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24782</xdr:rowOff>
    </xdr:from>
    <xdr:ext cx="405111" cy="259045"/>
    <xdr:sp macro="" textlink="">
      <xdr:nvSpPr>
        <xdr:cNvPr id="790" name="n_1mainValue【公民館】&#10;有形固定資産減価償却率">
          <a:extLst>
            <a:ext uri="{FF2B5EF4-FFF2-40B4-BE49-F238E27FC236}">
              <a16:creationId xmlns:a16="http://schemas.microsoft.com/office/drawing/2014/main" id="{3A5A3E15-ED3E-44D2-B016-9647A613A639}"/>
            </a:ext>
          </a:extLst>
        </xdr:cNvPr>
        <xdr:cNvSpPr txBox="1"/>
      </xdr:nvSpPr>
      <xdr:spPr>
        <a:xfrm>
          <a:off x="15266044" y="1819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144797</xdr:rowOff>
    </xdr:from>
    <xdr:ext cx="405111" cy="259045"/>
    <xdr:sp macro="" textlink="">
      <xdr:nvSpPr>
        <xdr:cNvPr id="791" name="n_2mainValue【公民館】&#10;有形固定資産減価償却率">
          <a:extLst>
            <a:ext uri="{FF2B5EF4-FFF2-40B4-BE49-F238E27FC236}">
              <a16:creationId xmlns:a16="http://schemas.microsoft.com/office/drawing/2014/main" id="{3AF61BB0-0D27-49EC-8F29-0DB7674F8920}"/>
            </a:ext>
          </a:extLst>
        </xdr:cNvPr>
        <xdr:cNvSpPr txBox="1"/>
      </xdr:nvSpPr>
      <xdr:spPr>
        <a:xfrm>
          <a:off x="143897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1922</xdr:rowOff>
    </xdr:from>
    <xdr:ext cx="405111" cy="259045"/>
    <xdr:sp macro="" textlink="">
      <xdr:nvSpPr>
        <xdr:cNvPr id="792" name="n_3mainValue【公民館】&#10;有形固定資産減価償却率">
          <a:extLst>
            <a:ext uri="{FF2B5EF4-FFF2-40B4-BE49-F238E27FC236}">
              <a16:creationId xmlns:a16="http://schemas.microsoft.com/office/drawing/2014/main" id="{64A72C07-989A-451C-BB66-5F8CAA7429FB}"/>
            </a:ext>
          </a:extLst>
        </xdr:cNvPr>
        <xdr:cNvSpPr txBox="1"/>
      </xdr:nvSpPr>
      <xdr:spPr>
        <a:xfrm>
          <a:off x="13500744" y="181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125747</xdr:rowOff>
    </xdr:from>
    <xdr:ext cx="405111" cy="259045"/>
    <xdr:sp macro="" textlink="">
      <xdr:nvSpPr>
        <xdr:cNvPr id="793" name="n_4mainValue【公民館】&#10;有形固定資産減価償却率">
          <a:extLst>
            <a:ext uri="{FF2B5EF4-FFF2-40B4-BE49-F238E27FC236}">
              <a16:creationId xmlns:a16="http://schemas.microsoft.com/office/drawing/2014/main" id="{E102CA2E-CD3D-452F-80A6-D1DC19F2E557}"/>
            </a:ext>
          </a:extLst>
        </xdr:cNvPr>
        <xdr:cNvSpPr txBox="1"/>
      </xdr:nvSpPr>
      <xdr:spPr>
        <a:xfrm>
          <a:off x="12611744"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D2516702-A9E8-4CA8-BB06-AF98CE71C3D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DA61DF05-5B2A-4365-ADA8-756A6846CB4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816275D3-ADF9-4BB6-BA8D-0F81686B602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D8C66854-7FF7-4A4E-BA20-770E35DAE81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D76B6395-8885-43CF-883C-37EA3985A63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4B72C667-767B-4E1E-A618-93AEFF1E808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B6A794D4-110F-4ED4-97DF-D9CE1E406F5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8C4E4A9A-B0DA-4D44-B07E-A396870DFDE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F189D05D-616C-4AD3-A84F-6030F7383DB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D1B2F48A-9FA9-4C57-ABCC-FAE6FC761AD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a:extLst>
            <a:ext uri="{FF2B5EF4-FFF2-40B4-BE49-F238E27FC236}">
              <a16:creationId xmlns:a16="http://schemas.microsoft.com/office/drawing/2014/main" id="{02A9B3AA-A73D-4631-8284-26F776D4F9A4}"/>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a:extLst>
            <a:ext uri="{FF2B5EF4-FFF2-40B4-BE49-F238E27FC236}">
              <a16:creationId xmlns:a16="http://schemas.microsoft.com/office/drawing/2014/main" id="{80D030B3-F61F-48F8-9AE9-BB2F8E5B88C5}"/>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a:extLst>
            <a:ext uri="{FF2B5EF4-FFF2-40B4-BE49-F238E27FC236}">
              <a16:creationId xmlns:a16="http://schemas.microsoft.com/office/drawing/2014/main" id="{FA2EEFC0-8055-4C27-A579-DC757EEB3423}"/>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a:extLst>
            <a:ext uri="{FF2B5EF4-FFF2-40B4-BE49-F238E27FC236}">
              <a16:creationId xmlns:a16="http://schemas.microsoft.com/office/drawing/2014/main" id="{90497C6B-C926-4565-AB26-AE2EB4592B4A}"/>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a:extLst>
            <a:ext uri="{FF2B5EF4-FFF2-40B4-BE49-F238E27FC236}">
              <a16:creationId xmlns:a16="http://schemas.microsoft.com/office/drawing/2014/main" id="{9867E1F1-A216-42A9-8AD8-761152623EBC}"/>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a:extLst>
            <a:ext uri="{FF2B5EF4-FFF2-40B4-BE49-F238E27FC236}">
              <a16:creationId xmlns:a16="http://schemas.microsoft.com/office/drawing/2014/main" id="{42B4B9CA-BE2C-4DA3-A8D8-443505C1D00B}"/>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a:extLst>
            <a:ext uri="{FF2B5EF4-FFF2-40B4-BE49-F238E27FC236}">
              <a16:creationId xmlns:a16="http://schemas.microsoft.com/office/drawing/2014/main" id="{986674C6-06C9-458D-AD25-2E792D7F63CD}"/>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a:extLst>
            <a:ext uri="{FF2B5EF4-FFF2-40B4-BE49-F238E27FC236}">
              <a16:creationId xmlns:a16="http://schemas.microsoft.com/office/drawing/2014/main" id="{8F6E2EEF-B7E1-489A-A4C3-FC95758F405D}"/>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a:extLst>
            <a:ext uri="{FF2B5EF4-FFF2-40B4-BE49-F238E27FC236}">
              <a16:creationId xmlns:a16="http://schemas.microsoft.com/office/drawing/2014/main" id="{D5D97823-274F-41A0-8465-32707DB2D4C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a:extLst>
            <a:ext uri="{FF2B5EF4-FFF2-40B4-BE49-F238E27FC236}">
              <a16:creationId xmlns:a16="http://schemas.microsoft.com/office/drawing/2014/main" id="{AFCBCFA7-349E-4C8D-A578-20A90AB620F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a:extLst>
            <a:ext uri="{FF2B5EF4-FFF2-40B4-BE49-F238E27FC236}">
              <a16:creationId xmlns:a16="http://schemas.microsoft.com/office/drawing/2014/main" id="{1774E16C-792C-4649-A46A-C81DDFC96C5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73913</xdr:rowOff>
    </xdr:from>
    <xdr:to>
      <xdr:col>116</xdr:col>
      <xdr:colOff>62864</xdr:colOff>
      <xdr:row>108</xdr:row>
      <xdr:rowOff>25908</xdr:rowOff>
    </xdr:to>
    <xdr:cxnSp macro="">
      <xdr:nvCxnSpPr>
        <xdr:cNvPr id="815" name="直線コネクタ 814">
          <a:extLst>
            <a:ext uri="{FF2B5EF4-FFF2-40B4-BE49-F238E27FC236}">
              <a16:creationId xmlns:a16="http://schemas.microsoft.com/office/drawing/2014/main" id="{F7CC9316-8C27-4BE8-A798-A04AE49A3E00}"/>
            </a:ext>
          </a:extLst>
        </xdr:cNvPr>
        <xdr:cNvCxnSpPr/>
      </xdr:nvCxnSpPr>
      <xdr:spPr>
        <a:xfrm flipV="1">
          <a:off x="22160864" y="17390363"/>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816" name="【公民館】&#10;一人当たり面積最小値テキスト">
          <a:extLst>
            <a:ext uri="{FF2B5EF4-FFF2-40B4-BE49-F238E27FC236}">
              <a16:creationId xmlns:a16="http://schemas.microsoft.com/office/drawing/2014/main" id="{0081B5F3-3847-4B4B-AFF5-99E5AB19F270}"/>
            </a:ext>
          </a:extLst>
        </xdr:cNvPr>
        <xdr:cNvSpPr txBox="1"/>
      </xdr:nvSpPr>
      <xdr:spPr>
        <a:xfrm>
          <a:off x="22199600" y="185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817" name="直線コネクタ 816">
          <a:extLst>
            <a:ext uri="{FF2B5EF4-FFF2-40B4-BE49-F238E27FC236}">
              <a16:creationId xmlns:a16="http://schemas.microsoft.com/office/drawing/2014/main" id="{86F0D46B-6C3D-479C-8D01-D712E93B8728}"/>
            </a:ext>
          </a:extLst>
        </xdr:cNvPr>
        <xdr:cNvCxnSpPr/>
      </xdr:nvCxnSpPr>
      <xdr:spPr>
        <a:xfrm>
          <a:off x="22072600" y="1854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20590</xdr:rowOff>
    </xdr:from>
    <xdr:ext cx="469744" cy="259045"/>
    <xdr:sp macro="" textlink="">
      <xdr:nvSpPr>
        <xdr:cNvPr id="818" name="【公民館】&#10;一人当たり面積最大値テキスト">
          <a:extLst>
            <a:ext uri="{FF2B5EF4-FFF2-40B4-BE49-F238E27FC236}">
              <a16:creationId xmlns:a16="http://schemas.microsoft.com/office/drawing/2014/main" id="{89412E06-5459-4645-8737-AE2EE6B8E0F9}"/>
            </a:ext>
          </a:extLst>
        </xdr:cNvPr>
        <xdr:cNvSpPr txBox="1"/>
      </xdr:nvSpPr>
      <xdr:spPr>
        <a:xfrm>
          <a:off x="22199600" y="1716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73913</xdr:rowOff>
    </xdr:from>
    <xdr:to>
      <xdr:col>116</xdr:col>
      <xdr:colOff>152400</xdr:colOff>
      <xdr:row>101</xdr:row>
      <xdr:rowOff>73913</xdr:rowOff>
    </xdr:to>
    <xdr:cxnSp macro="">
      <xdr:nvCxnSpPr>
        <xdr:cNvPr id="819" name="直線コネクタ 818">
          <a:extLst>
            <a:ext uri="{FF2B5EF4-FFF2-40B4-BE49-F238E27FC236}">
              <a16:creationId xmlns:a16="http://schemas.microsoft.com/office/drawing/2014/main" id="{6093FE29-E3CA-48C4-8E25-D23020C55241}"/>
            </a:ext>
          </a:extLst>
        </xdr:cNvPr>
        <xdr:cNvCxnSpPr/>
      </xdr:nvCxnSpPr>
      <xdr:spPr>
        <a:xfrm>
          <a:off x="22072600" y="1739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164864</xdr:rowOff>
    </xdr:from>
    <xdr:ext cx="469744" cy="259045"/>
    <xdr:sp macro="" textlink="">
      <xdr:nvSpPr>
        <xdr:cNvPr id="820" name="【公民館】&#10;一人当たり面積平均値テキスト">
          <a:extLst>
            <a:ext uri="{FF2B5EF4-FFF2-40B4-BE49-F238E27FC236}">
              <a16:creationId xmlns:a16="http://schemas.microsoft.com/office/drawing/2014/main" id="{71464E63-22F9-42BC-A6F4-DD1CC0C6DD75}"/>
            </a:ext>
          </a:extLst>
        </xdr:cNvPr>
        <xdr:cNvSpPr txBox="1"/>
      </xdr:nvSpPr>
      <xdr:spPr>
        <a:xfrm>
          <a:off x="22199600" y="1799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141987</xdr:rowOff>
    </xdr:from>
    <xdr:to>
      <xdr:col>116</xdr:col>
      <xdr:colOff>114300</xdr:colOff>
      <xdr:row>106</xdr:row>
      <xdr:rowOff>72137</xdr:rowOff>
    </xdr:to>
    <xdr:sp macro="" textlink="">
      <xdr:nvSpPr>
        <xdr:cNvPr id="821" name="フローチャート: 判断 820">
          <a:extLst>
            <a:ext uri="{FF2B5EF4-FFF2-40B4-BE49-F238E27FC236}">
              <a16:creationId xmlns:a16="http://schemas.microsoft.com/office/drawing/2014/main" id="{227B3E56-B204-4529-B472-A98BFF36553D}"/>
            </a:ext>
          </a:extLst>
        </xdr:cNvPr>
        <xdr:cNvSpPr/>
      </xdr:nvSpPr>
      <xdr:spPr>
        <a:xfrm>
          <a:off x="221107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153415</xdr:rowOff>
    </xdr:from>
    <xdr:to>
      <xdr:col>112</xdr:col>
      <xdr:colOff>38100</xdr:colOff>
      <xdr:row>106</xdr:row>
      <xdr:rowOff>83565</xdr:rowOff>
    </xdr:to>
    <xdr:sp macro="" textlink="">
      <xdr:nvSpPr>
        <xdr:cNvPr id="822" name="フローチャート: 判断 821">
          <a:extLst>
            <a:ext uri="{FF2B5EF4-FFF2-40B4-BE49-F238E27FC236}">
              <a16:creationId xmlns:a16="http://schemas.microsoft.com/office/drawing/2014/main" id="{39E1CD41-CE84-4A1B-A076-96953671068F}"/>
            </a:ext>
          </a:extLst>
        </xdr:cNvPr>
        <xdr:cNvSpPr/>
      </xdr:nvSpPr>
      <xdr:spPr>
        <a:xfrm>
          <a:off x="21272500" y="181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823" name="フローチャート: 判断 822">
          <a:extLst>
            <a:ext uri="{FF2B5EF4-FFF2-40B4-BE49-F238E27FC236}">
              <a16:creationId xmlns:a16="http://schemas.microsoft.com/office/drawing/2014/main" id="{E13923F1-7072-4971-86AE-30C4CFF2819D}"/>
            </a:ext>
          </a:extLst>
        </xdr:cNvPr>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112268</xdr:rowOff>
    </xdr:from>
    <xdr:to>
      <xdr:col>102</xdr:col>
      <xdr:colOff>165100</xdr:colOff>
      <xdr:row>106</xdr:row>
      <xdr:rowOff>42418</xdr:rowOff>
    </xdr:to>
    <xdr:sp macro="" textlink="">
      <xdr:nvSpPr>
        <xdr:cNvPr id="824" name="フローチャート: 判断 823">
          <a:extLst>
            <a:ext uri="{FF2B5EF4-FFF2-40B4-BE49-F238E27FC236}">
              <a16:creationId xmlns:a16="http://schemas.microsoft.com/office/drawing/2014/main" id="{B37180E9-3EA7-4F5B-8768-EE56BDAFD17C}"/>
            </a:ext>
          </a:extLst>
        </xdr:cNvPr>
        <xdr:cNvSpPr/>
      </xdr:nvSpPr>
      <xdr:spPr>
        <a:xfrm>
          <a:off x="19494500" y="1811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43687</xdr:rowOff>
    </xdr:from>
    <xdr:to>
      <xdr:col>98</xdr:col>
      <xdr:colOff>38100</xdr:colOff>
      <xdr:row>103</xdr:row>
      <xdr:rowOff>145287</xdr:rowOff>
    </xdr:to>
    <xdr:sp macro="" textlink="">
      <xdr:nvSpPr>
        <xdr:cNvPr id="825" name="フローチャート: 判断 824">
          <a:extLst>
            <a:ext uri="{FF2B5EF4-FFF2-40B4-BE49-F238E27FC236}">
              <a16:creationId xmlns:a16="http://schemas.microsoft.com/office/drawing/2014/main" id="{D68E5CFB-F33B-41DE-859A-657AE1FA7F3E}"/>
            </a:ext>
          </a:extLst>
        </xdr:cNvPr>
        <xdr:cNvSpPr/>
      </xdr:nvSpPr>
      <xdr:spPr>
        <a:xfrm>
          <a:off x="18605500" y="1770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4AB92083-692E-4BB8-A217-D078BA531DB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C2AA9058-E4C8-4B21-AF8C-0D9F2E3B2FD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750E26B8-7E7A-4589-9453-C261ACE6828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CE97B12B-DEBA-4CC3-B75E-C54AF0431B1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A7F5735B-4C29-4285-9247-FB596C5F45B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831" name="楕円 830">
          <a:extLst>
            <a:ext uri="{FF2B5EF4-FFF2-40B4-BE49-F238E27FC236}">
              <a16:creationId xmlns:a16="http://schemas.microsoft.com/office/drawing/2014/main" id="{FF9C0A14-8710-42B9-BCD5-5980FACE68FE}"/>
            </a:ext>
          </a:extLst>
        </xdr:cNvPr>
        <xdr:cNvSpPr/>
      </xdr:nvSpPr>
      <xdr:spPr>
        <a:xfrm>
          <a:off x="22110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72407</xdr:rowOff>
    </xdr:from>
    <xdr:ext cx="469744" cy="259045"/>
    <xdr:sp macro="" textlink="">
      <xdr:nvSpPr>
        <xdr:cNvPr id="832" name="【公民館】&#10;一人当たり面積該当値テキスト">
          <a:extLst>
            <a:ext uri="{FF2B5EF4-FFF2-40B4-BE49-F238E27FC236}">
              <a16:creationId xmlns:a16="http://schemas.microsoft.com/office/drawing/2014/main" id="{253B9443-5455-4213-9EBF-88C99CC9EE4F}"/>
            </a:ext>
          </a:extLst>
        </xdr:cNvPr>
        <xdr:cNvSpPr txBox="1"/>
      </xdr:nvSpPr>
      <xdr:spPr>
        <a:xfrm>
          <a:off x="22199600"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96265</xdr:rowOff>
    </xdr:from>
    <xdr:to>
      <xdr:col>112</xdr:col>
      <xdr:colOff>38100</xdr:colOff>
      <xdr:row>107</xdr:row>
      <xdr:rowOff>26415</xdr:rowOff>
    </xdr:to>
    <xdr:sp macro="" textlink="">
      <xdr:nvSpPr>
        <xdr:cNvPr id="833" name="楕円 832">
          <a:extLst>
            <a:ext uri="{FF2B5EF4-FFF2-40B4-BE49-F238E27FC236}">
              <a16:creationId xmlns:a16="http://schemas.microsoft.com/office/drawing/2014/main" id="{53DE2865-404C-4D77-BBBA-BAF8EC4BE961}"/>
            </a:ext>
          </a:extLst>
        </xdr:cNvPr>
        <xdr:cNvSpPr/>
      </xdr:nvSpPr>
      <xdr:spPr>
        <a:xfrm>
          <a:off x="21272500" y="182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144780</xdr:rowOff>
    </xdr:from>
    <xdr:to>
      <xdr:col>116</xdr:col>
      <xdr:colOff>63500</xdr:colOff>
      <xdr:row>106</xdr:row>
      <xdr:rowOff>147065</xdr:rowOff>
    </xdr:to>
    <xdr:cxnSp macro="">
      <xdr:nvCxnSpPr>
        <xdr:cNvPr id="834" name="直線コネクタ 833">
          <a:extLst>
            <a:ext uri="{FF2B5EF4-FFF2-40B4-BE49-F238E27FC236}">
              <a16:creationId xmlns:a16="http://schemas.microsoft.com/office/drawing/2014/main" id="{A47A6BE6-15A4-4BA1-9B16-C06D54D70AC4}"/>
            </a:ext>
          </a:extLst>
        </xdr:cNvPr>
        <xdr:cNvCxnSpPr/>
      </xdr:nvCxnSpPr>
      <xdr:spPr>
        <a:xfrm flipV="1">
          <a:off x="21323300" y="18318480"/>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96265</xdr:rowOff>
    </xdr:from>
    <xdr:to>
      <xdr:col>107</xdr:col>
      <xdr:colOff>101600</xdr:colOff>
      <xdr:row>107</xdr:row>
      <xdr:rowOff>26415</xdr:rowOff>
    </xdr:to>
    <xdr:sp macro="" textlink="">
      <xdr:nvSpPr>
        <xdr:cNvPr id="835" name="楕円 834">
          <a:extLst>
            <a:ext uri="{FF2B5EF4-FFF2-40B4-BE49-F238E27FC236}">
              <a16:creationId xmlns:a16="http://schemas.microsoft.com/office/drawing/2014/main" id="{39744F46-4FDB-4810-98EC-341CA24F8375}"/>
            </a:ext>
          </a:extLst>
        </xdr:cNvPr>
        <xdr:cNvSpPr/>
      </xdr:nvSpPr>
      <xdr:spPr>
        <a:xfrm>
          <a:off x="20383500" y="182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147065</xdr:rowOff>
    </xdr:from>
    <xdr:to>
      <xdr:col>111</xdr:col>
      <xdr:colOff>177800</xdr:colOff>
      <xdr:row>106</xdr:row>
      <xdr:rowOff>147065</xdr:rowOff>
    </xdr:to>
    <xdr:cxnSp macro="">
      <xdr:nvCxnSpPr>
        <xdr:cNvPr id="836" name="直線コネクタ 835">
          <a:extLst>
            <a:ext uri="{FF2B5EF4-FFF2-40B4-BE49-F238E27FC236}">
              <a16:creationId xmlns:a16="http://schemas.microsoft.com/office/drawing/2014/main" id="{0A7A47E0-7343-4438-893C-07FC6C69A9C6}"/>
            </a:ext>
          </a:extLst>
        </xdr:cNvPr>
        <xdr:cNvCxnSpPr/>
      </xdr:nvCxnSpPr>
      <xdr:spPr>
        <a:xfrm>
          <a:off x="20434300" y="183207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837" name="楕円 836">
          <a:extLst>
            <a:ext uri="{FF2B5EF4-FFF2-40B4-BE49-F238E27FC236}">
              <a16:creationId xmlns:a16="http://schemas.microsoft.com/office/drawing/2014/main" id="{8DA1114B-5CBD-4328-A3B8-F458E568DC79}"/>
            </a:ext>
          </a:extLst>
        </xdr:cNvPr>
        <xdr:cNvSpPr/>
      </xdr:nvSpPr>
      <xdr:spPr>
        <a:xfrm>
          <a:off x="19494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144780</xdr:rowOff>
    </xdr:from>
    <xdr:to>
      <xdr:col>107</xdr:col>
      <xdr:colOff>50800</xdr:colOff>
      <xdr:row>106</xdr:row>
      <xdr:rowOff>147065</xdr:rowOff>
    </xdr:to>
    <xdr:cxnSp macro="">
      <xdr:nvCxnSpPr>
        <xdr:cNvPr id="838" name="直線コネクタ 837">
          <a:extLst>
            <a:ext uri="{FF2B5EF4-FFF2-40B4-BE49-F238E27FC236}">
              <a16:creationId xmlns:a16="http://schemas.microsoft.com/office/drawing/2014/main" id="{06AA64E8-18C9-485E-A9FD-7A4BD459579D}"/>
            </a:ext>
          </a:extLst>
        </xdr:cNvPr>
        <xdr:cNvCxnSpPr/>
      </xdr:nvCxnSpPr>
      <xdr:spPr>
        <a:xfrm>
          <a:off x="19545300" y="1831848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93980</xdr:rowOff>
    </xdr:from>
    <xdr:to>
      <xdr:col>98</xdr:col>
      <xdr:colOff>38100</xdr:colOff>
      <xdr:row>107</xdr:row>
      <xdr:rowOff>24130</xdr:rowOff>
    </xdr:to>
    <xdr:sp macro="" textlink="">
      <xdr:nvSpPr>
        <xdr:cNvPr id="839" name="楕円 838">
          <a:extLst>
            <a:ext uri="{FF2B5EF4-FFF2-40B4-BE49-F238E27FC236}">
              <a16:creationId xmlns:a16="http://schemas.microsoft.com/office/drawing/2014/main" id="{BE93C6D7-73FD-41CE-9961-25B17CD248FF}"/>
            </a:ext>
          </a:extLst>
        </xdr:cNvPr>
        <xdr:cNvSpPr/>
      </xdr:nvSpPr>
      <xdr:spPr>
        <a:xfrm>
          <a:off x="18605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144780</xdr:rowOff>
    </xdr:from>
    <xdr:to>
      <xdr:col>102</xdr:col>
      <xdr:colOff>114300</xdr:colOff>
      <xdr:row>106</xdr:row>
      <xdr:rowOff>144780</xdr:rowOff>
    </xdr:to>
    <xdr:cxnSp macro="">
      <xdr:nvCxnSpPr>
        <xdr:cNvPr id="840" name="直線コネクタ 839">
          <a:extLst>
            <a:ext uri="{FF2B5EF4-FFF2-40B4-BE49-F238E27FC236}">
              <a16:creationId xmlns:a16="http://schemas.microsoft.com/office/drawing/2014/main" id="{14BD1D49-FD50-4006-80E6-182AED70980B}"/>
            </a:ext>
          </a:extLst>
        </xdr:cNvPr>
        <xdr:cNvCxnSpPr/>
      </xdr:nvCxnSpPr>
      <xdr:spPr>
        <a:xfrm>
          <a:off x="18656300" y="1831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100092</xdr:rowOff>
    </xdr:from>
    <xdr:ext cx="469744" cy="259045"/>
    <xdr:sp macro="" textlink="">
      <xdr:nvSpPr>
        <xdr:cNvPr id="841" name="n_1aveValue【公民館】&#10;一人当たり面積">
          <a:extLst>
            <a:ext uri="{FF2B5EF4-FFF2-40B4-BE49-F238E27FC236}">
              <a16:creationId xmlns:a16="http://schemas.microsoft.com/office/drawing/2014/main" id="{1FFF1334-5587-4A35-9921-641D1EA22F30}"/>
            </a:ext>
          </a:extLst>
        </xdr:cNvPr>
        <xdr:cNvSpPr txBox="1"/>
      </xdr:nvSpPr>
      <xdr:spPr>
        <a:xfrm>
          <a:off x="21075727" y="1793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842" name="n_2aveValue【公民館】&#10;一人当たり面積">
          <a:extLst>
            <a:ext uri="{FF2B5EF4-FFF2-40B4-BE49-F238E27FC236}">
              <a16:creationId xmlns:a16="http://schemas.microsoft.com/office/drawing/2014/main" id="{43AE77CA-1D38-4D4E-92BD-97E99E5833BA}"/>
            </a:ext>
          </a:extLst>
        </xdr:cNvPr>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58945</xdr:rowOff>
    </xdr:from>
    <xdr:ext cx="469744" cy="259045"/>
    <xdr:sp macro="" textlink="">
      <xdr:nvSpPr>
        <xdr:cNvPr id="843" name="n_3aveValue【公民館】&#10;一人当たり面積">
          <a:extLst>
            <a:ext uri="{FF2B5EF4-FFF2-40B4-BE49-F238E27FC236}">
              <a16:creationId xmlns:a16="http://schemas.microsoft.com/office/drawing/2014/main" id="{FF353B7E-2866-4943-88D1-6FA9C2CD3ED6}"/>
            </a:ext>
          </a:extLst>
        </xdr:cNvPr>
        <xdr:cNvSpPr txBox="1"/>
      </xdr:nvSpPr>
      <xdr:spPr>
        <a:xfrm>
          <a:off x="19310427" y="1788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161814</xdr:rowOff>
    </xdr:from>
    <xdr:ext cx="469744" cy="259045"/>
    <xdr:sp macro="" textlink="">
      <xdr:nvSpPr>
        <xdr:cNvPr id="844" name="n_4aveValue【公民館】&#10;一人当たり面積">
          <a:extLst>
            <a:ext uri="{FF2B5EF4-FFF2-40B4-BE49-F238E27FC236}">
              <a16:creationId xmlns:a16="http://schemas.microsoft.com/office/drawing/2014/main" id="{124FC1CA-4E56-4730-97F8-E0A2F6184CC5}"/>
            </a:ext>
          </a:extLst>
        </xdr:cNvPr>
        <xdr:cNvSpPr txBox="1"/>
      </xdr:nvSpPr>
      <xdr:spPr>
        <a:xfrm>
          <a:off x="18421427" y="1747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17542</xdr:rowOff>
    </xdr:from>
    <xdr:ext cx="469744" cy="259045"/>
    <xdr:sp macro="" textlink="">
      <xdr:nvSpPr>
        <xdr:cNvPr id="845" name="n_1mainValue【公民館】&#10;一人当たり面積">
          <a:extLst>
            <a:ext uri="{FF2B5EF4-FFF2-40B4-BE49-F238E27FC236}">
              <a16:creationId xmlns:a16="http://schemas.microsoft.com/office/drawing/2014/main" id="{DBA969FC-86D2-4E43-85D4-4B2A1CE20207}"/>
            </a:ext>
          </a:extLst>
        </xdr:cNvPr>
        <xdr:cNvSpPr txBox="1"/>
      </xdr:nvSpPr>
      <xdr:spPr>
        <a:xfrm>
          <a:off x="21075727" y="1836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17542</xdr:rowOff>
    </xdr:from>
    <xdr:ext cx="469744" cy="259045"/>
    <xdr:sp macro="" textlink="">
      <xdr:nvSpPr>
        <xdr:cNvPr id="846" name="n_2mainValue【公民館】&#10;一人当たり面積">
          <a:extLst>
            <a:ext uri="{FF2B5EF4-FFF2-40B4-BE49-F238E27FC236}">
              <a16:creationId xmlns:a16="http://schemas.microsoft.com/office/drawing/2014/main" id="{B6CD47D2-6A2E-4D9B-A249-DE75A49CAE57}"/>
            </a:ext>
          </a:extLst>
        </xdr:cNvPr>
        <xdr:cNvSpPr txBox="1"/>
      </xdr:nvSpPr>
      <xdr:spPr>
        <a:xfrm>
          <a:off x="20199427" y="1836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15257</xdr:rowOff>
    </xdr:from>
    <xdr:ext cx="469744" cy="259045"/>
    <xdr:sp macro="" textlink="">
      <xdr:nvSpPr>
        <xdr:cNvPr id="847" name="n_3mainValue【公民館】&#10;一人当たり面積">
          <a:extLst>
            <a:ext uri="{FF2B5EF4-FFF2-40B4-BE49-F238E27FC236}">
              <a16:creationId xmlns:a16="http://schemas.microsoft.com/office/drawing/2014/main" id="{211E338A-C072-429E-8A8F-3711F5E4544B}"/>
            </a:ext>
          </a:extLst>
        </xdr:cNvPr>
        <xdr:cNvSpPr txBox="1"/>
      </xdr:nvSpPr>
      <xdr:spPr>
        <a:xfrm>
          <a:off x="19310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15257</xdr:rowOff>
    </xdr:from>
    <xdr:ext cx="469744" cy="259045"/>
    <xdr:sp macro="" textlink="">
      <xdr:nvSpPr>
        <xdr:cNvPr id="848" name="n_4mainValue【公民館】&#10;一人当たり面積">
          <a:extLst>
            <a:ext uri="{FF2B5EF4-FFF2-40B4-BE49-F238E27FC236}">
              <a16:creationId xmlns:a16="http://schemas.microsoft.com/office/drawing/2014/main" id="{02B90D1D-BEAF-431B-9DE4-048BE157AC45}"/>
            </a:ext>
          </a:extLst>
        </xdr:cNvPr>
        <xdr:cNvSpPr txBox="1"/>
      </xdr:nvSpPr>
      <xdr:spPr>
        <a:xfrm>
          <a:off x="18421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a:extLst>
            <a:ext uri="{FF2B5EF4-FFF2-40B4-BE49-F238E27FC236}">
              <a16:creationId xmlns:a16="http://schemas.microsoft.com/office/drawing/2014/main" id="{5E0D21BC-8FF9-436D-8B38-E5394D92122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a:extLst>
            <a:ext uri="{FF2B5EF4-FFF2-40B4-BE49-F238E27FC236}">
              <a16:creationId xmlns:a16="http://schemas.microsoft.com/office/drawing/2014/main" id="{1CFBD608-6377-4D31-B524-3611B5CE9BF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a:extLst>
            <a:ext uri="{FF2B5EF4-FFF2-40B4-BE49-F238E27FC236}">
              <a16:creationId xmlns:a16="http://schemas.microsoft.com/office/drawing/2014/main" id="{0E11A619-F0CE-4366-B0E7-794BA008F7C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類似団体、福島県平均と比較して、特に有形固定資産減価償却率が高くなっている施設は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ある。公営住宅については、</a:t>
          </a:r>
          <a:r>
            <a:rPr kumimoji="1" lang="en-US" altLang="ja-JP" sz="1100">
              <a:solidFill>
                <a:schemeClr val="dk1"/>
              </a:solidFill>
              <a:effectLst/>
              <a:latin typeface="+mn-lt"/>
              <a:ea typeface="+mn-ea"/>
              <a:cs typeface="+mn-cs"/>
            </a:rPr>
            <a:t>87.3%</a:t>
          </a:r>
          <a:r>
            <a:rPr kumimoji="1" lang="ja-JP" altLang="ja-JP" sz="1100">
              <a:solidFill>
                <a:schemeClr val="dk1"/>
              </a:solidFill>
              <a:effectLst/>
              <a:latin typeface="+mn-lt"/>
              <a:ea typeface="+mn-ea"/>
              <a:cs typeface="+mn-cs"/>
            </a:rPr>
            <a:t>、公民館については</a:t>
          </a:r>
          <a:r>
            <a:rPr kumimoji="1" lang="en-US" altLang="ja-JP" sz="1100">
              <a:solidFill>
                <a:schemeClr val="dk1"/>
              </a:solidFill>
              <a:effectLst/>
              <a:latin typeface="+mn-lt"/>
              <a:ea typeface="+mn-ea"/>
              <a:cs typeface="+mn-cs"/>
            </a:rPr>
            <a:t>75.7%</a:t>
          </a:r>
          <a:r>
            <a:rPr kumimoji="1" lang="ja-JP" altLang="ja-JP" sz="1100">
              <a:solidFill>
                <a:schemeClr val="dk1"/>
              </a:solidFill>
              <a:effectLst/>
              <a:latin typeface="+mn-lt"/>
              <a:ea typeface="+mn-ea"/>
              <a:cs typeface="+mn-cs"/>
            </a:rPr>
            <a:t>と依然高く、今後、建替え、改修などが多く発生するものと予想される。公共施設総合管理計画及び個別施設計画に基づく、施設の集約化・複合化に取り組んでいくこととなる。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3DFE539-B6CD-472A-A050-B75ABFC7DB5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3C770EE-A437-43C4-861D-D248D88092A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7B9C880-6FF2-4C88-8518-C34BEC282AC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E7C461D-1DE9-4583-8682-0C5C2D30590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80ED667-C74C-4DB6-BE19-C7A7C16752B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8E01D91-9715-44EB-8E84-9C38928574C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98498B1-6114-4764-AFC0-3C88EE45A2A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AD3B5D0-C8C4-48FB-96AF-2114FD2D717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EC21E35-4542-4459-8949-D4C2BF852E6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AF5F354-7249-462B-A02C-EC0E51AF114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20,201
20,011
192.06
12,488,724
11,728,279
561,701
6,227,501
5,922,740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137AA4E-DFA3-45B0-B80C-F012CD8D825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AC9DDB2-CF40-4B27-9E8D-983698519AB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D998006-BC70-4707-A8EF-A59E03338FE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EACF32F-07B3-4D13-9406-6171A30C8DC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F40CFF6-BDD6-400E-84E5-00A2350AB5F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1DD3487-819C-492E-B770-7FEF60C8EC5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788F00B-864B-40F7-B743-EC082C79465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6E39375-C786-4DE6-AA9A-35DF020C4B4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365FDA1-7D9B-44CC-B617-4C19E2BF069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584A9A5-286F-4461-B7B7-5E287B8C4E2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FA374FF-C638-4F9E-832C-712B13B661A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03BACF4-F747-4C36-8D42-73C72321994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F86EBCE-ED17-4C35-AA5A-47C65779846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558EB95-7168-448E-8D3E-75DE1EFF67E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1C45699-578E-4615-A238-7AAA64DD357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F11F053-2FE7-4A12-98A0-EED20E789F1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D73A1A0-13C9-42D3-922A-53C227DAC1C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0FC30A9-7646-4B66-88E4-E499049F49B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F116E7D-48B6-4214-B917-845585F8D93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33E2984-1A80-404A-8387-77606FBD232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0AB85E1-A948-4BB4-8D0B-5F41D729C14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3331602-491C-4EFC-8D63-7DF0F357C34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68E987B-D8A2-4D51-80B6-D8EA74E13F3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C3D9654-29BF-4B42-97D4-ABBC947B164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3D8B5C9-D147-47C3-8747-04C68ABEA95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36D9DAB-9CD3-43EB-B9C7-BB901376FC8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000502D-D062-4B6B-AD3C-69049A99865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CCF015C-FE24-4E5C-8F9A-FABE842CD51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6584659-934E-4A02-8D7D-D2FD5210CB48}"/>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D6A215DE-48FD-4EB6-81BF-BAC7651FCF9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82EDF9E5-D4AE-4AE5-9211-E95CD3F693D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26AAAE63-976A-4F03-9A56-C980F647C0A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298AEC84-BA73-42C7-9B2F-838E4DD472C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F4E1E68F-B341-43AB-96F6-3C3073AE207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EBF0498B-6E05-4EFF-93AA-9CB228A050D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B607E985-63B3-4AB3-8888-9A9F4F8CD01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24D503CD-43E9-400E-BF87-4516E19C713F}"/>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3A69B6B3-90F6-40BF-88CE-873D3ACB75B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1C3CF0E4-7D52-48A7-9056-5F6B1BF817B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9EE54206-D7F7-4E38-AC7F-FB5DE26F6D8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1C3643C9-0F32-4C97-B8F9-A4CF0B95C9E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78372E99-63CB-4152-BBD5-6950A55C4F4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68878AB1-324B-49B6-BF59-BD7BC1DF39F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C78B8245-50C0-41CF-B68E-D04BB72C404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839048BD-D484-43F2-89BD-1DA40335367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E305A63F-5CEF-43D1-97AD-5F67C96B3AD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55BCD9F8-3BE0-489D-BCAE-38021130E48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8C99FAD8-AB09-4456-8F2B-3C5D0039506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93D94506-C6BF-4F60-B2B1-811EBCD27AB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2C5D1089-C8A3-4DE1-B814-7DAF5E3D819D}"/>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FA0CCBD1-B49E-492B-B13A-FD9C791FB6E8}"/>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624F8B9D-0F5F-4BD6-9895-AB7CF7F010E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EB2FC6CF-E34F-4CBA-A8F4-10D49628092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33C3E8BE-6D91-4978-AEB0-72DFE0C791A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CF2D74BB-5DEA-4CFB-B4A8-64B2FDF46F9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580726F0-C69C-4B51-8CAF-752C7180211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78EB1CBA-4F59-4C2C-88E6-BC1FF97D1CA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2D0D0A55-1D0D-4804-8432-3B01FCD83495}"/>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93E2654A-D4EE-4E70-BBD2-5A2B07A7FB4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6EEEF009-485E-40EB-B11B-72011F4669EA}"/>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7C0A5ABB-D04A-4F6F-8FDA-C41E75AE93F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57150</xdr:rowOff>
    </xdr:from>
    <xdr:to>
      <xdr:col>24</xdr:col>
      <xdr:colOff>62865</xdr:colOff>
      <xdr:row>64</xdr:row>
      <xdr:rowOff>24765</xdr:rowOff>
    </xdr:to>
    <xdr:cxnSp macro="">
      <xdr:nvCxnSpPr>
        <xdr:cNvPr id="73" name="直線コネクタ 72">
          <a:extLst>
            <a:ext uri="{FF2B5EF4-FFF2-40B4-BE49-F238E27FC236}">
              <a16:creationId xmlns:a16="http://schemas.microsoft.com/office/drawing/2014/main" id="{2724D413-4D02-4595-8A78-2C6FC7695CB2}"/>
            </a:ext>
          </a:extLst>
        </xdr:cNvPr>
        <xdr:cNvCxnSpPr/>
      </xdr:nvCxnSpPr>
      <xdr:spPr>
        <a:xfrm flipV="1">
          <a:off x="4634865" y="9829800"/>
          <a:ext cx="0" cy="1167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74" name="【体育館・プール】&#10;有形固定資産減価償却率最小値テキスト">
          <a:extLst>
            <a:ext uri="{FF2B5EF4-FFF2-40B4-BE49-F238E27FC236}">
              <a16:creationId xmlns:a16="http://schemas.microsoft.com/office/drawing/2014/main" id="{ADD40B99-5E5E-4297-A6F2-E2CBA66BA347}"/>
            </a:ext>
          </a:extLst>
        </xdr:cNvPr>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75" name="直線コネクタ 74">
          <a:extLst>
            <a:ext uri="{FF2B5EF4-FFF2-40B4-BE49-F238E27FC236}">
              <a16:creationId xmlns:a16="http://schemas.microsoft.com/office/drawing/2014/main" id="{D21EF3CE-33A9-4DCF-9C2D-1D90F41C6086}"/>
            </a:ext>
          </a:extLst>
        </xdr:cNvPr>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3827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6E37020E-C383-4EB3-AC09-7A04FDFA5DA4}"/>
            </a:ext>
          </a:extLst>
        </xdr:cNvPr>
        <xdr:cNvSpPr txBox="1"/>
      </xdr:nvSpPr>
      <xdr:spPr>
        <a:xfrm>
          <a:off x="4673600" y="960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57150</xdr:rowOff>
    </xdr:from>
    <xdr:to>
      <xdr:col>24</xdr:col>
      <xdr:colOff>152400</xdr:colOff>
      <xdr:row>57</xdr:row>
      <xdr:rowOff>57150</xdr:rowOff>
    </xdr:to>
    <xdr:cxnSp macro="">
      <xdr:nvCxnSpPr>
        <xdr:cNvPr id="77" name="直線コネクタ 76">
          <a:extLst>
            <a:ext uri="{FF2B5EF4-FFF2-40B4-BE49-F238E27FC236}">
              <a16:creationId xmlns:a16="http://schemas.microsoft.com/office/drawing/2014/main" id="{F9AC4327-21CF-4F9D-99CB-8C2F0DDF3EA6}"/>
            </a:ext>
          </a:extLst>
        </xdr:cNvPr>
        <xdr:cNvCxnSpPr/>
      </xdr:nvCxnSpPr>
      <xdr:spPr>
        <a:xfrm>
          <a:off x="4546600" y="98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60977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CAD119C7-0FD0-4DD3-9219-BC024B0ED2B8}"/>
            </a:ext>
          </a:extLst>
        </xdr:cNvPr>
        <xdr:cNvSpPr txBox="1"/>
      </xdr:nvSpPr>
      <xdr:spPr>
        <a:xfrm>
          <a:off x="4673600" y="1034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82550</xdr:rowOff>
    </xdr:from>
    <xdr:to>
      <xdr:col>24</xdr:col>
      <xdr:colOff>114300</xdr:colOff>
      <xdr:row>61</xdr:row>
      <xdr:rowOff>12700</xdr:rowOff>
    </xdr:to>
    <xdr:sp macro="" textlink="">
      <xdr:nvSpPr>
        <xdr:cNvPr id="79" name="フローチャート: 判断 78">
          <a:extLst>
            <a:ext uri="{FF2B5EF4-FFF2-40B4-BE49-F238E27FC236}">
              <a16:creationId xmlns:a16="http://schemas.microsoft.com/office/drawing/2014/main" id="{783699E2-5010-43E1-9D80-674ECD147763}"/>
            </a:ext>
          </a:extLst>
        </xdr:cNvPr>
        <xdr:cNvSpPr/>
      </xdr:nvSpPr>
      <xdr:spPr>
        <a:xfrm>
          <a:off x="4584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80" name="フローチャート: 判断 79">
          <a:extLst>
            <a:ext uri="{FF2B5EF4-FFF2-40B4-BE49-F238E27FC236}">
              <a16:creationId xmlns:a16="http://schemas.microsoft.com/office/drawing/2014/main" id="{3B9208AB-C03B-4472-82EE-95A189A71301}"/>
            </a:ext>
          </a:extLst>
        </xdr:cNvPr>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81" name="フローチャート: 判断 80">
          <a:extLst>
            <a:ext uri="{FF2B5EF4-FFF2-40B4-BE49-F238E27FC236}">
              <a16:creationId xmlns:a16="http://schemas.microsoft.com/office/drawing/2014/main" id="{AB42DAA7-7E62-49A8-A17C-899D844601D0}"/>
            </a:ext>
          </a:extLst>
        </xdr:cNvPr>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46355</xdr:rowOff>
    </xdr:from>
    <xdr:to>
      <xdr:col>10</xdr:col>
      <xdr:colOff>165100</xdr:colOff>
      <xdr:row>60</xdr:row>
      <xdr:rowOff>147955</xdr:rowOff>
    </xdr:to>
    <xdr:sp macro="" textlink="">
      <xdr:nvSpPr>
        <xdr:cNvPr id="82" name="フローチャート: 判断 81">
          <a:extLst>
            <a:ext uri="{FF2B5EF4-FFF2-40B4-BE49-F238E27FC236}">
              <a16:creationId xmlns:a16="http://schemas.microsoft.com/office/drawing/2014/main" id="{D7F042D6-663D-46A2-9754-3EA4EC74E68C}"/>
            </a:ext>
          </a:extLst>
        </xdr:cNvPr>
        <xdr:cNvSpPr/>
      </xdr:nvSpPr>
      <xdr:spPr>
        <a:xfrm>
          <a:off x="1968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166370</xdr:rowOff>
    </xdr:from>
    <xdr:to>
      <xdr:col>6</xdr:col>
      <xdr:colOff>38100</xdr:colOff>
      <xdr:row>60</xdr:row>
      <xdr:rowOff>96520</xdr:rowOff>
    </xdr:to>
    <xdr:sp macro="" textlink="">
      <xdr:nvSpPr>
        <xdr:cNvPr id="83" name="フローチャート: 判断 82">
          <a:extLst>
            <a:ext uri="{FF2B5EF4-FFF2-40B4-BE49-F238E27FC236}">
              <a16:creationId xmlns:a16="http://schemas.microsoft.com/office/drawing/2014/main" id="{A4BB8691-E64A-461F-BBEC-7E24182A61DC}"/>
            </a:ext>
          </a:extLst>
        </xdr:cNvPr>
        <xdr:cNvSpPr/>
      </xdr:nvSpPr>
      <xdr:spPr>
        <a:xfrm>
          <a:off x="1079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16C98090-714A-4A57-8F9B-366DE469078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AD9DA1A2-8337-467B-B2C5-77B6EABB756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F0EB76C4-1B85-4A6C-AB2C-323AD7116AA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56FD7B48-0E7D-4B46-9133-CCE297BE71E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B30B8F6-0C79-4DDC-A368-CEB6EC32849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27305</xdr:rowOff>
    </xdr:from>
    <xdr:to>
      <xdr:col>24</xdr:col>
      <xdr:colOff>114300</xdr:colOff>
      <xdr:row>57</xdr:row>
      <xdr:rowOff>128905</xdr:rowOff>
    </xdr:to>
    <xdr:sp macro="" textlink="">
      <xdr:nvSpPr>
        <xdr:cNvPr id="89" name="楕円 88">
          <a:extLst>
            <a:ext uri="{FF2B5EF4-FFF2-40B4-BE49-F238E27FC236}">
              <a16:creationId xmlns:a16="http://schemas.microsoft.com/office/drawing/2014/main" id="{BFD13EA0-75F2-4420-94EB-6E2B4B0D73B3}"/>
            </a:ext>
          </a:extLst>
        </xdr:cNvPr>
        <xdr:cNvSpPr/>
      </xdr:nvSpPr>
      <xdr:spPr>
        <a:xfrm>
          <a:off x="4584700" y="97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130827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283069C9-BF8F-49BD-8F4A-F5AC8BE58E89}"/>
            </a:ext>
          </a:extLst>
        </xdr:cNvPr>
        <xdr:cNvSpPr txBox="1"/>
      </xdr:nvSpPr>
      <xdr:spPr>
        <a:xfrm>
          <a:off x="4673600" y="973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154940</xdr:rowOff>
    </xdr:from>
    <xdr:to>
      <xdr:col>20</xdr:col>
      <xdr:colOff>38100</xdr:colOff>
      <xdr:row>57</xdr:row>
      <xdr:rowOff>85090</xdr:rowOff>
    </xdr:to>
    <xdr:sp macro="" textlink="">
      <xdr:nvSpPr>
        <xdr:cNvPr id="91" name="楕円 90">
          <a:extLst>
            <a:ext uri="{FF2B5EF4-FFF2-40B4-BE49-F238E27FC236}">
              <a16:creationId xmlns:a16="http://schemas.microsoft.com/office/drawing/2014/main" id="{C5326F5A-23C2-4367-852C-62BA0C16ED97}"/>
            </a:ext>
          </a:extLst>
        </xdr:cNvPr>
        <xdr:cNvSpPr/>
      </xdr:nvSpPr>
      <xdr:spPr>
        <a:xfrm>
          <a:off x="3746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34290</xdr:rowOff>
    </xdr:from>
    <xdr:to>
      <xdr:col>24</xdr:col>
      <xdr:colOff>63500</xdr:colOff>
      <xdr:row>57</xdr:row>
      <xdr:rowOff>78105</xdr:rowOff>
    </xdr:to>
    <xdr:cxnSp macro="">
      <xdr:nvCxnSpPr>
        <xdr:cNvPr id="92" name="直線コネクタ 91">
          <a:extLst>
            <a:ext uri="{FF2B5EF4-FFF2-40B4-BE49-F238E27FC236}">
              <a16:creationId xmlns:a16="http://schemas.microsoft.com/office/drawing/2014/main" id="{C3766561-FD26-45B1-9521-6086BB96293D}"/>
            </a:ext>
          </a:extLst>
        </xdr:cNvPr>
        <xdr:cNvCxnSpPr/>
      </xdr:nvCxnSpPr>
      <xdr:spPr>
        <a:xfrm>
          <a:off x="3797300" y="980694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107315</xdr:rowOff>
    </xdr:from>
    <xdr:to>
      <xdr:col>15</xdr:col>
      <xdr:colOff>101600</xdr:colOff>
      <xdr:row>57</xdr:row>
      <xdr:rowOff>37465</xdr:rowOff>
    </xdr:to>
    <xdr:sp macro="" textlink="">
      <xdr:nvSpPr>
        <xdr:cNvPr id="93" name="楕円 92">
          <a:extLst>
            <a:ext uri="{FF2B5EF4-FFF2-40B4-BE49-F238E27FC236}">
              <a16:creationId xmlns:a16="http://schemas.microsoft.com/office/drawing/2014/main" id="{E9AFD773-CA09-483F-BBCA-F11B8FB0EADB}"/>
            </a:ext>
          </a:extLst>
        </xdr:cNvPr>
        <xdr:cNvSpPr/>
      </xdr:nvSpPr>
      <xdr:spPr>
        <a:xfrm>
          <a:off x="2857500" y="970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158115</xdr:rowOff>
    </xdr:from>
    <xdr:to>
      <xdr:col>19</xdr:col>
      <xdr:colOff>177800</xdr:colOff>
      <xdr:row>57</xdr:row>
      <xdr:rowOff>34290</xdr:rowOff>
    </xdr:to>
    <xdr:cxnSp macro="">
      <xdr:nvCxnSpPr>
        <xdr:cNvPr id="94" name="直線コネクタ 93">
          <a:extLst>
            <a:ext uri="{FF2B5EF4-FFF2-40B4-BE49-F238E27FC236}">
              <a16:creationId xmlns:a16="http://schemas.microsoft.com/office/drawing/2014/main" id="{42EF1500-82E8-4E60-A7AE-CA517A4330EA}"/>
            </a:ext>
          </a:extLst>
        </xdr:cNvPr>
        <xdr:cNvCxnSpPr/>
      </xdr:nvCxnSpPr>
      <xdr:spPr>
        <a:xfrm>
          <a:off x="2908300" y="975931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59690</xdr:rowOff>
    </xdr:from>
    <xdr:to>
      <xdr:col>10</xdr:col>
      <xdr:colOff>165100</xdr:colOff>
      <xdr:row>56</xdr:row>
      <xdr:rowOff>161290</xdr:rowOff>
    </xdr:to>
    <xdr:sp macro="" textlink="">
      <xdr:nvSpPr>
        <xdr:cNvPr id="95" name="楕円 94">
          <a:extLst>
            <a:ext uri="{FF2B5EF4-FFF2-40B4-BE49-F238E27FC236}">
              <a16:creationId xmlns:a16="http://schemas.microsoft.com/office/drawing/2014/main" id="{91762ACB-7889-469B-B589-A1D7620114F2}"/>
            </a:ext>
          </a:extLst>
        </xdr:cNvPr>
        <xdr:cNvSpPr/>
      </xdr:nvSpPr>
      <xdr:spPr>
        <a:xfrm>
          <a:off x="19685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110490</xdr:rowOff>
    </xdr:from>
    <xdr:to>
      <xdr:col>15</xdr:col>
      <xdr:colOff>50800</xdr:colOff>
      <xdr:row>56</xdr:row>
      <xdr:rowOff>158115</xdr:rowOff>
    </xdr:to>
    <xdr:cxnSp macro="">
      <xdr:nvCxnSpPr>
        <xdr:cNvPr id="96" name="直線コネクタ 95">
          <a:extLst>
            <a:ext uri="{FF2B5EF4-FFF2-40B4-BE49-F238E27FC236}">
              <a16:creationId xmlns:a16="http://schemas.microsoft.com/office/drawing/2014/main" id="{69BD9CFC-E91D-4866-ACB6-1BA590861013}"/>
            </a:ext>
          </a:extLst>
        </xdr:cNvPr>
        <xdr:cNvCxnSpPr/>
      </xdr:nvCxnSpPr>
      <xdr:spPr>
        <a:xfrm>
          <a:off x="2019300" y="971169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12065</xdr:rowOff>
    </xdr:from>
    <xdr:to>
      <xdr:col>6</xdr:col>
      <xdr:colOff>38100</xdr:colOff>
      <xdr:row>56</xdr:row>
      <xdr:rowOff>113665</xdr:rowOff>
    </xdr:to>
    <xdr:sp macro="" textlink="">
      <xdr:nvSpPr>
        <xdr:cNvPr id="97" name="楕円 96">
          <a:extLst>
            <a:ext uri="{FF2B5EF4-FFF2-40B4-BE49-F238E27FC236}">
              <a16:creationId xmlns:a16="http://schemas.microsoft.com/office/drawing/2014/main" id="{C496CD17-F672-427F-9E53-DA4046FAD74C}"/>
            </a:ext>
          </a:extLst>
        </xdr:cNvPr>
        <xdr:cNvSpPr/>
      </xdr:nvSpPr>
      <xdr:spPr>
        <a:xfrm>
          <a:off x="1079500" y="96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62865</xdr:rowOff>
    </xdr:from>
    <xdr:to>
      <xdr:col>10</xdr:col>
      <xdr:colOff>114300</xdr:colOff>
      <xdr:row>56</xdr:row>
      <xdr:rowOff>110490</xdr:rowOff>
    </xdr:to>
    <xdr:cxnSp macro="">
      <xdr:nvCxnSpPr>
        <xdr:cNvPr id="98" name="直線コネクタ 97">
          <a:extLst>
            <a:ext uri="{FF2B5EF4-FFF2-40B4-BE49-F238E27FC236}">
              <a16:creationId xmlns:a16="http://schemas.microsoft.com/office/drawing/2014/main" id="{742730EE-2847-4A2D-A53C-6861E63F2127}"/>
            </a:ext>
          </a:extLst>
        </xdr:cNvPr>
        <xdr:cNvCxnSpPr/>
      </xdr:nvCxnSpPr>
      <xdr:spPr>
        <a:xfrm>
          <a:off x="1130300" y="966406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41927</xdr:rowOff>
    </xdr:from>
    <xdr:ext cx="405111" cy="259045"/>
    <xdr:sp macro="" textlink="">
      <xdr:nvSpPr>
        <xdr:cNvPr id="99" name="n_1aveValue【体育館・プール】&#10;有形固定資産減価償却率">
          <a:extLst>
            <a:ext uri="{FF2B5EF4-FFF2-40B4-BE49-F238E27FC236}">
              <a16:creationId xmlns:a16="http://schemas.microsoft.com/office/drawing/2014/main" id="{C8A46244-4E1A-4E43-91D4-EAF78D76BB41}"/>
            </a:ext>
          </a:extLst>
        </xdr:cNvPr>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160037</xdr:rowOff>
    </xdr:from>
    <xdr:ext cx="405111" cy="259045"/>
    <xdr:sp macro="" textlink="">
      <xdr:nvSpPr>
        <xdr:cNvPr id="100" name="n_2aveValue【体育館・プール】&#10;有形固定資産減価償却率">
          <a:extLst>
            <a:ext uri="{FF2B5EF4-FFF2-40B4-BE49-F238E27FC236}">
              <a16:creationId xmlns:a16="http://schemas.microsoft.com/office/drawing/2014/main" id="{9014D96A-DD2B-4B1F-A872-FB8863E2CB14}"/>
            </a:ext>
          </a:extLst>
        </xdr:cNvPr>
        <xdr:cNvSpPr txBox="1"/>
      </xdr:nvSpPr>
      <xdr:spPr>
        <a:xfrm>
          <a:off x="27057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139082</xdr:rowOff>
    </xdr:from>
    <xdr:ext cx="405111" cy="259045"/>
    <xdr:sp macro="" textlink="">
      <xdr:nvSpPr>
        <xdr:cNvPr id="101" name="n_3aveValue【体育館・プール】&#10;有形固定資産減価償却率">
          <a:extLst>
            <a:ext uri="{FF2B5EF4-FFF2-40B4-BE49-F238E27FC236}">
              <a16:creationId xmlns:a16="http://schemas.microsoft.com/office/drawing/2014/main" id="{CD19A7BC-BA50-47FB-860D-B12C138CA4CD}"/>
            </a:ext>
          </a:extLst>
        </xdr:cNvPr>
        <xdr:cNvSpPr txBox="1"/>
      </xdr:nvSpPr>
      <xdr:spPr>
        <a:xfrm>
          <a:off x="1816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87647</xdr:rowOff>
    </xdr:from>
    <xdr:ext cx="405111" cy="259045"/>
    <xdr:sp macro="" textlink="">
      <xdr:nvSpPr>
        <xdr:cNvPr id="102" name="n_4aveValue【体育館・プール】&#10;有形固定資産減価償却率">
          <a:extLst>
            <a:ext uri="{FF2B5EF4-FFF2-40B4-BE49-F238E27FC236}">
              <a16:creationId xmlns:a16="http://schemas.microsoft.com/office/drawing/2014/main" id="{B4FA5013-712A-4EDB-AC7A-4402291096D4}"/>
            </a:ext>
          </a:extLst>
        </xdr:cNvPr>
        <xdr:cNvSpPr txBox="1"/>
      </xdr:nvSpPr>
      <xdr:spPr>
        <a:xfrm>
          <a:off x="927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101617</xdr:rowOff>
    </xdr:from>
    <xdr:ext cx="405111" cy="259045"/>
    <xdr:sp macro="" textlink="">
      <xdr:nvSpPr>
        <xdr:cNvPr id="103" name="n_1mainValue【体育館・プール】&#10;有形固定資産減価償却率">
          <a:extLst>
            <a:ext uri="{FF2B5EF4-FFF2-40B4-BE49-F238E27FC236}">
              <a16:creationId xmlns:a16="http://schemas.microsoft.com/office/drawing/2014/main" id="{70F995E2-279B-44DF-9262-B17452B1E4FB}"/>
            </a:ext>
          </a:extLst>
        </xdr:cNvPr>
        <xdr:cNvSpPr txBox="1"/>
      </xdr:nvSpPr>
      <xdr:spPr>
        <a:xfrm>
          <a:off x="35820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53992</xdr:rowOff>
    </xdr:from>
    <xdr:ext cx="405111" cy="259045"/>
    <xdr:sp macro="" textlink="">
      <xdr:nvSpPr>
        <xdr:cNvPr id="104" name="n_2mainValue【体育館・プール】&#10;有形固定資産減価償却率">
          <a:extLst>
            <a:ext uri="{FF2B5EF4-FFF2-40B4-BE49-F238E27FC236}">
              <a16:creationId xmlns:a16="http://schemas.microsoft.com/office/drawing/2014/main" id="{D3D8DF92-C728-487A-B92C-DEA8D86E4C7D}"/>
            </a:ext>
          </a:extLst>
        </xdr:cNvPr>
        <xdr:cNvSpPr txBox="1"/>
      </xdr:nvSpPr>
      <xdr:spPr>
        <a:xfrm>
          <a:off x="2705744" y="948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6367</xdr:rowOff>
    </xdr:from>
    <xdr:ext cx="405111" cy="259045"/>
    <xdr:sp macro="" textlink="">
      <xdr:nvSpPr>
        <xdr:cNvPr id="105" name="n_3mainValue【体育館・プール】&#10;有形固定資産減価償却率">
          <a:extLst>
            <a:ext uri="{FF2B5EF4-FFF2-40B4-BE49-F238E27FC236}">
              <a16:creationId xmlns:a16="http://schemas.microsoft.com/office/drawing/2014/main" id="{76FC5B16-335C-4CF7-8A2D-DA056CC5CFFF}"/>
            </a:ext>
          </a:extLst>
        </xdr:cNvPr>
        <xdr:cNvSpPr txBox="1"/>
      </xdr:nvSpPr>
      <xdr:spPr>
        <a:xfrm>
          <a:off x="1816744" y="943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130192</xdr:rowOff>
    </xdr:from>
    <xdr:ext cx="405111" cy="259045"/>
    <xdr:sp macro="" textlink="">
      <xdr:nvSpPr>
        <xdr:cNvPr id="106" name="n_4mainValue【体育館・プール】&#10;有形固定資産減価償却率">
          <a:extLst>
            <a:ext uri="{FF2B5EF4-FFF2-40B4-BE49-F238E27FC236}">
              <a16:creationId xmlns:a16="http://schemas.microsoft.com/office/drawing/2014/main" id="{65A337F0-E76B-4496-9D5D-C7869F0A91C3}"/>
            </a:ext>
          </a:extLst>
        </xdr:cNvPr>
        <xdr:cNvSpPr txBox="1"/>
      </xdr:nvSpPr>
      <xdr:spPr>
        <a:xfrm>
          <a:off x="927744" y="938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CA7D3A15-2E1A-459F-BB74-C15BE6FA2B3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DBA21478-458B-466C-9ACF-850BDA5D707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71303549-7F62-48AD-A47D-7C82569C31D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337F25F2-600D-4486-88B0-BA9CAFF8E3D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74EB3BD9-7B4F-4E57-B13F-11A4114C7F5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7758062E-409D-41AF-B9A2-38FAEBB53A3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AB2D2DE5-9223-4EF9-BE95-A88B8AA0A47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3601D253-7A33-47D2-AEE1-AFC8869B55E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C5BD155D-F48B-4E89-A787-2F8A913B1F6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6AD9C00-A70D-45D3-9E3C-4C82B8D029E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a:extLst>
            <a:ext uri="{FF2B5EF4-FFF2-40B4-BE49-F238E27FC236}">
              <a16:creationId xmlns:a16="http://schemas.microsoft.com/office/drawing/2014/main" id="{6410B2D3-3C7D-4AD0-950D-7B4DC0E23DE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a:extLst>
            <a:ext uri="{FF2B5EF4-FFF2-40B4-BE49-F238E27FC236}">
              <a16:creationId xmlns:a16="http://schemas.microsoft.com/office/drawing/2014/main" id="{FDE3C5AD-B39A-4989-815B-EB6D9318EEA4}"/>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a:extLst>
            <a:ext uri="{FF2B5EF4-FFF2-40B4-BE49-F238E27FC236}">
              <a16:creationId xmlns:a16="http://schemas.microsoft.com/office/drawing/2014/main" id="{687D85E4-9EB2-4ADB-9670-3B531FA67CF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a:extLst>
            <a:ext uri="{FF2B5EF4-FFF2-40B4-BE49-F238E27FC236}">
              <a16:creationId xmlns:a16="http://schemas.microsoft.com/office/drawing/2014/main" id="{094B3084-3632-4410-A941-82290812A70A}"/>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a:extLst>
            <a:ext uri="{FF2B5EF4-FFF2-40B4-BE49-F238E27FC236}">
              <a16:creationId xmlns:a16="http://schemas.microsoft.com/office/drawing/2014/main" id="{C75F50FA-3E9B-4199-AC75-B972B473F6E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a:extLst>
            <a:ext uri="{FF2B5EF4-FFF2-40B4-BE49-F238E27FC236}">
              <a16:creationId xmlns:a16="http://schemas.microsoft.com/office/drawing/2014/main" id="{C2303A22-2E58-4332-85D5-3E50651580E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a:extLst>
            <a:ext uri="{FF2B5EF4-FFF2-40B4-BE49-F238E27FC236}">
              <a16:creationId xmlns:a16="http://schemas.microsoft.com/office/drawing/2014/main" id="{9F38B6DA-5A82-4FA5-A3E0-A039821B08A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a:extLst>
            <a:ext uri="{FF2B5EF4-FFF2-40B4-BE49-F238E27FC236}">
              <a16:creationId xmlns:a16="http://schemas.microsoft.com/office/drawing/2014/main" id="{4BA7357D-A431-404A-B524-1E285C23D33E}"/>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a:extLst>
            <a:ext uri="{FF2B5EF4-FFF2-40B4-BE49-F238E27FC236}">
              <a16:creationId xmlns:a16="http://schemas.microsoft.com/office/drawing/2014/main" id="{D49F3DAE-FC20-4659-9CC3-5CFBD457335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a:extLst>
            <a:ext uri="{FF2B5EF4-FFF2-40B4-BE49-F238E27FC236}">
              <a16:creationId xmlns:a16="http://schemas.microsoft.com/office/drawing/2014/main" id="{5D315716-6D75-4BBD-A001-46AFDEAA8CA6}"/>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51FC2A16-F71A-4213-BD82-4E41AA5F3D7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a:extLst>
            <a:ext uri="{FF2B5EF4-FFF2-40B4-BE49-F238E27FC236}">
              <a16:creationId xmlns:a16="http://schemas.microsoft.com/office/drawing/2014/main" id="{D14AB974-3C64-4BA7-9EE5-CBAF1296F78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DC368959-8E2A-4859-816A-007CCA1B523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63</xdr:row>
      <xdr:rowOff>108585</xdr:rowOff>
    </xdr:to>
    <xdr:cxnSp macro="">
      <xdr:nvCxnSpPr>
        <xdr:cNvPr id="130" name="直線コネクタ 129">
          <a:extLst>
            <a:ext uri="{FF2B5EF4-FFF2-40B4-BE49-F238E27FC236}">
              <a16:creationId xmlns:a16="http://schemas.microsoft.com/office/drawing/2014/main" id="{D5352B13-483F-460D-8041-1250B8653A49}"/>
            </a:ext>
          </a:extLst>
        </xdr:cNvPr>
        <xdr:cNvCxnSpPr/>
      </xdr:nvCxnSpPr>
      <xdr:spPr>
        <a:xfrm flipV="1">
          <a:off x="10476865" y="96316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112412</xdr:rowOff>
    </xdr:from>
    <xdr:ext cx="469744" cy="259045"/>
    <xdr:sp macro="" textlink="">
      <xdr:nvSpPr>
        <xdr:cNvPr id="131" name="【体育館・プール】&#10;一人当たり面積最小値テキスト">
          <a:extLst>
            <a:ext uri="{FF2B5EF4-FFF2-40B4-BE49-F238E27FC236}">
              <a16:creationId xmlns:a16="http://schemas.microsoft.com/office/drawing/2014/main" id="{C007668B-9519-4E87-BFEC-6C12CF344985}"/>
            </a:ext>
          </a:extLst>
        </xdr:cNvPr>
        <xdr:cNvSpPr txBox="1"/>
      </xdr:nvSpPr>
      <xdr:spPr>
        <a:xfrm>
          <a:off x="10515600" y="1091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108585</xdr:rowOff>
    </xdr:from>
    <xdr:to>
      <xdr:col>55</xdr:col>
      <xdr:colOff>88900</xdr:colOff>
      <xdr:row>63</xdr:row>
      <xdr:rowOff>108585</xdr:rowOff>
    </xdr:to>
    <xdr:cxnSp macro="">
      <xdr:nvCxnSpPr>
        <xdr:cNvPr id="132" name="直線コネクタ 131">
          <a:extLst>
            <a:ext uri="{FF2B5EF4-FFF2-40B4-BE49-F238E27FC236}">
              <a16:creationId xmlns:a16="http://schemas.microsoft.com/office/drawing/2014/main" id="{B425087A-8522-4082-BFE2-4DAEABE213BE}"/>
            </a:ext>
          </a:extLst>
        </xdr:cNvPr>
        <xdr:cNvCxnSpPr/>
      </xdr:nvCxnSpPr>
      <xdr:spPr>
        <a:xfrm>
          <a:off x="10388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148607</xdr:rowOff>
    </xdr:from>
    <xdr:ext cx="469744" cy="259045"/>
    <xdr:sp macro="" textlink="">
      <xdr:nvSpPr>
        <xdr:cNvPr id="133" name="【体育館・プール】&#10;一人当たり面積最大値テキスト">
          <a:extLst>
            <a:ext uri="{FF2B5EF4-FFF2-40B4-BE49-F238E27FC236}">
              <a16:creationId xmlns:a16="http://schemas.microsoft.com/office/drawing/2014/main" id="{C95F4BED-9568-4ACD-BDEF-9E3CBB142D53}"/>
            </a:ext>
          </a:extLst>
        </xdr:cNvPr>
        <xdr:cNvSpPr txBox="1"/>
      </xdr:nvSpPr>
      <xdr:spPr>
        <a:xfrm>
          <a:off x="10515600" y="940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134" name="直線コネクタ 133">
          <a:extLst>
            <a:ext uri="{FF2B5EF4-FFF2-40B4-BE49-F238E27FC236}">
              <a16:creationId xmlns:a16="http://schemas.microsoft.com/office/drawing/2014/main" id="{539C6E26-761E-4BA4-9DCA-D87998C98143}"/>
            </a:ext>
          </a:extLst>
        </xdr:cNvPr>
        <xdr:cNvCxnSpPr/>
      </xdr:nvCxnSpPr>
      <xdr:spPr>
        <a:xfrm>
          <a:off x="10388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105427</xdr:rowOff>
    </xdr:from>
    <xdr:ext cx="469744" cy="259045"/>
    <xdr:sp macro="" textlink="">
      <xdr:nvSpPr>
        <xdr:cNvPr id="135" name="【体育館・プール】&#10;一人当たり面積平均値テキスト">
          <a:extLst>
            <a:ext uri="{FF2B5EF4-FFF2-40B4-BE49-F238E27FC236}">
              <a16:creationId xmlns:a16="http://schemas.microsoft.com/office/drawing/2014/main" id="{ABDA557B-2C38-4CD3-B9DE-690C8E329E14}"/>
            </a:ext>
          </a:extLst>
        </xdr:cNvPr>
        <xdr:cNvSpPr txBox="1"/>
      </xdr:nvSpPr>
      <xdr:spPr>
        <a:xfrm>
          <a:off x="10515600" y="1039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82550</xdr:rowOff>
    </xdr:from>
    <xdr:to>
      <xdr:col>55</xdr:col>
      <xdr:colOff>50800</xdr:colOff>
      <xdr:row>62</xdr:row>
      <xdr:rowOff>12700</xdr:rowOff>
    </xdr:to>
    <xdr:sp macro="" textlink="">
      <xdr:nvSpPr>
        <xdr:cNvPr id="136" name="フローチャート: 判断 135">
          <a:extLst>
            <a:ext uri="{FF2B5EF4-FFF2-40B4-BE49-F238E27FC236}">
              <a16:creationId xmlns:a16="http://schemas.microsoft.com/office/drawing/2014/main" id="{182CA080-651E-4E70-8116-123EBF423C53}"/>
            </a:ext>
          </a:extLst>
        </xdr:cNvPr>
        <xdr:cNvSpPr/>
      </xdr:nvSpPr>
      <xdr:spPr>
        <a:xfrm>
          <a:off x="10426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139700</xdr:rowOff>
    </xdr:from>
    <xdr:to>
      <xdr:col>50</xdr:col>
      <xdr:colOff>165100</xdr:colOff>
      <xdr:row>62</xdr:row>
      <xdr:rowOff>69850</xdr:rowOff>
    </xdr:to>
    <xdr:sp macro="" textlink="">
      <xdr:nvSpPr>
        <xdr:cNvPr id="137" name="フローチャート: 判断 136">
          <a:extLst>
            <a:ext uri="{FF2B5EF4-FFF2-40B4-BE49-F238E27FC236}">
              <a16:creationId xmlns:a16="http://schemas.microsoft.com/office/drawing/2014/main" id="{C1958B30-B9C7-41D9-8507-4B6E9F2ED9E4}"/>
            </a:ext>
          </a:extLst>
        </xdr:cNvPr>
        <xdr:cNvSpPr/>
      </xdr:nvSpPr>
      <xdr:spPr>
        <a:xfrm>
          <a:off x="9588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138" name="フローチャート: 判断 137">
          <a:extLst>
            <a:ext uri="{FF2B5EF4-FFF2-40B4-BE49-F238E27FC236}">
              <a16:creationId xmlns:a16="http://schemas.microsoft.com/office/drawing/2014/main" id="{96DEEA25-63F1-4485-98CB-F84399139BB4}"/>
            </a:ext>
          </a:extLst>
        </xdr:cNvPr>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71120</xdr:rowOff>
    </xdr:from>
    <xdr:to>
      <xdr:col>41</xdr:col>
      <xdr:colOff>101600</xdr:colOff>
      <xdr:row>62</xdr:row>
      <xdr:rowOff>1270</xdr:rowOff>
    </xdr:to>
    <xdr:sp macro="" textlink="">
      <xdr:nvSpPr>
        <xdr:cNvPr id="139" name="フローチャート: 判断 138">
          <a:extLst>
            <a:ext uri="{FF2B5EF4-FFF2-40B4-BE49-F238E27FC236}">
              <a16:creationId xmlns:a16="http://schemas.microsoft.com/office/drawing/2014/main" id="{B1FC2116-0671-4E88-BCE8-089B74134307}"/>
            </a:ext>
          </a:extLst>
        </xdr:cNvPr>
        <xdr:cNvSpPr/>
      </xdr:nvSpPr>
      <xdr:spPr>
        <a:xfrm>
          <a:off x="7810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40640</xdr:rowOff>
    </xdr:from>
    <xdr:to>
      <xdr:col>36</xdr:col>
      <xdr:colOff>165100</xdr:colOff>
      <xdr:row>61</xdr:row>
      <xdr:rowOff>142240</xdr:rowOff>
    </xdr:to>
    <xdr:sp macro="" textlink="">
      <xdr:nvSpPr>
        <xdr:cNvPr id="140" name="フローチャート: 判断 139">
          <a:extLst>
            <a:ext uri="{FF2B5EF4-FFF2-40B4-BE49-F238E27FC236}">
              <a16:creationId xmlns:a16="http://schemas.microsoft.com/office/drawing/2014/main" id="{71540B63-6D9F-4898-8432-F2DC979008EE}"/>
            </a:ext>
          </a:extLst>
        </xdr:cNvPr>
        <xdr:cNvSpPr/>
      </xdr:nvSpPr>
      <xdr:spPr>
        <a:xfrm>
          <a:off x="6921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2B75788E-A5B7-4E38-A751-4160C35BDA9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1C432A7D-BC65-4725-8483-49976362F81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22AA9DDE-B2E0-445D-A7CA-5664A5621BD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1649481E-418F-47EF-8649-45F2435C674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78EDAA93-487F-4D6A-8D6F-DF666EF7618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137795</xdr:rowOff>
    </xdr:from>
    <xdr:to>
      <xdr:col>55</xdr:col>
      <xdr:colOff>50800</xdr:colOff>
      <xdr:row>62</xdr:row>
      <xdr:rowOff>67945</xdr:rowOff>
    </xdr:to>
    <xdr:sp macro="" textlink="">
      <xdr:nvSpPr>
        <xdr:cNvPr id="146" name="楕円 145">
          <a:extLst>
            <a:ext uri="{FF2B5EF4-FFF2-40B4-BE49-F238E27FC236}">
              <a16:creationId xmlns:a16="http://schemas.microsoft.com/office/drawing/2014/main" id="{C8618F4B-A2E3-4E7E-832C-643957B311A3}"/>
            </a:ext>
          </a:extLst>
        </xdr:cNvPr>
        <xdr:cNvSpPr/>
      </xdr:nvSpPr>
      <xdr:spPr>
        <a:xfrm>
          <a:off x="104267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116222</xdr:rowOff>
    </xdr:from>
    <xdr:ext cx="469744" cy="259045"/>
    <xdr:sp macro="" textlink="">
      <xdr:nvSpPr>
        <xdr:cNvPr id="147" name="【体育館・プール】&#10;一人当たり面積該当値テキスト">
          <a:extLst>
            <a:ext uri="{FF2B5EF4-FFF2-40B4-BE49-F238E27FC236}">
              <a16:creationId xmlns:a16="http://schemas.microsoft.com/office/drawing/2014/main" id="{8C9E7EF1-A200-4BAD-807D-0E6239893A29}"/>
            </a:ext>
          </a:extLst>
        </xdr:cNvPr>
        <xdr:cNvSpPr txBox="1"/>
      </xdr:nvSpPr>
      <xdr:spPr>
        <a:xfrm>
          <a:off x="10515600" y="1057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137795</xdr:rowOff>
    </xdr:from>
    <xdr:to>
      <xdr:col>50</xdr:col>
      <xdr:colOff>165100</xdr:colOff>
      <xdr:row>62</xdr:row>
      <xdr:rowOff>67945</xdr:rowOff>
    </xdr:to>
    <xdr:sp macro="" textlink="">
      <xdr:nvSpPr>
        <xdr:cNvPr id="148" name="楕円 147">
          <a:extLst>
            <a:ext uri="{FF2B5EF4-FFF2-40B4-BE49-F238E27FC236}">
              <a16:creationId xmlns:a16="http://schemas.microsoft.com/office/drawing/2014/main" id="{168D3606-3793-4666-AE35-A2BD6FE456AD}"/>
            </a:ext>
          </a:extLst>
        </xdr:cNvPr>
        <xdr:cNvSpPr/>
      </xdr:nvSpPr>
      <xdr:spPr>
        <a:xfrm>
          <a:off x="9588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17145</xdr:rowOff>
    </xdr:from>
    <xdr:to>
      <xdr:col>55</xdr:col>
      <xdr:colOff>0</xdr:colOff>
      <xdr:row>62</xdr:row>
      <xdr:rowOff>17145</xdr:rowOff>
    </xdr:to>
    <xdr:cxnSp macro="">
      <xdr:nvCxnSpPr>
        <xdr:cNvPr id="149" name="直線コネクタ 148">
          <a:extLst>
            <a:ext uri="{FF2B5EF4-FFF2-40B4-BE49-F238E27FC236}">
              <a16:creationId xmlns:a16="http://schemas.microsoft.com/office/drawing/2014/main" id="{8C73F622-BC90-4596-A4DE-5990D5801135}"/>
            </a:ext>
          </a:extLst>
        </xdr:cNvPr>
        <xdr:cNvCxnSpPr/>
      </xdr:nvCxnSpPr>
      <xdr:spPr>
        <a:xfrm>
          <a:off x="9639300" y="106470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139700</xdr:rowOff>
    </xdr:from>
    <xdr:to>
      <xdr:col>46</xdr:col>
      <xdr:colOff>38100</xdr:colOff>
      <xdr:row>62</xdr:row>
      <xdr:rowOff>69850</xdr:rowOff>
    </xdr:to>
    <xdr:sp macro="" textlink="">
      <xdr:nvSpPr>
        <xdr:cNvPr id="150" name="楕円 149">
          <a:extLst>
            <a:ext uri="{FF2B5EF4-FFF2-40B4-BE49-F238E27FC236}">
              <a16:creationId xmlns:a16="http://schemas.microsoft.com/office/drawing/2014/main" id="{829044F9-9341-4CFA-A137-254853428F66}"/>
            </a:ext>
          </a:extLst>
        </xdr:cNvPr>
        <xdr:cNvSpPr/>
      </xdr:nvSpPr>
      <xdr:spPr>
        <a:xfrm>
          <a:off x="8699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17145</xdr:rowOff>
    </xdr:from>
    <xdr:to>
      <xdr:col>50</xdr:col>
      <xdr:colOff>114300</xdr:colOff>
      <xdr:row>62</xdr:row>
      <xdr:rowOff>19050</xdr:rowOff>
    </xdr:to>
    <xdr:cxnSp macro="">
      <xdr:nvCxnSpPr>
        <xdr:cNvPr id="151" name="直線コネクタ 150">
          <a:extLst>
            <a:ext uri="{FF2B5EF4-FFF2-40B4-BE49-F238E27FC236}">
              <a16:creationId xmlns:a16="http://schemas.microsoft.com/office/drawing/2014/main" id="{86743029-FD3C-4560-8D0E-91FCACA667B7}"/>
            </a:ext>
          </a:extLst>
        </xdr:cNvPr>
        <xdr:cNvCxnSpPr/>
      </xdr:nvCxnSpPr>
      <xdr:spPr>
        <a:xfrm flipV="1">
          <a:off x="8750300" y="106470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135890</xdr:rowOff>
    </xdr:from>
    <xdr:to>
      <xdr:col>41</xdr:col>
      <xdr:colOff>101600</xdr:colOff>
      <xdr:row>62</xdr:row>
      <xdr:rowOff>66040</xdr:rowOff>
    </xdr:to>
    <xdr:sp macro="" textlink="">
      <xdr:nvSpPr>
        <xdr:cNvPr id="152" name="楕円 151">
          <a:extLst>
            <a:ext uri="{FF2B5EF4-FFF2-40B4-BE49-F238E27FC236}">
              <a16:creationId xmlns:a16="http://schemas.microsoft.com/office/drawing/2014/main" id="{FCF20671-C48D-4414-B4CC-E4B1260DA63B}"/>
            </a:ext>
          </a:extLst>
        </xdr:cNvPr>
        <xdr:cNvSpPr/>
      </xdr:nvSpPr>
      <xdr:spPr>
        <a:xfrm>
          <a:off x="7810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15240</xdr:rowOff>
    </xdr:from>
    <xdr:to>
      <xdr:col>45</xdr:col>
      <xdr:colOff>177800</xdr:colOff>
      <xdr:row>62</xdr:row>
      <xdr:rowOff>19050</xdr:rowOff>
    </xdr:to>
    <xdr:cxnSp macro="">
      <xdr:nvCxnSpPr>
        <xdr:cNvPr id="153" name="直線コネクタ 152">
          <a:extLst>
            <a:ext uri="{FF2B5EF4-FFF2-40B4-BE49-F238E27FC236}">
              <a16:creationId xmlns:a16="http://schemas.microsoft.com/office/drawing/2014/main" id="{EE2E73EA-CFB6-4F2B-B083-27029C3AF74C}"/>
            </a:ext>
          </a:extLst>
        </xdr:cNvPr>
        <xdr:cNvCxnSpPr/>
      </xdr:nvCxnSpPr>
      <xdr:spPr>
        <a:xfrm>
          <a:off x="7861300" y="106451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135890</xdr:rowOff>
    </xdr:from>
    <xdr:to>
      <xdr:col>36</xdr:col>
      <xdr:colOff>165100</xdr:colOff>
      <xdr:row>62</xdr:row>
      <xdr:rowOff>66040</xdr:rowOff>
    </xdr:to>
    <xdr:sp macro="" textlink="">
      <xdr:nvSpPr>
        <xdr:cNvPr id="154" name="楕円 153">
          <a:extLst>
            <a:ext uri="{FF2B5EF4-FFF2-40B4-BE49-F238E27FC236}">
              <a16:creationId xmlns:a16="http://schemas.microsoft.com/office/drawing/2014/main" id="{C2634548-0008-40BF-9E36-B696454082D9}"/>
            </a:ext>
          </a:extLst>
        </xdr:cNvPr>
        <xdr:cNvSpPr/>
      </xdr:nvSpPr>
      <xdr:spPr>
        <a:xfrm>
          <a:off x="6921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15240</xdr:rowOff>
    </xdr:from>
    <xdr:to>
      <xdr:col>41</xdr:col>
      <xdr:colOff>50800</xdr:colOff>
      <xdr:row>62</xdr:row>
      <xdr:rowOff>15240</xdr:rowOff>
    </xdr:to>
    <xdr:cxnSp macro="">
      <xdr:nvCxnSpPr>
        <xdr:cNvPr id="155" name="直線コネクタ 154">
          <a:extLst>
            <a:ext uri="{FF2B5EF4-FFF2-40B4-BE49-F238E27FC236}">
              <a16:creationId xmlns:a16="http://schemas.microsoft.com/office/drawing/2014/main" id="{71D74359-0BE5-47D3-A9EE-380DE08B51A2}"/>
            </a:ext>
          </a:extLst>
        </xdr:cNvPr>
        <xdr:cNvCxnSpPr/>
      </xdr:nvCxnSpPr>
      <xdr:spPr>
        <a:xfrm>
          <a:off x="6972300" y="10645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60977</xdr:rowOff>
    </xdr:from>
    <xdr:ext cx="469744" cy="259045"/>
    <xdr:sp macro="" textlink="">
      <xdr:nvSpPr>
        <xdr:cNvPr id="156" name="n_1aveValue【体育館・プール】&#10;一人当たり面積">
          <a:extLst>
            <a:ext uri="{FF2B5EF4-FFF2-40B4-BE49-F238E27FC236}">
              <a16:creationId xmlns:a16="http://schemas.microsoft.com/office/drawing/2014/main" id="{0E80B406-7D86-4831-8A80-B5B4F2A666A7}"/>
            </a:ext>
          </a:extLst>
        </xdr:cNvPr>
        <xdr:cNvSpPr txBox="1"/>
      </xdr:nvSpPr>
      <xdr:spPr>
        <a:xfrm>
          <a:off x="9391727"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157" name="n_2aveValue【体育館・プール】&#10;一人当たり面積">
          <a:extLst>
            <a:ext uri="{FF2B5EF4-FFF2-40B4-BE49-F238E27FC236}">
              <a16:creationId xmlns:a16="http://schemas.microsoft.com/office/drawing/2014/main" id="{EA38A9F6-D854-49A2-A588-EEA4190C3F1B}"/>
            </a:ext>
          </a:extLst>
        </xdr:cNvPr>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17797</xdr:rowOff>
    </xdr:from>
    <xdr:ext cx="469744" cy="259045"/>
    <xdr:sp macro="" textlink="">
      <xdr:nvSpPr>
        <xdr:cNvPr id="158" name="n_3aveValue【体育館・プール】&#10;一人当たり面積">
          <a:extLst>
            <a:ext uri="{FF2B5EF4-FFF2-40B4-BE49-F238E27FC236}">
              <a16:creationId xmlns:a16="http://schemas.microsoft.com/office/drawing/2014/main" id="{C4B303FD-0730-4B4E-BAE1-2735BCF5402D}"/>
            </a:ext>
          </a:extLst>
        </xdr:cNvPr>
        <xdr:cNvSpPr txBox="1"/>
      </xdr:nvSpPr>
      <xdr:spPr>
        <a:xfrm>
          <a:off x="7626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158767</xdr:rowOff>
    </xdr:from>
    <xdr:ext cx="469744" cy="259045"/>
    <xdr:sp macro="" textlink="">
      <xdr:nvSpPr>
        <xdr:cNvPr id="159" name="n_4aveValue【体育館・プール】&#10;一人当たり面積">
          <a:extLst>
            <a:ext uri="{FF2B5EF4-FFF2-40B4-BE49-F238E27FC236}">
              <a16:creationId xmlns:a16="http://schemas.microsoft.com/office/drawing/2014/main" id="{442A6AC3-C298-4053-8DD5-52FB23556C64}"/>
            </a:ext>
          </a:extLst>
        </xdr:cNvPr>
        <xdr:cNvSpPr txBox="1"/>
      </xdr:nvSpPr>
      <xdr:spPr>
        <a:xfrm>
          <a:off x="6737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84472</xdr:rowOff>
    </xdr:from>
    <xdr:ext cx="469744" cy="259045"/>
    <xdr:sp macro="" textlink="">
      <xdr:nvSpPr>
        <xdr:cNvPr id="160" name="n_1mainValue【体育館・プール】&#10;一人当たり面積">
          <a:extLst>
            <a:ext uri="{FF2B5EF4-FFF2-40B4-BE49-F238E27FC236}">
              <a16:creationId xmlns:a16="http://schemas.microsoft.com/office/drawing/2014/main" id="{A9D74DEA-87B6-4693-9AA8-DA15A0346ABE}"/>
            </a:ext>
          </a:extLst>
        </xdr:cNvPr>
        <xdr:cNvSpPr txBox="1"/>
      </xdr:nvSpPr>
      <xdr:spPr>
        <a:xfrm>
          <a:off x="9391727" y="1037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60977</xdr:rowOff>
    </xdr:from>
    <xdr:ext cx="469744" cy="259045"/>
    <xdr:sp macro="" textlink="">
      <xdr:nvSpPr>
        <xdr:cNvPr id="161" name="n_2mainValue【体育館・プール】&#10;一人当たり面積">
          <a:extLst>
            <a:ext uri="{FF2B5EF4-FFF2-40B4-BE49-F238E27FC236}">
              <a16:creationId xmlns:a16="http://schemas.microsoft.com/office/drawing/2014/main" id="{C92CE2E1-6B3B-468E-9B7E-8B35C500D33E}"/>
            </a:ext>
          </a:extLst>
        </xdr:cNvPr>
        <xdr:cNvSpPr txBox="1"/>
      </xdr:nvSpPr>
      <xdr:spPr>
        <a:xfrm>
          <a:off x="8515427"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57167</xdr:rowOff>
    </xdr:from>
    <xdr:ext cx="469744" cy="259045"/>
    <xdr:sp macro="" textlink="">
      <xdr:nvSpPr>
        <xdr:cNvPr id="162" name="n_3mainValue【体育館・プール】&#10;一人当たり面積">
          <a:extLst>
            <a:ext uri="{FF2B5EF4-FFF2-40B4-BE49-F238E27FC236}">
              <a16:creationId xmlns:a16="http://schemas.microsoft.com/office/drawing/2014/main" id="{94C70E57-594B-4FB7-8D4B-C2FFD1995C89}"/>
            </a:ext>
          </a:extLst>
        </xdr:cNvPr>
        <xdr:cNvSpPr txBox="1"/>
      </xdr:nvSpPr>
      <xdr:spPr>
        <a:xfrm>
          <a:off x="7626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57167</xdr:rowOff>
    </xdr:from>
    <xdr:ext cx="469744" cy="259045"/>
    <xdr:sp macro="" textlink="">
      <xdr:nvSpPr>
        <xdr:cNvPr id="163" name="n_4mainValue【体育館・プール】&#10;一人当たり面積">
          <a:extLst>
            <a:ext uri="{FF2B5EF4-FFF2-40B4-BE49-F238E27FC236}">
              <a16:creationId xmlns:a16="http://schemas.microsoft.com/office/drawing/2014/main" id="{5C8BD9B3-3041-4CFA-AEC4-14102C1875A6}"/>
            </a:ext>
          </a:extLst>
        </xdr:cNvPr>
        <xdr:cNvSpPr txBox="1"/>
      </xdr:nvSpPr>
      <xdr:spPr>
        <a:xfrm>
          <a:off x="6737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5AAC9E6B-C663-4F7D-ADED-F9AA8C092FD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C49A7D79-A853-4C94-9E5D-AECFAA7ACD5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96EED1F4-C613-4954-B77C-8C18F25542C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9FB3A83C-0B95-43DE-B531-D7CCE55E14F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E5CCF312-4E63-4C9E-916D-A817EECC6C3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A4891E5B-6782-4889-B458-2B2B8F59360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C0ED849C-CC57-47B4-A338-20271DAE1AB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E3C8B380-3849-4355-A4A2-62C26A5D348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id="{4E899472-BACB-4809-847E-103DF2D1F26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id="{E9F56ACA-4E38-4C9B-ABD4-D761A82D47A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id="{ED096113-AF47-46F3-999C-DD5019B7685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75" name="直線コネクタ 174">
          <a:extLst>
            <a:ext uri="{FF2B5EF4-FFF2-40B4-BE49-F238E27FC236}">
              <a16:creationId xmlns:a16="http://schemas.microsoft.com/office/drawing/2014/main" id="{3E167C54-27EA-40C5-9CCA-14416616F1F7}"/>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76" name="テキスト ボックス 175">
          <a:extLst>
            <a:ext uri="{FF2B5EF4-FFF2-40B4-BE49-F238E27FC236}">
              <a16:creationId xmlns:a16="http://schemas.microsoft.com/office/drawing/2014/main" id="{9F1EF6F0-74FD-4BB5-9A58-E506CD73AC2E}"/>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77" name="直線コネクタ 176">
          <a:extLst>
            <a:ext uri="{FF2B5EF4-FFF2-40B4-BE49-F238E27FC236}">
              <a16:creationId xmlns:a16="http://schemas.microsoft.com/office/drawing/2014/main" id="{8F94DCAF-16B5-46F9-8A95-F90A63288F2E}"/>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78" name="テキスト ボックス 177">
          <a:extLst>
            <a:ext uri="{FF2B5EF4-FFF2-40B4-BE49-F238E27FC236}">
              <a16:creationId xmlns:a16="http://schemas.microsoft.com/office/drawing/2014/main" id="{3C452859-C2B5-463B-A209-4818E914CC17}"/>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79" name="直線コネクタ 178">
          <a:extLst>
            <a:ext uri="{FF2B5EF4-FFF2-40B4-BE49-F238E27FC236}">
              <a16:creationId xmlns:a16="http://schemas.microsoft.com/office/drawing/2014/main" id="{13F6187C-9325-4A92-BBB0-33123B072E5A}"/>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80" name="テキスト ボックス 179">
          <a:extLst>
            <a:ext uri="{FF2B5EF4-FFF2-40B4-BE49-F238E27FC236}">
              <a16:creationId xmlns:a16="http://schemas.microsoft.com/office/drawing/2014/main" id="{744ACF1A-0EB6-4647-9BF0-CE5B0E8F4C2E}"/>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81" name="直線コネクタ 180">
          <a:extLst>
            <a:ext uri="{FF2B5EF4-FFF2-40B4-BE49-F238E27FC236}">
              <a16:creationId xmlns:a16="http://schemas.microsoft.com/office/drawing/2014/main" id="{8B5E5B6F-F319-45F9-99AF-D1188DEBED6F}"/>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82" name="テキスト ボックス 181">
          <a:extLst>
            <a:ext uri="{FF2B5EF4-FFF2-40B4-BE49-F238E27FC236}">
              <a16:creationId xmlns:a16="http://schemas.microsoft.com/office/drawing/2014/main" id="{BB3FB0E3-7C40-4B2C-B211-FB859AA2C789}"/>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id="{1BC501A4-9BE4-47C6-93C2-71D1CE3DC6D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4" name="テキスト ボックス 183">
          <a:extLst>
            <a:ext uri="{FF2B5EF4-FFF2-40B4-BE49-F238E27FC236}">
              <a16:creationId xmlns:a16="http://schemas.microsoft.com/office/drawing/2014/main" id="{4CA2C5A8-259C-4646-97ED-E11918B19244}"/>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id="{0ACD192E-D7BE-4B7F-AF6F-DD78C4A806A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159258</xdr:rowOff>
    </xdr:from>
    <xdr:to>
      <xdr:col>24</xdr:col>
      <xdr:colOff>62865</xdr:colOff>
      <xdr:row>86</xdr:row>
      <xdr:rowOff>15239</xdr:rowOff>
    </xdr:to>
    <xdr:cxnSp macro="">
      <xdr:nvCxnSpPr>
        <xdr:cNvPr id="186" name="直線コネクタ 185">
          <a:extLst>
            <a:ext uri="{FF2B5EF4-FFF2-40B4-BE49-F238E27FC236}">
              <a16:creationId xmlns:a16="http://schemas.microsoft.com/office/drawing/2014/main" id="{1CB67D04-2703-4002-91DC-4ABE9AE347DA}"/>
            </a:ext>
          </a:extLst>
        </xdr:cNvPr>
        <xdr:cNvCxnSpPr/>
      </xdr:nvCxnSpPr>
      <xdr:spPr>
        <a:xfrm flipV="1">
          <a:off x="4634865" y="13360908"/>
          <a:ext cx="0"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19066</xdr:rowOff>
    </xdr:from>
    <xdr:ext cx="405111" cy="259045"/>
    <xdr:sp macro="" textlink="">
      <xdr:nvSpPr>
        <xdr:cNvPr id="187" name="【福祉施設】&#10;有形固定資産減価償却率最小値テキスト">
          <a:extLst>
            <a:ext uri="{FF2B5EF4-FFF2-40B4-BE49-F238E27FC236}">
              <a16:creationId xmlns:a16="http://schemas.microsoft.com/office/drawing/2014/main" id="{05C3E352-2AC4-4122-8F8F-A720B4D06E0B}"/>
            </a:ext>
          </a:extLst>
        </xdr:cNvPr>
        <xdr:cNvSpPr txBox="1"/>
      </xdr:nvSpPr>
      <xdr:spPr>
        <a:xfrm>
          <a:off x="4673600"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15239</xdr:rowOff>
    </xdr:from>
    <xdr:to>
      <xdr:col>24</xdr:col>
      <xdr:colOff>152400</xdr:colOff>
      <xdr:row>86</xdr:row>
      <xdr:rowOff>15239</xdr:rowOff>
    </xdr:to>
    <xdr:cxnSp macro="">
      <xdr:nvCxnSpPr>
        <xdr:cNvPr id="188" name="直線コネクタ 187">
          <a:extLst>
            <a:ext uri="{FF2B5EF4-FFF2-40B4-BE49-F238E27FC236}">
              <a16:creationId xmlns:a16="http://schemas.microsoft.com/office/drawing/2014/main" id="{491EBCF2-8B4D-421E-8797-A014428B4AAA}"/>
            </a:ext>
          </a:extLst>
        </xdr:cNvPr>
        <xdr:cNvCxnSpPr/>
      </xdr:nvCxnSpPr>
      <xdr:spPr>
        <a:xfrm>
          <a:off x="4546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105935</xdr:rowOff>
    </xdr:from>
    <xdr:ext cx="405111" cy="259045"/>
    <xdr:sp macro="" textlink="">
      <xdr:nvSpPr>
        <xdr:cNvPr id="189" name="【福祉施設】&#10;有形固定資産減価償却率最大値テキスト">
          <a:extLst>
            <a:ext uri="{FF2B5EF4-FFF2-40B4-BE49-F238E27FC236}">
              <a16:creationId xmlns:a16="http://schemas.microsoft.com/office/drawing/2014/main" id="{C72751EC-E699-4AB6-93BE-1B3F53271D6F}"/>
            </a:ext>
          </a:extLst>
        </xdr:cNvPr>
        <xdr:cNvSpPr txBox="1"/>
      </xdr:nvSpPr>
      <xdr:spPr>
        <a:xfrm>
          <a:off x="4673600" y="1313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159258</xdr:rowOff>
    </xdr:from>
    <xdr:to>
      <xdr:col>24</xdr:col>
      <xdr:colOff>152400</xdr:colOff>
      <xdr:row>77</xdr:row>
      <xdr:rowOff>159258</xdr:rowOff>
    </xdr:to>
    <xdr:cxnSp macro="">
      <xdr:nvCxnSpPr>
        <xdr:cNvPr id="190" name="直線コネクタ 189">
          <a:extLst>
            <a:ext uri="{FF2B5EF4-FFF2-40B4-BE49-F238E27FC236}">
              <a16:creationId xmlns:a16="http://schemas.microsoft.com/office/drawing/2014/main" id="{B7D52DE2-4513-4026-9E60-F4B2A9AFA386}"/>
            </a:ext>
          </a:extLst>
        </xdr:cNvPr>
        <xdr:cNvCxnSpPr/>
      </xdr:nvCxnSpPr>
      <xdr:spPr>
        <a:xfrm>
          <a:off x="4546600" y="1336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148607</xdr:rowOff>
    </xdr:from>
    <xdr:ext cx="405111" cy="259045"/>
    <xdr:sp macro="" textlink="">
      <xdr:nvSpPr>
        <xdr:cNvPr id="191" name="【福祉施設】&#10;有形固定資産減価償却率平均値テキスト">
          <a:extLst>
            <a:ext uri="{FF2B5EF4-FFF2-40B4-BE49-F238E27FC236}">
              <a16:creationId xmlns:a16="http://schemas.microsoft.com/office/drawing/2014/main" id="{72778B61-EA97-48C9-A9D7-366BC044B2FD}"/>
            </a:ext>
          </a:extLst>
        </xdr:cNvPr>
        <xdr:cNvSpPr txBox="1"/>
      </xdr:nvSpPr>
      <xdr:spPr>
        <a:xfrm>
          <a:off x="4673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192" name="フローチャート: 判断 191">
          <a:extLst>
            <a:ext uri="{FF2B5EF4-FFF2-40B4-BE49-F238E27FC236}">
              <a16:creationId xmlns:a16="http://schemas.microsoft.com/office/drawing/2014/main" id="{F065A036-F89B-4542-A1E1-81A8916115C7}"/>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193" name="フローチャート: 判断 192">
          <a:extLst>
            <a:ext uri="{FF2B5EF4-FFF2-40B4-BE49-F238E27FC236}">
              <a16:creationId xmlns:a16="http://schemas.microsoft.com/office/drawing/2014/main" id="{1EB7B341-6D94-4162-AD54-CFFBC270C6D2}"/>
            </a:ext>
          </a:extLst>
        </xdr:cNvPr>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30735</xdr:rowOff>
    </xdr:from>
    <xdr:to>
      <xdr:col>15</xdr:col>
      <xdr:colOff>101600</xdr:colOff>
      <xdr:row>80</xdr:row>
      <xdr:rowOff>132335</xdr:rowOff>
    </xdr:to>
    <xdr:sp macro="" textlink="">
      <xdr:nvSpPr>
        <xdr:cNvPr id="194" name="フローチャート: 判断 193">
          <a:extLst>
            <a:ext uri="{FF2B5EF4-FFF2-40B4-BE49-F238E27FC236}">
              <a16:creationId xmlns:a16="http://schemas.microsoft.com/office/drawing/2014/main" id="{D475D7D9-3B84-4935-974B-3C008ED8404D}"/>
            </a:ext>
          </a:extLst>
        </xdr:cNvPr>
        <xdr:cNvSpPr/>
      </xdr:nvSpPr>
      <xdr:spPr>
        <a:xfrm>
          <a:off x="2857500" y="1374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195" name="フローチャート: 判断 194">
          <a:extLst>
            <a:ext uri="{FF2B5EF4-FFF2-40B4-BE49-F238E27FC236}">
              <a16:creationId xmlns:a16="http://schemas.microsoft.com/office/drawing/2014/main" id="{0172421F-C5F0-42FF-9909-E6ECB00AD367}"/>
            </a:ext>
          </a:extLst>
        </xdr:cNvPr>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119887</xdr:rowOff>
    </xdr:from>
    <xdr:to>
      <xdr:col>6</xdr:col>
      <xdr:colOff>38100</xdr:colOff>
      <xdr:row>80</xdr:row>
      <xdr:rowOff>50037</xdr:rowOff>
    </xdr:to>
    <xdr:sp macro="" textlink="">
      <xdr:nvSpPr>
        <xdr:cNvPr id="196" name="フローチャート: 判断 195">
          <a:extLst>
            <a:ext uri="{FF2B5EF4-FFF2-40B4-BE49-F238E27FC236}">
              <a16:creationId xmlns:a16="http://schemas.microsoft.com/office/drawing/2014/main" id="{5463749C-860C-4E0D-B411-73C0CD163427}"/>
            </a:ext>
          </a:extLst>
        </xdr:cNvPr>
        <xdr:cNvSpPr/>
      </xdr:nvSpPr>
      <xdr:spPr>
        <a:xfrm>
          <a:off x="1079500" y="1366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6922833D-2A58-4725-9D95-29D72F7509D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580F4710-6B4B-4638-95B1-D538B7171E5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41DB20E8-8583-4C18-BAAE-13EAE42E215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F7BDB323-0C98-4BEA-93E5-14232F6FF3D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5B4C5535-34E9-4965-9C39-B0FC1078421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119887</xdr:rowOff>
    </xdr:from>
    <xdr:to>
      <xdr:col>24</xdr:col>
      <xdr:colOff>114300</xdr:colOff>
      <xdr:row>79</xdr:row>
      <xdr:rowOff>50037</xdr:rowOff>
    </xdr:to>
    <xdr:sp macro="" textlink="">
      <xdr:nvSpPr>
        <xdr:cNvPr id="202" name="楕円 201">
          <a:extLst>
            <a:ext uri="{FF2B5EF4-FFF2-40B4-BE49-F238E27FC236}">
              <a16:creationId xmlns:a16="http://schemas.microsoft.com/office/drawing/2014/main" id="{D07AE542-18FD-43E8-94A4-0895EF306282}"/>
            </a:ext>
          </a:extLst>
        </xdr:cNvPr>
        <xdr:cNvSpPr/>
      </xdr:nvSpPr>
      <xdr:spPr>
        <a:xfrm>
          <a:off x="4584700" y="1349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142764</xdr:rowOff>
    </xdr:from>
    <xdr:ext cx="405111" cy="259045"/>
    <xdr:sp macro="" textlink="">
      <xdr:nvSpPr>
        <xdr:cNvPr id="203" name="【福祉施設】&#10;有形固定資産減価償却率該当値テキスト">
          <a:extLst>
            <a:ext uri="{FF2B5EF4-FFF2-40B4-BE49-F238E27FC236}">
              <a16:creationId xmlns:a16="http://schemas.microsoft.com/office/drawing/2014/main" id="{AF92E27D-E9C9-4DE9-B80E-004CF59937CD}"/>
            </a:ext>
          </a:extLst>
        </xdr:cNvPr>
        <xdr:cNvSpPr txBox="1"/>
      </xdr:nvSpPr>
      <xdr:spPr>
        <a:xfrm>
          <a:off x="4673600" y="1334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74168</xdr:rowOff>
    </xdr:from>
    <xdr:to>
      <xdr:col>20</xdr:col>
      <xdr:colOff>38100</xdr:colOff>
      <xdr:row>79</xdr:row>
      <xdr:rowOff>4318</xdr:rowOff>
    </xdr:to>
    <xdr:sp macro="" textlink="">
      <xdr:nvSpPr>
        <xdr:cNvPr id="204" name="楕円 203">
          <a:extLst>
            <a:ext uri="{FF2B5EF4-FFF2-40B4-BE49-F238E27FC236}">
              <a16:creationId xmlns:a16="http://schemas.microsoft.com/office/drawing/2014/main" id="{C9826431-B5AE-4759-B482-60735456D003}"/>
            </a:ext>
          </a:extLst>
        </xdr:cNvPr>
        <xdr:cNvSpPr/>
      </xdr:nvSpPr>
      <xdr:spPr>
        <a:xfrm>
          <a:off x="3746500" y="1344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124968</xdr:rowOff>
    </xdr:from>
    <xdr:to>
      <xdr:col>24</xdr:col>
      <xdr:colOff>63500</xdr:colOff>
      <xdr:row>78</xdr:row>
      <xdr:rowOff>170687</xdr:rowOff>
    </xdr:to>
    <xdr:cxnSp macro="">
      <xdr:nvCxnSpPr>
        <xdr:cNvPr id="205" name="直線コネクタ 204">
          <a:extLst>
            <a:ext uri="{FF2B5EF4-FFF2-40B4-BE49-F238E27FC236}">
              <a16:creationId xmlns:a16="http://schemas.microsoft.com/office/drawing/2014/main" id="{24225B3D-8395-4268-89EA-AFDB056C536E}"/>
            </a:ext>
          </a:extLst>
        </xdr:cNvPr>
        <xdr:cNvCxnSpPr/>
      </xdr:nvCxnSpPr>
      <xdr:spPr>
        <a:xfrm>
          <a:off x="3797300" y="13498068"/>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26163</xdr:rowOff>
    </xdr:from>
    <xdr:to>
      <xdr:col>15</xdr:col>
      <xdr:colOff>101600</xdr:colOff>
      <xdr:row>78</xdr:row>
      <xdr:rowOff>127763</xdr:rowOff>
    </xdr:to>
    <xdr:sp macro="" textlink="">
      <xdr:nvSpPr>
        <xdr:cNvPr id="206" name="楕円 205">
          <a:extLst>
            <a:ext uri="{FF2B5EF4-FFF2-40B4-BE49-F238E27FC236}">
              <a16:creationId xmlns:a16="http://schemas.microsoft.com/office/drawing/2014/main" id="{58E8F976-95E7-4F57-8A4A-651816C7D3B3}"/>
            </a:ext>
          </a:extLst>
        </xdr:cNvPr>
        <xdr:cNvSpPr/>
      </xdr:nvSpPr>
      <xdr:spPr>
        <a:xfrm>
          <a:off x="2857500" y="1339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76963</xdr:rowOff>
    </xdr:from>
    <xdr:to>
      <xdr:col>19</xdr:col>
      <xdr:colOff>177800</xdr:colOff>
      <xdr:row>78</xdr:row>
      <xdr:rowOff>124968</xdr:rowOff>
    </xdr:to>
    <xdr:cxnSp macro="">
      <xdr:nvCxnSpPr>
        <xdr:cNvPr id="207" name="直線コネクタ 206">
          <a:extLst>
            <a:ext uri="{FF2B5EF4-FFF2-40B4-BE49-F238E27FC236}">
              <a16:creationId xmlns:a16="http://schemas.microsoft.com/office/drawing/2014/main" id="{67039CAB-C0D0-489E-806B-5F95889B3D9F}"/>
            </a:ext>
          </a:extLst>
        </xdr:cNvPr>
        <xdr:cNvCxnSpPr/>
      </xdr:nvCxnSpPr>
      <xdr:spPr>
        <a:xfrm>
          <a:off x="2908300" y="13450063"/>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151892</xdr:rowOff>
    </xdr:from>
    <xdr:to>
      <xdr:col>10</xdr:col>
      <xdr:colOff>165100</xdr:colOff>
      <xdr:row>78</xdr:row>
      <xdr:rowOff>82042</xdr:rowOff>
    </xdr:to>
    <xdr:sp macro="" textlink="">
      <xdr:nvSpPr>
        <xdr:cNvPr id="208" name="楕円 207">
          <a:extLst>
            <a:ext uri="{FF2B5EF4-FFF2-40B4-BE49-F238E27FC236}">
              <a16:creationId xmlns:a16="http://schemas.microsoft.com/office/drawing/2014/main" id="{167EC9D7-CA8B-4A60-A1EF-F68DE8075F1A}"/>
            </a:ext>
          </a:extLst>
        </xdr:cNvPr>
        <xdr:cNvSpPr/>
      </xdr:nvSpPr>
      <xdr:spPr>
        <a:xfrm>
          <a:off x="1968500" y="1335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31242</xdr:rowOff>
    </xdr:from>
    <xdr:to>
      <xdr:col>15</xdr:col>
      <xdr:colOff>50800</xdr:colOff>
      <xdr:row>78</xdr:row>
      <xdr:rowOff>76963</xdr:rowOff>
    </xdr:to>
    <xdr:cxnSp macro="">
      <xdr:nvCxnSpPr>
        <xdr:cNvPr id="209" name="直線コネクタ 208">
          <a:extLst>
            <a:ext uri="{FF2B5EF4-FFF2-40B4-BE49-F238E27FC236}">
              <a16:creationId xmlns:a16="http://schemas.microsoft.com/office/drawing/2014/main" id="{063E4A6A-2A98-46A8-858D-F4CB59AA7D84}"/>
            </a:ext>
          </a:extLst>
        </xdr:cNvPr>
        <xdr:cNvCxnSpPr/>
      </xdr:nvCxnSpPr>
      <xdr:spPr>
        <a:xfrm>
          <a:off x="2019300" y="1340434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103887</xdr:rowOff>
    </xdr:from>
    <xdr:to>
      <xdr:col>6</xdr:col>
      <xdr:colOff>38100</xdr:colOff>
      <xdr:row>78</xdr:row>
      <xdr:rowOff>34037</xdr:rowOff>
    </xdr:to>
    <xdr:sp macro="" textlink="">
      <xdr:nvSpPr>
        <xdr:cNvPr id="210" name="楕円 209">
          <a:extLst>
            <a:ext uri="{FF2B5EF4-FFF2-40B4-BE49-F238E27FC236}">
              <a16:creationId xmlns:a16="http://schemas.microsoft.com/office/drawing/2014/main" id="{CF801096-97F4-40E6-87BE-159F356AAAD1}"/>
            </a:ext>
          </a:extLst>
        </xdr:cNvPr>
        <xdr:cNvSpPr/>
      </xdr:nvSpPr>
      <xdr:spPr>
        <a:xfrm>
          <a:off x="1079500" y="1330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154687</xdr:rowOff>
    </xdr:from>
    <xdr:to>
      <xdr:col>10</xdr:col>
      <xdr:colOff>114300</xdr:colOff>
      <xdr:row>78</xdr:row>
      <xdr:rowOff>31242</xdr:rowOff>
    </xdr:to>
    <xdr:cxnSp macro="">
      <xdr:nvCxnSpPr>
        <xdr:cNvPr id="211" name="直線コネクタ 210">
          <a:extLst>
            <a:ext uri="{FF2B5EF4-FFF2-40B4-BE49-F238E27FC236}">
              <a16:creationId xmlns:a16="http://schemas.microsoft.com/office/drawing/2014/main" id="{F34080EF-3D22-43E9-991F-7D57B668CDFD}"/>
            </a:ext>
          </a:extLst>
        </xdr:cNvPr>
        <xdr:cNvCxnSpPr/>
      </xdr:nvCxnSpPr>
      <xdr:spPr>
        <a:xfrm>
          <a:off x="1130300" y="13356337"/>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68597</xdr:rowOff>
    </xdr:from>
    <xdr:ext cx="405111" cy="259045"/>
    <xdr:sp macro="" textlink="">
      <xdr:nvSpPr>
        <xdr:cNvPr id="212" name="n_1aveValue【福祉施設】&#10;有形固定資産減価償却率">
          <a:extLst>
            <a:ext uri="{FF2B5EF4-FFF2-40B4-BE49-F238E27FC236}">
              <a16:creationId xmlns:a16="http://schemas.microsoft.com/office/drawing/2014/main" id="{38FEB501-516B-4A11-B994-B7DE2A77838B}"/>
            </a:ext>
          </a:extLst>
        </xdr:cNvPr>
        <xdr:cNvSpPr txBox="1"/>
      </xdr:nvSpPr>
      <xdr:spPr>
        <a:xfrm>
          <a:off x="3582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123462</xdr:rowOff>
    </xdr:from>
    <xdr:ext cx="405111" cy="259045"/>
    <xdr:sp macro="" textlink="">
      <xdr:nvSpPr>
        <xdr:cNvPr id="213" name="n_2aveValue【福祉施設】&#10;有形固定資産減価償却率">
          <a:extLst>
            <a:ext uri="{FF2B5EF4-FFF2-40B4-BE49-F238E27FC236}">
              <a16:creationId xmlns:a16="http://schemas.microsoft.com/office/drawing/2014/main" id="{11D73AF7-3EB6-48C7-B817-F4EF083824E8}"/>
            </a:ext>
          </a:extLst>
        </xdr:cNvPr>
        <xdr:cNvSpPr txBox="1"/>
      </xdr:nvSpPr>
      <xdr:spPr>
        <a:xfrm>
          <a:off x="2705744" y="1383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93742</xdr:rowOff>
    </xdr:from>
    <xdr:ext cx="405111" cy="259045"/>
    <xdr:sp macro="" textlink="">
      <xdr:nvSpPr>
        <xdr:cNvPr id="214" name="n_3aveValue【福祉施設】&#10;有形固定資産減価償却率">
          <a:extLst>
            <a:ext uri="{FF2B5EF4-FFF2-40B4-BE49-F238E27FC236}">
              <a16:creationId xmlns:a16="http://schemas.microsoft.com/office/drawing/2014/main" id="{97E1291A-E18A-4E65-893F-FE61DC0BFA95}"/>
            </a:ext>
          </a:extLst>
        </xdr:cNvPr>
        <xdr:cNvSpPr txBox="1"/>
      </xdr:nvSpPr>
      <xdr:spPr>
        <a:xfrm>
          <a:off x="1816744" y="1380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41164</xdr:rowOff>
    </xdr:from>
    <xdr:ext cx="405111" cy="259045"/>
    <xdr:sp macro="" textlink="">
      <xdr:nvSpPr>
        <xdr:cNvPr id="215" name="n_4aveValue【福祉施設】&#10;有形固定資産減価償却率">
          <a:extLst>
            <a:ext uri="{FF2B5EF4-FFF2-40B4-BE49-F238E27FC236}">
              <a16:creationId xmlns:a16="http://schemas.microsoft.com/office/drawing/2014/main" id="{46CD7724-1D8D-44B1-A515-EF87625F8DCD}"/>
            </a:ext>
          </a:extLst>
        </xdr:cNvPr>
        <xdr:cNvSpPr txBox="1"/>
      </xdr:nvSpPr>
      <xdr:spPr>
        <a:xfrm>
          <a:off x="927744" y="13757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20845</xdr:rowOff>
    </xdr:from>
    <xdr:ext cx="405111" cy="259045"/>
    <xdr:sp macro="" textlink="">
      <xdr:nvSpPr>
        <xdr:cNvPr id="216" name="n_1mainValue【福祉施設】&#10;有形固定資産減価償却率">
          <a:extLst>
            <a:ext uri="{FF2B5EF4-FFF2-40B4-BE49-F238E27FC236}">
              <a16:creationId xmlns:a16="http://schemas.microsoft.com/office/drawing/2014/main" id="{F88248DC-7BFA-4C0E-A59A-DF46F905331E}"/>
            </a:ext>
          </a:extLst>
        </xdr:cNvPr>
        <xdr:cNvSpPr txBox="1"/>
      </xdr:nvSpPr>
      <xdr:spPr>
        <a:xfrm>
          <a:off x="3582044" y="1322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144290</xdr:rowOff>
    </xdr:from>
    <xdr:ext cx="405111" cy="259045"/>
    <xdr:sp macro="" textlink="">
      <xdr:nvSpPr>
        <xdr:cNvPr id="217" name="n_2mainValue【福祉施設】&#10;有形固定資産減価償却率">
          <a:extLst>
            <a:ext uri="{FF2B5EF4-FFF2-40B4-BE49-F238E27FC236}">
              <a16:creationId xmlns:a16="http://schemas.microsoft.com/office/drawing/2014/main" id="{8DDFBA07-AF44-4DB3-8E2E-A8407D8E3554}"/>
            </a:ext>
          </a:extLst>
        </xdr:cNvPr>
        <xdr:cNvSpPr txBox="1"/>
      </xdr:nvSpPr>
      <xdr:spPr>
        <a:xfrm>
          <a:off x="2705744" y="1317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98569</xdr:rowOff>
    </xdr:from>
    <xdr:ext cx="405111" cy="259045"/>
    <xdr:sp macro="" textlink="">
      <xdr:nvSpPr>
        <xdr:cNvPr id="218" name="n_3mainValue【福祉施設】&#10;有形固定資産減価償却率">
          <a:extLst>
            <a:ext uri="{FF2B5EF4-FFF2-40B4-BE49-F238E27FC236}">
              <a16:creationId xmlns:a16="http://schemas.microsoft.com/office/drawing/2014/main" id="{83CF6B3C-2043-4D1C-A7B2-771A568D2F2C}"/>
            </a:ext>
          </a:extLst>
        </xdr:cNvPr>
        <xdr:cNvSpPr txBox="1"/>
      </xdr:nvSpPr>
      <xdr:spPr>
        <a:xfrm>
          <a:off x="1816744" y="13128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50564</xdr:rowOff>
    </xdr:from>
    <xdr:ext cx="405111" cy="259045"/>
    <xdr:sp macro="" textlink="">
      <xdr:nvSpPr>
        <xdr:cNvPr id="219" name="n_4mainValue【福祉施設】&#10;有形固定資産減価償却率">
          <a:extLst>
            <a:ext uri="{FF2B5EF4-FFF2-40B4-BE49-F238E27FC236}">
              <a16:creationId xmlns:a16="http://schemas.microsoft.com/office/drawing/2014/main" id="{015446D5-9714-4DEE-9E77-121653BB1B5D}"/>
            </a:ext>
          </a:extLst>
        </xdr:cNvPr>
        <xdr:cNvSpPr txBox="1"/>
      </xdr:nvSpPr>
      <xdr:spPr>
        <a:xfrm>
          <a:off x="927744" y="13080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768F423F-59DB-4185-876A-BA1D7C7C680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EC40B65B-3F46-4945-B7C2-DF4AC90FD77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FC55A6B7-63C4-4100-93B7-6DB5573E71C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1A167640-A9BE-4544-8A29-FFA0879589F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A8B9CC94-AF28-49F3-834B-3C95EFB0C4D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95C38AB0-7357-43BF-A4B7-659AC091359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58B8A7E4-659A-40E2-B6B6-8E0581131F5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3195966F-D271-46D6-9338-2A2B085CB55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id="{C411E8D0-929A-4869-BBE4-03B27BA55A3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id="{9BFC8BEB-B6BF-47D1-BA77-93B7DE09A43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0" name="直線コネクタ 229">
          <a:extLst>
            <a:ext uri="{FF2B5EF4-FFF2-40B4-BE49-F238E27FC236}">
              <a16:creationId xmlns:a16="http://schemas.microsoft.com/office/drawing/2014/main" id="{86725EE3-5577-4828-9259-BA93A10C01C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1" name="テキスト ボックス 230">
          <a:extLst>
            <a:ext uri="{FF2B5EF4-FFF2-40B4-BE49-F238E27FC236}">
              <a16:creationId xmlns:a16="http://schemas.microsoft.com/office/drawing/2014/main" id="{8BF84A33-16F0-474B-9258-C6D72F022DE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2" name="直線コネクタ 231">
          <a:extLst>
            <a:ext uri="{FF2B5EF4-FFF2-40B4-BE49-F238E27FC236}">
              <a16:creationId xmlns:a16="http://schemas.microsoft.com/office/drawing/2014/main" id="{6A59D302-D859-45A6-AB4E-0B9536DB50B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3" name="テキスト ボックス 232">
          <a:extLst>
            <a:ext uri="{FF2B5EF4-FFF2-40B4-BE49-F238E27FC236}">
              <a16:creationId xmlns:a16="http://schemas.microsoft.com/office/drawing/2014/main" id="{14624F0C-C509-49F5-A551-D5C91F2398D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4" name="直線コネクタ 233">
          <a:extLst>
            <a:ext uri="{FF2B5EF4-FFF2-40B4-BE49-F238E27FC236}">
              <a16:creationId xmlns:a16="http://schemas.microsoft.com/office/drawing/2014/main" id="{53B984FF-4805-4E33-B011-1EBA31E9F9A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5" name="テキスト ボックス 234">
          <a:extLst>
            <a:ext uri="{FF2B5EF4-FFF2-40B4-BE49-F238E27FC236}">
              <a16:creationId xmlns:a16="http://schemas.microsoft.com/office/drawing/2014/main" id="{C896BEC5-9C9A-4A3A-8E4A-CE8FB4EF23F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6" name="直線コネクタ 235">
          <a:extLst>
            <a:ext uri="{FF2B5EF4-FFF2-40B4-BE49-F238E27FC236}">
              <a16:creationId xmlns:a16="http://schemas.microsoft.com/office/drawing/2014/main" id="{DCBA9132-4A1E-45E9-B499-706CD2AC4F0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7" name="テキスト ボックス 236">
          <a:extLst>
            <a:ext uri="{FF2B5EF4-FFF2-40B4-BE49-F238E27FC236}">
              <a16:creationId xmlns:a16="http://schemas.microsoft.com/office/drawing/2014/main" id="{9B7BD5BA-CAD9-4891-90D1-EC39016CB76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8" name="直線コネクタ 237">
          <a:extLst>
            <a:ext uri="{FF2B5EF4-FFF2-40B4-BE49-F238E27FC236}">
              <a16:creationId xmlns:a16="http://schemas.microsoft.com/office/drawing/2014/main" id="{E220FC14-07F1-42C8-9D63-8BAC33772F4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9" name="テキスト ボックス 238">
          <a:extLst>
            <a:ext uri="{FF2B5EF4-FFF2-40B4-BE49-F238E27FC236}">
              <a16:creationId xmlns:a16="http://schemas.microsoft.com/office/drawing/2014/main" id="{BC3FF5F9-622E-43EC-86C9-7171180D6D08}"/>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E262B506-D2EB-4AF1-8BB2-A6EA0D388A9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D2172331-32A9-438C-9502-C97A09CBFE8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id="{A4235403-B6C5-4858-B953-41D934FDDDE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45720</xdr:rowOff>
    </xdr:from>
    <xdr:to>
      <xdr:col>54</xdr:col>
      <xdr:colOff>189865</xdr:colOff>
      <xdr:row>86</xdr:row>
      <xdr:rowOff>99061</xdr:rowOff>
    </xdr:to>
    <xdr:cxnSp macro="">
      <xdr:nvCxnSpPr>
        <xdr:cNvPr id="243" name="直線コネクタ 242">
          <a:extLst>
            <a:ext uri="{FF2B5EF4-FFF2-40B4-BE49-F238E27FC236}">
              <a16:creationId xmlns:a16="http://schemas.microsoft.com/office/drawing/2014/main" id="{C97152B0-1624-464B-AFE9-90C1279CA570}"/>
            </a:ext>
          </a:extLst>
        </xdr:cNvPr>
        <xdr:cNvCxnSpPr/>
      </xdr:nvCxnSpPr>
      <xdr:spPr>
        <a:xfrm flipV="1">
          <a:off x="10476865" y="13418820"/>
          <a:ext cx="0" cy="1424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44" name="【福祉施設】&#10;一人当たり面積最小値テキスト">
          <a:extLst>
            <a:ext uri="{FF2B5EF4-FFF2-40B4-BE49-F238E27FC236}">
              <a16:creationId xmlns:a16="http://schemas.microsoft.com/office/drawing/2014/main" id="{6427A331-1539-4091-BEE1-357DD3ECABE5}"/>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45" name="直線コネクタ 244">
          <a:extLst>
            <a:ext uri="{FF2B5EF4-FFF2-40B4-BE49-F238E27FC236}">
              <a16:creationId xmlns:a16="http://schemas.microsoft.com/office/drawing/2014/main" id="{D810DCD2-957A-4320-8915-9D3AAA432982}"/>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163847</xdr:rowOff>
    </xdr:from>
    <xdr:ext cx="469744" cy="259045"/>
    <xdr:sp macro="" textlink="">
      <xdr:nvSpPr>
        <xdr:cNvPr id="246" name="【福祉施設】&#10;一人当たり面積最大値テキスト">
          <a:extLst>
            <a:ext uri="{FF2B5EF4-FFF2-40B4-BE49-F238E27FC236}">
              <a16:creationId xmlns:a16="http://schemas.microsoft.com/office/drawing/2014/main" id="{8A1A6008-F4E8-4DCD-AD3E-F1EDE2B05C77}"/>
            </a:ext>
          </a:extLst>
        </xdr:cNvPr>
        <xdr:cNvSpPr txBox="1"/>
      </xdr:nvSpPr>
      <xdr:spPr>
        <a:xfrm>
          <a:off x="10515600" y="1319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45720</xdr:rowOff>
    </xdr:from>
    <xdr:to>
      <xdr:col>55</xdr:col>
      <xdr:colOff>88900</xdr:colOff>
      <xdr:row>78</xdr:row>
      <xdr:rowOff>45720</xdr:rowOff>
    </xdr:to>
    <xdr:cxnSp macro="">
      <xdr:nvCxnSpPr>
        <xdr:cNvPr id="247" name="直線コネクタ 246">
          <a:extLst>
            <a:ext uri="{FF2B5EF4-FFF2-40B4-BE49-F238E27FC236}">
              <a16:creationId xmlns:a16="http://schemas.microsoft.com/office/drawing/2014/main" id="{C205416C-9805-42E0-ADF2-F81FF82F3950}"/>
            </a:ext>
          </a:extLst>
        </xdr:cNvPr>
        <xdr:cNvCxnSpPr/>
      </xdr:nvCxnSpPr>
      <xdr:spPr>
        <a:xfrm>
          <a:off x="10388600" y="1341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29227</xdr:rowOff>
    </xdr:from>
    <xdr:ext cx="469744" cy="259045"/>
    <xdr:sp macro="" textlink="">
      <xdr:nvSpPr>
        <xdr:cNvPr id="248" name="【福祉施設】&#10;一人当たり面積平均値テキスト">
          <a:extLst>
            <a:ext uri="{FF2B5EF4-FFF2-40B4-BE49-F238E27FC236}">
              <a16:creationId xmlns:a16="http://schemas.microsoft.com/office/drawing/2014/main" id="{1AB30D66-369A-43AD-A3C6-7F67798D2C30}"/>
            </a:ext>
          </a:extLst>
        </xdr:cNvPr>
        <xdr:cNvSpPr txBox="1"/>
      </xdr:nvSpPr>
      <xdr:spPr>
        <a:xfrm>
          <a:off x="10515600" y="14259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6350</xdr:rowOff>
    </xdr:from>
    <xdr:to>
      <xdr:col>55</xdr:col>
      <xdr:colOff>50800</xdr:colOff>
      <xdr:row>84</xdr:row>
      <xdr:rowOff>107950</xdr:rowOff>
    </xdr:to>
    <xdr:sp macro="" textlink="">
      <xdr:nvSpPr>
        <xdr:cNvPr id="249" name="フローチャート: 判断 248">
          <a:extLst>
            <a:ext uri="{FF2B5EF4-FFF2-40B4-BE49-F238E27FC236}">
              <a16:creationId xmlns:a16="http://schemas.microsoft.com/office/drawing/2014/main" id="{09420F73-30A7-48CB-8633-723D1984A9BA}"/>
            </a:ext>
          </a:extLst>
        </xdr:cNvPr>
        <xdr:cNvSpPr/>
      </xdr:nvSpPr>
      <xdr:spPr>
        <a:xfrm>
          <a:off x="104267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71120</xdr:rowOff>
    </xdr:from>
    <xdr:to>
      <xdr:col>50</xdr:col>
      <xdr:colOff>165100</xdr:colOff>
      <xdr:row>85</xdr:row>
      <xdr:rowOff>1270</xdr:rowOff>
    </xdr:to>
    <xdr:sp macro="" textlink="">
      <xdr:nvSpPr>
        <xdr:cNvPr id="250" name="フローチャート: 判断 249">
          <a:extLst>
            <a:ext uri="{FF2B5EF4-FFF2-40B4-BE49-F238E27FC236}">
              <a16:creationId xmlns:a16="http://schemas.microsoft.com/office/drawing/2014/main" id="{0B766A9D-1001-41C7-9A24-1DF956C7F3C4}"/>
            </a:ext>
          </a:extLst>
        </xdr:cNvPr>
        <xdr:cNvSpPr/>
      </xdr:nvSpPr>
      <xdr:spPr>
        <a:xfrm>
          <a:off x="9588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170180</xdr:rowOff>
    </xdr:from>
    <xdr:to>
      <xdr:col>46</xdr:col>
      <xdr:colOff>38100</xdr:colOff>
      <xdr:row>84</xdr:row>
      <xdr:rowOff>100330</xdr:rowOff>
    </xdr:to>
    <xdr:sp macro="" textlink="">
      <xdr:nvSpPr>
        <xdr:cNvPr id="251" name="フローチャート: 判断 250">
          <a:extLst>
            <a:ext uri="{FF2B5EF4-FFF2-40B4-BE49-F238E27FC236}">
              <a16:creationId xmlns:a16="http://schemas.microsoft.com/office/drawing/2014/main" id="{AFDA3AFF-A172-4DA6-8E75-21C43F4C42AB}"/>
            </a:ext>
          </a:extLst>
        </xdr:cNvPr>
        <xdr:cNvSpPr/>
      </xdr:nvSpPr>
      <xdr:spPr>
        <a:xfrm>
          <a:off x="8699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147320</xdr:rowOff>
    </xdr:from>
    <xdr:to>
      <xdr:col>41</xdr:col>
      <xdr:colOff>101600</xdr:colOff>
      <xdr:row>84</xdr:row>
      <xdr:rowOff>77470</xdr:rowOff>
    </xdr:to>
    <xdr:sp macro="" textlink="">
      <xdr:nvSpPr>
        <xdr:cNvPr id="252" name="フローチャート: 判断 251">
          <a:extLst>
            <a:ext uri="{FF2B5EF4-FFF2-40B4-BE49-F238E27FC236}">
              <a16:creationId xmlns:a16="http://schemas.microsoft.com/office/drawing/2014/main" id="{C05F6893-48E2-42B9-807B-AD97E30FC7E2}"/>
            </a:ext>
          </a:extLst>
        </xdr:cNvPr>
        <xdr:cNvSpPr/>
      </xdr:nvSpPr>
      <xdr:spPr>
        <a:xfrm>
          <a:off x="78105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135889</xdr:rowOff>
    </xdr:from>
    <xdr:to>
      <xdr:col>36</xdr:col>
      <xdr:colOff>165100</xdr:colOff>
      <xdr:row>84</xdr:row>
      <xdr:rowOff>66039</xdr:rowOff>
    </xdr:to>
    <xdr:sp macro="" textlink="">
      <xdr:nvSpPr>
        <xdr:cNvPr id="253" name="フローチャート: 判断 252">
          <a:extLst>
            <a:ext uri="{FF2B5EF4-FFF2-40B4-BE49-F238E27FC236}">
              <a16:creationId xmlns:a16="http://schemas.microsoft.com/office/drawing/2014/main" id="{30ED8DEE-BDB5-42EA-B513-1B77CAE04BA7}"/>
            </a:ext>
          </a:extLst>
        </xdr:cNvPr>
        <xdr:cNvSpPr/>
      </xdr:nvSpPr>
      <xdr:spPr>
        <a:xfrm>
          <a:off x="6921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5FBFF454-4815-4DDC-B78B-508CC698739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E79372CE-692C-4C38-A813-753DCE61FB3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A2E1D017-1BF4-4A93-A2F6-DF5A8D2E5B4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CC251EA8-EC73-4019-AA85-4AD714A3571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9B9D3550-56E1-4AA4-81FF-4EF1479EDE9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113030</xdr:rowOff>
    </xdr:from>
    <xdr:to>
      <xdr:col>55</xdr:col>
      <xdr:colOff>50800</xdr:colOff>
      <xdr:row>85</xdr:row>
      <xdr:rowOff>43180</xdr:rowOff>
    </xdr:to>
    <xdr:sp macro="" textlink="">
      <xdr:nvSpPr>
        <xdr:cNvPr id="259" name="楕円 258">
          <a:extLst>
            <a:ext uri="{FF2B5EF4-FFF2-40B4-BE49-F238E27FC236}">
              <a16:creationId xmlns:a16="http://schemas.microsoft.com/office/drawing/2014/main" id="{5D6FB6BD-9C0F-454F-BA39-638E037E1B9A}"/>
            </a:ext>
          </a:extLst>
        </xdr:cNvPr>
        <xdr:cNvSpPr/>
      </xdr:nvSpPr>
      <xdr:spPr>
        <a:xfrm>
          <a:off x="104267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91457</xdr:rowOff>
    </xdr:from>
    <xdr:ext cx="469744" cy="259045"/>
    <xdr:sp macro="" textlink="">
      <xdr:nvSpPr>
        <xdr:cNvPr id="260" name="【福祉施設】&#10;一人当たり面積該当値テキスト">
          <a:extLst>
            <a:ext uri="{FF2B5EF4-FFF2-40B4-BE49-F238E27FC236}">
              <a16:creationId xmlns:a16="http://schemas.microsoft.com/office/drawing/2014/main" id="{69DD1C98-94FD-4FFD-BDB5-4852FAECAB61}"/>
            </a:ext>
          </a:extLst>
        </xdr:cNvPr>
        <xdr:cNvSpPr txBox="1"/>
      </xdr:nvSpPr>
      <xdr:spPr>
        <a:xfrm>
          <a:off x="10515600"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113030</xdr:rowOff>
    </xdr:from>
    <xdr:to>
      <xdr:col>50</xdr:col>
      <xdr:colOff>165100</xdr:colOff>
      <xdr:row>85</xdr:row>
      <xdr:rowOff>43180</xdr:rowOff>
    </xdr:to>
    <xdr:sp macro="" textlink="">
      <xdr:nvSpPr>
        <xdr:cNvPr id="261" name="楕円 260">
          <a:extLst>
            <a:ext uri="{FF2B5EF4-FFF2-40B4-BE49-F238E27FC236}">
              <a16:creationId xmlns:a16="http://schemas.microsoft.com/office/drawing/2014/main" id="{72EA83B4-7974-4208-A4DA-CEAB2A48AB2F}"/>
            </a:ext>
          </a:extLst>
        </xdr:cNvPr>
        <xdr:cNvSpPr/>
      </xdr:nvSpPr>
      <xdr:spPr>
        <a:xfrm>
          <a:off x="9588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163830</xdr:rowOff>
    </xdr:from>
    <xdr:to>
      <xdr:col>55</xdr:col>
      <xdr:colOff>0</xdr:colOff>
      <xdr:row>84</xdr:row>
      <xdr:rowOff>163830</xdr:rowOff>
    </xdr:to>
    <xdr:cxnSp macro="">
      <xdr:nvCxnSpPr>
        <xdr:cNvPr id="262" name="直線コネクタ 261">
          <a:extLst>
            <a:ext uri="{FF2B5EF4-FFF2-40B4-BE49-F238E27FC236}">
              <a16:creationId xmlns:a16="http://schemas.microsoft.com/office/drawing/2014/main" id="{AE01343A-1553-49B6-AFAD-6F5D43479B1B}"/>
            </a:ext>
          </a:extLst>
        </xdr:cNvPr>
        <xdr:cNvCxnSpPr/>
      </xdr:nvCxnSpPr>
      <xdr:spPr>
        <a:xfrm>
          <a:off x="9639300" y="145656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116839</xdr:rowOff>
    </xdr:from>
    <xdr:to>
      <xdr:col>46</xdr:col>
      <xdr:colOff>38100</xdr:colOff>
      <xdr:row>85</xdr:row>
      <xdr:rowOff>46989</xdr:rowOff>
    </xdr:to>
    <xdr:sp macro="" textlink="">
      <xdr:nvSpPr>
        <xdr:cNvPr id="263" name="楕円 262">
          <a:extLst>
            <a:ext uri="{FF2B5EF4-FFF2-40B4-BE49-F238E27FC236}">
              <a16:creationId xmlns:a16="http://schemas.microsoft.com/office/drawing/2014/main" id="{5EFA4236-456A-462C-B53F-D9FC8862DDB8}"/>
            </a:ext>
          </a:extLst>
        </xdr:cNvPr>
        <xdr:cNvSpPr/>
      </xdr:nvSpPr>
      <xdr:spPr>
        <a:xfrm>
          <a:off x="8699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163830</xdr:rowOff>
    </xdr:from>
    <xdr:to>
      <xdr:col>50</xdr:col>
      <xdr:colOff>114300</xdr:colOff>
      <xdr:row>84</xdr:row>
      <xdr:rowOff>167639</xdr:rowOff>
    </xdr:to>
    <xdr:cxnSp macro="">
      <xdr:nvCxnSpPr>
        <xdr:cNvPr id="264" name="直線コネクタ 263">
          <a:extLst>
            <a:ext uri="{FF2B5EF4-FFF2-40B4-BE49-F238E27FC236}">
              <a16:creationId xmlns:a16="http://schemas.microsoft.com/office/drawing/2014/main" id="{2F331CAE-0FC8-489D-BDCA-CC2160BCA1EB}"/>
            </a:ext>
          </a:extLst>
        </xdr:cNvPr>
        <xdr:cNvCxnSpPr/>
      </xdr:nvCxnSpPr>
      <xdr:spPr>
        <a:xfrm flipV="1">
          <a:off x="8750300" y="145656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113030</xdr:rowOff>
    </xdr:from>
    <xdr:to>
      <xdr:col>41</xdr:col>
      <xdr:colOff>101600</xdr:colOff>
      <xdr:row>85</xdr:row>
      <xdr:rowOff>43180</xdr:rowOff>
    </xdr:to>
    <xdr:sp macro="" textlink="">
      <xdr:nvSpPr>
        <xdr:cNvPr id="265" name="楕円 264">
          <a:extLst>
            <a:ext uri="{FF2B5EF4-FFF2-40B4-BE49-F238E27FC236}">
              <a16:creationId xmlns:a16="http://schemas.microsoft.com/office/drawing/2014/main" id="{EC9F2907-C3BF-4E9D-88D1-89AA9B13B383}"/>
            </a:ext>
          </a:extLst>
        </xdr:cNvPr>
        <xdr:cNvSpPr/>
      </xdr:nvSpPr>
      <xdr:spPr>
        <a:xfrm>
          <a:off x="7810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163830</xdr:rowOff>
    </xdr:from>
    <xdr:to>
      <xdr:col>45</xdr:col>
      <xdr:colOff>177800</xdr:colOff>
      <xdr:row>84</xdr:row>
      <xdr:rowOff>167639</xdr:rowOff>
    </xdr:to>
    <xdr:cxnSp macro="">
      <xdr:nvCxnSpPr>
        <xdr:cNvPr id="266" name="直線コネクタ 265">
          <a:extLst>
            <a:ext uri="{FF2B5EF4-FFF2-40B4-BE49-F238E27FC236}">
              <a16:creationId xmlns:a16="http://schemas.microsoft.com/office/drawing/2014/main" id="{3B96D97B-D79C-451D-B055-5C7EE70BFC7C}"/>
            </a:ext>
          </a:extLst>
        </xdr:cNvPr>
        <xdr:cNvCxnSpPr/>
      </xdr:nvCxnSpPr>
      <xdr:spPr>
        <a:xfrm>
          <a:off x="7861300" y="145656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113030</xdr:rowOff>
    </xdr:from>
    <xdr:to>
      <xdr:col>36</xdr:col>
      <xdr:colOff>165100</xdr:colOff>
      <xdr:row>85</xdr:row>
      <xdr:rowOff>43180</xdr:rowOff>
    </xdr:to>
    <xdr:sp macro="" textlink="">
      <xdr:nvSpPr>
        <xdr:cNvPr id="267" name="楕円 266">
          <a:extLst>
            <a:ext uri="{FF2B5EF4-FFF2-40B4-BE49-F238E27FC236}">
              <a16:creationId xmlns:a16="http://schemas.microsoft.com/office/drawing/2014/main" id="{8D0DEDF5-5FE7-404F-A4C6-CCFCD6C94AC2}"/>
            </a:ext>
          </a:extLst>
        </xdr:cNvPr>
        <xdr:cNvSpPr/>
      </xdr:nvSpPr>
      <xdr:spPr>
        <a:xfrm>
          <a:off x="6921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163830</xdr:rowOff>
    </xdr:from>
    <xdr:to>
      <xdr:col>41</xdr:col>
      <xdr:colOff>50800</xdr:colOff>
      <xdr:row>84</xdr:row>
      <xdr:rowOff>163830</xdr:rowOff>
    </xdr:to>
    <xdr:cxnSp macro="">
      <xdr:nvCxnSpPr>
        <xdr:cNvPr id="268" name="直線コネクタ 267">
          <a:extLst>
            <a:ext uri="{FF2B5EF4-FFF2-40B4-BE49-F238E27FC236}">
              <a16:creationId xmlns:a16="http://schemas.microsoft.com/office/drawing/2014/main" id="{BD11572A-E90D-46BA-A283-54EB198934A3}"/>
            </a:ext>
          </a:extLst>
        </xdr:cNvPr>
        <xdr:cNvCxnSpPr/>
      </xdr:nvCxnSpPr>
      <xdr:spPr>
        <a:xfrm>
          <a:off x="6972300" y="1456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17797</xdr:rowOff>
    </xdr:from>
    <xdr:ext cx="469744" cy="259045"/>
    <xdr:sp macro="" textlink="">
      <xdr:nvSpPr>
        <xdr:cNvPr id="269" name="n_1aveValue【福祉施設】&#10;一人当たり面積">
          <a:extLst>
            <a:ext uri="{FF2B5EF4-FFF2-40B4-BE49-F238E27FC236}">
              <a16:creationId xmlns:a16="http://schemas.microsoft.com/office/drawing/2014/main" id="{BEE1A77E-FE36-40F7-A2DB-3583993CAF0D}"/>
            </a:ext>
          </a:extLst>
        </xdr:cNvPr>
        <xdr:cNvSpPr txBox="1"/>
      </xdr:nvSpPr>
      <xdr:spPr>
        <a:xfrm>
          <a:off x="93917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116857</xdr:rowOff>
    </xdr:from>
    <xdr:ext cx="469744" cy="259045"/>
    <xdr:sp macro="" textlink="">
      <xdr:nvSpPr>
        <xdr:cNvPr id="270" name="n_2aveValue【福祉施設】&#10;一人当たり面積">
          <a:extLst>
            <a:ext uri="{FF2B5EF4-FFF2-40B4-BE49-F238E27FC236}">
              <a16:creationId xmlns:a16="http://schemas.microsoft.com/office/drawing/2014/main" id="{C41F1342-6DCB-4AC6-AC25-FD731AF1899A}"/>
            </a:ext>
          </a:extLst>
        </xdr:cNvPr>
        <xdr:cNvSpPr txBox="1"/>
      </xdr:nvSpPr>
      <xdr:spPr>
        <a:xfrm>
          <a:off x="8515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93997</xdr:rowOff>
    </xdr:from>
    <xdr:ext cx="469744" cy="259045"/>
    <xdr:sp macro="" textlink="">
      <xdr:nvSpPr>
        <xdr:cNvPr id="271" name="n_3aveValue【福祉施設】&#10;一人当たり面積">
          <a:extLst>
            <a:ext uri="{FF2B5EF4-FFF2-40B4-BE49-F238E27FC236}">
              <a16:creationId xmlns:a16="http://schemas.microsoft.com/office/drawing/2014/main" id="{887E6ADE-8448-4075-829A-59C679BF1AB3}"/>
            </a:ext>
          </a:extLst>
        </xdr:cNvPr>
        <xdr:cNvSpPr txBox="1"/>
      </xdr:nvSpPr>
      <xdr:spPr>
        <a:xfrm>
          <a:off x="7626427" y="1415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82566</xdr:rowOff>
    </xdr:from>
    <xdr:ext cx="469744" cy="259045"/>
    <xdr:sp macro="" textlink="">
      <xdr:nvSpPr>
        <xdr:cNvPr id="272" name="n_4aveValue【福祉施設】&#10;一人当たり面積">
          <a:extLst>
            <a:ext uri="{FF2B5EF4-FFF2-40B4-BE49-F238E27FC236}">
              <a16:creationId xmlns:a16="http://schemas.microsoft.com/office/drawing/2014/main" id="{7EBB4E2C-F4E7-44E9-9987-140FA1FFD9EC}"/>
            </a:ext>
          </a:extLst>
        </xdr:cNvPr>
        <xdr:cNvSpPr txBox="1"/>
      </xdr:nvSpPr>
      <xdr:spPr>
        <a:xfrm>
          <a:off x="6737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34307</xdr:rowOff>
    </xdr:from>
    <xdr:ext cx="469744" cy="259045"/>
    <xdr:sp macro="" textlink="">
      <xdr:nvSpPr>
        <xdr:cNvPr id="273" name="n_1mainValue【福祉施設】&#10;一人当たり面積">
          <a:extLst>
            <a:ext uri="{FF2B5EF4-FFF2-40B4-BE49-F238E27FC236}">
              <a16:creationId xmlns:a16="http://schemas.microsoft.com/office/drawing/2014/main" id="{968206BF-57C6-445E-99E9-47D672B0C70B}"/>
            </a:ext>
          </a:extLst>
        </xdr:cNvPr>
        <xdr:cNvSpPr txBox="1"/>
      </xdr:nvSpPr>
      <xdr:spPr>
        <a:xfrm>
          <a:off x="93917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38116</xdr:rowOff>
    </xdr:from>
    <xdr:ext cx="469744" cy="259045"/>
    <xdr:sp macro="" textlink="">
      <xdr:nvSpPr>
        <xdr:cNvPr id="274" name="n_2mainValue【福祉施設】&#10;一人当たり面積">
          <a:extLst>
            <a:ext uri="{FF2B5EF4-FFF2-40B4-BE49-F238E27FC236}">
              <a16:creationId xmlns:a16="http://schemas.microsoft.com/office/drawing/2014/main" id="{81A335DF-8CD5-46EF-A8E9-2566D2A8CFC1}"/>
            </a:ext>
          </a:extLst>
        </xdr:cNvPr>
        <xdr:cNvSpPr txBox="1"/>
      </xdr:nvSpPr>
      <xdr:spPr>
        <a:xfrm>
          <a:off x="8515427" y="146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34307</xdr:rowOff>
    </xdr:from>
    <xdr:ext cx="469744" cy="259045"/>
    <xdr:sp macro="" textlink="">
      <xdr:nvSpPr>
        <xdr:cNvPr id="275" name="n_3mainValue【福祉施設】&#10;一人当たり面積">
          <a:extLst>
            <a:ext uri="{FF2B5EF4-FFF2-40B4-BE49-F238E27FC236}">
              <a16:creationId xmlns:a16="http://schemas.microsoft.com/office/drawing/2014/main" id="{584D9F04-3034-43A3-BED8-203E55BF959F}"/>
            </a:ext>
          </a:extLst>
        </xdr:cNvPr>
        <xdr:cNvSpPr txBox="1"/>
      </xdr:nvSpPr>
      <xdr:spPr>
        <a:xfrm>
          <a:off x="76264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34307</xdr:rowOff>
    </xdr:from>
    <xdr:ext cx="469744" cy="259045"/>
    <xdr:sp macro="" textlink="">
      <xdr:nvSpPr>
        <xdr:cNvPr id="276" name="n_4mainValue【福祉施設】&#10;一人当たり面積">
          <a:extLst>
            <a:ext uri="{FF2B5EF4-FFF2-40B4-BE49-F238E27FC236}">
              <a16:creationId xmlns:a16="http://schemas.microsoft.com/office/drawing/2014/main" id="{FD576309-282F-4966-9920-0BF573428A37}"/>
            </a:ext>
          </a:extLst>
        </xdr:cNvPr>
        <xdr:cNvSpPr txBox="1"/>
      </xdr:nvSpPr>
      <xdr:spPr>
        <a:xfrm>
          <a:off x="67374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441456DD-A2E9-467D-80D4-D4D1F76DC58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10C0AA13-3559-43A6-85D8-B95677FF2C5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3421B6F2-FDCB-469B-AF2F-4D431C9919D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4263DEA1-1728-4A23-BC4F-FB505F10353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E61AAB4C-926D-4F5E-8C04-75120259C4E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72A17680-CE3B-4B7E-91F8-31B96B40AB2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1982E01D-E6CE-4253-8241-C41594888AF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808925CF-05F8-40D3-9758-B2BFF18E5BA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a:extLst>
            <a:ext uri="{FF2B5EF4-FFF2-40B4-BE49-F238E27FC236}">
              <a16:creationId xmlns:a16="http://schemas.microsoft.com/office/drawing/2014/main" id="{71E02F6D-1042-4ACB-AF14-2E6FA63ED27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a:extLst>
            <a:ext uri="{FF2B5EF4-FFF2-40B4-BE49-F238E27FC236}">
              <a16:creationId xmlns:a16="http://schemas.microsoft.com/office/drawing/2014/main" id="{2FDCB239-27E2-40A4-9C3E-E2F3A86AD3D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a:extLst>
            <a:ext uri="{FF2B5EF4-FFF2-40B4-BE49-F238E27FC236}">
              <a16:creationId xmlns:a16="http://schemas.microsoft.com/office/drawing/2014/main" id="{37BE85D4-D088-4F25-A722-ADB67985E5A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a:extLst>
            <a:ext uri="{FF2B5EF4-FFF2-40B4-BE49-F238E27FC236}">
              <a16:creationId xmlns:a16="http://schemas.microsoft.com/office/drawing/2014/main" id="{0D602028-C27A-4890-9E6C-AA9F3DCDB43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a:extLst>
            <a:ext uri="{FF2B5EF4-FFF2-40B4-BE49-F238E27FC236}">
              <a16:creationId xmlns:a16="http://schemas.microsoft.com/office/drawing/2014/main" id="{2C0945CF-5302-46FB-B22A-C3509006141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a:extLst>
            <a:ext uri="{FF2B5EF4-FFF2-40B4-BE49-F238E27FC236}">
              <a16:creationId xmlns:a16="http://schemas.microsoft.com/office/drawing/2014/main" id="{01641C5F-F42E-4E24-943D-B6B7AFC9712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a:extLst>
            <a:ext uri="{FF2B5EF4-FFF2-40B4-BE49-F238E27FC236}">
              <a16:creationId xmlns:a16="http://schemas.microsoft.com/office/drawing/2014/main" id="{90FA8A9D-7419-4506-8442-D12C5BC6D46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a:extLst>
            <a:ext uri="{FF2B5EF4-FFF2-40B4-BE49-F238E27FC236}">
              <a16:creationId xmlns:a16="http://schemas.microsoft.com/office/drawing/2014/main" id="{B5A5FAC0-2277-472D-AF0D-04427E35FF6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a:extLst>
            <a:ext uri="{FF2B5EF4-FFF2-40B4-BE49-F238E27FC236}">
              <a16:creationId xmlns:a16="http://schemas.microsoft.com/office/drawing/2014/main" id="{552AE0E4-ED8A-4257-97E5-7964C8F9241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a:extLst>
            <a:ext uri="{FF2B5EF4-FFF2-40B4-BE49-F238E27FC236}">
              <a16:creationId xmlns:a16="http://schemas.microsoft.com/office/drawing/2014/main" id="{0AFEB237-41C7-4A36-8687-83487B3784C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a:extLst>
            <a:ext uri="{FF2B5EF4-FFF2-40B4-BE49-F238E27FC236}">
              <a16:creationId xmlns:a16="http://schemas.microsoft.com/office/drawing/2014/main" id="{803A12C4-FF38-4784-A3C2-A6243D3B7F6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a:extLst>
            <a:ext uri="{FF2B5EF4-FFF2-40B4-BE49-F238E27FC236}">
              <a16:creationId xmlns:a16="http://schemas.microsoft.com/office/drawing/2014/main" id="{E4D040A0-D128-4669-8AF3-90F82D6DDC5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a:extLst>
            <a:ext uri="{FF2B5EF4-FFF2-40B4-BE49-F238E27FC236}">
              <a16:creationId xmlns:a16="http://schemas.microsoft.com/office/drawing/2014/main" id="{CD0A2CBE-CDCD-478E-BCDE-8F702FCFE6C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a:extLst>
            <a:ext uri="{FF2B5EF4-FFF2-40B4-BE49-F238E27FC236}">
              <a16:creationId xmlns:a16="http://schemas.microsoft.com/office/drawing/2014/main" id="{F3BE2DE6-CF50-46D2-A38F-719D6A508DA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a:extLst>
            <a:ext uri="{FF2B5EF4-FFF2-40B4-BE49-F238E27FC236}">
              <a16:creationId xmlns:a16="http://schemas.microsoft.com/office/drawing/2014/main" id="{98753C2E-13ED-4C5C-9242-921E1152E81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a:extLst>
            <a:ext uri="{FF2B5EF4-FFF2-40B4-BE49-F238E27FC236}">
              <a16:creationId xmlns:a16="http://schemas.microsoft.com/office/drawing/2014/main" id="{15A9CBFA-D711-4CAD-A332-CECD2B31423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a:extLst>
            <a:ext uri="{FF2B5EF4-FFF2-40B4-BE49-F238E27FC236}">
              <a16:creationId xmlns:a16="http://schemas.microsoft.com/office/drawing/2014/main" id="{BF0BBC65-47EB-4954-B0D6-7FD972F0B59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a:extLst>
            <a:ext uri="{FF2B5EF4-FFF2-40B4-BE49-F238E27FC236}">
              <a16:creationId xmlns:a16="http://schemas.microsoft.com/office/drawing/2014/main" id="{6CF8C657-0998-4AE8-8E3E-C35FA8FB9FD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a:extLst>
            <a:ext uri="{FF2B5EF4-FFF2-40B4-BE49-F238E27FC236}">
              <a16:creationId xmlns:a16="http://schemas.microsoft.com/office/drawing/2014/main" id="{FB5ECD62-D91B-4F36-B7B3-7B374AB688C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4" name="直線コネクタ 303">
          <a:extLst>
            <a:ext uri="{FF2B5EF4-FFF2-40B4-BE49-F238E27FC236}">
              <a16:creationId xmlns:a16="http://schemas.microsoft.com/office/drawing/2014/main" id="{340B2213-6F0A-46C8-B72D-B77D3F12AD7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5" name="テキスト ボックス 304">
          <a:extLst>
            <a:ext uri="{FF2B5EF4-FFF2-40B4-BE49-F238E27FC236}">
              <a16:creationId xmlns:a16="http://schemas.microsoft.com/office/drawing/2014/main" id="{15B58777-AFC5-424F-98C9-B6D173790BE4}"/>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6" name="直線コネクタ 305">
          <a:extLst>
            <a:ext uri="{FF2B5EF4-FFF2-40B4-BE49-F238E27FC236}">
              <a16:creationId xmlns:a16="http://schemas.microsoft.com/office/drawing/2014/main" id="{3DBE5B35-0214-4F0E-8F40-E4967FE664F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7" name="テキスト ボックス 306">
          <a:extLst>
            <a:ext uri="{FF2B5EF4-FFF2-40B4-BE49-F238E27FC236}">
              <a16:creationId xmlns:a16="http://schemas.microsoft.com/office/drawing/2014/main" id="{72B1C05E-A1B2-4F5C-A5C8-212DE513155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8" name="直線コネクタ 307">
          <a:extLst>
            <a:ext uri="{FF2B5EF4-FFF2-40B4-BE49-F238E27FC236}">
              <a16:creationId xmlns:a16="http://schemas.microsoft.com/office/drawing/2014/main" id="{46FB8DFE-B653-4B03-8DF2-45A496D68D5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9" name="テキスト ボックス 308">
          <a:extLst>
            <a:ext uri="{FF2B5EF4-FFF2-40B4-BE49-F238E27FC236}">
              <a16:creationId xmlns:a16="http://schemas.microsoft.com/office/drawing/2014/main" id="{27EDBAAA-4AC4-44EB-9424-A8E07054876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0" name="直線コネクタ 309">
          <a:extLst>
            <a:ext uri="{FF2B5EF4-FFF2-40B4-BE49-F238E27FC236}">
              <a16:creationId xmlns:a16="http://schemas.microsoft.com/office/drawing/2014/main" id="{B8859926-A317-4D1F-8869-52ACAE4DA3C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1" name="テキスト ボックス 310">
          <a:extLst>
            <a:ext uri="{FF2B5EF4-FFF2-40B4-BE49-F238E27FC236}">
              <a16:creationId xmlns:a16="http://schemas.microsoft.com/office/drawing/2014/main" id="{9BFEA041-D7C9-468E-AF21-10E3920555F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2" name="直線コネクタ 311">
          <a:extLst>
            <a:ext uri="{FF2B5EF4-FFF2-40B4-BE49-F238E27FC236}">
              <a16:creationId xmlns:a16="http://schemas.microsoft.com/office/drawing/2014/main" id="{492DDCEC-074D-47FB-BEEF-D34F0F1A1F6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3" name="テキスト ボックス 312">
          <a:extLst>
            <a:ext uri="{FF2B5EF4-FFF2-40B4-BE49-F238E27FC236}">
              <a16:creationId xmlns:a16="http://schemas.microsoft.com/office/drawing/2014/main" id="{D2750CDA-1EB7-4DBD-8384-8614221BA825}"/>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a:extLst>
            <a:ext uri="{FF2B5EF4-FFF2-40B4-BE49-F238E27FC236}">
              <a16:creationId xmlns:a16="http://schemas.microsoft.com/office/drawing/2014/main" id="{95B447EA-1AAC-4617-8EA4-DD215C85F6B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5" name="テキスト ボックス 314">
          <a:extLst>
            <a:ext uri="{FF2B5EF4-FFF2-40B4-BE49-F238E27FC236}">
              <a16:creationId xmlns:a16="http://schemas.microsoft.com/office/drawing/2014/main" id="{360A1A71-71F8-4A47-B200-6EB8EF765DCE}"/>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6" name="【一般廃棄物処理施設】&#10;有形固定資産減価償却率グラフ枠">
          <a:extLst>
            <a:ext uri="{FF2B5EF4-FFF2-40B4-BE49-F238E27FC236}">
              <a16:creationId xmlns:a16="http://schemas.microsoft.com/office/drawing/2014/main" id="{E821D0FB-242C-481A-B5FF-888523B478E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40</xdr:row>
      <xdr:rowOff>120015</xdr:rowOff>
    </xdr:to>
    <xdr:cxnSp macro="">
      <xdr:nvCxnSpPr>
        <xdr:cNvPr id="317" name="直線コネクタ 316">
          <a:extLst>
            <a:ext uri="{FF2B5EF4-FFF2-40B4-BE49-F238E27FC236}">
              <a16:creationId xmlns:a16="http://schemas.microsoft.com/office/drawing/2014/main" id="{AECC8FC3-4412-44CA-9F72-50B28007BFA7}"/>
            </a:ext>
          </a:extLst>
        </xdr:cNvPr>
        <xdr:cNvCxnSpPr/>
      </xdr:nvCxnSpPr>
      <xdr:spPr>
        <a:xfrm flipV="1">
          <a:off x="16318864" y="58007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123842</xdr:rowOff>
    </xdr:from>
    <xdr:ext cx="405111" cy="259045"/>
    <xdr:sp macro="" textlink="">
      <xdr:nvSpPr>
        <xdr:cNvPr id="318" name="【一般廃棄物処理施設】&#10;有形固定資産減価償却率最小値テキスト">
          <a:extLst>
            <a:ext uri="{FF2B5EF4-FFF2-40B4-BE49-F238E27FC236}">
              <a16:creationId xmlns:a16="http://schemas.microsoft.com/office/drawing/2014/main" id="{13A4E2E4-0325-49EB-9717-E9DC54274C64}"/>
            </a:ext>
          </a:extLst>
        </xdr:cNvPr>
        <xdr:cNvSpPr txBox="1"/>
      </xdr:nvSpPr>
      <xdr:spPr>
        <a:xfrm>
          <a:off x="16357600" y="698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120015</xdr:rowOff>
    </xdr:from>
    <xdr:to>
      <xdr:col>86</xdr:col>
      <xdr:colOff>25400</xdr:colOff>
      <xdr:row>40</xdr:row>
      <xdr:rowOff>120015</xdr:rowOff>
    </xdr:to>
    <xdr:cxnSp macro="">
      <xdr:nvCxnSpPr>
        <xdr:cNvPr id="319" name="直線コネクタ 318">
          <a:extLst>
            <a:ext uri="{FF2B5EF4-FFF2-40B4-BE49-F238E27FC236}">
              <a16:creationId xmlns:a16="http://schemas.microsoft.com/office/drawing/2014/main" id="{E3BF0CFB-10AA-49B8-9905-CA92F5979E25}"/>
            </a:ext>
          </a:extLst>
        </xdr:cNvPr>
        <xdr:cNvCxnSpPr/>
      </xdr:nvCxnSpPr>
      <xdr:spPr>
        <a:xfrm>
          <a:off x="16230600" y="6978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320" name="【一般廃棄物処理施設】&#10;有形固定資産減価償却率最大値テキスト">
          <a:extLst>
            <a:ext uri="{FF2B5EF4-FFF2-40B4-BE49-F238E27FC236}">
              <a16:creationId xmlns:a16="http://schemas.microsoft.com/office/drawing/2014/main" id="{698DF8A9-7572-4A87-A4D2-F286DBB5E346}"/>
            </a:ext>
          </a:extLst>
        </xdr:cNvPr>
        <xdr:cNvSpPr txBox="1"/>
      </xdr:nvSpPr>
      <xdr:spPr>
        <a:xfrm>
          <a:off x="16357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321" name="直線コネクタ 320">
          <a:extLst>
            <a:ext uri="{FF2B5EF4-FFF2-40B4-BE49-F238E27FC236}">
              <a16:creationId xmlns:a16="http://schemas.microsoft.com/office/drawing/2014/main" id="{B8A6E7D7-0AC9-4B7D-9E1E-6E482AD5BC67}"/>
            </a:ext>
          </a:extLst>
        </xdr:cNvPr>
        <xdr:cNvCxnSpPr/>
      </xdr:nvCxnSpPr>
      <xdr:spPr>
        <a:xfrm>
          <a:off x="16230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93997</xdr:rowOff>
    </xdr:from>
    <xdr:ext cx="405111" cy="259045"/>
    <xdr:sp macro="" textlink="">
      <xdr:nvSpPr>
        <xdr:cNvPr id="322" name="【一般廃棄物処理施設】&#10;有形固定資産減価償却率平均値テキスト">
          <a:extLst>
            <a:ext uri="{FF2B5EF4-FFF2-40B4-BE49-F238E27FC236}">
              <a16:creationId xmlns:a16="http://schemas.microsoft.com/office/drawing/2014/main" id="{74DB51AC-87AF-4470-8A3C-3525F6D15867}"/>
            </a:ext>
          </a:extLst>
        </xdr:cNvPr>
        <xdr:cNvSpPr txBox="1"/>
      </xdr:nvSpPr>
      <xdr:spPr>
        <a:xfrm>
          <a:off x="16357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323" name="フローチャート: 判断 322">
          <a:extLst>
            <a:ext uri="{FF2B5EF4-FFF2-40B4-BE49-F238E27FC236}">
              <a16:creationId xmlns:a16="http://schemas.microsoft.com/office/drawing/2014/main" id="{EDC9F4DF-4A00-4D73-91EC-BE245C6A828C}"/>
            </a:ext>
          </a:extLst>
        </xdr:cNvPr>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324" name="フローチャート: 判断 323">
          <a:extLst>
            <a:ext uri="{FF2B5EF4-FFF2-40B4-BE49-F238E27FC236}">
              <a16:creationId xmlns:a16="http://schemas.microsoft.com/office/drawing/2014/main" id="{7526BD03-9FFC-407D-BCF6-32C7323E29AD}"/>
            </a:ext>
          </a:extLst>
        </xdr:cNvPr>
        <xdr:cNvSpPr/>
      </xdr:nvSpPr>
      <xdr:spPr>
        <a:xfrm>
          <a:off x="15430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325" name="フローチャート: 判断 324">
          <a:extLst>
            <a:ext uri="{FF2B5EF4-FFF2-40B4-BE49-F238E27FC236}">
              <a16:creationId xmlns:a16="http://schemas.microsoft.com/office/drawing/2014/main" id="{754CDE22-61E4-41BD-ADCF-BB255CC921C8}"/>
            </a:ext>
          </a:extLst>
        </xdr:cNvPr>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326" name="フローチャート: 判断 325">
          <a:extLst>
            <a:ext uri="{FF2B5EF4-FFF2-40B4-BE49-F238E27FC236}">
              <a16:creationId xmlns:a16="http://schemas.microsoft.com/office/drawing/2014/main" id="{160FE398-C2AA-49FB-B92E-01CD399FBE58}"/>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114935</xdr:rowOff>
    </xdr:from>
    <xdr:to>
      <xdr:col>67</xdr:col>
      <xdr:colOff>101600</xdr:colOff>
      <xdr:row>38</xdr:row>
      <xdr:rowOff>45085</xdr:rowOff>
    </xdr:to>
    <xdr:sp macro="" textlink="">
      <xdr:nvSpPr>
        <xdr:cNvPr id="327" name="フローチャート: 判断 326">
          <a:extLst>
            <a:ext uri="{FF2B5EF4-FFF2-40B4-BE49-F238E27FC236}">
              <a16:creationId xmlns:a16="http://schemas.microsoft.com/office/drawing/2014/main" id="{9750B1E3-9A6D-415B-B19F-5E643E55AC1F}"/>
            </a:ext>
          </a:extLst>
        </xdr:cNvPr>
        <xdr:cNvSpPr/>
      </xdr:nvSpPr>
      <xdr:spPr>
        <a:xfrm>
          <a:off x="12763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08E6FC5F-3C36-4168-918C-B50594A6DA4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1B19133D-B413-4202-8398-09954753BEA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783FE7CD-8A80-4E5B-8104-F82C7189D5D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B8CA10C7-25CF-4C32-9A81-48F994382FD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5C5828B7-1E5C-4157-B125-62FC987C300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27305</xdr:rowOff>
    </xdr:from>
    <xdr:to>
      <xdr:col>85</xdr:col>
      <xdr:colOff>177800</xdr:colOff>
      <xdr:row>40</xdr:row>
      <xdr:rowOff>128905</xdr:rowOff>
    </xdr:to>
    <xdr:sp macro="" textlink="">
      <xdr:nvSpPr>
        <xdr:cNvPr id="333" name="楕円 332">
          <a:extLst>
            <a:ext uri="{FF2B5EF4-FFF2-40B4-BE49-F238E27FC236}">
              <a16:creationId xmlns:a16="http://schemas.microsoft.com/office/drawing/2014/main" id="{96E953FF-7BED-421C-8EE5-A23E4BE2B9A4}"/>
            </a:ext>
          </a:extLst>
        </xdr:cNvPr>
        <xdr:cNvSpPr/>
      </xdr:nvSpPr>
      <xdr:spPr>
        <a:xfrm>
          <a:off x="162687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113682</xdr:rowOff>
    </xdr:from>
    <xdr:ext cx="405111" cy="259045"/>
    <xdr:sp macro="" textlink="">
      <xdr:nvSpPr>
        <xdr:cNvPr id="334" name="【一般廃棄物処理施設】&#10;有形固定資産減価償却率該当値テキスト">
          <a:extLst>
            <a:ext uri="{FF2B5EF4-FFF2-40B4-BE49-F238E27FC236}">
              <a16:creationId xmlns:a16="http://schemas.microsoft.com/office/drawing/2014/main" id="{37861A2C-7B1C-4187-90DB-09F64F35D579}"/>
            </a:ext>
          </a:extLst>
        </xdr:cNvPr>
        <xdr:cNvSpPr txBox="1"/>
      </xdr:nvSpPr>
      <xdr:spPr>
        <a:xfrm>
          <a:off x="16357600" y="680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73025</xdr:rowOff>
    </xdr:from>
    <xdr:to>
      <xdr:col>81</xdr:col>
      <xdr:colOff>101600</xdr:colOff>
      <xdr:row>41</xdr:row>
      <xdr:rowOff>3175</xdr:rowOff>
    </xdr:to>
    <xdr:sp macro="" textlink="">
      <xdr:nvSpPr>
        <xdr:cNvPr id="335" name="楕円 334">
          <a:extLst>
            <a:ext uri="{FF2B5EF4-FFF2-40B4-BE49-F238E27FC236}">
              <a16:creationId xmlns:a16="http://schemas.microsoft.com/office/drawing/2014/main" id="{8AEC246F-A619-4A7E-A4C6-BCF6D5BCA8A9}"/>
            </a:ext>
          </a:extLst>
        </xdr:cNvPr>
        <xdr:cNvSpPr/>
      </xdr:nvSpPr>
      <xdr:spPr>
        <a:xfrm>
          <a:off x="15430500" y="69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78105</xdr:rowOff>
    </xdr:from>
    <xdr:to>
      <xdr:col>85</xdr:col>
      <xdr:colOff>127000</xdr:colOff>
      <xdr:row>40</xdr:row>
      <xdr:rowOff>123825</xdr:rowOff>
    </xdr:to>
    <xdr:cxnSp macro="">
      <xdr:nvCxnSpPr>
        <xdr:cNvPr id="336" name="直線コネクタ 335">
          <a:extLst>
            <a:ext uri="{FF2B5EF4-FFF2-40B4-BE49-F238E27FC236}">
              <a16:creationId xmlns:a16="http://schemas.microsoft.com/office/drawing/2014/main" id="{68766B1D-F258-487A-BE82-3921A0758AC6}"/>
            </a:ext>
          </a:extLst>
        </xdr:cNvPr>
        <xdr:cNvCxnSpPr/>
      </xdr:nvCxnSpPr>
      <xdr:spPr>
        <a:xfrm flipV="1">
          <a:off x="15481300" y="693610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27305</xdr:rowOff>
    </xdr:from>
    <xdr:to>
      <xdr:col>76</xdr:col>
      <xdr:colOff>165100</xdr:colOff>
      <xdr:row>40</xdr:row>
      <xdr:rowOff>128905</xdr:rowOff>
    </xdr:to>
    <xdr:sp macro="" textlink="">
      <xdr:nvSpPr>
        <xdr:cNvPr id="337" name="楕円 336">
          <a:extLst>
            <a:ext uri="{FF2B5EF4-FFF2-40B4-BE49-F238E27FC236}">
              <a16:creationId xmlns:a16="http://schemas.microsoft.com/office/drawing/2014/main" id="{CED797AC-972E-4CF9-87FF-8D15A16293C5}"/>
            </a:ext>
          </a:extLst>
        </xdr:cNvPr>
        <xdr:cNvSpPr/>
      </xdr:nvSpPr>
      <xdr:spPr>
        <a:xfrm>
          <a:off x="145415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78105</xdr:rowOff>
    </xdr:from>
    <xdr:to>
      <xdr:col>81</xdr:col>
      <xdr:colOff>50800</xdr:colOff>
      <xdr:row>40</xdr:row>
      <xdr:rowOff>123825</xdr:rowOff>
    </xdr:to>
    <xdr:cxnSp macro="">
      <xdr:nvCxnSpPr>
        <xdr:cNvPr id="338" name="直線コネクタ 337">
          <a:extLst>
            <a:ext uri="{FF2B5EF4-FFF2-40B4-BE49-F238E27FC236}">
              <a16:creationId xmlns:a16="http://schemas.microsoft.com/office/drawing/2014/main" id="{68C3CA3D-5461-4B07-8FA0-4FF649F28429}"/>
            </a:ext>
          </a:extLst>
        </xdr:cNvPr>
        <xdr:cNvCxnSpPr/>
      </xdr:nvCxnSpPr>
      <xdr:spPr>
        <a:xfrm>
          <a:off x="14592300" y="69361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48260</xdr:rowOff>
    </xdr:from>
    <xdr:to>
      <xdr:col>72</xdr:col>
      <xdr:colOff>38100</xdr:colOff>
      <xdr:row>40</xdr:row>
      <xdr:rowOff>149860</xdr:rowOff>
    </xdr:to>
    <xdr:sp macro="" textlink="">
      <xdr:nvSpPr>
        <xdr:cNvPr id="339" name="楕円 338">
          <a:extLst>
            <a:ext uri="{FF2B5EF4-FFF2-40B4-BE49-F238E27FC236}">
              <a16:creationId xmlns:a16="http://schemas.microsoft.com/office/drawing/2014/main" id="{B2C50EBA-4F9D-4201-B92A-65F472559E1D}"/>
            </a:ext>
          </a:extLst>
        </xdr:cNvPr>
        <xdr:cNvSpPr/>
      </xdr:nvSpPr>
      <xdr:spPr>
        <a:xfrm>
          <a:off x="13652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78105</xdr:rowOff>
    </xdr:from>
    <xdr:to>
      <xdr:col>76</xdr:col>
      <xdr:colOff>114300</xdr:colOff>
      <xdr:row>40</xdr:row>
      <xdr:rowOff>99060</xdr:rowOff>
    </xdr:to>
    <xdr:cxnSp macro="">
      <xdr:nvCxnSpPr>
        <xdr:cNvPr id="340" name="直線コネクタ 339">
          <a:extLst>
            <a:ext uri="{FF2B5EF4-FFF2-40B4-BE49-F238E27FC236}">
              <a16:creationId xmlns:a16="http://schemas.microsoft.com/office/drawing/2014/main" id="{553502CD-8BE0-4AFD-9BD4-F4CEA55754A9}"/>
            </a:ext>
          </a:extLst>
        </xdr:cNvPr>
        <xdr:cNvCxnSpPr/>
      </xdr:nvCxnSpPr>
      <xdr:spPr>
        <a:xfrm flipV="1">
          <a:off x="13703300" y="693610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15875</xdr:rowOff>
    </xdr:from>
    <xdr:to>
      <xdr:col>67</xdr:col>
      <xdr:colOff>101600</xdr:colOff>
      <xdr:row>40</xdr:row>
      <xdr:rowOff>117475</xdr:rowOff>
    </xdr:to>
    <xdr:sp macro="" textlink="">
      <xdr:nvSpPr>
        <xdr:cNvPr id="341" name="楕円 340">
          <a:extLst>
            <a:ext uri="{FF2B5EF4-FFF2-40B4-BE49-F238E27FC236}">
              <a16:creationId xmlns:a16="http://schemas.microsoft.com/office/drawing/2014/main" id="{BA80955E-23AB-4940-AE26-E335E29A0EF8}"/>
            </a:ext>
          </a:extLst>
        </xdr:cNvPr>
        <xdr:cNvSpPr/>
      </xdr:nvSpPr>
      <xdr:spPr>
        <a:xfrm>
          <a:off x="127635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66675</xdr:rowOff>
    </xdr:from>
    <xdr:to>
      <xdr:col>71</xdr:col>
      <xdr:colOff>177800</xdr:colOff>
      <xdr:row>40</xdr:row>
      <xdr:rowOff>99060</xdr:rowOff>
    </xdr:to>
    <xdr:cxnSp macro="">
      <xdr:nvCxnSpPr>
        <xdr:cNvPr id="342" name="直線コネクタ 341">
          <a:extLst>
            <a:ext uri="{FF2B5EF4-FFF2-40B4-BE49-F238E27FC236}">
              <a16:creationId xmlns:a16="http://schemas.microsoft.com/office/drawing/2014/main" id="{EAFAE88D-6F03-4B96-99FA-0375624AE120}"/>
            </a:ext>
          </a:extLst>
        </xdr:cNvPr>
        <xdr:cNvCxnSpPr/>
      </xdr:nvCxnSpPr>
      <xdr:spPr>
        <a:xfrm>
          <a:off x="12814300" y="69246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13987</xdr:rowOff>
    </xdr:from>
    <xdr:ext cx="405111" cy="259045"/>
    <xdr:sp macro="" textlink="">
      <xdr:nvSpPr>
        <xdr:cNvPr id="343" name="n_1aveValue【一般廃棄物処理施設】&#10;有形固定資産減価償却率">
          <a:extLst>
            <a:ext uri="{FF2B5EF4-FFF2-40B4-BE49-F238E27FC236}">
              <a16:creationId xmlns:a16="http://schemas.microsoft.com/office/drawing/2014/main" id="{F18E5822-C318-4CD5-85F5-20DDE26A7DF3}"/>
            </a:ext>
          </a:extLst>
        </xdr:cNvPr>
        <xdr:cNvSpPr txBox="1"/>
      </xdr:nvSpPr>
      <xdr:spPr>
        <a:xfrm>
          <a:off x="15266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344" name="n_2aveValue【一般廃棄物処理施設】&#10;有形固定資産減価償却率">
          <a:extLst>
            <a:ext uri="{FF2B5EF4-FFF2-40B4-BE49-F238E27FC236}">
              <a16:creationId xmlns:a16="http://schemas.microsoft.com/office/drawing/2014/main" id="{B91AFBE8-3C4B-47AF-ABE1-AD88B990B482}"/>
            </a:ext>
          </a:extLst>
        </xdr:cNvPr>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345" name="n_3aveValue【一般廃棄物処理施設】&#10;有形固定資産減価償却率">
          <a:extLst>
            <a:ext uri="{FF2B5EF4-FFF2-40B4-BE49-F238E27FC236}">
              <a16:creationId xmlns:a16="http://schemas.microsoft.com/office/drawing/2014/main" id="{F696AE5D-51F7-4257-A16D-F5F8B6E055C3}"/>
            </a:ext>
          </a:extLst>
        </xdr:cNvPr>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61612</xdr:rowOff>
    </xdr:from>
    <xdr:ext cx="405111" cy="259045"/>
    <xdr:sp macro="" textlink="">
      <xdr:nvSpPr>
        <xdr:cNvPr id="346" name="n_4aveValue【一般廃棄物処理施設】&#10;有形固定資産減価償却率">
          <a:extLst>
            <a:ext uri="{FF2B5EF4-FFF2-40B4-BE49-F238E27FC236}">
              <a16:creationId xmlns:a16="http://schemas.microsoft.com/office/drawing/2014/main" id="{C8DF7784-D385-4541-B7E6-D9DEB069BFF6}"/>
            </a:ext>
          </a:extLst>
        </xdr:cNvPr>
        <xdr:cNvSpPr txBox="1"/>
      </xdr:nvSpPr>
      <xdr:spPr>
        <a:xfrm>
          <a:off x="12611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165752</xdr:rowOff>
    </xdr:from>
    <xdr:ext cx="405111" cy="259045"/>
    <xdr:sp macro="" textlink="">
      <xdr:nvSpPr>
        <xdr:cNvPr id="347" name="n_1mainValue【一般廃棄物処理施設】&#10;有形固定資産減価償却率">
          <a:extLst>
            <a:ext uri="{FF2B5EF4-FFF2-40B4-BE49-F238E27FC236}">
              <a16:creationId xmlns:a16="http://schemas.microsoft.com/office/drawing/2014/main" id="{F287D3FC-2CA6-495E-80B9-8D3E7A65848D}"/>
            </a:ext>
          </a:extLst>
        </xdr:cNvPr>
        <xdr:cNvSpPr txBox="1"/>
      </xdr:nvSpPr>
      <xdr:spPr>
        <a:xfrm>
          <a:off x="15266044" y="702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120032</xdr:rowOff>
    </xdr:from>
    <xdr:ext cx="405111" cy="259045"/>
    <xdr:sp macro="" textlink="">
      <xdr:nvSpPr>
        <xdr:cNvPr id="348" name="n_2mainValue【一般廃棄物処理施設】&#10;有形固定資産減価償却率">
          <a:extLst>
            <a:ext uri="{FF2B5EF4-FFF2-40B4-BE49-F238E27FC236}">
              <a16:creationId xmlns:a16="http://schemas.microsoft.com/office/drawing/2014/main" id="{065EF6C7-1118-4FC4-8C3D-B1798C7029D8}"/>
            </a:ext>
          </a:extLst>
        </xdr:cNvPr>
        <xdr:cNvSpPr txBox="1"/>
      </xdr:nvSpPr>
      <xdr:spPr>
        <a:xfrm>
          <a:off x="14389744" y="697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140987</xdr:rowOff>
    </xdr:from>
    <xdr:ext cx="405111" cy="259045"/>
    <xdr:sp macro="" textlink="">
      <xdr:nvSpPr>
        <xdr:cNvPr id="349" name="n_3mainValue【一般廃棄物処理施設】&#10;有形固定資産減価償却率">
          <a:extLst>
            <a:ext uri="{FF2B5EF4-FFF2-40B4-BE49-F238E27FC236}">
              <a16:creationId xmlns:a16="http://schemas.microsoft.com/office/drawing/2014/main" id="{E0FEF4FB-FBF4-4528-BD10-4BBBD31BCC53}"/>
            </a:ext>
          </a:extLst>
        </xdr:cNvPr>
        <xdr:cNvSpPr txBox="1"/>
      </xdr:nvSpPr>
      <xdr:spPr>
        <a:xfrm>
          <a:off x="135007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108602</xdr:rowOff>
    </xdr:from>
    <xdr:ext cx="405111" cy="259045"/>
    <xdr:sp macro="" textlink="">
      <xdr:nvSpPr>
        <xdr:cNvPr id="350" name="n_4mainValue【一般廃棄物処理施設】&#10;有形固定資産減価償却率">
          <a:extLst>
            <a:ext uri="{FF2B5EF4-FFF2-40B4-BE49-F238E27FC236}">
              <a16:creationId xmlns:a16="http://schemas.microsoft.com/office/drawing/2014/main" id="{3F4652B9-07AD-44F6-AE02-B3A64A7DC33B}"/>
            </a:ext>
          </a:extLst>
        </xdr:cNvPr>
        <xdr:cNvSpPr txBox="1"/>
      </xdr:nvSpPr>
      <xdr:spPr>
        <a:xfrm>
          <a:off x="12611744" y="696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a:extLst>
            <a:ext uri="{FF2B5EF4-FFF2-40B4-BE49-F238E27FC236}">
              <a16:creationId xmlns:a16="http://schemas.microsoft.com/office/drawing/2014/main" id="{831BEFEF-3129-4155-944B-A7463ABB6D6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a:extLst>
            <a:ext uri="{FF2B5EF4-FFF2-40B4-BE49-F238E27FC236}">
              <a16:creationId xmlns:a16="http://schemas.microsoft.com/office/drawing/2014/main" id="{6F2F7D98-B3C7-452B-8859-A3B9423A4E3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a:extLst>
            <a:ext uri="{FF2B5EF4-FFF2-40B4-BE49-F238E27FC236}">
              <a16:creationId xmlns:a16="http://schemas.microsoft.com/office/drawing/2014/main" id="{4FB5D7F3-79B6-42E4-B182-CFE9EB56926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a:extLst>
            <a:ext uri="{FF2B5EF4-FFF2-40B4-BE49-F238E27FC236}">
              <a16:creationId xmlns:a16="http://schemas.microsoft.com/office/drawing/2014/main" id="{FAFF93F6-8B5E-4DC0-8D51-44ACD87D88F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a:extLst>
            <a:ext uri="{FF2B5EF4-FFF2-40B4-BE49-F238E27FC236}">
              <a16:creationId xmlns:a16="http://schemas.microsoft.com/office/drawing/2014/main" id="{06B60651-4FE1-49AF-AED0-1C00EEE968D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a:extLst>
            <a:ext uri="{FF2B5EF4-FFF2-40B4-BE49-F238E27FC236}">
              <a16:creationId xmlns:a16="http://schemas.microsoft.com/office/drawing/2014/main" id="{6B9D0401-AF13-4AFC-BF1B-F6BC66459B7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a:extLst>
            <a:ext uri="{FF2B5EF4-FFF2-40B4-BE49-F238E27FC236}">
              <a16:creationId xmlns:a16="http://schemas.microsoft.com/office/drawing/2014/main" id="{41AA0048-DEAF-497D-BBCF-2981BBDA94F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a:extLst>
            <a:ext uri="{FF2B5EF4-FFF2-40B4-BE49-F238E27FC236}">
              <a16:creationId xmlns:a16="http://schemas.microsoft.com/office/drawing/2014/main" id="{5EE7279E-BEC5-4A96-9E14-1793C3B7C3E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9" name="テキスト ボックス 358">
          <a:extLst>
            <a:ext uri="{FF2B5EF4-FFF2-40B4-BE49-F238E27FC236}">
              <a16:creationId xmlns:a16="http://schemas.microsoft.com/office/drawing/2014/main" id="{F5DD6F0B-874D-4D78-84A8-49D07E271C5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0" name="直線コネクタ 359">
          <a:extLst>
            <a:ext uri="{FF2B5EF4-FFF2-40B4-BE49-F238E27FC236}">
              <a16:creationId xmlns:a16="http://schemas.microsoft.com/office/drawing/2014/main" id="{04D110C2-97AD-45CD-901D-1450806177D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1" name="直線コネクタ 360">
          <a:extLst>
            <a:ext uri="{FF2B5EF4-FFF2-40B4-BE49-F238E27FC236}">
              <a16:creationId xmlns:a16="http://schemas.microsoft.com/office/drawing/2014/main" id="{D83EBABF-CEC0-4D08-AB4A-E6B64E7FD80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2" name="テキスト ボックス 361">
          <a:extLst>
            <a:ext uri="{FF2B5EF4-FFF2-40B4-BE49-F238E27FC236}">
              <a16:creationId xmlns:a16="http://schemas.microsoft.com/office/drawing/2014/main" id="{79FB7C06-9879-43B9-B542-1C9527B2BCB9}"/>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3" name="直線コネクタ 362">
          <a:extLst>
            <a:ext uri="{FF2B5EF4-FFF2-40B4-BE49-F238E27FC236}">
              <a16:creationId xmlns:a16="http://schemas.microsoft.com/office/drawing/2014/main" id="{EAF19D9B-FF8A-423C-8533-B5D5B19E188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4" name="テキスト ボックス 363">
          <a:extLst>
            <a:ext uri="{FF2B5EF4-FFF2-40B4-BE49-F238E27FC236}">
              <a16:creationId xmlns:a16="http://schemas.microsoft.com/office/drawing/2014/main" id="{AF16CB55-4E01-4B66-8858-5E644943E5FC}"/>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5" name="直線コネクタ 364">
          <a:extLst>
            <a:ext uri="{FF2B5EF4-FFF2-40B4-BE49-F238E27FC236}">
              <a16:creationId xmlns:a16="http://schemas.microsoft.com/office/drawing/2014/main" id="{5F0B2DB9-ABA9-4CA6-A933-BA40ECDCD26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6" name="テキスト ボックス 365">
          <a:extLst>
            <a:ext uri="{FF2B5EF4-FFF2-40B4-BE49-F238E27FC236}">
              <a16:creationId xmlns:a16="http://schemas.microsoft.com/office/drawing/2014/main" id="{9D15FE8C-E36E-4CDD-85EE-412974597432}"/>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7" name="直線コネクタ 366">
          <a:extLst>
            <a:ext uri="{FF2B5EF4-FFF2-40B4-BE49-F238E27FC236}">
              <a16:creationId xmlns:a16="http://schemas.microsoft.com/office/drawing/2014/main" id="{69FF92C5-6299-4D34-9C79-1E20D1450E5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68" name="テキスト ボックス 367">
          <a:extLst>
            <a:ext uri="{FF2B5EF4-FFF2-40B4-BE49-F238E27FC236}">
              <a16:creationId xmlns:a16="http://schemas.microsoft.com/office/drawing/2014/main" id="{E231193D-AE0A-45CB-B497-9E1255AC49AE}"/>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a:extLst>
            <a:ext uri="{FF2B5EF4-FFF2-40B4-BE49-F238E27FC236}">
              <a16:creationId xmlns:a16="http://schemas.microsoft.com/office/drawing/2014/main" id="{8780B0B9-78BC-4A32-8DBE-631E6EEB3DB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0" name="テキスト ボックス 369">
          <a:extLst>
            <a:ext uri="{FF2B5EF4-FFF2-40B4-BE49-F238E27FC236}">
              <a16:creationId xmlns:a16="http://schemas.microsoft.com/office/drawing/2014/main" id="{0C775594-575A-474A-8A09-B8B2A25AA9B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一般廃棄物処理施設】&#10;一人当たり有形固定資産（償却資産）額グラフ枠">
          <a:extLst>
            <a:ext uri="{FF2B5EF4-FFF2-40B4-BE49-F238E27FC236}">
              <a16:creationId xmlns:a16="http://schemas.microsoft.com/office/drawing/2014/main" id="{0C509406-2863-4CAB-A23D-AC473BBC096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99289</xdr:rowOff>
    </xdr:from>
    <xdr:to>
      <xdr:col>116</xdr:col>
      <xdr:colOff>62864</xdr:colOff>
      <xdr:row>41</xdr:row>
      <xdr:rowOff>127073</xdr:rowOff>
    </xdr:to>
    <xdr:cxnSp macro="">
      <xdr:nvCxnSpPr>
        <xdr:cNvPr id="372" name="直線コネクタ 371">
          <a:extLst>
            <a:ext uri="{FF2B5EF4-FFF2-40B4-BE49-F238E27FC236}">
              <a16:creationId xmlns:a16="http://schemas.microsoft.com/office/drawing/2014/main" id="{69DEFF8B-FF81-46D6-963F-3D17C3DDADB2}"/>
            </a:ext>
          </a:extLst>
        </xdr:cNvPr>
        <xdr:cNvCxnSpPr/>
      </xdr:nvCxnSpPr>
      <xdr:spPr>
        <a:xfrm flipV="1">
          <a:off x="22160864" y="6100039"/>
          <a:ext cx="0" cy="1056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130900</xdr:rowOff>
    </xdr:from>
    <xdr:ext cx="469744" cy="259045"/>
    <xdr:sp macro="" textlink="">
      <xdr:nvSpPr>
        <xdr:cNvPr id="373" name="【一般廃棄物処理施設】&#10;一人当たり有形固定資産（償却資産）額最小値テキスト">
          <a:extLst>
            <a:ext uri="{FF2B5EF4-FFF2-40B4-BE49-F238E27FC236}">
              <a16:creationId xmlns:a16="http://schemas.microsoft.com/office/drawing/2014/main" id="{70B673AB-CDF0-4118-B0D4-F042637FAD81}"/>
            </a:ext>
          </a:extLst>
        </xdr:cNvPr>
        <xdr:cNvSpPr txBox="1"/>
      </xdr:nvSpPr>
      <xdr:spPr>
        <a:xfrm>
          <a:off x="22199600" y="716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127073</xdr:rowOff>
    </xdr:from>
    <xdr:to>
      <xdr:col>116</xdr:col>
      <xdr:colOff>152400</xdr:colOff>
      <xdr:row>41</xdr:row>
      <xdr:rowOff>127073</xdr:rowOff>
    </xdr:to>
    <xdr:cxnSp macro="">
      <xdr:nvCxnSpPr>
        <xdr:cNvPr id="374" name="直線コネクタ 373">
          <a:extLst>
            <a:ext uri="{FF2B5EF4-FFF2-40B4-BE49-F238E27FC236}">
              <a16:creationId xmlns:a16="http://schemas.microsoft.com/office/drawing/2014/main" id="{EA31674E-8D3F-4C3E-8C4F-6FBB279EB7DB}"/>
            </a:ext>
          </a:extLst>
        </xdr:cNvPr>
        <xdr:cNvCxnSpPr/>
      </xdr:nvCxnSpPr>
      <xdr:spPr>
        <a:xfrm>
          <a:off x="22072600" y="7156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45966</xdr:rowOff>
    </xdr:from>
    <xdr:ext cx="599010" cy="259045"/>
    <xdr:sp macro="" textlink="">
      <xdr:nvSpPr>
        <xdr:cNvPr id="375" name="【一般廃棄物処理施設】&#10;一人当たり有形固定資産（償却資産）額最大値テキスト">
          <a:extLst>
            <a:ext uri="{FF2B5EF4-FFF2-40B4-BE49-F238E27FC236}">
              <a16:creationId xmlns:a16="http://schemas.microsoft.com/office/drawing/2014/main" id="{7AD63D9A-0926-4AE5-8EB5-3450099A7D90}"/>
            </a:ext>
          </a:extLst>
        </xdr:cNvPr>
        <xdr:cNvSpPr txBox="1"/>
      </xdr:nvSpPr>
      <xdr:spPr>
        <a:xfrm>
          <a:off x="22199600" y="5875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99289</xdr:rowOff>
    </xdr:from>
    <xdr:to>
      <xdr:col>116</xdr:col>
      <xdr:colOff>152400</xdr:colOff>
      <xdr:row>35</xdr:row>
      <xdr:rowOff>99289</xdr:rowOff>
    </xdr:to>
    <xdr:cxnSp macro="">
      <xdr:nvCxnSpPr>
        <xdr:cNvPr id="376" name="直線コネクタ 375">
          <a:extLst>
            <a:ext uri="{FF2B5EF4-FFF2-40B4-BE49-F238E27FC236}">
              <a16:creationId xmlns:a16="http://schemas.microsoft.com/office/drawing/2014/main" id="{716874F5-3069-4129-92CE-DC7667652B2E}"/>
            </a:ext>
          </a:extLst>
        </xdr:cNvPr>
        <xdr:cNvCxnSpPr/>
      </xdr:nvCxnSpPr>
      <xdr:spPr>
        <a:xfrm>
          <a:off x="22072600" y="610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9386</xdr:rowOff>
    </xdr:from>
    <xdr:ext cx="534377" cy="259045"/>
    <xdr:sp macro="" textlink="">
      <xdr:nvSpPr>
        <xdr:cNvPr id="377" name="【一般廃棄物処理施設】&#10;一人当たり有形固定資産（償却資産）額平均値テキスト">
          <a:extLst>
            <a:ext uri="{FF2B5EF4-FFF2-40B4-BE49-F238E27FC236}">
              <a16:creationId xmlns:a16="http://schemas.microsoft.com/office/drawing/2014/main" id="{CF4C7AC4-1176-49A5-A051-BDD97114059A}"/>
            </a:ext>
          </a:extLst>
        </xdr:cNvPr>
        <xdr:cNvSpPr txBox="1"/>
      </xdr:nvSpPr>
      <xdr:spPr>
        <a:xfrm>
          <a:off x="22199600" y="66959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30959</xdr:rowOff>
    </xdr:from>
    <xdr:to>
      <xdr:col>116</xdr:col>
      <xdr:colOff>114300</xdr:colOff>
      <xdr:row>39</xdr:row>
      <xdr:rowOff>132559</xdr:rowOff>
    </xdr:to>
    <xdr:sp macro="" textlink="">
      <xdr:nvSpPr>
        <xdr:cNvPr id="378" name="フローチャート: 判断 377">
          <a:extLst>
            <a:ext uri="{FF2B5EF4-FFF2-40B4-BE49-F238E27FC236}">
              <a16:creationId xmlns:a16="http://schemas.microsoft.com/office/drawing/2014/main" id="{02F9C971-D3F0-407D-B688-F965324A7A13}"/>
            </a:ext>
          </a:extLst>
        </xdr:cNvPr>
        <xdr:cNvSpPr/>
      </xdr:nvSpPr>
      <xdr:spPr>
        <a:xfrm>
          <a:off x="22110700" y="671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53399</xdr:rowOff>
    </xdr:from>
    <xdr:to>
      <xdr:col>112</xdr:col>
      <xdr:colOff>38100</xdr:colOff>
      <xdr:row>39</xdr:row>
      <xdr:rowOff>154999</xdr:rowOff>
    </xdr:to>
    <xdr:sp macro="" textlink="">
      <xdr:nvSpPr>
        <xdr:cNvPr id="379" name="フローチャート: 判断 378">
          <a:extLst>
            <a:ext uri="{FF2B5EF4-FFF2-40B4-BE49-F238E27FC236}">
              <a16:creationId xmlns:a16="http://schemas.microsoft.com/office/drawing/2014/main" id="{2847ABEC-EB19-4114-B35E-0D8DDA7C5B28}"/>
            </a:ext>
          </a:extLst>
        </xdr:cNvPr>
        <xdr:cNvSpPr/>
      </xdr:nvSpPr>
      <xdr:spPr>
        <a:xfrm>
          <a:off x="21272500" y="673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105287</xdr:rowOff>
    </xdr:from>
    <xdr:to>
      <xdr:col>107</xdr:col>
      <xdr:colOff>101600</xdr:colOff>
      <xdr:row>40</xdr:row>
      <xdr:rowOff>35437</xdr:rowOff>
    </xdr:to>
    <xdr:sp macro="" textlink="">
      <xdr:nvSpPr>
        <xdr:cNvPr id="380" name="フローチャート: 判断 379">
          <a:extLst>
            <a:ext uri="{FF2B5EF4-FFF2-40B4-BE49-F238E27FC236}">
              <a16:creationId xmlns:a16="http://schemas.microsoft.com/office/drawing/2014/main" id="{56B7B12D-E19F-43C3-9314-73B8C7D845D5}"/>
            </a:ext>
          </a:extLst>
        </xdr:cNvPr>
        <xdr:cNvSpPr/>
      </xdr:nvSpPr>
      <xdr:spPr>
        <a:xfrm>
          <a:off x="20383500" y="679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108317</xdr:rowOff>
    </xdr:from>
    <xdr:to>
      <xdr:col>102</xdr:col>
      <xdr:colOff>165100</xdr:colOff>
      <xdr:row>40</xdr:row>
      <xdr:rowOff>38467</xdr:rowOff>
    </xdr:to>
    <xdr:sp macro="" textlink="">
      <xdr:nvSpPr>
        <xdr:cNvPr id="381" name="フローチャート: 判断 380">
          <a:extLst>
            <a:ext uri="{FF2B5EF4-FFF2-40B4-BE49-F238E27FC236}">
              <a16:creationId xmlns:a16="http://schemas.microsoft.com/office/drawing/2014/main" id="{E289F71A-2486-4FC9-832F-B410D4C54A6F}"/>
            </a:ext>
          </a:extLst>
        </xdr:cNvPr>
        <xdr:cNvSpPr/>
      </xdr:nvSpPr>
      <xdr:spPr>
        <a:xfrm>
          <a:off x="19494500" y="679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84205</xdr:rowOff>
    </xdr:from>
    <xdr:to>
      <xdr:col>98</xdr:col>
      <xdr:colOff>38100</xdr:colOff>
      <xdr:row>40</xdr:row>
      <xdr:rowOff>14355</xdr:rowOff>
    </xdr:to>
    <xdr:sp macro="" textlink="">
      <xdr:nvSpPr>
        <xdr:cNvPr id="382" name="フローチャート: 判断 381">
          <a:extLst>
            <a:ext uri="{FF2B5EF4-FFF2-40B4-BE49-F238E27FC236}">
              <a16:creationId xmlns:a16="http://schemas.microsoft.com/office/drawing/2014/main" id="{33FB07CF-252F-40A4-883A-87C2FA5A81CF}"/>
            </a:ext>
          </a:extLst>
        </xdr:cNvPr>
        <xdr:cNvSpPr/>
      </xdr:nvSpPr>
      <xdr:spPr>
        <a:xfrm>
          <a:off x="18605500" y="67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1FCE6E1F-5FD9-4BCA-B806-FCCBD55A68C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E6955CB3-CC2E-4286-8345-C4007003F17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15BCD01A-DC3F-43BF-84F7-015D417B049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831764C7-8AFD-4E02-9EED-B39820AD5ED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E55C299D-272F-4936-98E9-E826E048B67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5517</xdr:rowOff>
    </xdr:from>
    <xdr:to>
      <xdr:col>116</xdr:col>
      <xdr:colOff>114300</xdr:colOff>
      <xdr:row>39</xdr:row>
      <xdr:rowOff>107117</xdr:rowOff>
    </xdr:to>
    <xdr:sp macro="" textlink="">
      <xdr:nvSpPr>
        <xdr:cNvPr id="388" name="楕円 387">
          <a:extLst>
            <a:ext uri="{FF2B5EF4-FFF2-40B4-BE49-F238E27FC236}">
              <a16:creationId xmlns:a16="http://schemas.microsoft.com/office/drawing/2014/main" id="{EFE47D07-1159-4B60-A0C0-8DD463AED6FC}"/>
            </a:ext>
          </a:extLst>
        </xdr:cNvPr>
        <xdr:cNvSpPr/>
      </xdr:nvSpPr>
      <xdr:spPr>
        <a:xfrm>
          <a:off x="22110700" y="669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28394</xdr:rowOff>
    </xdr:from>
    <xdr:ext cx="534377" cy="259045"/>
    <xdr:sp macro="" textlink="">
      <xdr:nvSpPr>
        <xdr:cNvPr id="389" name="【一般廃棄物処理施設】&#10;一人当たり有形固定資産（償却資産）額該当値テキスト">
          <a:extLst>
            <a:ext uri="{FF2B5EF4-FFF2-40B4-BE49-F238E27FC236}">
              <a16:creationId xmlns:a16="http://schemas.microsoft.com/office/drawing/2014/main" id="{23F9E3B8-DB3F-46F2-BB03-699A50FB8C6D}"/>
            </a:ext>
          </a:extLst>
        </xdr:cNvPr>
        <xdr:cNvSpPr txBox="1"/>
      </xdr:nvSpPr>
      <xdr:spPr>
        <a:xfrm>
          <a:off x="22199600" y="654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155163</xdr:rowOff>
    </xdr:from>
    <xdr:to>
      <xdr:col>112</xdr:col>
      <xdr:colOff>38100</xdr:colOff>
      <xdr:row>39</xdr:row>
      <xdr:rowOff>85313</xdr:rowOff>
    </xdr:to>
    <xdr:sp macro="" textlink="">
      <xdr:nvSpPr>
        <xdr:cNvPr id="390" name="楕円 389">
          <a:extLst>
            <a:ext uri="{FF2B5EF4-FFF2-40B4-BE49-F238E27FC236}">
              <a16:creationId xmlns:a16="http://schemas.microsoft.com/office/drawing/2014/main" id="{28601533-FB6E-44FA-AE8C-652293A7FA66}"/>
            </a:ext>
          </a:extLst>
        </xdr:cNvPr>
        <xdr:cNvSpPr/>
      </xdr:nvSpPr>
      <xdr:spPr>
        <a:xfrm>
          <a:off x="21272500" y="667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34513</xdr:rowOff>
    </xdr:from>
    <xdr:to>
      <xdr:col>116</xdr:col>
      <xdr:colOff>63500</xdr:colOff>
      <xdr:row>39</xdr:row>
      <xdr:rowOff>56317</xdr:rowOff>
    </xdr:to>
    <xdr:cxnSp macro="">
      <xdr:nvCxnSpPr>
        <xdr:cNvPr id="391" name="直線コネクタ 390">
          <a:extLst>
            <a:ext uri="{FF2B5EF4-FFF2-40B4-BE49-F238E27FC236}">
              <a16:creationId xmlns:a16="http://schemas.microsoft.com/office/drawing/2014/main" id="{3D0800CC-1138-4417-840C-716166D164C3}"/>
            </a:ext>
          </a:extLst>
        </xdr:cNvPr>
        <xdr:cNvCxnSpPr/>
      </xdr:nvCxnSpPr>
      <xdr:spPr>
        <a:xfrm>
          <a:off x="21323300" y="6721063"/>
          <a:ext cx="838200" cy="2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7382</xdr:rowOff>
    </xdr:from>
    <xdr:to>
      <xdr:col>107</xdr:col>
      <xdr:colOff>101600</xdr:colOff>
      <xdr:row>39</xdr:row>
      <xdr:rowOff>108982</xdr:rowOff>
    </xdr:to>
    <xdr:sp macro="" textlink="">
      <xdr:nvSpPr>
        <xdr:cNvPr id="392" name="楕円 391">
          <a:extLst>
            <a:ext uri="{FF2B5EF4-FFF2-40B4-BE49-F238E27FC236}">
              <a16:creationId xmlns:a16="http://schemas.microsoft.com/office/drawing/2014/main" id="{C25199C7-A875-402C-9A11-E18DACD8E9E5}"/>
            </a:ext>
          </a:extLst>
        </xdr:cNvPr>
        <xdr:cNvSpPr/>
      </xdr:nvSpPr>
      <xdr:spPr>
        <a:xfrm>
          <a:off x="20383500" y="669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34513</xdr:rowOff>
    </xdr:from>
    <xdr:to>
      <xdr:col>111</xdr:col>
      <xdr:colOff>177800</xdr:colOff>
      <xdr:row>39</xdr:row>
      <xdr:rowOff>58182</xdr:rowOff>
    </xdr:to>
    <xdr:cxnSp macro="">
      <xdr:nvCxnSpPr>
        <xdr:cNvPr id="393" name="直線コネクタ 392">
          <a:extLst>
            <a:ext uri="{FF2B5EF4-FFF2-40B4-BE49-F238E27FC236}">
              <a16:creationId xmlns:a16="http://schemas.microsoft.com/office/drawing/2014/main" id="{BA5D54A4-833F-4A42-B13E-1A81C0400147}"/>
            </a:ext>
          </a:extLst>
        </xdr:cNvPr>
        <xdr:cNvCxnSpPr/>
      </xdr:nvCxnSpPr>
      <xdr:spPr>
        <a:xfrm flipV="1">
          <a:off x="20434300" y="6721063"/>
          <a:ext cx="889000" cy="2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14267</xdr:rowOff>
    </xdr:from>
    <xdr:to>
      <xdr:col>102</xdr:col>
      <xdr:colOff>165100</xdr:colOff>
      <xdr:row>39</xdr:row>
      <xdr:rowOff>115867</xdr:rowOff>
    </xdr:to>
    <xdr:sp macro="" textlink="">
      <xdr:nvSpPr>
        <xdr:cNvPr id="394" name="楕円 393">
          <a:extLst>
            <a:ext uri="{FF2B5EF4-FFF2-40B4-BE49-F238E27FC236}">
              <a16:creationId xmlns:a16="http://schemas.microsoft.com/office/drawing/2014/main" id="{6AF15590-5DA7-470B-A223-9A685E33E2EB}"/>
            </a:ext>
          </a:extLst>
        </xdr:cNvPr>
        <xdr:cNvSpPr/>
      </xdr:nvSpPr>
      <xdr:spPr>
        <a:xfrm>
          <a:off x="19494500" y="670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58182</xdr:rowOff>
    </xdr:from>
    <xdr:to>
      <xdr:col>107</xdr:col>
      <xdr:colOff>50800</xdr:colOff>
      <xdr:row>39</xdr:row>
      <xdr:rowOff>65067</xdr:rowOff>
    </xdr:to>
    <xdr:cxnSp macro="">
      <xdr:nvCxnSpPr>
        <xdr:cNvPr id="395" name="直線コネクタ 394">
          <a:extLst>
            <a:ext uri="{FF2B5EF4-FFF2-40B4-BE49-F238E27FC236}">
              <a16:creationId xmlns:a16="http://schemas.microsoft.com/office/drawing/2014/main" id="{315EDA7F-1569-4E98-B1BB-005185CECC81}"/>
            </a:ext>
          </a:extLst>
        </xdr:cNvPr>
        <xdr:cNvCxnSpPr/>
      </xdr:nvCxnSpPr>
      <xdr:spPr>
        <a:xfrm flipV="1">
          <a:off x="19545300" y="6744732"/>
          <a:ext cx="889000" cy="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12493</xdr:rowOff>
    </xdr:from>
    <xdr:to>
      <xdr:col>98</xdr:col>
      <xdr:colOff>38100</xdr:colOff>
      <xdr:row>39</xdr:row>
      <xdr:rowOff>114093</xdr:rowOff>
    </xdr:to>
    <xdr:sp macro="" textlink="">
      <xdr:nvSpPr>
        <xdr:cNvPr id="396" name="楕円 395">
          <a:extLst>
            <a:ext uri="{FF2B5EF4-FFF2-40B4-BE49-F238E27FC236}">
              <a16:creationId xmlns:a16="http://schemas.microsoft.com/office/drawing/2014/main" id="{159AE667-EDFD-4CB3-A3AF-E0B80FB4CD3E}"/>
            </a:ext>
          </a:extLst>
        </xdr:cNvPr>
        <xdr:cNvSpPr/>
      </xdr:nvSpPr>
      <xdr:spPr>
        <a:xfrm>
          <a:off x="18605500" y="669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63293</xdr:rowOff>
    </xdr:from>
    <xdr:to>
      <xdr:col>102</xdr:col>
      <xdr:colOff>114300</xdr:colOff>
      <xdr:row>39</xdr:row>
      <xdr:rowOff>65067</xdr:rowOff>
    </xdr:to>
    <xdr:cxnSp macro="">
      <xdr:nvCxnSpPr>
        <xdr:cNvPr id="397" name="直線コネクタ 396">
          <a:extLst>
            <a:ext uri="{FF2B5EF4-FFF2-40B4-BE49-F238E27FC236}">
              <a16:creationId xmlns:a16="http://schemas.microsoft.com/office/drawing/2014/main" id="{456D1CF9-A671-43B4-B1EB-69897BAAB45B}"/>
            </a:ext>
          </a:extLst>
        </xdr:cNvPr>
        <xdr:cNvCxnSpPr/>
      </xdr:nvCxnSpPr>
      <xdr:spPr>
        <a:xfrm>
          <a:off x="18656300" y="6749843"/>
          <a:ext cx="889000" cy="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146126</xdr:rowOff>
    </xdr:from>
    <xdr:ext cx="534377" cy="259045"/>
    <xdr:sp macro="" textlink="">
      <xdr:nvSpPr>
        <xdr:cNvPr id="398" name="n_1aveValue【一般廃棄物処理施設】&#10;一人当たり有形固定資産（償却資産）額">
          <a:extLst>
            <a:ext uri="{FF2B5EF4-FFF2-40B4-BE49-F238E27FC236}">
              <a16:creationId xmlns:a16="http://schemas.microsoft.com/office/drawing/2014/main" id="{38787CA5-8EEF-4316-9DBA-D6D99FD56E7B}"/>
            </a:ext>
          </a:extLst>
        </xdr:cNvPr>
        <xdr:cNvSpPr txBox="1"/>
      </xdr:nvSpPr>
      <xdr:spPr>
        <a:xfrm>
          <a:off x="21043411" y="683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26564</xdr:rowOff>
    </xdr:from>
    <xdr:ext cx="534377" cy="259045"/>
    <xdr:sp macro="" textlink="">
      <xdr:nvSpPr>
        <xdr:cNvPr id="399" name="n_2aveValue【一般廃棄物処理施設】&#10;一人当たり有形固定資産（償却資産）額">
          <a:extLst>
            <a:ext uri="{FF2B5EF4-FFF2-40B4-BE49-F238E27FC236}">
              <a16:creationId xmlns:a16="http://schemas.microsoft.com/office/drawing/2014/main" id="{43914684-F69D-43BA-9C6A-587636FAA3F2}"/>
            </a:ext>
          </a:extLst>
        </xdr:cNvPr>
        <xdr:cNvSpPr txBox="1"/>
      </xdr:nvSpPr>
      <xdr:spPr>
        <a:xfrm>
          <a:off x="20167111" y="688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29594</xdr:rowOff>
    </xdr:from>
    <xdr:ext cx="534377" cy="259045"/>
    <xdr:sp macro="" textlink="">
      <xdr:nvSpPr>
        <xdr:cNvPr id="400" name="n_3aveValue【一般廃棄物処理施設】&#10;一人当たり有形固定資産（償却資産）額">
          <a:extLst>
            <a:ext uri="{FF2B5EF4-FFF2-40B4-BE49-F238E27FC236}">
              <a16:creationId xmlns:a16="http://schemas.microsoft.com/office/drawing/2014/main" id="{A9461C12-DC10-4BA4-A089-1B6FE05E39DF}"/>
            </a:ext>
          </a:extLst>
        </xdr:cNvPr>
        <xdr:cNvSpPr txBox="1"/>
      </xdr:nvSpPr>
      <xdr:spPr>
        <a:xfrm>
          <a:off x="19278111" y="688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5482</xdr:rowOff>
    </xdr:from>
    <xdr:ext cx="534377" cy="259045"/>
    <xdr:sp macro="" textlink="">
      <xdr:nvSpPr>
        <xdr:cNvPr id="401" name="n_4aveValue【一般廃棄物処理施設】&#10;一人当たり有形固定資産（償却資産）額">
          <a:extLst>
            <a:ext uri="{FF2B5EF4-FFF2-40B4-BE49-F238E27FC236}">
              <a16:creationId xmlns:a16="http://schemas.microsoft.com/office/drawing/2014/main" id="{726EBDD1-FEB2-4C10-8D5F-D7C9EDAAB28D}"/>
            </a:ext>
          </a:extLst>
        </xdr:cNvPr>
        <xdr:cNvSpPr txBox="1"/>
      </xdr:nvSpPr>
      <xdr:spPr>
        <a:xfrm>
          <a:off x="18389111" y="686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101840</xdr:rowOff>
    </xdr:from>
    <xdr:ext cx="534377" cy="259045"/>
    <xdr:sp macro="" textlink="">
      <xdr:nvSpPr>
        <xdr:cNvPr id="402" name="n_1mainValue【一般廃棄物処理施設】&#10;一人当たり有形固定資産（償却資産）額">
          <a:extLst>
            <a:ext uri="{FF2B5EF4-FFF2-40B4-BE49-F238E27FC236}">
              <a16:creationId xmlns:a16="http://schemas.microsoft.com/office/drawing/2014/main" id="{B7EA24D5-22B4-4C4E-8183-CE37F29D8A84}"/>
            </a:ext>
          </a:extLst>
        </xdr:cNvPr>
        <xdr:cNvSpPr txBox="1"/>
      </xdr:nvSpPr>
      <xdr:spPr>
        <a:xfrm>
          <a:off x="21043411" y="644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125509</xdr:rowOff>
    </xdr:from>
    <xdr:ext cx="534377" cy="259045"/>
    <xdr:sp macro="" textlink="">
      <xdr:nvSpPr>
        <xdr:cNvPr id="403" name="n_2mainValue【一般廃棄物処理施設】&#10;一人当たり有形固定資産（償却資産）額">
          <a:extLst>
            <a:ext uri="{FF2B5EF4-FFF2-40B4-BE49-F238E27FC236}">
              <a16:creationId xmlns:a16="http://schemas.microsoft.com/office/drawing/2014/main" id="{74D65566-B4B6-4EAE-B095-5B3C6DDC1CA5}"/>
            </a:ext>
          </a:extLst>
        </xdr:cNvPr>
        <xdr:cNvSpPr txBox="1"/>
      </xdr:nvSpPr>
      <xdr:spPr>
        <a:xfrm>
          <a:off x="20167111" y="6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132394</xdr:rowOff>
    </xdr:from>
    <xdr:ext cx="534377" cy="259045"/>
    <xdr:sp macro="" textlink="">
      <xdr:nvSpPr>
        <xdr:cNvPr id="404" name="n_3mainValue【一般廃棄物処理施設】&#10;一人当たり有形固定資産（償却資産）額">
          <a:extLst>
            <a:ext uri="{FF2B5EF4-FFF2-40B4-BE49-F238E27FC236}">
              <a16:creationId xmlns:a16="http://schemas.microsoft.com/office/drawing/2014/main" id="{E3DCD47A-DD48-464D-9388-8D892231A3F3}"/>
            </a:ext>
          </a:extLst>
        </xdr:cNvPr>
        <xdr:cNvSpPr txBox="1"/>
      </xdr:nvSpPr>
      <xdr:spPr>
        <a:xfrm>
          <a:off x="19278111" y="647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130620</xdr:rowOff>
    </xdr:from>
    <xdr:ext cx="534377" cy="259045"/>
    <xdr:sp macro="" textlink="">
      <xdr:nvSpPr>
        <xdr:cNvPr id="405" name="n_4mainValue【一般廃棄物処理施設】&#10;一人当たり有形固定資産（償却資産）額">
          <a:extLst>
            <a:ext uri="{FF2B5EF4-FFF2-40B4-BE49-F238E27FC236}">
              <a16:creationId xmlns:a16="http://schemas.microsoft.com/office/drawing/2014/main" id="{D6C450DE-19F0-4CC2-95C3-D88029B0674B}"/>
            </a:ext>
          </a:extLst>
        </xdr:cNvPr>
        <xdr:cNvSpPr txBox="1"/>
      </xdr:nvSpPr>
      <xdr:spPr>
        <a:xfrm>
          <a:off x="18389111" y="647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a:extLst>
            <a:ext uri="{FF2B5EF4-FFF2-40B4-BE49-F238E27FC236}">
              <a16:creationId xmlns:a16="http://schemas.microsoft.com/office/drawing/2014/main" id="{81B7F2E1-71D7-43C2-B364-4B59336846D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a:extLst>
            <a:ext uri="{FF2B5EF4-FFF2-40B4-BE49-F238E27FC236}">
              <a16:creationId xmlns:a16="http://schemas.microsoft.com/office/drawing/2014/main" id="{02BE35B6-6F78-4F97-8D60-1637B6A215C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a:extLst>
            <a:ext uri="{FF2B5EF4-FFF2-40B4-BE49-F238E27FC236}">
              <a16:creationId xmlns:a16="http://schemas.microsoft.com/office/drawing/2014/main" id="{D4AE0CF4-1525-48C6-8916-8403A8587FF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a:extLst>
            <a:ext uri="{FF2B5EF4-FFF2-40B4-BE49-F238E27FC236}">
              <a16:creationId xmlns:a16="http://schemas.microsoft.com/office/drawing/2014/main" id="{575B1267-123D-45E3-B438-897FBEC79D0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a:extLst>
            <a:ext uri="{FF2B5EF4-FFF2-40B4-BE49-F238E27FC236}">
              <a16:creationId xmlns:a16="http://schemas.microsoft.com/office/drawing/2014/main" id="{F9594CDA-31B5-4998-BCA3-369B6097E2D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a:extLst>
            <a:ext uri="{FF2B5EF4-FFF2-40B4-BE49-F238E27FC236}">
              <a16:creationId xmlns:a16="http://schemas.microsoft.com/office/drawing/2014/main" id="{88871942-5CC1-4D7F-80A4-7CE87115363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a:extLst>
            <a:ext uri="{FF2B5EF4-FFF2-40B4-BE49-F238E27FC236}">
              <a16:creationId xmlns:a16="http://schemas.microsoft.com/office/drawing/2014/main" id="{4FB1C003-7490-4EEB-A7E7-7D22BD7F09F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a:extLst>
            <a:ext uri="{FF2B5EF4-FFF2-40B4-BE49-F238E27FC236}">
              <a16:creationId xmlns:a16="http://schemas.microsoft.com/office/drawing/2014/main" id="{0C0A9570-A099-49D5-92F9-4FAFA79E0A6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a:extLst>
            <a:ext uri="{FF2B5EF4-FFF2-40B4-BE49-F238E27FC236}">
              <a16:creationId xmlns:a16="http://schemas.microsoft.com/office/drawing/2014/main" id="{59758E42-1AE6-4669-914F-E621A690AE2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a:extLst>
            <a:ext uri="{FF2B5EF4-FFF2-40B4-BE49-F238E27FC236}">
              <a16:creationId xmlns:a16="http://schemas.microsoft.com/office/drawing/2014/main" id="{9C621B59-7131-4739-AD70-EE9792EDF34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6" name="テキスト ボックス 415">
          <a:extLst>
            <a:ext uri="{FF2B5EF4-FFF2-40B4-BE49-F238E27FC236}">
              <a16:creationId xmlns:a16="http://schemas.microsoft.com/office/drawing/2014/main" id="{1EA27B36-5F1D-4AF6-9C9F-4688910CF45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7" name="直線コネクタ 416">
          <a:extLst>
            <a:ext uri="{FF2B5EF4-FFF2-40B4-BE49-F238E27FC236}">
              <a16:creationId xmlns:a16="http://schemas.microsoft.com/office/drawing/2014/main" id="{1D1818CE-09C9-486E-8651-43A6F00A607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8" name="テキスト ボックス 417">
          <a:extLst>
            <a:ext uri="{FF2B5EF4-FFF2-40B4-BE49-F238E27FC236}">
              <a16:creationId xmlns:a16="http://schemas.microsoft.com/office/drawing/2014/main" id="{75EB7578-8068-4613-AAA3-CFBA0B7ED0A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9" name="直線コネクタ 418">
          <a:extLst>
            <a:ext uri="{FF2B5EF4-FFF2-40B4-BE49-F238E27FC236}">
              <a16:creationId xmlns:a16="http://schemas.microsoft.com/office/drawing/2014/main" id="{E11E75E5-75F6-412B-82AC-A7AE1F7F8A3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0" name="テキスト ボックス 419">
          <a:extLst>
            <a:ext uri="{FF2B5EF4-FFF2-40B4-BE49-F238E27FC236}">
              <a16:creationId xmlns:a16="http://schemas.microsoft.com/office/drawing/2014/main" id="{900ADA19-37C4-4C21-B2F5-0F18C9804B5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1" name="直線コネクタ 420">
          <a:extLst>
            <a:ext uri="{FF2B5EF4-FFF2-40B4-BE49-F238E27FC236}">
              <a16:creationId xmlns:a16="http://schemas.microsoft.com/office/drawing/2014/main" id="{421F37E4-5133-4A9C-9BAC-946DAD57AA9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2" name="テキスト ボックス 421">
          <a:extLst>
            <a:ext uri="{FF2B5EF4-FFF2-40B4-BE49-F238E27FC236}">
              <a16:creationId xmlns:a16="http://schemas.microsoft.com/office/drawing/2014/main" id="{58AAD228-8F86-47CE-9B7C-13493169B9A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3" name="直線コネクタ 422">
          <a:extLst>
            <a:ext uri="{FF2B5EF4-FFF2-40B4-BE49-F238E27FC236}">
              <a16:creationId xmlns:a16="http://schemas.microsoft.com/office/drawing/2014/main" id="{1BA7BA14-30EE-49EF-9F95-DA2B832444B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4" name="テキスト ボックス 423">
          <a:extLst>
            <a:ext uri="{FF2B5EF4-FFF2-40B4-BE49-F238E27FC236}">
              <a16:creationId xmlns:a16="http://schemas.microsoft.com/office/drawing/2014/main" id="{4C83B979-771A-4EA1-8F64-947F2B0C76F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5" name="直線コネクタ 424">
          <a:extLst>
            <a:ext uri="{FF2B5EF4-FFF2-40B4-BE49-F238E27FC236}">
              <a16:creationId xmlns:a16="http://schemas.microsoft.com/office/drawing/2014/main" id="{DFF1923E-9DBB-42A0-BC3D-F91B6989A05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6" name="テキスト ボックス 425">
          <a:extLst>
            <a:ext uri="{FF2B5EF4-FFF2-40B4-BE49-F238E27FC236}">
              <a16:creationId xmlns:a16="http://schemas.microsoft.com/office/drawing/2014/main" id="{934586CB-7E1F-42FE-A619-1589D671F2BC}"/>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a:extLst>
            <a:ext uri="{FF2B5EF4-FFF2-40B4-BE49-F238E27FC236}">
              <a16:creationId xmlns:a16="http://schemas.microsoft.com/office/drawing/2014/main" id="{BD5FE04D-0361-4563-BFB4-A32DCB1D9E1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8" name="テキスト ボックス 427">
          <a:extLst>
            <a:ext uri="{FF2B5EF4-FFF2-40B4-BE49-F238E27FC236}">
              <a16:creationId xmlns:a16="http://schemas.microsoft.com/office/drawing/2014/main" id="{6545D758-B9E7-4FED-962A-5155C41C374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保健センター・保健所】&#10;有形固定資産減価償却率グラフ枠">
          <a:extLst>
            <a:ext uri="{FF2B5EF4-FFF2-40B4-BE49-F238E27FC236}">
              <a16:creationId xmlns:a16="http://schemas.microsoft.com/office/drawing/2014/main" id="{307549D9-377E-41A5-A6E9-08E553B0B51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19050</xdr:rowOff>
    </xdr:from>
    <xdr:to>
      <xdr:col>85</xdr:col>
      <xdr:colOff>126364</xdr:colOff>
      <xdr:row>64</xdr:row>
      <xdr:rowOff>76200</xdr:rowOff>
    </xdr:to>
    <xdr:cxnSp macro="">
      <xdr:nvCxnSpPr>
        <xdr:cNvPr id="430" name="直線コネクタ 429">
          <a:extLst>
            <a:ext uri="{FF2B5EF4-FFF2-40B4-BE49-F238E27FC236}">
              <a16:creationId xmlns:a16="http://schemas.microsoft.com/office/drawing/2014/main" id="{8BC54A99-5F69-4E2C-84A0-6EAA7734FC36}"/>
            </a:ext>
          </a:extLst>
        </xdr:cNvPr>
        <xdr:cNvCxnSpPr/>
      </xdr:nvCxnSpPr>
      <xdr:spPr>
        <a:xfrm flipV="1">
          <a:off x="16318864" y="944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431" name="【保健センター・保健所】&#10;有形固定資産減価償却率最小値テキスト">
          <a:extLst>
            <a:ext uri="{FF2B5EF4-FFF2-40B4-BE49-F238E27FC236}">
              <a16:creationId xmlns:a16="http://schemas.microsoft.com/office/drawing/2014/main" id="{8A376201-4910-4610-A91F-3BDE18AC2475}"/>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32" name="直線コネクタ 431">
          <a:extLst>
            <a:ext uri="{FF2B5EF4-FFF2-40B4-BE49-F238E27FC236}">
              <a16:creationId xmlns:a16="http://schemas.microsoft.com/office/drawing/2014/main" id="{D8785951-528B-4F21-8A41-8C6B20A1EBBF}"/>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137177</xdr:rowOff>
    </xdr:from>
    <xdr:ext cx="405111" cy="259045"/>
    <xdr:sp macro="" textlink="">
      <xdr:nvSpPr>
        <xdr:cNvPr id="433" name="【保健センター・保健所】&#10;有形固定資産減価償却率最大値テキスト">
          <a:extLst>
            <a:ext uri="{FF2B5EF4-FFF2-40B4-BE49-F238E27FC236}">
              <a16:creationId xmlns:a16="http://schemas.microsoft.com/office/drawing/2014/main" id="{142CFF59-A6AB-4645-93FD-072741CF4B43}"/>
            </a:ext>
          </a:extLst>
        </xdr:cNvPr>
        <xdr:cNvSpPr txBox="1"/>
      </xdr:nvSpPr>
      <xdr:spPr>
        <a:xfrm>
          <a:off x="16357600" y="922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19050</xdr:rowOff>
    </xdr:from>
    <xdr:to>
      <xdr:col>86</xdr:col>
      <xdr:colOff>25400</xdr:colOff>
      <xdr:row>55</xdr:row>
      <xdr:rowOff>19050</xdr:rowOff>
    </xdr:to>
    <xdr:cxnSp macro="">
      <xdr:nvCxnSpPr>
        <xdr:cNvPr id="434" name="直線コネクタ 433">
          <a:extLst>
            <a:ext uri="{FF2B5EF4-FFF2-40B4-BE49-F238E27FC236}">
              <a16:creationId xmlns:a16="http://schemas.microsoft.com/office/drawing/2014/main" id="{2AE523E7-80FF-42DE-86DA-5B3A8E67F25D}"/>
            </a:ext>
          </a:extLst>
        </xdr:cNvPr>
        <xdr:cNvCxnSpPr/>
      </xdr:nvCxnSpPr>
      <xdr:spPr>
        <a:xfrm>
          <a:off x="16230600" y="944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11447</xdr:rowOff>
    </xdr:from>
    <xdr:ext cx="405111" cy="259045"/>
    <xdr:sp macro="" textlink="">
      <xdr:nvSpPr>
        <xdr:cNvPr id="435" name="【保健センター・保健所】&#10;有形固定資産減価償却率平均値テキスト">
          <a:extLst>
            <a:ext uri="{FF2B5EF4-FFF2-40B4-BE49-F238E27FC236}">
              <a16:creationId xmlns:a16="http://schemas.microsoft.com/office/drawing/2014/main" id="{21A20239-7BBB-4391-B955-5A2F5D474D14}"/>
            </a:ext>
          </a:extLst>
        </xdr:cNvPr>
        <xdr:cNvSpPr txBox="1"/>
      </xdr:nvSpPr>
      <xdr:spPr>
        <a:xfrm>
          <a:off x="16357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436" name="フローチャート: 判断 435">
          <a:extLst>
            <a:ext uri="{FF2B5EF4-FFF2-40B4-BE49-F238E27FC236}">
              <a16:creationId xmlns:a16="http://schemas.microsoft.com/office/drawing/2014/main" id="{F9561A15-9EE0-48F7-8BB5-4B3692FBDCFE}"/>
            </a:ext>
          </a:extLst>
        </xdr:cNvPr>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156845</xdr:rowOff>
    </xdr:from>
    <xdr:to>
      <xdr:col>81</xdr:col>
      <xdr:colOff>101600</xdr:colOff>
      <xdr:row>59</xdr:row>
      <xdr:rowOff>86995</xdr:rowOff>
    </xdr:to>
    <xdr:sp macro="" textlink="">
      <xdr:nvSpPr>
        <xdr:cNvPr id="437" name="フローチャート: 判断 436">
          <a:extLst>
            <a:ext uri="{FF2B5EF4-FFF2-40B4-BE49-F238E27FC236}">
              <a16:creationId xmlns:a16="http://schemas.microsoft.com/office/drawing/2014/main" id="{259A93ED-E3A9-4FAB-B912-22FA4FEFCDC1}"/>
            </a:ext>
          </a:extLst>
        </xdr:cNvPr>
        <xdr:cNvSpPr/>
      </xdr:nvSpPr>
      <xdr:spPr>
        <a:xfrm>
          <a:off x="15430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130175</xdr:rowOff>
    </xdr:from>
    <xdr:to>
      <xdr:col>76</xdr:col>
      <xdr:colOff>165100</xdr:colOff>
      <xdr:row>59</xdr:row>
      <xdr:rowOff>60325</xdr:rowOff>
    </xdr:to>
    <xdr:sp macro="" textlink="">
      <xdr:nvSpPr>
        <xdr:cNvPr id="438" name="フローチャート: 判断 437">
          <a:extLst>
            <a:ext uri="{FF2B5EF4-FFF2-40B4-BE49-F238E27FC236}">
              <a16:creationId xmlns:a16="http://schemas.microsoft.com/office/drawing/2014/main" id="{DD411754-690F-40A7-AB18-79D9BD31CF21}"/>
            </a:ext>
          </a:extLst>
        </xdr:cNvPr>
        <xdr:cNvSpPr/>
      </xdr:nvSpPr>
      <xdr:spPr>
        <a:xfrm>
          <a:off x="14541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97790</xdr:rowOff>
    </xdr:from>
    <xdr:to>
      <xdr:col>72</xdr:col>
      <xdr:colOff>38100</xdr:colOff>
      <xdr:row>59</xdr:row>
      <xdr:rowOff>27940</xdr:rowOff>
    </xdr:to>
    <xdr:sp macro="" textlink="">
      <xdr:nvSpPr>
        <xdr:cNvPr id="439" name="フローチャート: 判断 438">
          <a:extLst>
            <a:ext uri="{FF2B5EF4-FFF2-40B4-BE49-F238E27FC236}">
              <a16:creationId xmlns:a16="http://schemas.microsoft.com/office/drawing/2014/main" id="{4B9E63ED-D262-4462-BDD0-CB05E9FF4050}"/>
            </a:ext>
          </a:extLst>
        </xdr:cNvPr>
        <xdr:cNvSpPr/>
      </xdr:nvSpPr>
      <xdr:spPr>
        <a:xfrm>
          <a:off x="13652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114935</xdr:rowOff>
    </xdr:from>
    <xdr:to>
      <xdr:col>67</xdr:col>
      <xdr:colOff>101600</xdr:colOff>
      <xdr:row>59</xdr:row>
      <xdr:rowOff>45085</xdr:rowOff>
    </xdr:to>
    <xdr:sp macro="" textlink="">
      <xdr:nvSpPr>
        <xdr:cNvPr id="440" name="フローチャート: 判断 439">
          <a:extLst>
            <a:ext uri="{FF2B5EF4-FFF2-40B4-BE49-F238E27FC236}">
              <a16:creationId xmlns:a16="http://schemas.microsoft.com/office/drawing/2014/main" id="{66854843-94C5-4D99-931C-AB479ABA4474}"/>
            </a:ext>
          </a:extLst>
        </xdr:cNvPr>
        <xdr:cNvSpPr/>
      </xdr:nvSpPr>
      <xdr:spPr>
        <a:xfrm>
          <a:off x="12763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0B35A072-3D9A-475B-B2E1-21B21F7A7AB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CFFBDCC8-9242-45A2-9F69-ACED158DC03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6220732B-18AC-421C-A096-9E05572700C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41FC8E06-D346-4BA3-8BFD-5B10722DCED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40F397E4-78A1-4E5A-A752-84A3836B6F4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xdr:rowOff>
    </xdr:from>
    <xdr:to>
      <xdr:col>85</xdr:col>
      <xdr:colOff>177800</xdr:colOff>
      <xdr:row>58</xdr:row>
      <xdr:rowOff>107950</xdr:rowOff>
    </xdr:to>
    <xdr:sp macro="" textlink="">
      <xdr:nvSpPr>
        <xdr:cNvPr id="446" name="楕円 445">
          <a:extLst>
            <a:ext uri="{FF2B5EF4-FFF2-40B4-BE49-F238E27FC236}">
              <a16:creationId xmlns:a16="http://schemas.microsoft.com/office/drawing/2014/main" id="{E01BF68B-DA86-4D38-AAF4-D4E0BF697F02}"/>
            </a:ext>
          </a:extLst>
        </xdr:cNvPr>
        <xdr:cNvSpPr/>
      </xdr:nvSpPr>
      <xdr:spPr>
        <a:xfrm>
          <a:off x="162687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29227</xdr:rowOff>
    </xdr:from>
    <xdr:ext cx="405111" cy="259045"/>
    <xdr:sp macro="" textlink="">
      <xdr:nvSpPr>
        <xdr:cNvPr id="447" name="【保健センター・保健所】&#10;有形固定資産減価償却率該当値テキスト">
          <a:extLst>
            <a:ext uri="{FF2B5EF4-FFF2-40B4-BE49-F238E27FC236}">
              <a16:creationId xmlns:a16="http://schemas.microsoft.com/office/drawing/2014/main" id="{6B8E68C6-BBB1-40B5-AE1E-145934C18B0B}"/>
            </a:ext>
          </a:extLst>
        </xdr:cNvPr>
        <xdr:cNvSpPr txBox="1"/>
      </xdr:nvSpPr>
      <xdr:spPr>
        <a:xfrm>
          <a:off x="16357600"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130175</xdr:rowOff>
    </xdr:from>
    <xdr:to>
      <xdr:col>81</xdr:col>
      <xdr:colOff>101600</xdr:colOff>
      <xdr:row>58</xdr:row>
      <xdr:rowOff>60325</xdr:rowOff>
    </xdr:to>
    <xdr:sp macro="" textlink="">
      <xdr:nvSpPr>
        <xdr:cNvPr id="448" name="楕円 447">
          <a:extLst>
            <a:ext uri="{FF2B5EF4-FFF2-40B4-BE49-F238E27FC236}">
              <a16:creationId xmlns:a16="http://schemas.microsoft.com/office/drawing/2014/main" id="{1D2F3596-CBDA-4F65-BE12-CF038DA3BFCA}"/>
            </a:ext>
          </a:extLst>
        </xdr:cNvPr>
        <xdr:cNvSpPr/>
      </xdr:nvSpPr>
      <xdr:spPr>
        <a:xfrm>
          <a:off x="15430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9525</xdr:rowOff>
    </xdr:from>
    <xdr:to>
      <xdr:col>85</xdr:col>
      <xdr:colOff>127000</xdr:colOff>
      <xdr:row>58</xdr:row>
      <xdr:rowOff>57150</xdr:rowOff>
    </xdr:to>
    <xdr:cxnSp macro="">
      <xdr:nvCxnSpPr>
        <xdr:cNvPr id="449" name="直線コネクタ 448">
          <a:extLst>
            <a:ext uri="{FF2B5EF4-FFF2-40B4-BE49-F238E27FC236}">
              <a16:creationId xmlns:a16="http://schemas.microsoft.com/office/drawing/2014/main" id="{94EC2097-34B3-46D7-B78A-84AD66DD028E}"/>
            </a:ext>
          </a:extLst>
        </xdr:cNvPr>
        <xdr:cNvCxnSpPr/>
      </xdr:nvCxnSpPr>
      <xdr:spPr>
        <a:xfrm>
          <a:off x="15481300" y="99536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82550</xdr:rowOff>
    </xdr:from>
    <xdr:to>
      <xdr:col>76</xdr:col>
      <xdr:colOff>165100</xdr:colOff>
      <xdr:row>58</xdr:row>
      <xdr:rowOff>12700</xdr:rowOff>
    </xdr:to>
    <xdr:sp macro="" textlink="">
      <xdr:nvSpPr>
        <xdr:cNvPr id="450" name="楕円 449">
          <a:extLst>
            <a:ext uri="{FF2B5EF4-FFF2-40B4-BE49-F238E27FC236}">
              <a16:creationId xmlns:a16="http://schemas.microsoft.com/office/drawing/2014/main" id="{41B5ADA9-918F-441D-9C83-96E163B24159}"/>
            </a:ext>
          </a:extLst>
        </xdr:cNvPr>
        <xdr:cNvSpPr/>
      </xdr:nvSpPr>
      <xdr:spPr>
        <a:xfrm>
          <a:off x="14541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133350</xdr:rowOff>
    </xdr:from>
    <xdr:to>
      <xdr:col>81</xdr:col>
      <xdr:colOff>50800</xdr:colOff>
      <xdr:row>58</xdr:row>
      <xdr:rowOff>9525</xdr:rowOff>
    </xdr:to>
    <xdr:cxnSp macro="">
      <xdr:nvCxnSpPr>
        <xdr:cNvPr id="451" name="直線コネクタ 450">
          <a:extLst>
            <a:ext uri="{FF2B5EF4-FFF2-40B4-BE49-F238E27FC236}">
              <a16:creationId xmlns:a16="http://schemas.microsoft.com/office/drawing/2014/main" id="{412ECD0A-3BD9-478B-8C9E-F423B415F1DB}"/>
            </a:ext>
          </a:extLst>
        </xdr:cNvPr>
        <xdr:cNvCxnSpPr/>
      </xdr:nvCxnSpPr>
      <xdr:spPr>
        <a:xfrm>
          <a:off x="14592300" y="99060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34925</xdr:rowOff>
    </xdr:from>
    <xdr:to>
      <xdr:col>72</xdr:col>
      <xdr:colOff>38100</xdr:colOff>
      <xdr:row>57</xdr:row>
      <xdr:rowOff>136525</xdr:rowOff>
    </xdr:to>
    <xdr:sp macro="" textlink="">
      <xdr:nvSpPr>
        <xdr:cNvPr id="452" name="楕円 451">
          <a:extLst>
            <a:ext uri="{FF2B5EF4-FFF2-40B4-BE49-F238E27FC236}">
              <a16:creationId xmlns:a16="http://schemas.microsoft.com/office/drawing/2014/main" id="{3FED98EE-AD39-4B2C-9DCA-7EA00EAD3ED1}"/>
            </a:ext>
          </a:extLst>
        </xdr:cNvPr>
        <xdr:cNvSpPr/>
      </xdr:nvSpPr>
      <xdr:spPr>
        <a:xfrm>
          <a:off x="13652500"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85725</xdr:rowOff>
    </xdr:from>
    <xdr:to>
      <xdr:col>76</xdr:col>
      <xdr:colOff>114300</xdr:colOff>
      <xdr:row>57</xdr:row>
      <xdr:rowOff>133350</xdr:rowOff>
    </xdr:to>
    <xdr:cxnSp macro="">
      <xdr:nvCxnSpPr>
        <xdr:cNvPr id="453" name="直線コネクタ 452">
          <a:extLst>
            <a:ext uri="{FF2B5EF4-FFF2-40B4-BE49-F238E27FC236}">
              <a16:creationId xmlns:a16="http://schemas.microsoft.com/office/drawing/2014/main" id="{630DF5EF-C910-4462-AE15-4841C59EA325}"/>
            </a:ext>
          </a:extLst>
        </xdr:cNvPr>
        <xdr:cNvCxnSpPr/>
      </xdr:nvCxnSpPr>
      <xdr:spPr>
        <a:xfrm>
          <a:off x="13703300" y="98583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170180</xdr:rowOff>
    </xdr:from>
    <xdr:to>
      <xdr:col>67</xdr:col>
      <xdr:colOff>101600</xdr:colOff>
      <xdr:row>57</xdr:row>
      <xdr:rowOff>100330</xdr:rowOff>
    </xdr:to>
    <xdr:sp macro="" textlink="">
      <xdr:nvSpPr>
        <xdr:cNvPr id="454" name="楕円 453">
          <a:extLst>
            <a:ext uri="{FF2B5EF4-FFF2-40B4-BE49-F238E27FC236}">
              <a16:creationId xmlns:a16="http://schemas.microsoft.com/office/drawing/2014/main" id="{6550A2E9-6110-4AE8-ADA6-DCECD11A9816}"/>
            </a:ext>
          </a:extLst>
        </xdr:cNvPr>
        <xdr:cNvSpPr/>
      </xdr:nvSpPr>
      <xdr:spPr>
        <a:xfrm>
          <a:off x="12763500" y="9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49530</xdr:rowOff>
    </xdr:from>
    <xdr:to>
      <xdr:col>71</xdr:col>
      <xdr:colOff>177800</xdr:colOff>
      <xdr:row>57</xdr:row>
      <xdr:rowOff>85725</xdr:rowOff>
    </xdr:to>
    <xdr:cxnSp macro="">
      <xdr:nvCxnSpPr>
        <xdr:cNvPr id="455" name="直線コネクタ 454">
          <a:extLst>
            <a:ext uri="{FF2B5EF4-FFF2-40B4-BE49-F238E27FC236}">
              <a16:creationId xmlns:a16="http://schemas.microsoft.com/office/drawing/2014/main" id="{E6ACAF68-DFC0-40CB-968B-E5A0EECBA7C8}"/>
            </a:ext>
          </a:extLst>
        </xdr:cNvPr>
        <xdr:cNvCxnSpPr/>
      </xdr:nvCxnSpPr>
      <xdr:spPr>
        <a:xfrm>
          <a:off x="12814300" y="98221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78122</xdr:rowOff>
    </xdr:from>
    <xdr:ext cx="405111" cy="259045"/>
    <xdr:sp macro="" textlink="">
      <xdr:nvSpPr>
        <xdr:cNvPr id="456" name="n_1aveValue【保健センター・保健所】&#10;有形固定資産減価償却率">
          <a:extLst>
            <a:ext uri="{FF2B5EF4-FFF2-40B4-BE49-F238E27FC236}">
              <a16:creationId xmlns:a16="http://schemas.microsoft.com/office/drawing/2014/main" id="{8AA4419E-C949-47C7-8B75-C2256B992714}"/>
            </a:ext>
          </a:extLst>
        </xdr:cNvPr>
        <xdr:cNvSpPr txBox="1"/>
      </xdr:nvSpPr>
      <xdr:spPr>
        <a:xfrm>
          <a:off x="15266044" y="1019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51452</xdr:rowOff>
    </xdr:from>
    <xdr:ext cx="405111" cy="259045"/>
    <xdr:sp macro="" textlink="">
      <xdr:nvSpPr>
        <xdr:cNvPr id="457" name="n_2aveValue【保健センター・保健所】&#10;有形固定資産減価償却率">
          <a:extLst>
            <a:ext uri="{FF2B5EF4-FFF2-40B4-BE49-F238E27FC236}">
              <a16:creationId xmlns:a16="http://schemas.microsoft.com/office/drawing/2014/main" id="{9715C6C8-913F-4DBC-BC8A-6F8D99C0C1CA}"/>
            </a:ext>
          </a:extLst>
        </xdr:cNvPr>
        <xdr:cNvSpPr txBox="1"/>
      </xdr:nvSpPr>
      <xdr:spPr>
        <a:xfrm>
          <a:off x="14389744" y="1016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19067</xdr:rowOff>
    </xdr:from>
    <xdr:ext cx="405111" cy="259045"/>
    <xdr:sp macro="" textlink="">
      <xdr:nvSpPr>
        <xdr:cNvPr id="458" name="n_3aveValue【保健センター・保健所】&#10;有形固定資産減価償却率">
          <a:extLst>
            <a:ext uri="{FF2B5EF4-FFF2-40B4-BE49-F238E27FC236}">
              <a16:creationId xmlns:a16="http://schemas.microsoft.com/office/drawing/2014/main" id="{A5106863-0621-4A6D-9256-06A82D8455F4}"/>
            </a:ext>
          </a:extLst>
        </xdr:cNvPr>
        <xdr:cNvSpPr txBox="1"/>
      </xdr:nvSpPr>
      <xdr:spPr>
        <a:xfrm>
          <a:off x="1350074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36212</xdr:rowOff>
    </xdr:from>
    <xdr:ext cx="405111" cy="259045"/>
    <xdr:sp macro="" textlink="">
      <xdr:nvSpPr>
        <xdr:cNvPr id="459" name="n_4aveValue【保健センター・保健所】&#10;有形固定資産減価償却率">
          <a:extLst>
            <a:ext uri="{FF2B5EF4-FFF2-40B4-BE49-F238E27FC236}">
              <a16:creationId xmlns:a16="http://schemas.microsoft.com/office/drawing/2014/main" id="{9B759B46-63A1-4BEC-820A-FD90E1C6CED8}"/>
            </a:ext>
          </a:extLst>
        </xdr:cNvPr>
        <xdr:cNvSpPr txBox="1"/>
      </xdr:nvSpPr>
      <xdr:spPr>
        <a:xfrm>
          <a:off x="12611744" y="1015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76852</xdr:rowOff>
    </xdr:from>
    <xdr:ext cx="405111" cy="259045"/>
    <xdr:sp macro="" textlink="">
      <xdr:nvSpPr>
        <xdr:cNvPr id="460" name="n_1mainValue【保健センター・保健所】&#10;有形固定資産減価償却率">
          <a:extLst>
            <a:ext uri="{FF2B5EF4-FFF2-40B4-BE49-F238E27FC236}">
              <a16:creationId xmlns:a16="http://schemas.microsoft.com/office/drawing/2014/main" id="{7542E209-6D64-4D45-9637-F9B97D526B9A}"/>
            </a:ext>
          </a:extLst>
        </xdr:cNvPr>
        <xdr:cNvSpPr txBox="1"/>
      </xdr:nvSpPr>
      <xdr:spPr>
        <a:xfrm>
          <a:off x="15266044" y="967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29227</xdr:rowOff>
    </xdr:from>
    <xdr:ext cx="405111" cy="259045"/>
    <xdr:sp macro="" textlink="">
      <xdr:nvSpPr>
        <xdr:cNvPr id="461" name="n_2mainValue【保健センター・保健所】&#10;有形固定資産減価償却率">
          <a:extLst>
            <a:ext uri="{FF2B5EF4-FFF2-40B4-BE49-F238E27FC236}">
              <a16:creationId xmlns:a16="http://schemas.microsoft.com/office/drawing/2014/main" id="{6712A691-667A-4774-8039-3D7DC8508BF7}"/>
            </a:ext>
          </a:extLst>
        </xdr:cNvPr>
        <xdr:cNvSpPr txBox="1"/>
      </xdr:nvSpPr>
      <xdr:spPr>
        <a:xfrm>
          <a:off x="143897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153052</xdr:rowOff>
    </xdr:from>
    <xdr:ext cx="405111" cy="259045"/>
    <xdr:sp macro="" textlink="">
      <xdr:nvSpPr>
        <xdr:cNvPr id="462" name="n_3mainValue【保健センター・保健所】&#10;有形固定資産減価償却率">
          <a:extLst>
            <a:ext uri="{FF2B5EF4-FFF2-40B4-BE49-F238E27FC236}">
              <a16:creationId xmlns:a16="http://schemas.microsoft.com/office/drawing/2014/main" id="{3BC16637-6F2A-4EFD-B9E4-86A07671C444}"/>
            </a:ext>
          </a:extLst>
        </xdr:cNvPr>
        <xdr:cNvSpPr txBox="1"/>
      </xdr:nvSpPr>
      <xdr:spPr>
        <a:xfrm>
          <a:off x="13500744" y="958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116857</xdr:rowOff>
    </xdr:from>
    <xdr:ext cx="405111" cy="259045"/>
    <xdr:sp macro="" textlink="">
      <xdr:nvSpPr>
        <xdr:cNvPr id="463" name="n_4mainValue【保健センター・保健所】&#10;有形固定資産減価償却率">
          <a:extLst>
            <a:ext uri="{FF2B5EF4-FFF2-40B4-BE49-F238E27FC236}">
              <a16:creationId xmlns:a16="http://schemas.microsoft.com/office/drawing/2014/main" id="{A752C56B-3D30-4A5D-AA5E-C3EC850EC91B}"/>
            </a:ext>
          </a:extLst>
        </xdr:cNvPr>
        <xdr:cNvSpPr txBox="1"/>
      </xdr:nvSpPr>
      <xdr:spPr>
        <a:xfrm>
          <a:off x="12611744"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4" name="正方形/長方形 463">
          <a:extLst>
            <a:ext uri="{FF2B5EF4-FFF2-40B4-BE49-F238E27FC236}">
              <a16:creationId xmlns:a16="http://schemas.microsoft.com/office/drawing/2014/main" id="{183E271A-AECB-4736-9176-D1C51D401AD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5" name="正方形/長方形 464">
          <a:extLst>
            <a:ext uri="{FF2B5EF4-FFF2-40B4-BE49-F238E27FC236}">
              <a16:creationId xmlns:a16="http://schemas.microsoft.com/office/drawing/2014/main" id="{932B4488-9593-4A66-87EE-FC31FA4B5BA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6" name="正方形/長方形 465">
          <a:extLst>
            <a:ext uri="{FF2B5EF4-FFF2-40B4-BE49-F238E27FC236}">
              <a16:creationId xmlns:a16="http://schemas.microsoft.com/office/drawing/2014/main" id="{619F484E-BCCA-4C68-9250-099FA30EA6B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7" name="正方形/長方形 466">
          <a:extLst>
            <a:ext uri="{FF2B5EF4-FFF2-40B4-BE49-F238E27FC236}">
              <a16:creationId xmlns:a16="http://schemas.microsoft.com/office/drawing/2014/main" id="{EFF45391-DD51-4137-A5F1-23A12A6AEA7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8" name="正方形/長方形 467">
          <a:extLst>
            <a:ext uri="{FF2B5EF4-FFF2-40B4-BE49-F238E27FC236}">
              <a16:creationId xmlns:a16="http://schemas.microsoft.com/office/drawing/2014/main" id="{97E5ADAB-A431-4943-ACC3-3C2BD7E3F24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9" name="正方形/長方形 468">
          <a:extLst>
            <a:ext uri="{FF2B5EF4-FFF2-40B4-BE49-F238E27FC236}">
              <a16:creationId xmlns:a16="http://schemas.microsoft.com/office/drawing/2014/main" id="{623E9804-9F9D-45E8-AE80-420B8832009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0" name="正方形/長方形 469">
          <a:extLst>
            <a:ext uri="{FF2B5EF4-FFF2-40B4-BE49-F238E27FC236}">
              <a16:creationId xmlns:a16="http://schemas.microsoft.com/office/drawing/2014/main" id="{DFFC7DA0-C741-41E0-9DAE-3BE160AE029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1" name="正方形/長方形 470">
          <a:extLst>
            <a:ext uri="{FF2B5EF4-FFF2-40B4-BE49-F238E27FC236}">
              <a16:creationId xmlns:a16="http://schemas.microsoft.com/office/drawing/2014/main" id="{2F96907E-A65E-424B-9A7D-2C365F5F36B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2" name="テキスト ボックス 471">
          <a:extLst>
            <a:ext uri="{FF2B5EF4-FFF2-40B4-BE49-F238E27FC236}">
              <a16:creationId xmlns:a16="http://schemas.microsoft.com/office/drawing/2014/main" id="{E1C87AF7-A666-4218-A4A8-5EEB8C6F542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3" name="直線コネクタ 472">
          <a:extLst>
            <a:ext uri="{FF2B5EF4-FFF2-40B4-BE49-F238E27FC236}">
              <a16:creationId xmlns:a16="http://schemas.microsoft.com/office/drawing/2014/main" id="{5541D6C6-66CE-4E7F-9921-D0272D9FC15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4" name="直線コネクタ 473">
          <a:extLst>
            <a:ext uri="{FF2B5EF4-FFF2-40B4-BE49-F238E27FC236}">
              <a16:creationId xmlns:a16="http://schemas.microsoft.com/office/drawing/2014/main" id="{DBAADE34-B003-4D14-8CF4-D3DE54DA6AEF}"/>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5" name="テキスト ボックス 474">
          <a:extLst>
            <a:ext uri="{FF2B5EF4-FFF2-40B4-BE49-F238E27FC236}">
              <a16:creationId xmlns:a16="http://schemas.microsoft.com/office/drawing/2014/main" id="{78BB83B4-7B25-45DD-8766-B8F8BF33386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6" name="直線コネクタ 475">
          <a:extLst>
            <a:ext uri="{FF2B5EF4-FFF2-40B4-BE49-F238E27FC236}">
              <a16:creationId xmlns:a16="http://schemas.microsoft.com/office/drawing/2014/main" id="{AB887EAB-F3D4-41C5-95F7-7C3F8DE998D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7" name="テキスト ボックス 476">
          <a:extLst>
            <a:ext uri="{FF2B5EF4-FFF2-40B4-BE49-F238E27FC236}">
              <a16:creationId xmlns:a16="http://schemas.microsoft.com/office/drawing/2014/main" id="{45684996-4962-47E0-ABAE-2BA217BC25B2}"/>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8" name="直線コネクタ 477">
          <a:extLst>
            <a:ext uri="{FF2B5EF4-FFF2-40B4-BE49-F238E27FC236}">
              <a16:creationId xmlns:a16="http://schemas.microsoft.com/office/drawing/2014/main" id="{9E7486ED-8922-4BA5-B0D7-C342CAA58498}"/>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9" name="テキスト ボックス 478">
          <a:extLst>
            <a:ext uri="{FF2B5EF4-FFF2-40B4-BE49-F238E27FC236}">
              <a16:creationId xmlns:a16="http://schemas.microsoft.com/office/drawing/2014/main" id="{82B18571-F6C4-4C50-97D0-7CACB964994F}"/>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0" name="直線コネクタ 479">
          <a:extLst>
            <a:ext uri="{FF2B5EF4-FFF2-40B4-BE49-F238E27FC236}">
              <a16:creationId xmlns:a16="http://schemas.microsoft.com/office/drawing/2014/main" id="{CA6EE968-282D-4CEE-BB5A-85322F0C767A}"/>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1" name="テキスト ボックス 480">
          <a:extLst>
            <a:ext uri="{FF2B5EF4-FFF2-40B4-BE49-F238E27FC236}">
              <a16:creationId xmlns:a16="http://schemas.microsoft.com/office/drawing/2014/main" id="{E7BE75BC-4876-4383-8A64-97D464DC589E}"/>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2" name="直線コネクタ 481">
          <a:extLst>
            <a:ext uri="{FF2B5EF4-FFF2-40B4-BE49-F238E27FC236}">
              <a16:creationId xmlns:a16="http://schemas.microsoft.com/office/drawing/2014/main" id="{D8B559E0-EE15-449A-904D-C410CFD8D75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3" name="テキスト ボックス 482">
          <a:extLst>
            <a:ext uri="{FF2B5EF4-FFF2-40B4-BE49-F238E27FC236}">
              <a16:creationId xmlns:a16="http://schemas.microsoft.com/office/drawing/2014/main" id="{3D3703DF-BD76-4057-A1EC-3EB22315B79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4" name="【保健センター・保健所】&#10;一人当たり面積グラフ枠">
          <a:extLst>
            <a:ext uri="{FF2B5EF4-FFF2-40B4-BE49-F238E27FC236}">
              <a16:creationId xmlns:a16="http://schemas.microsoft.com/office/drawing/2014/main" id="{79D1BD77-ED7D-4999-824A-529C6A57B2A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134874</xdr:rowOff>
    </xdr:from>
    <xdr:to>
      <xdr:col>116</xdr:col>
      <xdr:colOff>62864</xdr:colOff>
      <xdr:row>63</xdr:row>
      <xdr:rowOff>125730</xdr:rowOff>
    </xdr:to>
    <xdr:cxnSp macro="">
      <xdr:nvCxnSpPr>
        <xdr:cNvPr id="485" name="直線コネクタ 484">
          <a:extLst>
            <a:ext uri="{FF2B5EF4-FFF2-40B4-BE49-F238E27FC236}">
              <a16:creationId xmlns:a16="http://schemas.microsoft.com/office/drawing/2014/main" id="{06BDC201-2003-4C44-B5B1-1EAD05DAE468}"/>
            </a:ext>
          </a:extLst>
        </xdr:cNvPr>
        <xdr:cNvCxnSpPr/>
      </xdr:nvCxnSpPr>
      <xdr:spPr>
        <a:xfrm flipV="1">
          <a:off x="22160864" y="990752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486" name="【保健センター・保健所】&#10;一人当たり面積最小値テキスト">
          <a:extLst>
            <a:ext uri="{FF2B5EF4-FFF2-40B4-BE49-F238E27FC236}">
              <a16:creationId xmlns:a16="http://schemas.microsoft.com/office/drawing/2014/main" id="{16C67941-0B05-4694-AB01-94A52841E6A8}"/>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487" name="直線コネクタ 486">
          <a:extLst>
            <a:ext uri="{FF2B5EF4-FFF2-40B4-BE49-F238E27FC236}">
              <a16:creationId xmlns:a16="http://schemas.microsoft.com/office/drawing/2014/main" id="{CE9D86B8-C06E-436E-9371-A2D0C8E9936A}"/>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81551</xdr:rowOff>
    </xdr:from>
    <xdr:ext cx="469744" cy="259045"/>
    <xdr:sp macro="" textlink="">
      <xdr:nvSpPr>
        <xdr:cNvPr id="488" name="【保健センター・保健所】&#10;一人当たり面積最大値テキスト">
          <a:extLst>
            <a:ext uri="{FF2B5EF4-FFF2-40B4-BE49-F238E27FC236}">
              <a16:creationId xmlns:a16="http://schemas.microsoft.com/office/drawing/2014/main" id="{1744C4AB-FA35-4FAB-8F4E-8D27017A3174}"/>
            </a:ext>
          </a:extLst>
        </xdr:cNvPr>
        <xdr:cNvSpPr txBox="1"/>
      </xdr:nvSpPr>
      <xdr:spPr>
        <a:xfrm>
          <a:off x="22199600" y="968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134874</xdr:rowOff>
    </xdr:from>
    <xdr:to>
      <xdr:col>116</xdr:col>
      <xdr:colOff>152400</xdr:colOff>
      <xdr:row>57</xdr:row>
      <xdr:rowOff>134874</xdr:rowOff>
    </xdr:to>
    <xdr:cxnSp macro="">
      <xdr:nvCxnSpPr>
        <xdr:cNvPr id="489" name="直線コネクタ 488">
          <a:extLst>
            <a:ext uri="{FF2B5EF4-FFF2-40B4-BE49-F238E27FC236}">
              <a16:creationId xmlns:a16="http://schemas.microsoft.com/office/drawing/2014/main" id="{5ED4A1D5-3001-412B-B047-141F72C8708D}"/>
            </a:ext>
          </a:extLst>
        </xdr:cNvPr>
        <xdr:cNvCxnSpPr/>
      </xdr:nvCxnSpPr>
      <xdr:spPr>
        <a:xfrm>
          <a:off x="22072600" y="990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9923</xdr:rowOff>
    </xdr:from>
    <xdr:ext cx="469744" cy="259045"/>
    <xdr:sp macro="" textlink="">
      <xdr:nvSpPr>
        <xdr:cNvPr id="490" name="【保健センター・保健所】&#10;一人当たり面積平均値テキスト">
          <a:extLst>
            <a:ext uri="{FF2B5EF4-FFF2-40B4-BE49-F238E27FC236}">
              <a16:creationId xmlns:a16="http://schemas.microsoft.com/office/drawing/2014/main" id="{1F23F747-89D7-4A98-8D57-08A9A3378C3D}"/>
            </a:ext>
          </a:extLst>
        </xdr:cNvPr>
        <xdr:cNvSpPr txBox="1"/>
      </xdr:nvSpPr>
      <xdr:spPr>
        <a:xfrm>
          <a:off x="22199600" y="10639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31496</xdr:rowOff>
    </xdr:from>
    <xdr:to>
      <xdr:col>116</xdr:col>
      <xdr:colOff>114300</xdr:colOff>
      <xdr:row>62</xdr:row>
      <xdr:rowOff>133096</xdr:rowOff>
    </xdr:to>
    <xdr:sp macro="" textlink="">
      <xdr:nvSpPr>
        <xdr:cNvPr id="491" name="フローチャート: 判断 490">
          <a:extLst>
            <a:ext uri="{FF2B5EF4-FFF2-40B4-BE49-F238E27FC236}">
              <a16:creationId xmlns:a16="http://schemas.microsoft.com/office/drawing/2014/main" id="{1EDB3DFD-15FC-433D-A122-56A0B3B1D707}"/>
            </a:ext>
          </a:extLst>
        </xdr:cNvPr>
        <xdr:cNvSpPr/>
      </xdr:nvSpPr>
      <xdr:spPr>
        <a:xfrm>
          <a:off x="22110700" y="1066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8636</xdr:rowOff>
    </xdr:from>
    <xdr:to>
      <xdr:col>112</xdr:col>
      <xdr:colOff>38100</xdr:colOff>
      <xdr:row>62</xdr:row>
      <xdr:rowOff>110236</xdr:rowOff>
    </xdr:to>
    <xdr:sp macro="" textlink="">
      <xdr:nvSpPr>
        <xdr:cNvPr id="492" name="フローチャート: 判断 491">
          <a:extLst>
            <a:ext uri="{FF2B5EF4-FFF2-40B4-BE49-F238E27FC236}">
              <a16:creationId xmlns:a16="http://schemas.microsoft.com/office/drawing/2014/main" id="{BB17D26F-7693-4E00-A387-9ED8EC82DD2E}"/>
            </a:ext>
          </a:extLst>
        </xdr:cNvPr>
        <xdr:cNvSpPr/>
      </xdr:nvSpPr>
      <xdr:spPr>
        <a:xfrm>
          <a:off x="21272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129794</xdr:rowOff>
    </xdr:from>
    <xdr:to>
      <xdr:col>107</xdr:col>
      <xdr:colOff>101600</xdr:colOff>
      <xdr:row>62</xdr:row>
      <xdr:rowOff>59944</xdr:rowOff>
    </xdr:to>
    <xdr:sp macro="" textlink="">
      <xdr:nvSpPr>
        <xdr:cNvPr id="493" name="フローチャート: 判断 492">
          <a:extLst>
            <a:ext uri="{FF2B5EF4-FFF2-40B4-BE49-F238E27FC236}">
              <a16:creationId xmlns:a16="http://schemas.microsoft.com/office/drawing/2014/main" id="{5C732B8F-C569-42EF-BAEC-A78F1EB108B1}"/>
            </a:ext>
          </a:extLst>
        </xdr:cNvPr>
        <xdr:cNvSpPr/>
      </xdr:nvSpPr>
      <xdr:spPr>
        <a:xfrm>
          <a:off x="20383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134366</xdr:rowOff>
    </xdr:from>
    <xdr:to>
      <xdr:col>102</xdr:col>
      <xdr:colOff>165100</xdr:colOff>
      <xdr:row>62</xdr:row>
      <xdr:rowOff>64516</xdr:rowOff>
    </xdr:to>
    <xdr:sp macro="" textlink="">
      <xdr:nvSpPr>
        <xdr:cNvPr id="494" name="フローチャート: 判断 493">
          <a:extLst>
            <a:ext uri="{FF2B5EF4-FFF2-40B4-BE49-F238E27FC236}">
              <a16:creationId xmlns:a16="http://schemas.microsoft.com/office/drawing/2014/main" id="{79125F3B-19C6-4C53-8BFA-359F96F2D007}"/>
            </a:ext>
          </a:extLst>
        </xdr:cNvPr>
        <xdr:cNvSpPr/>
      </xdr:nvSpPr>
      <xdr:spPr>
        <a:xfrm>
          <a:off x="19494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148082</xdr:rowOff>
    </xdr:from>
    <xdr:to>
      <xdr:col>98</xdr:col>
      <xdr:colOff>38100</xdr:colOff>
      <xdr:row>62</xdr:row>
      <xdr:rowOff>78232</xdr:rowOff>
    </xdr:to>
    <xdr:sp macro="" textlink="">
      <xdr:nvSpPr>
        <xdr:cNvPr id="495" name="フローチャート: 判断 494">
          <a:extLst>
            <a:ext uri="{FF2B5EF4-FFF2-40B4-BE49-F238E27FC236}">
              <a16:creationId xmlns:a16="http://schemas.microsoft.com/office/drawing/2014/main" id="{3C42D009-48D9-414A-A932-50C4F1DCF1DE}"/>
            </a:ext>
          </a:extLst>
        </xdr:cNvPr>
        <xdr:cNvSpPr/>
      </xdr:nvSpPr>
      <xdr:spPr>
        <a:xfrm>
          <a:off x="18605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147F0C87-1DF7-4D0B-ABE3-E156539D753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B3B847AF-EDE1-421F-9D49-5ABB5F4FE7F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2A512CE9-B1E2-4E9E-8133-8B20EE9728E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2FE1C3FC-8F8D-48DB-819C-99D67177CE6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A9E35BA7-5C43-40AD-8F21-F0D92641D25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166370</xdr:rowOff>
    </xdr:from>
    <xdr:to>
      <xdr:col>116</xdr:col>
      <xdr:colOff>114300</xdr:colOff>
      <xdr:row>62</xdr:row>
      <xdr:rowOff>96520</xdr:rowOff>
    </xdr:to>
    <xdr:sp macro="" textlink="">
      <xdr:nvSpPr>
        <xdr:cNvPr id="501" name="楕円 500">
          <a:extLst>
            <a:ext uri="{FF2B5EF4-FFF2-40B4-BE49-F238E27FC236}">
              <a16:creationId xmlns:a16="http://schemas.microsoft.com/office/drawing/2014/main" id="{771B8083-46FF-4CF9-9772-64DCEFEF6B09}"/>
            </a:ext>
          </a:extLst>
        </xdr:cNvPr>
        <xdr:cNvSpPr/>
      </xdr:nvSpPr>
      <xdr:spPr>
        <a:xfrm>
          <a:off x="22110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17797</xdr:rowOff>
    </xdr:from>
    <xdr:ext cx="469744" cy="259045"/>
    <xdr:sp macro="" textlink="">
      <xdr:nvSpPr>
        <xdr:cNvPr id="502" name="【保健センター・保健所】&#10;一人当たり面積該当値テキスト">
          <a:extLst>
            <a:ext uri="{FF2B5EF4-FFF2-40B4-BE49-F238E27FC236}">
              <a16:creationId xmlns:a16="http://schemas.microsoft.com/office/drawing/2014/main" id="{7173911A-85A6-4B58-9F8F-14A7D98D00B1}"/>
            </a:ext>
          </a:extLst>
        </xdr:cNvPr>
        <xdr:cNvSpPr txBox="1"/>
      </xdr:nvSpPr>
      <xdr:spPr>
        <a:xfrm>
          <a:off x="22199600" y="104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166370</xdr:rowOff>
    </xdr:from>
    <xdr:to>
      <xdr:col>112</xdr:col>
      <xdr:colOff>38100</xdr:colOff>
      <xdr:row>62</xdr:row>
      <xdr:rowOff>96520</xdr:rowOff>
    </xdr:to>
    <xdr:sp macro="" textlink="">
      <xdr:nvSpPr>
        <xdr:cNvPr id="503" name="楕円 502">
          <a:extLst>
            <a:ext uri="{FF2B5EF4-FFF2-40B4-BE49-F238E27FC236}">
              <a16:creationId xmlns:a16="http://schemas.microsoft.com/office/drawing/2014/main" id="{C64C01E7-D07C-45F5-807D-A39D4160CA69}"/>
            </a:ext>
          </a:extLst>
        </xdr:cNvPr>
        <xdr:cNvSpPr/>
      </xdr:nvSpPr>
      <xdr:spPr>
        <a:xfrm>
          <a:off x="21272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45720</xdr:rowOff>
    </xdr:from>
    <xdr:to>
      <xdr:col>116</xdr:col>
      <xdr:colOff>63500</xdr:colOff>
      <xdr:row>62</xdr:row>
      <xdr:rowOff>45720</xdr:rowOff>
    </xdr:to>
    <xdr:cxnSp macro="">
      <xdr:nvCxnSpPr>
        <xdr:cNvPr id="504" name="直線コネクタ 503">
          <a:extLst>
            <a:ext uri="{FF2B5EF4-FFF2-40B4-BE49-F238E27FC236}">
              <a16:creationId xmlns:a16="http://schemas.microsoft.com/office/drawing/2014/main" id="{A67B0B9B-8AAB-4FE1-9E9A-17F0D9D7E70B}"/>
            </a:ext>
          </a:extLst>
        </xdr:cNvPr>
        <xdr:cNvCxnSpPr/>
      </xdr:nvCxnSpPr>
      <xdr:spPr>
        <a:xfrm>
          <a:off x="21323300" y="1067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166370</xdr:rowOff>
    </xdr:from>
    <xdr:to>
      <xdr:col>107</xdr:col>
      <xdr:colOff>101600</xdr:colOff>
      <xdr:row>62</xdr:row>
      <xdr:rowOff>96520</xdr:rowOff>
    </xdr:to>
    <xdr:sp macro="" textlink="">
      <xdr:nvSpPr>
        <xdr:cNvPr id="505" name="楕円 504">
          <a:extLst>
            <a:ext uri="{FF2B5EF4-FFF2-40B4-BE49-F238E27FC236}">
              <a16:creationId xmlns:a16="http://schemas.microsoft.com/office/drawing/2014/main" id="{7A9134CD-3E7A-4394-A3FB-1589F6E85065}"/>
            </a:ext>
          </a:extLst>
        </xdr:cNvPr>
        <xdr:cNvSpPr/>
      </xdr:nvSpPr>
      <xdr:spPr>
        <a:xfrm>
          <a:off x="20383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45720</xdr:rowOff>
    </xdr:from>
    <xdr:to>
      <xdr:col>111</xdr:col>
      <xdr:colOff>177800</xdr:colOff>
      <xdr:row>62</xdr:row>
      <xdr:rowOff>45720</xdr:rowOff>
    </xdr:to>
    <xdr:cxnSp macro="">
      <xdr:nvCxnSpPr>
        <xdr:cNvPr id="506" name="直線コネクタ 505">
          <a:extLst>
            <a:ext uri="{FF2B5EF4-FFF2-40B4-BE49-F238E27FC236}">
              <a16:creationId xmlns:a16="http://schemas.microsoft.com/office/drawing/2014/main" id="{EB04E7C6-80EC-49FA-BED7-33B5A683B762}"/>
            </a:ext>
          </a:extLst>
        </xdr:cNvPr>
        <xdr:cNvCxnSpPr/>
      </xdr:nvCxnSpPr>
      <xdr:spPr>
        <a:xfrm>
          <a:off x="20434300" y="1067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166370</xdr:rowOff>
    </xdr:from>
    <xdr:to>
      <xdr:col>102</xdr:col>
      <xdr:colOff>165100</xdr:colOff>
      <xdr:row>62</xdr:row>
      <xdr:rowOff>96520</xdr:rowOff>
    </xdr:to>
    <xdr:sp macro="" textlink="">
      <xdr:nvSpPr>
        <xdr:cNvPr id="507" name="楕円 506">
          <a:extLst>
            <a:ext uri="{FF2B5EF4-FFF2-40B4-BE49-F238E27FC236}">
              <a16:creationId xmlns:a16="http://schemas.microsoft.com/office/drawing/2014/main" id="{D37AD94C-060D-49C2-A082-076D43A1D2F6}"/>
            </a:ext>
          </a:extLst>
        </xdr:cNvPr>
        <xdr:cNvSpPr/>
      </xdr:nvSpPr>
      <xdr:spPr>
        <a:xfrm>
          <a:off x="19494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45720</xdr:rowOff>
    </xdr:from>
    <xdr:to>
      <xdr:col>107</xdr:col>
      <xdr:colOff>50800</xdr:colOff>
      <xdr:row>62</xdr:row>
      <xdr:rowOff>45720</xdr:rowOff>
    </xdr:to>
    <xdr:cxnSp macro="">
      <xdr:nvCxnSpPr>
        <xdr:cNvPr id="508" name="直線コネクタ 507">
          <a:extLst>
            <a:ext uri="{FF2B5EF4-FFF2-40B4-BE49-F238E27FC236}">
              <a16:creationId xmlns:a16="http://schemas.microsoft.com/office/drawing/2014/main" id="{0ABC0F3B-0EF9-44CE-A7C1-E66FAE2E3E00}"/>
            </a:ext>
          </a:extLst>
        </xdr:cNvPr>
        <xdr:cNvCxnSpPr/>
      </xdr:nvCxnSpPr>
      <xdr:spPr>
        <a:xfrm>
          <a:off x="19545300" y="1067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166370</xdr:rowOff>
    </xdr:from>
    <xdr:to>
      <xdr:col>98</xdr:col>
      <xdr:colOff>38100</xdr:colOff>
      <xdr:row>62</xdr:row>
      <xdr:rowOff>96520</xdr:rowOff>
    </xdr:to>
    <xdr:sp macro="" textlink="">
      <xdr:nvSpPr>
        <xdr:cNvPr id="509" name="楕円 508">
          <a:extLst>
            <a:ext uri="{FF2B5EF4-FFF2-40B4-BE49-F238E27FC236}">
              <a16:creationId xmlns:a16="http://schemas.microsoft.com/office/drawing/2014/main" id="{7D751925-85E0-4515-8B44-2C20D17BF632}"/>
            </a:ext>
          </a:extLst>
        </xdr:cNvPr>
        <xdr:cNvSpPr/>
      </xdr:nvSpPr>
      <xdr:spPr>
        <a:xfrm>
          <a:off x="18605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45720</xdr:rowOff>
    </xdr:from>
    <xdr:to>
      <xdr:col>102</xdr:col>
      <xdr:colOff>114300</xdr:colOff>
      <xdr:row>62</xdr:row>
      <xdr:rowOff>45720</xdr:rowOff>
    </xdr:to>
    <xdr:cxnSp macro="">
      <xdr:nvCxnSpPr>
        <xdr:cNvPr id="510" name="直線コネクタ 509">
          <a:extLst>
            <a:ext uri="{FF2B5EF4-FFF2-40B4-BE49-F238E27FC236}">
              <a16:creationId xmlns:a16="http://schemas.microsoft.com/office/drawing/2014/main" id="{D4A96DA5-EC96-4923-9FA9-5B7AFB6E6A9D}"/>
            </a:ext>
          </a:extLst>
        </xdr:cNvPr>
        <xdr:cNvCxnSpPr/>
      </xdr:nvCxnSpPr>
      <xdr:spPr>
        <a:xfrm>
          <a:off x="18656300" y="1067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101363</xdr:rowOff>
    </xdr:from>
    <xdr:ext cx="469744" cy="259045"/>
    <xdr:sp macro="" textlink="">
      <xdr:nvSpPr>
        <xdr:cNvPr id="511" name="n_1aveValue【保健センター・保健所】&#10;一人当たり面積">
          <a:extLst>
            <a:ext uri="{FF2B5EF4-FFF2-40B4-BE49-F238E27FC236}">
              <a16:creationId xmlns:a16="http://schemas.microsoft.com/office/drawing/2014/main" id="{D19E11E4-E6F4-4674-B367-50630A972602}"/>
            </a:ext>
          </a:extLst>
        </xdr:cNvPr>
        <xdr:cNvSpPr txBox="1"/>
      </xdr:nvSpPr>
      <xdr:spPr>
        <a:xfrm>
          <a:off x="210757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76471</xdr:rowOff>
    </xdr:from>
    <xdr:ext cx="469744" cy="259045"/>
    <xdr:sp macro="" textlink="">
      <xdr:nvSpPr>
        <xdr:cNvPr id="512" name="n_2aveValue【保健センター・保健所】&#10;一人当たり面積">
          <a:extLst>
            <a:ext uri="{FF2B5EF4-FFF2-40B4-BE49-F238E27FC236}">
              <a16:creationId xmlns:a16="http://schemas.microsoft.com/office/drawing/2014/main" id="{968158B4-DE48-486D-9CB8-A6290241A843}"/>
            </a:ext>
          </a:extLst>
        </xdr:cNvPr>
        <xdr:cNvSpPr txBox="1"/>
      </xdr:nvSpPr>
      <xdr:spPr>
        <a:xfrm>
          <a:off x="201994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81043</xdr:rowOff>
    </xdr:from>
    <xdr:ext cx="469744" cy="259045"/>
    <xdr:sp macro="" textlink="">
      <xdr:nvSpPr>
        <xdr:cNvPr id="513" name="n_3aveValue【保健センター・保健所】&#10;一人当たり面積">
          <a:extLst>
            <a:ext uri="{FF2B5EF4-FFF2-40B4-BE49-F238E27FC236}">
              <a16:creationId xmlns:a16="http://schemas.microsoft.com/office/drawing/2014/main" id="{E7E7F387-837A-4677-AE69-F1847989F5E0}"/>
            </a:ext>
          </a:extLst>
        </xdr:cNvPr>
        <xdr:cNvSpPr txBox="1"/>
      </xdr:nvSpPr>
      <xdr:spPr>
        <a:xfrm>
          <a:off x="19310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94759</xdr:rowOff>
    </xdr:from>
    <xdr:ext cx="469744" cy="259045"/>
    <xdr:sp macro="" textlink="">
      <xdr:nvSpPr>
        <xdr:cNvPr id="514" name="n_4aveValue【保健センター・保健所】&#10;一人当たり面積">
          <a:extLst>
            <a:ext uri="{FF2B5EF4-FFF2-40B4-BE49-F238E27FC236}">
              <a16:creationId xmlns:a16="http://schemas.microsoft.com/office/drawing/2014/main" id="{847A71E6-0AF1-4D15-92C6-9AC35A2EB5F4}"/>
            </a:ext>
          </a:extLst>
        </xdr:cNvPr>
        <xdr:cNvSpPr txBox="1"/>
      </xdr:nvSpPr>
      <xdr:spPr>
        <a:xfrm>
          <a:off x="18421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113047</xdr:rowOff>
    </xdr:from>
    <xdr:ext cx="469744" cy="259045"/>
    <xdr:sp macro="" textlink="">
      <xdr:nvSpPr>
        <xdr:cNvPr id="515" name="n_1mainValue【保健センター・保健所】&#10;一人当たり面積">
          <a:extLst>
            <a:ext uri="{FF2B5EF4-FFF2-40B4-BE49-F238E27FC236}">
              <a16:creationId xmlns:a16="http://schemas.microsoft.com/office/drawing/2014/main" id="{88EA4DA5-F2A6-49B1-9BF8-52C6719DC8D6}"/>
            </a:ext>
          </a:extLst>
        </xdr:cNvPr>
        <xdr:cNvSpPr txBox="1"/>
      </xdr:nvSpPr>
      <xdr:spPr>
        <a:xfrm>
          <a:off x="210757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87647</xdr:rowOff>
    </xdr:from>
    <xdr:ext cx="469744" cy="259045"/>
    <xdr:sp macro="" textlink="">
      <xdr:nvSpPr>
        <xdr:cNvPr id="516" name="n_2mainValue【保健センター・保健所】&#10;一人当たり面積">
          <a:extLst>
            <a:ext uri="{FF2B5EF4-FFF2-40B4-BE49-F238E27FC236}">
              <a16:creationId xmlns:a16="http://schemas.microsoft.com/office/drawing/2014/main" id="{AE6059F9-DB24-4F5E-998A-AAAEFBE0E8F2}"/>
            </a:ext>
          </a:extLst>
        </xdr:cNvPr>
        <xdr:cNvSpPr txBox="1"/>
      </xdr:nvSpPr>
      <xdr:spPr>
        <a:xfrm>
          <a:off x="20199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87647</xdr:rowOff>
    </xdr:from>
    <xdr:ext cx="469744" cy="259045"/>
    <xdr:sp macro="" textlink="">
      <xdr:nvSpPr>
        <xdr:cNvPr id="517" name="n_3mainValue【保健センター・保健所】&#10;一人当たり面積">
          <a:extLst>
            <a:ext uri="{FF2B5EF4-FFF2-40B4-BE49-F238E27FC236}">
              <a16:creationId xmlns:a16="http://schemas.microsoft.com/office/drawing/2014/main" id="{8979A88C-EE2F-4BD8-AFAC-B96275267C6C}"/>
            </a:ext>
          </a:extLst>
        </xdr:cNvPr>
        <xdr:cNvSpPr txBox="1"/>
      </xdr:nvSpPr>
      <xdr:spPr>
        <a:xfrm>
          <a:off x="19310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87647</xdr:rowOff>
    </xdr:from>
    <xdr:ext cx="469744" cy="259045"/>
    <xdr:sp macro="" textlink="">
      <xdr:nvSpPr>
        <xdr:cNvPr id="518" name="n_4mainValue【保健センター・保健所】&#10;一人当たり面積">
          <a:extLst>
            <a:ext uri="{FF2B5EF4-FFF2-40B4-BE49-F238E27FC236}">
              <a16:creationId xmlns:a16="http://schemas.microsoft.com/office/drawing/2014/main" id="{9A91C00B-7C83-447E-9785-B6906CEF13E9}"/>
            </a:ext>
          </a:extLst>
        </xdr:cNvPr>
        <xdr:cNvSpPr txBox="1"/>
      </xdr:nvSpPr>
      <xdr:spPr>
        <a:xfrm>
          <a:off x="18421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a:extLst>
            <a:ext uri="{FF2B5EF4-FFF2-40B4-BE49-F238E27FC236}">
              <a16:creationId xmlns:a16="http://schemas.microsoft.com/office/drawing/2014/main" id="{7F5EAFED-EB41-4448-96B6-002F0235E1A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a:extLst>
            <a:ext uri="{FF2B5EF4-FFF2-40B4-BE49-F238E27FC236}">
              <a16:creationId xmlns:a16="http://schemas.microsoft.com/office/drawing/2014/main" id="{DFF2441D-6B96-48C5-9010-1214E75CC1A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a:extLst>
            <a:ext uri="{FF2B5EF4-FFF2-40B4-BE49-F238E27FC236}">
              <a16:creationId xmlns:a16="http://schemas.microsoft.com/office/drawing/2014/main" id="{AD8B6B62-688F-486D-B168-2E832721376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a:extLst>
            <a:ext uri="{FF2B5EF4-FFF2-40B4-BE49-F238E27FC236}">
              <a16:creationId xmlns:a16="http://schemas.microsoft.com/office/drawing/2014/main" id="{21FF5B96-0E81-454A-88C3-6254A7EA30C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a:extLst>
            <a:ext uri="{FF2B5EF4-FFF2-40B4-BE49-F238E27FC236}">
              <a16:creationId xmlns:a16="http://schemas.microsoft.com/office/drawing/2014/main" id="{50AC139C-F360-47C7-9642-5DCF86678CE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a:extLst>
            <a:ext uri="{FF2B5EF4-FFF2-40B4-BE49-F238E27FC236}">
              <a16:creationId xmlns:a16="http://schemas.microsoft.com/office/drawing/2014/main" id="{E592D9BB-89E2-4D90-9982-6F361C3C79B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a:extLst>
            <a:ext uri="{FF2B5EF4-FFF2-40B4-BE49-F238E27FC236}">
              <a16:creationId xmlns:a16="http://schemas.microsoft.com/office/drawing/2014/main" id="{99678C32-525C-4D74-A9FB-B8052EF414E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a:extLst>
            <a:ext uri="{FF2B5EF4-FFF2-40B4-BE49-F238E27FC236}">
              <a16:creationId xmlns:a16="http://schemas.microsoft.com/office/drawing/2014/main" id="{223903C5-5154-4FC0-A44E-8770BBF28DF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a:extLst>
            <a:ext uri="{FF2B5EF4-FFF2-40B4-BE49-F238E27FC236}">
              <a16:creationId xmlns:a16="http://schemas.microsoft.com/office/drawing/2014/main" id="{4DF02630-6BD9-434C-9A8B-BF0560DBC60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a:extLst>
            <a:ext uri="{FF2B5EF4-FFF2-40B4-BE49-F238E27FC236}">
              <a16:creationId xmlns:a16="http://schemas.microsoft.com/office/drawing/2014/main" id="{59107311-7745-404D-ACCD-5978F2FFBE8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9" name="テキスト ボックス 528">
          <a:extLst>
            <a:ext uri="{FF2B5EF4-FFF2-40B4-BE49-F238E27FC236}">
              <a16:creationId xmlns:a16="http://schemas.microsoft.com/office/drawing/2014/main" id="{B2F9FF93-212D-468A-A156-ADD8BCF2C37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0" name="直線コネクタ 529">
          <a:extLst>
            <a:ext uri="{FF2B5EF4-FFF2-40B4-BE49-F238E27FC236}">
              <a16:creationId xmlns:a16="http://schemas.microsoft.com/office/drawing/2014/main" id="{6F88685D-2C12-4884-A320-45AF97DAC23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1" name="テキスト ボックス 530">
          <a:extLst>
            <a:ext uri="{FF2B5EF4-FFF2-40B4-BE49-F238E27FC236}">
              <a16:creationId xmlns:a16="http://schemas.microsoft.com/office/drawing/2014/main" id="{F2664C6F-7F52-4B60-8C76-CE5A2B65010D}"/>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2" name="直線コネクタ 531">
          <a:extLst>
            <a:ext uri="{FF2B5EF4-FFF2-40B4-BE49-F238E27FC236}">
              <a16:creationId xmlns:a16="http://schemas.microsoft.com/office/drawing/2014/main" id="{702A58E4-21AE-407E-A55E-DC1C89156B2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3" name="テキスト ボックス 532">
          <a:extLst>
            <a:ext uri="{FF2B5EF4-FFF2-40B4-BE49-F238E27FC236}">
              <a16:creationId xmlns:a16="http://schemas.microsoft.com/office/drawing/2014/main" id="{48B69D30-AA54-4DA6-A798-56282660A428}"/>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4" name="直線コネクタ 533">
          <a:extLst>
            <a:ext uri="{FF2B5EF4-FFF2-40B4-BE49-F238E27FC236}">
              <a16:creationId xmlns:a16="http://schemas.microsoft.com/office/drawing/2014/main" id="{133836DD-D770-429B-AF43-0349BDD951A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5" name="テキスト ボックス 534">
          <a:extLst>
            <a:ext uri="{FF2B5EF4-FFF2-40B4-BE49-F238E27FC236}">
              <a16:creationId xmlns:a16="http://schemas.microsoft.com/office/drawing/2014/main" id="{2C2BF777-0C73-4314-8086-738E21C73F03}"/>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6" name="直線コネクタ 535">
          <a:extLst>
            <a:ext uri="{FF2B5EF4-FFF2-40B4-BE49-F238E27FC236}">
              <a16:creationId xmlns:a16="http://schemas.microsoft.com/office/drawing/2014/main" id="{669451E6-A3B1-4240-9FB1-73CCDFB02E3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7" name="テキスト ボックス 536">
          <a:extLst>
            <a:ext uri="{FF2B5EF4-FFF2-40B4-BE49-F238E27FC236}">
              <a16:creationId xmlns:a16="http://schemas.microsoft.com/office/drawing/2014/main" id="{F103E176-4CD1-467F-A965-BBF1C409451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8" name="直線コネクタ 537">
          <a:extLst>
            <a:ext uri="{FF2B5EF4-FFF2-40B4-BE49-F238E27FC236}">
              <a16:creationId xmlns:a16="http://schemas.microsoft.com/office/drawing/2014/main" id="{304C7DDF-1A74-4C1D-88D5-51BEA6DCF42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39" name="テキスト ボックス 538">
          <a:extLst>
            <a:ext uri="{FF2B5EF4-FFF2-40B4-BE49-F238E27FC236}">
              <a16:creationId xmlns:a16="http://schemas.microsoft.com/office/drawing/2014/main" id="{2AB26B63-B55B-47EF-8E97-B49F8D966BBD}"/>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a:extLst>
            <a:ext uri="{FF2B5EF4-FFF2-40B4-BE49-F238E27FC236}">
              <a16:creationId xmlns:a16="http://schemas.microsoft.com/office/drawing/2014/main" id="{94F53020-81B5-4492-9AB4-0BCCDEE17F6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1" name="テキスト ボックス 540">
          <a:extLst>
            <a:ext uri="{FF2B5EF4-FFF2-40B4-BE49-F238E27FC236}">
              <a16:creationId xmlns:a16="http://schemas.microsoft.com/office/drawing/2014/main" id="{BC515D8C-B4A5-41BB-8C57-85B11497FBE6}"/>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2" name="【消防施設】&#10;有形固定資産減価償却率グラフ枠">
          <a:extLst>
            <a:ext uri="{FF2B5EF4-FFF2-40B4-BE49-F238E27FC236}">
              <a16:creationId xmlns:a16="http://schemas.microsoft.com/office/drawing/2014/main" id="{E71FE698-D033-4AAA-84F5-21B44B89F91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17145</xdr:rowOff>
    </xdr:from>
    <xdr:to>
      <xdr:col>85</xdr:col>
      <xdr:colOff>126364</xdr:colOff>
      <xdr:row>86</xdr:row>
      <xdr:rowOff>114300</xdr:rowOff>
    </xdr:to>
    <xdr:cxnSp macro="">
      <xdr:nvCxnSpPr>
        <xdr:cNvPr id="543" name="直線コネクタ 542">
          <a:extLst>
            <a:ext uri="{FF2B5EF4-FFF2-40B4-BE49-F238E27FC236}">
              <a16:creationId xmlns:a16="http://schemas.microsoft.com/office/drawing/2014/main" id="{63A0A110-A44C-48AA-A235-E6F83C5A6BA5}"/>
            </a:ext>
          </a:extLst>
        </xdr:cNvPr>
        <xdr:cNvCxnSpPr/>
      </xdr:nvCxnSpPr>
      <xdr:spPr>
        <a:xfrm flipV="1">
          <a:off x="16318864" y="13390245"/>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44" name="【消防施設】&#10;有形固定資産減価償却率最小値テキスト">
          <a:extLst>
            <a:ext uri="{FF2B5EF4-FFF2-40B4-BE49-F238E27FC236}">
              <a16:creationId xmlns:a16="http://schemas.microsoft.com/office/drawing/2014/main" id="{23839307-2877-4B50-A866-21CF130E6E79}"/>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45" name="直線コネクタ 544">
          <a:extLst>
            <a:ext uri="{FF2B5EF4-FFF2-40B4-BE49-F238E27FC236}">
              <a16:creationId xmlns:a16="http://schemas.microsoft.com/office/drawing/2014/main" id="{D034047B-987E-4D6D-B9B9-944C1D44405D}"/>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135272</xdr:rowOff>
    </xdr:from>
    <xdr:ext cx="405111" cy="259045"/>
    <xdr:sp macro="" textlink="">
      <xdr:nvSpPr>
        <xdr:cNvPr id="546" name="【消防施設】&#10;有形固定資産減価償却率最大値テキスト">
          <a:extLst>
            <a:ext uri="{FF2B5EF4-FFF2-40B4-BE49-F238E27FC236}">
              <a16:creationId xmlns:a16="http://schemas.microsoft.com/office/drawing/2014/main" id="{7BD2DBFA-8BF6-40FE-8A9C-B709C99A4F29}"/>
            </a:ext>
          </a:extLst>
        </xdr:cNvPr>
        <xdr:cNvSpPr txBox="1"/>
      </xdr:nvSpPr>
      <xdr:spPr>
        <a:xfrm>
          <a:off x="16357600" y="1316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547" name="直線コネクタ 546">
          <a:extLst>
            <a:ext uri="{FF2B5EF4-FFF2-40B4-BE49-F238E27FC236}">
              <a16:creationId xmlns:a16="http://schemas.microsoft.com/office/drawing/2014/main" id="{14101AEF-320C-468E-B370-83BF5B82F826}"/>
            </a:ext>
          </a:extLst>
        </xdr:cNvPr>
        <xdr:cNvCxnSpPr/>
      </xdr:nvCxnSpPr>
      <xdr:spPr>
        <a:xfrm>
          <a:off x="16230600" y="1339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25416</xdr:rowOff>
    </xdr:from>
    <xdr:ext cx="405111" cy="259045"/>
    <xdr:sp macro="" textlink="">
      <xdr:nvSpPr>
        <xdr:cNvPr id="548" name="【消防施設】&#10;有形固定資産減価償却率平均値テキスト">
          <a:extLst>
            <a:ext uri="{FF2B5EF4-FFF2-40B4-BE49-F238E27FC236}">
              <a16:creationId xmlns:a16="http://schemas.microsoft.com/office/drawing/2014/main" id="{8CE5E2FC-5CFC-485D-9899-0F6DE4DD745F}"/>
            </a:ext>
          </a:extLst>
        </xdr:cNvPr>
        <xdr:cNvSpPr txBox="1"/>
      </xdr:nvSpPr>
      <xdr:spPr>
        <a:xfrm>
          <a:off x="16357600" y="13741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2539</xdr:rowOff>
    </xdr:from>
    <xdr:to>
      <xdr:col>85</xdr:col>
      <xdr:colOff>177800</xdr:colOff>
      <xdr:row>81</xdr:row>
      <xdr:rowOff>104139</xdr:rowOff>
    </xdr:to>
    <xdr:sp macro="" textlink="">
      <xdr:nvSpPr>
        <xdr:cNvPr id="549" name="フローチャート: 判断 548">
          <a:extLst>
            <a:ext uri="{FF2B5EF4-FFF2-40B4-BE49-F238E27FC236}">
              <a16:creationId xmlns:a16="http://schemas.microsoft.com/office/drawing/2014/main" id="{5B741291-283B-4B8D-941C-7B142E4D051B}"/>
            </a:ext>
          </a:extLst>
        </xdr:cNvPr>
        <xdr:cNvSpPr/>
      </xdr:nvSpPr>
      <xdr:spPr>
        <a:xfrm>
          <a:off x="162687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xdr:rowOff>
    </xdr:from>
    <xdr:to>
      <xdr:col>81</xdr:col>
      <xdr:colOff>101600</xdr:colOff>
      <xdr:row>81</xdr:row>
      <xdr:rowOff>115570</xdr:rowOff>
    </xdr:to>
    <xdr:sp macro="" textlink="">
      <xdr:nvSpPr>
        <xdr:cNvPr id="550" name="フローチャート: 判断 549">
          <a:extLst>
            <a:ext uri="{FF2B5EF4-FFF2-40B4-BE49-F238E27FC236}">
              <a16:creationId xmlns:a16="http://schemas.microsoft.com/office/drawing/2014/main" id="{339AE4A5-1DCE-4DE4-88D8-DFD1E95D4975}"/>
            </a:ext>
          </a:extLst>
        </xdr:cNvPr>
        <xdr:cNvSpPr/>
      </xdr:nvSpPr>
      <xdr:spPr>
        <a:xfrm>
          <a:off x="15430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149225</xdr:rowOff>
    </xdr:from>
    <xdr:to>
      <xdr:col>76</xdr:col>
      <xdr:colOff>165100</xdr:colOff>
      <xdr:row>81</xdr:row>
      <xdr:rowOff>79375</xdr:rowOff>
    </xdr:to>
    <xdr:sp macro="" textlink="">
      <xdr:nvSpPr>
        <xdr:cNvPr id="551" name="フローチャート: 判断 550">
          <a:extLst>
            <a:ext uri="{FF2B5EF4-FFF2-40B4-BE49-F238E27FC236}">
              <a16:creationId xmlns:a16="http://schemas.microsoft.com/office/drawing/2014/main" id="{6DCB8050-424B-4FF2-8F77-664996C06241}"/>
            </a:ext>
          </a:extLst>
        </xdr:cNvPr>
        <xdr:cNvSpPr/>
      </xdr:nvSpPr>
      <xdr:spPr>
        <a:xfrm>
          <a:off x="14541500" y="1386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124461</xdr:rowOff>
    </xdr:from>
    <xdr:to>
      <xdr:col>72</xdr:col>
      <xdr:colOff>38100</xdr:colOff>
      <xdr:row>81</xdr:row>
      <xdr:rowOff>54611</xdr:rowOff>
    </xdr:to>
    <xdr:sp macro="" textlink="">
      <xdr:nvSpPr>
        <xdr:cNvPr id="552" name="フローチャート: 判断 551">
          <a:extLst>
            <a:ext uri="{FF2B5EF4-FFF2-40B4-BE49-F238E27FC236}">
              <a16:creationId xmlns:a16="http://schemas.microsoft.com/office/drawing/2014/main" id="{7664C7DD-C6C0-4A74-9EF8-5BC611E562CF}"/>
            </a:ext>
          </a:extLst>
        </xdr:cNvPr>
        <xdr:cNvSpPr/>
      </xdr:nvSpPr>
      <xdr:spPr>
        <a:xfrm>
          <a:off x="13652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122555</xdr:rowOff>
    </xdr:from>
    <xdr:to>
      <xdr:col>67</xdr:col>
      <xdr:colOff>101600</xdr:colOff>
      <xdr:row>81</xdr:row>
      <xdr:rowOff>52705</xdr:rowOff>
    </xdr:to>
    <xdr:sp macro="" textlink="">
      <xdr:nvSpPr>
        <xdr:cNvPr id="553" name="フローチャート: 判断 552">
          <a:extLst>
            <a:ext uri="{FF2B5EF4-FFF2-40B4-BE49-F238E27FC236}">
              <a16:creationId xmlns:a16="http://schemas.microsoft.com/office/drawing/2014/main" id="{E1E88F91-C3B5-4F80-8BA3-981AEAA3B092}"/>
            </a:ext>
          </a:extLst>
        </xdr:cNvPr>
        <xdr:cNvSpPr/>
      </xdr:nvSpPr>
      <xdr:spPr>
        <a:xfrm>
          <a:off x="12763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49A677C5-6B42-4505-B2B7-94AFF85A805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0308E586-EA86-477A-A263-35493A74C25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2383B2C8-1B05-45DC-A1D2-2FE9F3600B1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870576D2-BBD1-4313-BDA9-4F0159E81D7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C3892252-9BA0-4012-84E1-657E1EB0C92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559" name="楕円 558">
          <a:extLst>
            <a:ext uri="{FF2B5EF4-FFF2-40B4-BE49-F238E27FC236}">
              <a16:creationId xmlns:a16="http://schemas.microsoft.com/office/drawing/2014/main" id="{44513EE2-C9C8-4EFE-B82F-127890829BD0}"/>
            </a:ext>
          </a:extLst>
        </xdr:cNvPr>
        <xdr:cNvSpPr/>
      </xdr:nvSpPr>
      <xdr:spPr>
        <a:xfrm>
          <a:off x="162687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47641</xdr:rowOff>
    </xdr:from>
    <xdr:ext cx="405111" cy="259045"/>
    <xdr:sp macro="" textlink="">
      <xdr:nvSpPr>
        <xdr:cNvPr id="560" name="【消防施設】&#10;有形固定資産減価償却率該当値テキスト">
          <a:extLst>
            <a:ext uri="{FF2B5EF4-FFF2-40B4-BE49-F238E27FC236}">
              <a16:creationId xmlns:a16="http://schemas.microsoft.com/office/drawing/2014/main" id="{85C9E801-B890-4F35-A2D4-4DED272522B7}"/>
            </a:ext>
          </a:extLst>
        </xdr:cNvPr>
        <xdr:cNvSpPr txBox="1"/>
      </xdr:nvSpPr>
      <xdr:spPr>
        <a:xfrm>
          <a:off x="16357600" y="13935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168275</xdr:rowOff>
    </xdr:from>
    <xdr:to>
      <xdr:col>81</xdr:col>
      <xdr:colOff>101600</xdr:colOff>
      <xdr:row>81</xdr:row>
      <xdr:rowOff>98425</xdr:rowOff>
    </xdr:to>
    <xdr:sp macro="" textlink="">
      <xdr:nvSpPr>
        <xdr:cNvPr id="561" name="楕円 560">
          <a:extLst>
            <a:ext uri="{FF2B5EF4-FFF2-40B4-BE49-F238E27FC236}">
              <a16:creationId xmlns:a16="http://schemas.microsoft.com/office/drawing/2014/main" id="{70CF3A22-662F-4431-A9E0-035153256FC1}"/>
            </a:ext>
          </a:extLst>
        </xdr:cNvPr>
        <xdr:cNvSpPr/>
      </xdr:nvSpPr>
      <xdr:spPr>
        <a:xfrm>
          <a:off x="15430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47625</xdr:rowOff>
    </xdr:from>
    <xdr:to>
      <xdr:col>85</xdr:col>
      <xdr:colOff>127000</xdr:colOff>
      <xdr:row>81</xdr:row>
      <xdr:rowOff>120014</xdr:rowOff>
    </xdr:to>
    <xdr:cxnSp macro="">
      <xdr:nvCxnSpPr>
        <xdr:cNvPr id="562" name="直線コネクタ 561">
          <a:extLst>
            <a:ext uri="{FF2B5EF4-FFF2-40B4-BE49-F238E27FC236}">
              <a16:creationId xmlns:a16="http://schemas.microsoft.com/office/drawing/2014/main" id="{59EDB5D8-17C9-4A73-8C70-85676E69FFCF}"/>
            </a:ext>
          </a:extLst>
        </xdr:cNvPr>
        <xdr:cNvCxnSpPr/>
      </xdr:nvCxnSpPr>
      <xdr:spPr>
        <a:xfrm>
          <a:off x="15481300" y="13935075"/>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141605</xdr:rowOff>
    </xdr:from>
    <xdr:to>
      <xdr:col>76</xdr:col>
      <xdr:colOff>165100</xdr:colOff>
      <xdr:row>83</xdr:row>
      <xdr:rowOff>71755</xdr:rowOff>
    </xdr:to>
    <xdr:sp macro="" textlink="">
      <xdr:nvSpPr>
        <xdr:cNvPr id="563" name="楕円 562">
          <a:extLst>
            <a:ext uri="{FF2B5EF4-FFF2-40B4-BE49-F238E27FC236}">
              <a16:creationId xmlns:a16="http://schemas.microsoft.com/office/drawing/2014/main" id="{084DCC64-E068-417C-88DF-DCC526A44950}"/>
            </a:ext>
          </a:extLst>
        </xdr:cNvPr>
        <xdr:cNvSpPr/>
      </xdr:nvSpPr>
      <xdr:spPr>
        <a:xfrm>
          <a:off x="14541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47625</xdr:rowOff>
    </xdr:from>
    <xdr:to>
      <xdr:col>81</xdr:col>
      <xdr:colOff>50800</xdr:colOff>
      <xdr:row>83</xdr:row>
      <xdr:rowOff>20955</xdr:rowOff>
    </xdr:to>
    <xdr:cxnSp macro="">
      <xdr:nvCxnSpPr>
        <xdr:cNvPr id="564" name="直線コネクタ 563">
          <a:extLst>
            <a:ext uri="{FF2B5EF4-FFF2-40B4-BE49-F238E27FC236}">
              <a16:creationId xmlns:a16="http://schemas.microsoft.com/office/drawing/2014/main" id="{295B591C-DC09-4315-9344-EDE5F6170CB6}"/>
            </a:ext>
          </a:extLst>
        </xdr:cNvPr>
        <xdr:cNvCxnSpPr/>
      </xdr:nvCxnSpPr>
      <xdr:spPr>
        <a:xfrm flipV="1">
          <a:off x="14592300" y="13935075"/>
          <a:ext cx="889000" cy="3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50164</xdr:rowOff>
    </xdr:from>
    <xdr:to>
      <xdr:col>72</xdr:col>
      <xdr:colOff>38100</xdr:colOff>
      <xdr:row>82</xdr:row>
      <xdr:rowOff>151764</xdr:rowOff>
    </xdr:to>
    <xdr:sp macro="" textlink="">
      <xdr:nvSpPr>
        <xdr:cNvPr id="565" name="楕円 564">
          <a:extLst>
            <a:ext uri="{FF2B5EF4-FFF2-40B4-BE49-F238E27FC236}">
              <a16:creationId xmlns:a16="http://schemas.microsoft.com/office/drawing/2014/main" id="{31B5C1ED-15C2-4302-93A4-BD5F054D1B0D}"/>
            </a:ext>
          </a:extLst>
        </xdr:cNvPr>
        <xdr:cNvSpPr/>
      </xdr:nvSpPr>
      <xdr:spPr>
        <a:xfrm>
          <a:off x="13652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100964</xdr:rowOff>
    </xdr:from>
    <xdr:to>
      <xdr:col>76</xdr:col>
      <xdr:colOff>114300</xdr:colOff>
      <xdr:row>83</xdr:row>
      <xdr:rowOff>20955</xdr:rowOff>
    </xdr:to>
    <xdr:cxnSp macro="">
      <xdr:nvCxnSpPr>
        <xdr:cNvPr id="566" name="直線コネクタ 565">
          <a:extLst>
            <a:ext uri="{FF2B5EF4-FFF2-40B4-BE49-F238E27FC236}">
              <a16:creationId xmlns:a16="http://schemas.microsoft.com/office/drawing/2014/main" id="{A68A5FB5-5CA8-4CA4-B892-4EFA9B463BD2}"/>
            </a:ext>
          </a:extLst>
        </xdr:cNvPr>
        <xdr:cNvCxnSpPr/>
      </xdr:nvCxnSpPr>
      <xdr:spPr>
        <a:xfrm>
          <a:off x="13703300" y="14159864"/>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130175</xdr:rowOff>
    </xdr:from>
    <xdr:to>
      <xdr:col>67</xdr:col>
      <xdr:colOff>101600</xdr:colOff>
      <xdr:row>82</xdr:row>
      <xdr:rowOff>60325</xdr:rowOff>
    </xdr:to>
    <xdr:sp macro="" textlink="">
      <xdr:nvSpPr>
        <xdr:cNvPr id="567" name="楕円 566">
          <a:extLst>
            <a:ext uri="{FF2B5EF4-FFF2-40B4-BE49-F238E27FC236}">
              <a16:creationId xmlns:a16="http://schemas.microsoft.com/office/drawing/2014/main" id="{0A81AC04-8157-4D6D-9AFB-23CA959A3296}"/>
            </a:ext>
          </a:extLst>
        </xdr:cNvPr>
        <xdr:cNvSpPr/>
      </xdr:nvSpPr>
      <xdr:spPr>
        <a:xfrm>
          <a:off x="127635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9525</xdr:rowOff>
    </xdr:from>
    <xdr:to>
      <xdr:col>71</xdr:col>
      <xdr:colOff>177800</xdr:colOff>
      <xdr:row>82</xdr:row>
      <xdr:rowOff>100964</xdr:rowOff>
    </xdr:to>
    <xdr:cxnSp macro="">
      <xdr:nvCxnSpPr>
        <xdr:cNvPr id="568" name="直線コネクタ 567">
          <a:extLst>
            <a:ext uri="{FF2B5EF4-FFF2-40B4-BE49-F238E27FC236}">
              <a16:creationId xmlns:a16="http://schemas.microsoft.com/office/drawing/2014/main" id="{476802FD-B98A-4F73-AD50-84D7AB8E895C}"/>
            </a:ext>
          </a:extLst>
        </xdr:cNvPr>
        <xdr:cNvCxnSpPr/>
      </xdr:nvCxnSpPr>
      <xdr:spPr>
        <a:xfrm>
          <a:off x="12814300" y="14068425"/>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106697</xdr:rowOff>
    </xdr:from>
    <xdr:ext cx="405111" cy="259045"/>
    <xdr:sp macro="" textlink="">
      <xdr:nvSpPr>
        <xdr:cNvPr id="569" name="n_1aveValue【消防施設】&#10;有形固定資産減価償却率">
          <a:extLst>
            <a:ext uri="{FF2B5EF4-FFF2-40B4-BE49-F238E27FC236}">
              <a16:creationId xmlns:a16="http://schemas.microsoft.com/office/drawing/2014/main" id="{ED866C7C-5974-4DD9-9624-0F42D0BB1751}"/>
            </a:ext>
          </a:extLst>
        </xdr:cNvPr>
        <xdr:cNvSpPr txBox="1"/>
      </xdr:nvSpPr>
      <xdr:spPr>
        <a:xfrm>
          <a:off x="1526604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95902</xdr:rowOff>
    </xdr:from>
    <xdr:ext cx="405111" cy="259045"/>
    <xdr:sp macro="" textlink="">
      <xdr:nvSpPr>
        <xdr:cNvPr id="570" name="n_2aveValue【消防施設】&#10;有形固定資産減価償却率">
          <a:extLst>
            <a:ext uri="{FF2B5EF4-FFF2-40B4-BE49-F238E27FC236}">
              <a16:creationId xmlns:a16="http://schemas.microsoft.com/office/drawing/2014/main" id="{B80CE385-1C76-45B8-9B19-2A05B8D55DB8}"/>
            </a:ext>
          </a:extLst>
        </xdr:cNvPr>
        <xdr:cNvSpPr txBox="1"/>
      </xdr:nvSpPr>
      <xdr:spPr>
        <a:xfrm>
          <a:off x="14389744"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71138</xdr:rowOff>
    </xdr:from>
    <xdr:ext cx="405111" cy="259045"/>
    <xdr:sp macro="" textlink="">
      <xdr:nvSpPr>
        <xdr:cNvPr id="571" name="n_3aveValue【消防施設】&#10;有形固定資産減価償却率">
          <a:extLst>
            <a:ext uri="{FF2B5EF4-FFF2-40B4-BE49-F238E27FC236}">
              <a16:creationId xmlns:a16="http://schemas.microsoft.com/office/drawing/2014/main" id="{F686DBFD-4BDE-4BD4-9AE5-7EAC3C974CF5}"/>
            </a:ext>
          </a:extLst>
        </xdr:cNvPr>
        <xdr:cNvSpPr txBox="1"/>
      </xdr:nvSpPr>
      <xdr:spPr>
        <a:xfrm>
          <a:off x="13500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69232</xdr:rowOff>
    </xdr:from>
    <xdr:ext cx="405111" cy="259045"/>
    <xdr:sp macro="" textlink="">
      <xdr:nvSpPr>
        <xdr:cNvPr id="572" name="n_4aveValue【消防施設】&#10;有形固定資産減価償却率">
          <a:extLst>
            <a:ext uri="{FF2B5EF4-FFF2-40B4-BE49-F238E27FC236}">
              <a16:creationId xmlns:a16="http://schemas.microsoft.com/office/drawing/2014/main" id="{C98B66A0-7842-4EEB-A942-E6670AE846C4}"/>
            </a:ext>
          </a:extLst>
        </xdr:cNvPr>
        <xdr:cNvSpPr txBox="1"/>
      </xdr:nvSpPr>
      <xdr:spPr>
        <a:xfrm>
          <a:off x="12611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114952</xdr:rowOff>
    </xdr:from>
    <xdr:ext cx="405111" cy="259045"/>
    <xdr:sp macro="" textlink="">
      <xdr:nvSpPr>
        <xdr:cNvPr id="573" name="n_1mainValue【消防施設】&#10;有形固定資産減価償却率">
          <a:extLst>
            <a:ext uri="{FF2B5EF4-FFF2-40B4-BE49-F238E27FC236}">
              <a16:creationId xmlns:a16="http://schemas.microsoft.com/office/drawing/2014/main" id="{7311E80A-BBBC-4E33-A043-947B7282EB84}"/>
            </a:ext>
          </a:extLst>
        </xdr:cNvPr>
        <xdr:cNvSpPr txBox="1"/>
      </xdr:nvSpPr>
      <xdr:spPr>
        <a:xfrm>
          <a:off x="152660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62882</xdr:rowOff>
    </xdr:from>
    <xdr:ext cx="405111" cy="259045"/>
    <xdr:sp macro="" textlink="">
      <xdr:nvSpPr>
        <xdr:cNvPr id="574" name="n_2mainValue【消防施設】&#10;有形固定資産減価償却率">
          <a:extLst>
            <a:ext uri="{FF2B5EF4-FFF2-40B4-BE49-F238E27FC236}">
              <a16:creationId xmlns:a16="http://schemas.microsoft.com/office/drawing/2014/main" id="{0A7EF709-7D34-4A21-9C30-ADFE9E050193}"/>
            </a:ext>
          </a:extLst>
        </xdr:cNvPr>
        <xdr:cNvSpPr txBox="1"/>
      </xdr:nvSpPr>
      <xdr:spPr>
        <a:xfrm>
          <a:off x="14389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142891</xdr:rowOff>
    </xdr:from>
    <xdr:ext cx="405111" cy="259045"/>
    <xdr:sp macro="" textlink="">
      <xdr:nvSpPr>
        <xdr:cNvPr id="575" name="n_3mainValue【消防施設】&#10;有形固定資産減価償却率">
          <a:extLst>
            <a:ext uri="{FF2B5EF4-FFF2-40B4-BE49-F238E27FC236}">
              <a16:creationId xmlns:a16="http://schemas.microsoft.com/office/drawing/2014/main" id="{05909838-34B7-4E3D-97A8-F39DD99A3407}"/>
            </a:ext>
          </a:extLst>
        </xdr:cNvPr>
        <xdr:cNvSpPr txBox="1"/>
      </xdr:nvSpPr>
      <xdr:spPr>
        <a:xfrm>
          <a:off x="135007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51452</xdr:rowOff>
    </xdr:from>
    <xdr:ext cx="405111" cy="259045"/>
    <xdr:sp macro="" textlink="">
      <xdr:nvSpPr>
        <xdr:cNvPr id="576" name="n_4mainValue【消防施設】&#10;有形固定資産減価償却率">
          <a:extLst>
            <a:ext uri="{FF2B5EF4-FFF2-40B4-BE49-F238E27FC236}">
              <a16:creationId xmlns:a16="http://schemas.microsoft.com/office/drawing/2014/main" id="{CFC7EE6F-9052-45E7-9E9C-47CADBFE32AA}"/>
            </a:ext>
          </a:extLst>
        </xdr:cNvPr>
        <xdr:cNvSpPr txBox="1"/>
      </xdr:nvSpPr>
      <xdr:spPr>
        <a:xfrm>
          <a:off x="12611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a:extLst>
            <a:ext uri="{FF2B5EF4-FFF2-40B4-BE49-F238E27FC236}">
              <a16:creationId xmlns:a16="http://schemas.microsoft.com/office/drawing/2014/main" id="{198F3B7A-1997-444F-A9CD-B98525A2143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a:extLst>
            <a:ext uri="{FF2B5EF4-FFF2-40B4-BE49-F238E27FC236}">
              <a16:creationId xmlns:a16="http://schemas.microsoft.com/office/drawing/2014/main" id="{1D768B98-EC6E-4009-8682-5C19AEFC173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a:extLst>
            <a:ext uri="{FF2B5EF4-FFF2-40B4-BE49-F238E27FC236}">
              <a16:creationId xmlns:a16="http://schemas.microsoft.com/office/drawing/2014/main" id="{C093D038-F67F-4777-9D45-05C232EAD30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a:extLst>
            <a:ext uri="{FF2B5EF4-FFF2-40B4-BE49-F238E27FC236}">
              <a16:creationId xmlns:a16="http://schemas.microsoft.com/office/drawing/2014/main" id="{9AF44DB6-4278-4B1F-B865-216AF751992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a:extLst>
            <a:ext uri="{FF2B5EF4-FFF2-40B4-BE49-F238E27FC236}">
              <a16:creationId xmlns:a16="http://schemas.microsoft.com/office/drawing/2014/main" id="{C922230D-2703-4A1B-B9F8-2B7211DD6E4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a:extLst>
            <a:ext uri="{FF2B5EF4-FFF2-40B4-BE49-F238E27FC236}">
              <a16:creationId xmlns:a16="http://schemas.microsoft.com/office/drawing/2014/main" id="{B967F358-ECDF-4333-AE11-A01C9348032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a:extLst>
            <a:ext uri="{FF2B5EF4-FFF2-40B4-BE49-F238E27FC236}">
              <a16:creationId xmlns:a16="http://schemas.microsoft.com/office/drawing/2014/main" id="{AF8E84BB-1005-4BA8-9639-CAFF4244840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a:extLst>
            <a:ext uri="{FF2B5EF4-FFF2-40B4-BE49-F238E27FC236}">
              <a16:creationId xmlns:a16="http://schemas.microsoft.com/office/drawing/2014/main" id="{916D5B33-F0F5-4C01-BDC3-85FDECE2AB5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5" name="テキスト ボックス 584">
          <a:extLst>
            <a:ext uri="{FF2B5EF4-FFF2-40B4-BE49-F238E27FC236}">
              <a16:creationId xmlns:a16="http://schemas.microsoft.com/office/drawing/2014/main" id="{235DE3AC-6903-4C46-9A48-80750FBBE79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6" name="直線コネクタ 585">
          <a:extLst>
            <a:ext uri="{FF2B5EF4-FFF2-40B4-BE49-F238E27FC236}">
              <a16:creationId xmlns:a16="http://schemas.microsoft.com/office/drawing/2014/main" id="{F8A25CCD-D796-4CE0-9821-9525720281F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7" name="直線コネクタ 586">
          <a:extLst>
            <a:ext uri="{FF2B5EF4-FFF2-40B4-BE49-F238E27FC236}">
              <a16:creationId xmlns:a16="http://schemas.microsoft.com/office/drawing/2014/main" id="{3E0C84AC-BBEF-4B2E-95A6-65E685B8F1FD}"/>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8" name="テキスト ボックス 587">
          <a:extLst>
            <a:ext uri="{FF2B5EF4-FFF2-40B4-BE49-F238E27FC236}">
              <a16:creationId xmlns:a16="http://schemas.microsoft.com/office/drawing/2014/main" id="{0763DED5-6823-4050-B453-A9338175FA06}"/>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9" name="直線コネクタ 588">
          <a:extLst>
            <a:ext uri="{FF2B5EF4-FFF2-40B4-BE49-F238E27FC236}">
              <a16:creationId xmlns:a16="http://schemas.microsoft.com/office/drawing/2014/main" id="{585A4E61-10AF-4BE2-B53E-CCF6D6916431}"/>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0" name="テキスト ボックス 589">
          <a:extLst>
            <a:ext uri="{FF2B5EF4-FFF2-40B4-BE49-F238E27FC236}">
              <a16:creationId xmlns:a16="http://schemas.microsoft.com/office/drawing/2014/main" id="{2A9BE62B-5E3A-4E18-8D15-BF53695F300C}"/>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1" name="直線コネクタ 590">
          <a:extLst>
            <a:ext uri="{FF2B5EF4-FFF2-40B4-BE49-F238E27FC236}">
              <a16:creationId xmlns:a16="http://schemas.microsoft.com/office/drawing/2014/main" id="{7A326F5E-0B25-44CD-9FF2-7D8A0E46419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2" name="テキスト ボックス 591">
          <a:extLst>
            <a:ext uri="{FF2B5EF4-FFF2-40B4-BE49-F238E27FC236}">
              <a16:creationId xmlns:a16="http://schemas.microsoft.com/office/drawing/2014/main" id="{D64D2252-3048-4F07-925B-5556D55DF95F}"/>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3" name="直線コネクタ 592">
          <a:extLst>
            <a:ext uri="{FF2B5EF4-FFF2-40B4-BE49-F238E27FC236}">
              <a16:creationId xmlns:a16="http://schemas.microsoft.com/office/drawing/2014/main" id="{4A7EFBA2-0BE1-4534-A908-4863641D6F36}"/>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4" name="テキスト ボックス 593">
          <a:extLst>
            <a:ext uri="{FF2B5EF4-FFF2-40B4-BE49-F238E27FC236}">
              <a16:creationId xmlns:a16="http://schemas.microsoft.com/office/drawing/2014/main" id="{7D8AA657-6C0A-424D-902C-0679E43202DC}"/>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5" name="直線コネクタ 594">
          <a:extLst>
            <a:ext uri="{FF2B5EF4-FFF2-40B4-BE49-F238E27FC236}">
              <a16:creationId xmlns:a16="http://schemas.microsoft.com/office/drawing/2014/main" id="{853F4D3D-915B-46F0-B3C2-AD2875C46D0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6" name="テキスト ボックス 595">
          <a:extLst>
            <a:ext uri="{FF2B5EF4-FFF2-40B4-BE49-F238E27FC236}">
              <a16:creationId xmlns:a16="http://schemas.microsoft.com/office/drawing/2014/main" id="{D8A3221A-CC9A-4472-8456-2AA3638D037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7" name="【消防施設】&#10;一人当たり面積グラフ枠">
          <a:extLst>
            <a:ext uri="{FF2B5EF4-FFF2-40B4-BE49-F238E27FC236}">
              <a16:creationId xmlns:a16="http://schemas.microsoft.com/office/drawing/2014/main" id="{516F8EBE-7CCD-4834-8F1C-B7C0036A628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85</xdr:row>
      <xdr:rowOff>140970</xdr:rowOff>
    </xdr:to>
    <xdr:cxnSp macro="">
      <xdr:nvCxnSpPr>
        <xdr:cNvPr id="598" name="直線コネクタ 597">
          <a:extLst>
            <a:ext uri="{FF2B5EF4-FFF2-40B4-BE49-F238E27FC236}">
              <a16:creationId xmlns:a16="http://schemas.microsoft.com/office/drawing/2014/main" id="{895A329A-A786-4154-8778-124BFBA7A936}"/>
            </a:ext>
          </a:extLst>
        </xdr:cNvPr>
        <xdr:cNvCxnSpPr/>
      </xdr:nvCxnSpPr>
      <xdr:spPr>
        <a:xfrm flipV="1">
          <a:off x="22160864" y="135712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599" name="【消防施設】&#10;一人当たり面積最小値テキスト">
          <a:extLst>
            <a:ext uri="{FF2B5EF4-FFF2-40B4-BE49-F238E27FC236}">
              <a16:creationId xmlns:a16="http://schemas.microsoft.com/office/drawing/2014/main" id="{D8D23A01-D486-44D7-B3DE-966E3E44B590}"/>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00" name="直線コネクタ 599">
          <a:extLst>
            <a:ext uri="{FF2B5EF4-FFF2-40B4-BE49-F238E27FC236}">
              <a16:creationId xmlns:a16="http://schemas.microsoft.com/office/drawing/2014/main" id="{B94C1E5E-F1A8-4C15-A5E9-C764CA446106}"/>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601" name="【消防施設】&#10;一人当たり面積最大値テキスト">
          <a:extLst>
            <a:ext uri="{FF2B5EF4-FFF2-40B4-BE49-F238E27FC236}">
              <a16:creationId xmlns:a16="http://schemas.microsoft.com/office/drawing/2014/main" id="{6B3AD6C5-0745-4C12-87A7-6ECEFC25089F}"/>
            </a:ext>
          </a:extLst>
        </xdr:cNvPr>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602" name="直線コネクタ 601">
          <a:extLst>
            <a:ext uri="{FF2B5EF4-FFF2-40B4-BE49-F238E27FC236}">
              <a16:creationId xmlns:a16="http://schemas.microsoft.com/office/drawing/2014/main" id="{72F0E146-B029-4752-BCAC-626157C37B95}"/>
            </a:ext>
          </a:extLst>
        </xdr:cNvPr>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128033</xdr:rowOff>
    </xdr:from>
    <xdr:ext cx="469744" cy="259045"/>
    <xdr:sp macro="" textlink="">
      <xdr:nvSpPr>
        <xdr:cNvPr id="603" name="【消防施設】&#10;一人当たり面積平均値テキスト">
          <a:extLst>
            <a:ext uri="{FF2B5EF4-FFF2-40B4-BE49-F238E27FC236}">
              <a16:creationId xmlns:a16="http://schemas.microsoft.com/office/drawing/2014/main" id="{4203E92A-387B-4613-A1C0-576AE14737E3}"/>
            </a:ext>
          </a:extLst>
        </xdr:cNvPr>
        <xdr:cNvSpPr txBox="1"/>
      </xdr:nvSpPr>
      <xdr:spPr>
        <a:xfrm>
          <a:off x="22199600" y="1435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149606</xdr:rowOff>
    </xdr:from>
    <xdr:to>
      <xdr:col>116</xdr:col>
      <xdr:colOff>114300</xdr:colOff>
      <xdr:row>84</xdr:row>
      <xdr:rowOff>79756</xdr:rowOff>
    </xdr:to>
    <xdr:sp macro="" textlink="">
      <xdr:nvSpPr>
        <xdr:cNvPr id="604" name="フローチャート: 判断 603">
          <a:extLst>
            <a:ext uri="{FF2B5EF4-FFF2-40B4-BE49-F238E27FC236}">
              <a16:creationId xmlns:a16="http://schemas.microsoft.com/office/drawing/2014/main" id="{601F0D62-EB13-4268-BA28-7EEECC6BD2BA}"/>
            </a:ext>
          </a:extLst>
        </xdr:cNvPr>
        <xdr:cNvSpPr/>
      </xdr:nvSpPr>
      <xdr:spPr>
        <a:xfrm>
          <a:off x="221107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149606</xdr:rowOff>
    </xdr:from>
    <xdr:to>
      <xdr:col>112</xdr:col>
      <xdr:colOff>38100</xdr:colOff>
      <xdr:row>84</xdr:row>
      <xdr:rowOff>79756</xdr:rowOff>
    </xdr:to>
    <xdr:sp macro="" textlink="">
      <xdr:nvSpPr>
        <xdr:cNvPr id="605" name="フローチャート: 判断 604">
          <a:extLst>
            <a:ext uri="{FF2B5EF4-FFF2-40B4-BE49-F238E27FC236}">
              <a16:creationId xmlns:a16="http://schemas.microsoft.com/office/drawing/2014/main" id="{975866A7-7A48-492F-B850-3F745122CE4E}"/>
            </a:ext>
          </a:extLst>
        </xdr:cNvPr>
        <xdr:cNvSpPr/>
      </xdr:nvSpPr>
      <xdr:spPr>
        <a:xfrm>
          <a:off x="21272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71882</xdr:rowOff>
    </xdr:from>
    <xdr:to>
      <xdr:col>107</xdr:col>
      <xdr:colOff>101600</xdr:colOff>
      <xdr:row>84</xdr:row>
      <xdr:rowOff>2032</xdr:rowOff>
    </xdr:to>
    <xdr:sp macro="" textlink="">
      <xdr:nvSpPr>
        <xdr:cNvPr id="606" name="フローチャート: 判断 605">
          <a:extLst>
            <a:ext uri="{FF2B5EF4-FFF2-40B4-BE49-F238E27FC236}">
              <a16:creationId xmlns:a16="http://schemas.microsoft.com/office/drawing/2014/main" id="{7D9632D1-3A18-4289-AEEA-C30A570D43DE}"/>
            </a:ext>
          </a:extLst>
        </xdr:cNvPr>
        <xdr:cNvSpPr/>
      </xdr:nvSpPr>
      <xdr:spPr>
        <a:xfrm>
          <a:off x="20383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607" name="フローチャート: 判断 606">
          <a:extLst>
            <a:ext uri="{FF2B5EF4-FFF2-40B4-BE49-F238E27FC236}">
              <a16:creationId xmlns:a16="http://schemas.microsoft.com/office/drawing/2014/main" id="{5A437F57-4ABD-4949-A217-4D8D3ACE2533}"/>
            </a:ext>
          </a:extLst>
        </xdr:cNvPr>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85598</xdr:rowOff>
    </xdr:from>
    <xdr:to>
      <xdr:col>98</xdr:col>
      <xdr:colOff>38100</xdr:colOff>
      <xdr:row>84</xdr:row>
      <xdr:rowOff>15748</xdr:rowOff>
    </xdr:to>
    <xdr:sp macro="" textlink="">
      <xdr:nvSpPr>
        <xdr:cNvPr id="608" name="フローチャート: 判断 607">
          <a:extLst>
            <a:ext uri="{FF2B5EF4-FFF2-40B4-BE49-F238E27FC236}">
              <a16:creationId xmlns:a16="http://schemas.microsoft.com/office/drawing/2014/main" id="{D9C3A21B-2346-4D84-9E12-FB80BB089B13}"/>
            </a:ext>
          </a:extLst>
        </xdr:cNvPr>
        <xdr:cNvSpPr/>
      </xdr:nvSpPr>
      <xdr:spPr>
        <a:xfrm>
          <a:off x="18605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1441F249-A552-4A8F-BD83-1A23CE2655A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03690F41-E734-4368-9BC9-D74411F64A2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4B8882D6-B169-4111-87AE-81DCCB69E65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D1967ECA-6EDA-4C8A-8BF5-1913ABF0175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BFF5CF17-52F6-49A5-8E18-8883D13D0CE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58165</xdr:rowOff>
    </xdr:from>
    <xdr:to>
      <xdr:col>116</xdr:col>
      <xdr:colOff>114300</xdr:colOff>
      <xdr:row>83</xdr:row>
      <xdr:rowOff>159765</xdr:rowOff>
    </xdr:to>
    <xdr:sp macro="" textlink="">
      <xdr:nvSpPr>
        <xdr:cNvPr id="614" name="楕円 613">
          <a:extLst>
            <a:ext uri="{FF2B5EF4-FFF2-40B4-BE49-F238E27FC236}">
              <a16:creationId xmlns:a16="http://schemas.microsoft.com/office/drawing/2014/main" id="{17F8CB80-89E8-49A4-ACC3-B80B35A06E89}"/>
            </a:ext>
          </a:extLst>
        </xdr:cNvPr>
        <xdr:cNvSpPr/>
      </xdr:nvSpPr>
      <xdr:spPr>
        <a:xfrm>
          <a:off x="221107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81042</xdr:rowOff>
    </xdr:from>
    <xdr:ext cx="469744" cy="259045"/>
    <xdr:sp macro="" textlink="">
      <xdr:nvSpPr>
        <xdr:cNvPr id="615" name="【消防施設】&#10;一人当たり面積該当値テキスト">
          <a:extLst>
            <a:ext uri="{FF2B5EF4-FFF2-40B4-BE49-F238E27FC236}">
              <a16:creationId xmlns:a16="http://schemas.microsoft.com/office/drawing/2014/main" id="{7B5DA790-7C32-48D0-91A5-C97A572A7AE5}"/>
            </a:ext>
          </a:extLst>
        </xdr:cNvPr>
        <xdr:cNvSpPr txBox="1"/>
      </xdr:nvSpPr>
      <xdr:spPr>
        <a:xfrm>
          <a:off x="22199600" y="1413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7874</xdr:rowOff>
    </xdr:from>
    <xdr:to>
      <xdr:col>112</xdr:col>
      <xdr:colOff>38100</xdr:colOff>
      <xdr:row>83</xdr:row>
      <xdr:rowOff>109474</xdr:rowOff>
    </xdr:to>
    <xdr:sp macro="" textlink="">
      <xdr:nvSpPr>
        <xdr:cNvPr id="616" name="楕円 615">
          <a:extLst>
            <a:ext uri="{FF2B5EF4-FFF2-40B4-BE49-F238E27FC236}">
              <a16:creationId xmlns:a16="http://schemas.microsoft.com/office/drawing/2014/main" id="{2837F8CA-0548-455E-9E73-FD7809C52FE9}"/>
            </a:ext>
          </a:extLst>
        </xdr:cNvPr>
        <xdr:cNvSpPr/>
      </xdr:nvSpPr>
      <xdr:spPr>
        <a:xfrm>
          <a:off x="21272500" y="1423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58674</xdr:rowOff>
    </xdr:from>
    <xdr:to>
      <xdr:col>116</xdr:col>
      <xdr:colOff>63500</xdr:colOff>
      <xdr:row>83</xdr:row>
      <xdr:rowOff>108965</xdr:rowOff>
    </xdr:to>
    <xdr:cxnSp macro="">
      <xdr:nvCxnSpPr>
        <xdr:cNvPr id="617" name="直線コネクタ 616">
          <a:extLst>
            <a:ext uri="{FF2B5EF4-FFF2-40B4-BE49-F238E27FC236}">
              <a16:creationId xmlns:a16="http://schemas.microsoft.com/office/drawing/2014/main" id="{1FC5D913-C4DB-4230-B485-E4BDC752EEDD}"/>
            </a:ext>
          </a:extLst>
        </xdr:cNvPr>
        <xdr:cNvCxnSpPr/>
      </xdr:nvCxnSpPr>
      <xdr:spPr>
        <a:xfrm>
          <a:off x="21323300" y="14289024"/>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62737</xdr:rowOff>
    </xdr:from>
    <xdr:to>
      <xdr:col>107</xdr:col>
      <xdr:colOff>101600</xdr:colOff>
      <xdr:row>83</xdr:row>
      <xdr:rowOff>164337</xdr:rowOff>
    </xdr:to>
    <xdr:sp macro="" textlink="">
      <xdr:nvSpPr>
        <xdr:cNvPr id="618" name="楕円 617">
          <a:extLst>
            <a:ext uri="{FF2B5EF4-FFF2-40B4-BE49-F238E27FC236}">
              <a16:creationId xmlns:a16="http://schemas.microsoft.com/office/drawing/2014/main" id="{E02A1A78-E79A-496C-870E-17E6BA81CBD8}"/>
            </a:ext>
          </a:extLst>
        </xdr:cNvPr>
        <xdr:cNvSpPr/>
      </xdr:nvSpPr>
      <xdr:spPr>
        <a:xfrm>
          <a:off x="20383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58674</xdr:rowOff>
    </xdr:from>
    <xdr:to>
      <xdr:col>111</xdr:col>
      <xdr:colOff>177800</xdr:colOff>
      <xdr:row>83</xdr:row>
      <xdr:rowOff>113537</xdr:rowOff>
    </xdr:to>
    <xdr:cxnSp macro="">
      <xdr:nvCxnSpPr>
        <xdr:cNvPr id="619" name="直線コネクタ 618">
          <a:extLst>
            <a:ext uri="{FF2B5EF4-FFF2-40B4-BE49-F238E27FC236}">
              <a16:creationId xmlns:a16="http://schemas.microsoft.com/office/drawing/2014/main" id="{D5A96F39-405F-4C72-AB71-46053D47B2CD}"/>
            </a:ext>
          </a:extLst>
        </xdr:cNvPr>
        <xdr:cNvCxnSpPr/>
      </xdr:nvCxnSpPr>
      <xdr:spPr>
        <a:xfrm flipV="1">
          <a:off x="20434300" y="14289024"/>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620" name="楕円 619">
          <a:extLst>
            <a:ext uri="{FF2B5EF4-FFF2-40B4-BE49-F238E27FC236}">
              <a16:creationId xmlns:a16="http://schemas.microsoft.com/office/drawing/2014/main" id="{2FE936EC-0629-4F9C-9751-50FCB4A80EF2}"/>
            </a:ext>
          </a:extLst>
        </xdr:cNvPr>
        <xdr:cNvSpPr/>
      </xdr:nvSpPr>
      <xdr:spPr>
        <a:xfrm>
          <a:off x="194945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108965</xdr:rowOff>
    </xdr:from>
    <xdr:to>
      <xdr:col>107</xdr:col>
      <xdr:colOff>50800</xdr:colOff>
      <xdr:row>83</xdr:row>
      <xdr:rowOff>113537</xdr:rowOff>
    </xdr:to>
    <xdr:cxnSp macro="">
      <xdr:nvCxnSpPr>
        <xdr:cNvPr id="621" name="直線コネクタ 620">
          <a:extLst>
            <a:ext uri="{FF2B5EF4-FFF2-40B4-BE49-F238E27FC236}">
              <a16:creationId xmlns:a16="http://schemas.microsoft.com/office/drawing/2014/main" id="{74FBE202-7E46-44C8-94F9-6664755630CF}"/>
            </a:ext>
          </a:extLst>
        </xdr:cNvPr>
        <xdr:cNvCxnSpPr/>
      </xdr:nvCxnSpPr>
      <xdr:spPr>
        <a:xfrm>
          <a:off x="19545300" y="143393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58165</xdr:rowOff>
    </xdr:from>
    <xdr:to>
      <xdr:col>98</xdr:col>
      <xdr:colOff>38100</xdr:colOff>
      <xdr:row>83</xdr:row>
      <xdr:rowOff>159765</xdr:rowOff>
    </xdr:to>
    <xdr:sp macro="" textlink="">
      <xdr:nvSpPr>
        <xdr:cNvPr id="622" name="楕円 621">
          <a:extLst>
            <a:ext uri="{FF2B5EF4-FFF2-40B4-BE49-F238E27FC236}">
              <a16:creationId xmlns:a16="http://schemas.microsoft.com/office/drawing/2014/main" id="{8AF83070-3524-4E2C-8FDD-9CD5AFC1F3E2}"/>
            </a:ext>
          </a:extLst>
        </xdr:cNvPr>
        <xdr:cNvSpPr/>
      </xdr:nvSpPr>
      <xdr:spPr>
        <a:xfrm>
          <a:off x="186055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108965</xdr:rowOff>
    </xdr:from>
    <xdr:to>
      <xdr:col>102</xdr:col>
      <xdr:colOff>114300</xdr:colOff>
      <xdr:row>83</xdr:row>
      <xdr:rowOff>108965</xdr:rowOff>
    </xdr:to>
    <xdr:cxnSp macro="">
      <xdr:nvCxnSpPr>
        <xdr:cNvPr id="623" name="直線コネクタ 622">
          <a:extLst>
            <a:ext uri="{FF2B5EF4-FFF2-40B4-BE49-F238E27FC236}">
              <a16:creationId xmlns:a16="http://schemas.microsoft.com/office/drawing/2014/main" id="{383206FC-2783-4937-9365-99A6CC8F0B15}"/>
            </a:ext>
          </a:extLst>
        </xdr:cNvPr>
        <xdr:cNvCxnSpPr/>
      </xdr:nvCxnSpPr>
      <xdr:spPr>
        <a:xfrm>
          <a:off x="18656300" y="14339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70883</xdr:rowOff>
    </xdr:from>
    <xdr:ext cx="469744" cy="259045"/>
    <xdr:sp macro="" textlink="">
      <xdr:nvSpPr>
        <xdr:cNvPr id="624" name="n_1aveValue【消防施設】&#10;一人当たり面積">
          <a:extLst>
            <a:ext uri="{FF2B5EF4-FFF2-40B4-BE49-F238E27FC236}">
              <a16:creationId xmlns:a16="http://schemas.microsoft.com/office/drawing/2014/main" id="{B89C40AC-11A1-4837-AE23-7C3B9B52EADA}"/>
            </a:ext>
          </a:extLst>
        </xdr:cNvPr>
        <xdr:cNvSpPr txBox="1"/>
      </xdr:nvSpPr>
      <xdr:spPr>
        <a:xfrm>
          <a:off x="210757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164609</xdr:rowOff>
    </xdr:from>
    <xdr:ext cx="469744" cy="259045"/>
    <xdr:sp macro="" textlink="">
      <xdr:nvSpPr>
        <xdr:cNvPr id="625" name="n_2aveValue【消防施設】&#10;一人当たり面積">
          <a:extLst>
            <a:ext uri="{FF2B5EF4-FFF2-40B4-BE49-F238E27FC236}">
              <a16:creationId xmlns:a16="http://schemas.microsoft.com/office/drawing/2014/main" id="{0225068F-DF16-4161-88C8-80DD22D02C19}"/>
            </a:ext>
          </a:extLst>
        </xdr:cNvPr>
        <xdr:cNvSpPr txBox="1"/>
      </xdr:nvSpPr>
      <xdr:spPr>
        <a:xfrm>
          <a:off x="20199427" y="1439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160038</xdr:rowOff>
    </xdr:from>
    <xdr:ext cx="469744" cy="259045"/>
    <xdr:sp macro="" textlink="">
      <xdr:nvSpPr>
        <xdr:cNvPr id="626" name="n_3aveValue【消防施設】&#10;一人当たり面積">
          <a:extLst>
            <a:ext uri="{FF2B5EF4-FFF2-40B4-BE49-F238E27FC236}">
              <a16:creationId xmlns:a16="http://schemas.microsoft.com/office/drawing/2014/main" id="{6F3DDBDA-DC26-4D2D-9616-A74B23903D31}"/>
            </a:ext>
          </a:extLst>
        </xdr:cNvPr>
        <xdr:cNvSpPr txBox="1"/>
      </xdr:nvSpPr>
      <xdr:spPr>
        <a:xfrm>
          <a:off x="19310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6875</xdr:rowOff>
    </xdr:from>
    <xdr:ext cx="469744" cy="259045"/>
    <xdr:sp macro="" textlink="">
      <xdr:nvSpPr>
        <xdr:cNvPr id="627" name="n_4aveValue【消防施設】&#10;一人当たり面積">
          <a:extLst>
            <a:ext uri="{FF2B5EF4-FFF2-40B4-BE49-F238E27FC236}">
              <a16:creationId xmlns:a16="http://schemas.microsoft.com/office/drawing/2014/main" id="{6F238CCD-64AB-44B4-B642-FB09E9215D16}"/>
            </a:ext>
          </a:extLst>
        </xdr:cNvPr>
        <xdr:cNvSpPr txBox="1"/>
      </xdr:nvSpPr>
      <xdr:spPr>
        <a:xfrm>
          <a:off x="18421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126001</xdr:rowOff>
    </xdr:from>
    <xdr:ext cx="469744" cy="259045"/>
    <xdr:sp macro="" textlink="">
      <xdr:nvSpPr>
        <xdr:cNvPr id="628" name="n_1mainValue【消防施設】&#10;一人当たり面積">
          <a:extLst>
            <a:ext uri="{FF2B5EF4-FFF2-40B4-BE49-F238E27FC236}">
              <a16:creationId xmlns:a16="http://schemas.microsoft.com/office/drawing/2014/main" id="{1C663E44-3B15-4E49-9321-DCFDD9CDEFFC}"/>
            </a:ext>
          </a:extLst>
        </xdr:cNvPr>
        <xdr:cNvSpPr txBox="1"/>
      </xdr:nvSpPr>
      <xdr:spPr>
        <a:xfrm>
          <a:off x="21075727" y="1401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9414</xdr:rowOff>
    </xdr:from>
    <xdr:ext cx="469744" cy="259045"/>
    <xdr:sp macro="" textlink="">
      <xdr:nvSpPr>
        <xdr:cNvPr id="629" name="n_2mainValue【消防施設】&#10;一人当たり面積">
          <a:extLst>
            <a:ext uri="{FF2B5EF4-FFF2-40B4-BE49-F238E27FC236}">
              <a16:creationId xmlns:a16="http://schemas.microsoft.com/office/drawing/2014/main" id="{4621CD10-1003-43E2-857D-A14F2056B51D}"/>
            </a:ext>
          </a:extLst>
        </xdr:cNvPr>
        <xdr:cNvSpPr txBox="1"/>
      </xdr:nvSpPr>
      <xdr:spPr>
        <a:xfrm>
          <a:off x="20199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4842</xdr:rowOff>
    </xdr:from>
    <xdr:ext cx="469744" cy="259045"/>
    <xdr:sp macro="" textlink="">
      <xdr:nvSpPr>
        <xdr:cNvPr id="630" name="n_3mainValue【消防施設】&#10;一人当たり面積">
          <a:extLst>
            <a:ext uri="{FF2B5EF4-FFF2-40B4-BE49-F238E27FC236}">
              <a16:creationId xmlns:a16="http://schemas.microsoft.com/office/drawing/2014/main" id="{29F451F3-43E5-4E00-B48F-14A9BDB757E9}"/>
            </a:ext>
          </a:extLst>
        </xdr:cNvPr>
        <xdr:cNvSpPr txBox="1"/>
      </xdr:nvSpPr>
      <xdr:spPr>
        <a:xfrm>
          <a:off x="19310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4842</xdr:rowOff>
    </xdr:from>
    <xdr:ext cx="469744" cy="259045"/>
    <xdr:sp macro="" textlink="">
      <xdr:nvSpPr>
        <xdr:cNvPr id="631" name="n_4mainValue【消防施設】&#10;一人当たり面積">
          <a:extLst>
            <a:ext uri="{FF2B5EF4-FFF2-40B4-BE49-F238E27FC236}">
              <a16:creationId xmlns:a16="http://schemas.microsoft.com/office/drawing/2014/main" id="{A5BA3193-A080-494A-B1B2-8E2D09D4B5DF}"/>
            </a:ext>
          </a:extLst>
        </xdr:cNvPr>
        <xdr:cNvSpPr txBox="1"/>
      </xdr:nvSpPr>
      <xdr:spPr>
        <a:xfrm>
          <a:off x="18421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2" name="正方形/長方形 631">
          <a:extLst>
            <a:ext uri="{FF2B5EF4-FFF2-40B4-BE49-F238E27FC236}">
              <a16:creationId xmlns:a16="http://schemas.microsoft.com/office/drawing/2014/main" id="{595E1CD4-EEE1-46BE-8B39-036F54D3207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3" name="正方形/長方形 632">
          <a:extLst>
            <a:ext uri="{FF2B5EF4-FFF2-40B4-BE49-F238E27FC236}">
              <a16:creationId xmlns:a16="http://schemas.microsoft.com/office/drawing/2014/main" id="{C480E3B2-20A0-46DB-9D13-91DB6D5EDE5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4" name="正方形/長方形 633">
          <a:extLst>
            <a:ext uri="{FF2B5EF4-FFF2-40B4-BE49-F238E27FC236}">
              <a16:creationId xmlns:a16="http://schemas.microsoft.com/office/drawing/2014/main" id="{8140DCD0-CC61-446E-A127-3878B780AF9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5" name="正方形/長方形 634">
          <a:extLst>
            <a:ext uri="{FF2B5EF4-FFF2-40B4-BE49-F238E27FC236}">
              <a16:creationId xmlns:a16="http://schemas.microsoft.com/office/drawing/2014/main" id="{E33901F3-4BD1-41A7-BA84-CCC61B68FED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6" name="正方形/長方形 635">
          <a:extLst>
            <a:ext uri="{FF2B5EF4-FFF2-40B4-BE49-F238E27FC236}">
              <a16:creationId xmlns:a16="http://schemas.microsoft.com/office/drawing/2014/main" id="{B7F604FA-0878-4A47-B219-84656863207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7" name="正方形/長方形 636">
          <a:extLst>
            <a:ext uri="{FF2B5EF4-FFF2-40B4-BE49-F238E27FC236}">
              <a16:creationId xmlns:a16="http://schemas.microsoft.com/office/drawing/2014/main" id="{E2FD1469-2743-4830-8E59-AF59B7E7FCB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8" name="正方形/長方形 637">
          <a:extLst>
            <a:ext uri="{FF2B5EF4-FFF2-40B4-BE49-F238E27FC236}">
              <a16:creationId xmlns:a16="http://schemas.microsoft.com/office/drawing/2014/main" id="{A9D1A097-113D-407A-AB75-C3D449656BC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9" name="正方形/長方形 638">
          <a:extLst>
            <a:ext uri="{FF2B5EF4-FFF2-40B4-BE49-F238E27FC236}">
              <a16:creationId xmlns:a16="http://schemas.microsoft.com/office/drawing/2014/main" id="{895B9D4A-1D56-4793-8A8F-F29B5272BC8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0" name="テキスト ボックス 639">
          <a:extLst>
            <a:ext uri="{FF2B5EF4-FFF2-40B4-BE49-F238E27FC236}">
              <a16:creationId xmlns:a16="http://schemas.microsoft.com/office/drawing/2014/main" id="{3FF0F3E3-22E4-4E6B-876D-E9F7887F7F9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1" name="直線コネクタ 640">
          <a:extLst>
            <a:ext uri="{FF2B5EF4-FFF2-40B4-BE49-F238E27FC236}">
              <a16:creationId xmlns:a16="http://schemas.microsoft.com/office/drawing/2014/main" id="{A76E81A4-C864-4E77-8B3B-C2F29EABDED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2" name="テキスト ボックス 641">
          <a:extLst>
            <a:ext uri="{FF2B5EF4-FFF2-40B4-BE49-F238E27FC236}">
              <a16:creationId xmlns:a16="http://schemas.microsoft.com/office/drawing/2014/main" id="{5A94A86F-01DD-4332-B8E3-909BB76FD1E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3" name="直線コネクタ 642">
          <a:extLst>
            <a:ext uri="{FF2B5EF4-FFF2-40B4-BE49-F238E27FC236}">
              <a16:creationId xmlns:a16="http://schemas.microsoft.com/office/drawing/2014/main" id="{BD1859BD-14A0-42A1-AD9B-63C6D23FA49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4" name="テキスト ボックス 643">
          <a:extLst>
            <a:ext uri="{FF2B5EF4-FFF2-40B4-BE49-F238E27FC236}">
              <a16:creationId xmlns:a16="http://schemas.microsoft.com/office/drawing/2014/main" id="{E44179BB-36E0-43BC-8DAE-4018E88CAF3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5" name="直線コネクタ 644">
          <a:extLst>
            <a:ext uri="{FF2B5EF4-FFF2-40B4-BE49-F238E27FC236}">
              <a16:creationId xmlns:a16="http://schemas.microsoft.com/office/drawing/2014/main" id="{B75F9182-DC8A-42FA-A841-555D24B3E7A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6" name="テキスト ボックス 645">
          <a:extLst>
            <a:ext uri="{FF2B5EF4-FFF2-40B4-BE49-F238E27FC236}">
              <a16:creationId xmlns:a16="http://schemas.microsoft.com/office/drawing/2014/main" id="{3486A43E-92F7-463F-8628-1CB6049DEC0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7" name="直線コネクタ 646">
          <a:extLst>
            <a:ext uri="{FF2B5EF4-FFF2-40B4-BE49-F238E27FC236}">
              <a16:creationId xmlns:a16="http://schemas.microsoft.com/office/drawing/2014/main" id="{069F5B16-53C0-436B-8A26-B7A06E9124B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8" name="テキスト ボックス 647">
          <a:extLst>
            <a:ext uri="{FF2B5EF4-FFF2-40B4-BE49-F238E27FC236}">
              <a16:creationId xmlns:a16="http://schemas.microsoft.com/office/drawing/2014/main" id="{E08D2960-7F44-46BD-BBEA-648C598AA17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9" name="直線コネクタ 648">
          <a:extLst>
            <a:ext uri="{FF2B5EF4-FFF2-40B4-BE49-F238E27FC236}">
              <a16:creationId xmlns:a16="http://schemas.microsoft.com/office/drawing/2014/main" id="{73594654-DE71-467E-93C2-AFAEB89695C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0" name="テキスト ボックス 649">
          <a:extLst>
            <a:ext uri="{FF2B5EF4-FFF2-40B4-BE49-F238E27FC236}">
              <a16:creationId xmlns:a16="http://schemas.microsoft.com/office/drawing/2014/main" id="{5DA7F4B9-1A70-41CD-976D-AB46A44A3BD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1" name="直線コネクタ 650">
          <a:extLst>
            <a:ext uri="{FF2B5EF4-FFF2-40B4-BE49-F238E27FC236}">
              <a16:creationId xmlns:a16="http://schemas.microsoft.com/office/drawing/2014/main" id="{75FC6BBF-5E38-4035-ADEF-E11E87D3940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2" name="テキスト ボックス 651">
          <a:extLst>
            <a:ext uri="{FF2B5EF4-FFF2-40B4-BE49-F238E27FC236}">
              <a16:creationId xmlns:a16="http://schemas.microsoft.com/office/drawing/2014/main" id="{8DEF36BE-B88B-4A92-92D7-0D48E97C5D7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3" name="直線コネクタ 652">
          <a:extLst>
            <a:ext uri="{FF2B5EF4-FFF2-40B4-BE49-F238E27FC236}">
              <a16:creationId xmlns:a16="http://schemas.microsoft.com/office/drawing/2014/main" id="{AE70C9E9-06B1-4C96-90BA-54803426C66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4" name="テキスト ボックス 653">
          <a:extLst>
            <a:ext uri="{FF2B5EF4-FFF2-40B4-BE49-F238E27FC236}">
              <a16:creationId xmlns:a16="http://schemas.microsoft.com/office/drawing/2014/main" id="{14E7200B-AE46-4554-B11F-A633FEC8759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a:extLst>
            <a:ext uri="{FF2B5EF4-FFF2-40B4-BE49-F238E27FC236}">
              <a16:creationId xmlns:a16="http://schemas.microsoft.com/office/drawing/2014/main" id="{AC6DEA7E-0E9D-4580-A6AE-27837E92083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庁舎】&#10;有形固定資産減価償却率グラフ枠">
          <a:extLst>
            <a:ext uri="{FF2B5EF4-FFF2-40B4-BE49-F238E27FC236}">
              <a16:creationId xmlns:a16="http://schemas.microsoft.com/office/drawing/2014/main" id="{6506C54A-AE74-4DE3-8716-D867AC5045B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108</xdr:row>
      <xdr:rowOff>110489</xdr:rowOff>
    </xdr:to>
    <xdr:cxnSp macro="">
      <xdr:nvCxnSpPr>
        <xdr:cNvPr id="657" name="直線コネクタ 656">
          <a:extLst>
            <a:ext uri="{FF2B5EF4-FFF2-40B4-BE49-F238E27FC236}">
              <a16:creationId xmlns:a16="http://schemas.microsoft.com/office/drawing/2014/main" id="{32AE6805-0094-4E19-BBF4-264AF15F931C}"/>
            </a:ext>
          </a:extLst>
        </xdr:cNvPr>
        <xdr:cNvCxnSpPr/>
      </xdr:nvCxnSpPr>
      <xdr:spPr>
        <a:xfrm flipV="1">
          <a:off x="16318864" y="17123229"/>
          <a:ext cx="0" cy="1503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658" name="【庁舎】&#10;有形固定資産減価償却率最小値テキスト">
          <a:extLst>
            <a:ext uri="{FF2B5EF4-FFF2-40B4-BE49-F238E27FC236}">
              <a16:creationId xmlns:a16="http://schemas.microsoft.com/office/drawing/2014/main" id="{0F0698D4-5384-4D29-ADE0-E20C879D8461}"/>
            </a:ext>
          </a:extLst>
        </xdr:cNvPr>
        <xdr:cNvSpPr txBox="1"/>
      </xdr:nvSpPr>
      <xdr:spPr>
        <a:xfrm>
          <a:off x="163576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659" name="直線コネクタ 658">
          <a:extLst>
            <a:ext uri="{FF2B5EF4-FFF2-40B4-BE49-F238E27FC236}">
              <a16:creationId xmlns:a16="http://schemas.microsoft.com/office/drawing/2014/main" id="{B01268DB-2DA8-4674-91EA-E545C1680EC9}"/>
            </a:ext>
          </a:extLst>
        </xdr:cNvPr>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60" name="【庁舎】&#10;有形固定資産減価償却率最大値テキスト">
          <a:extLst>
            <a:ext uri="{FF2B5EF4-FFF2-40B4-BE49-F238E27FC236}">
              <a16:creationId xmlns:a16="http://schemas.microsoft.com/office/drawing/2014/main" id="{D4577C8A-18B2-4F28-B855-C4E0E9BF9151}"/>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61" name="直線コネクタ 660">
          <a:extLst>
            <a:ext uri="{FF2B5EF4-FFF2-40B4-BE49-F238E27FC236}">
              <a16:creationId xmlns:a16="http://schemas.microsoft.com/office/drawing/2014/main" id="{AEC5774E-6E0E-4A2D-8BF7-BF96039BCFF2}"/>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662" name="【庁舎】&#10;有形固定資産減価償却率平均値テキスト">
          <a:extLst>
            <a:ext uri="{FF2B5EF4-FFF2-40B4-BE49-F238E27FC236}">
              <a16:creationId xmlns:a16="http://schemas.microsoft.com/office/drawing/2014/main" id="{711E9B60-B8C1-42D8-8EE5-18954B346C2E}"/>
            </a:ext>
          </a:extLst>
        </xdr:cNvPr>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663" name="フローチャート: 判断 662">
          <a:extLst>
            <a:ext uri="{FF2B5EF4-FFF2-40B4-BE49-F238E27FC236}">
              <a16:creationId xmlns:a16="http://schemas.microsoft.com/office/drawing/2014/main" id="{448BA5BE-8A13-4FEB-9F12-D2C45028CBDE}"/>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136434</xdr:rowOff>
    </xdr:from>
    <xdr:to>
      <xdr:col>81</xdr:col>
      <xdr:colOff>101600</xdr:colOff>
      <xdr:row>105</xdr:row>
      <xdr:rowOff>66584</xdr:rowOff>
    </xdr:to>
    <xdr:sp macro="" textlink="">
      <xdr:nvSpPr>
        <xdr:cNvPr id="664" name="フローチャート: 判断 663">
          <a:extLst>
            <a:ext uri="{FF2B5EF4-FFF2-40B4-BE49-F238E27FC236}">
              <a16:creationId xmlns:a16="http://schemas.microsoft.com/office/drawing/2014/main" id="{7C1E7E2C-1929-4FAE-B5E5-1AE374218B38}"/>
            </a:ext>
          </a:extLst>
        </xdr:cNvPr>
        <xdr:cNvSpPr/>
      </xdr:nvSpPr>
      <xdr:spPr>
        <a:xfrm>
          <a:off x="15430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665" name="フローチャート: 判断 664">
          <a:extLst>
            <a:ext uri="{FF2B5EF4-FFF2-40B4-BE49-F238E27FC236}">
              <a16:creationId xmlns:a16="http://schemas.microsoft.com/office/drawing/2014/main" id="{E4B8C118-9F05-4C6C-922C-D1B07FB9860D}"/>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666" name="フローチャート: 判断 665">
          <a:extLst>
            <a:ext uri="{FF2B5EF4-FFF2-40B4-BE49-F238E27FC236}">
              <a16:creationId xmlns:a16="http://schemas.microsoft.com/office/drawing/2014/main" id="{E1397C61-46B1-4E71-81E9-70B1A984FFB8}"/>
            </a:ext>
          </a:extLst>
        </xdr:cNvPr>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100512</xdr:rowOff>
    </xdr:from>
    <xdr:to>
      <xdr:col>67</xdr:col>
      <xdr:colOff>101600</xdr:colOff>
      <xdr:row>105</xdr:row>
      <xdr:rowOff>30662</xdr:rowOff>
    </xdr:to>
    <xdr:sp macro="" textlink="">
      <xdr:nvSpPr>
        <xdr:cNvPr id="667" name="フローチャート: 判断 666">
          <a:extLst>
            <a:ext uri="{FF2B5EF4-FFF2-40B4-BE49-F238E27FC236}">
              <a16:creationId xmlns:a16="http://schemas.microsoft.com/office/drawing/2014/main" id="{57D98D13-C9BD-4538-A5AD-A3C9838E28C9}"/>
            </a:ext>
          </a:extLst>
        </xdr:cNvPr>
        <xdr:cNvSpPr/>
      </xdr:nvSpPr>
      <xdr:spPr>
        <a:xfrm>
          <a:off x="12763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BF975811-8B56-400B-B3C2-1A6E20C001B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ED44968C-3C38-49AC-994A-C097F8641E3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CE5256DA-7D87-4FE5-B11B-26933C51C59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B9C7D7EF-925A-4174-BDAE-12A41F551A7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B25A587A-CA38-47C6-80B4-73169B33808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59689</xdr:rowOff>
    </xdr:from>
    <xdr:to>
      <xdr:col>85</xdr:col>
      <xdr:colOff>177800</xdr:colOff>
      <xdr:row>108</xdr:row>
      <xdr:rowOff>161289</xdr:rowOff>
    </xdr:to>
    <xdr:sp macro="" textlink="">
      <xdr:nvSpPr>
        <xdr:cNvPr id="673" name="楕円 672">
          <a:extLst>
            <a:ext uri="{FF2B5EF4-FFF2-40B4-BE49-F238E27FC236}">
              <a16:creationId xmlns:a16="http://schemas.microsoft.com/office/drawing/2014/main" id="{C5640452-3855-4270-A9A6-533630C3F5B4}"/>
            </a:ext>
          </a:extLst>
        </xdr:cNvPr>
        <xdr:cNvSpPr/>
      </xdr:nvSpPr>
      <xdr:spPr>
        <a:xfrm>
          <a:off x="162687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146066</xdr:rowOff>
    </xdr:from>
    <xdr:ext cx="405111" cy="259045"/>
    <xdr:sp macro="" textlink="">
      <xdr:nvSpPr>
        <xdr:cNvPr id="674" name="【庁舎】&#10;有形固定資産減価償却率該当値テキスト">
          <a:extLst>
            <a:ext uri="{FF2B5EF4-FFF2-40B4-BE49-F238E27FC236}">
              <a16:creationId xmlns:a16="http://schemas.microsoft.com/office/drawing/2014/main" id="{F99687AA-FABB-4C8D-8D0F-65F90A34CC32}"/>
            </a:ext>
          </a:extLst>
        </xdr:cNvPr>
        <xdr:cNvSpPr txBox="1"/>
      </xdr:nvSpPr>
      <xdr:spPr>
        <a:xfrm>
          <a:off x="16357600" y="18491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40095</xdr:rowOff>
    </xdr:from>
    <xdr:to>
      <xdr:col>81</xdr:col>
      <xdr:colOff>101600</xdr:colOff>
      <xdr:row>108</xdr:row>
      <xdr:rowOff>141695</xdr:rowOff>
    </xdr:to>
    <xdr:sp macro="" textlink="">
      <xdr:nvSpPr>
        <xdr:cNvPr id="675" name="楕円 674">
          <a:extLst>
            <a:ext uri="{FF2B5EF4-FFF2-40B4-BE49-F238E27FC236}">
              <a16:creationId xmlns:a16="http://schemas.microsoft.com/office/drawing/2014/main" id="{F7B2B823-A4CB-480B-A6C8-6F306ADF7DC6}"/>
            </a:ext>
          </a:extLst>
        </xdr:cNvPr>
        <xdr:cNvSpPr/>
      </xdr:nvSpPr>
      <xdr:spPr>
        <a:xfrm>
          <a:off x="15430500" y="185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90895</xdr:rowOff>
    </xdr:from>
    <xdr:to>
      <xdr:col>85</xdr:col>
      <xdr:colOff>127000</xdr:colOff>
      <xdr:row>108</xdr:row>
      <xdr:rowOff>110489</xdr:rowOff>
    </xdr:to>
    <xdr:cxnSp macro="">
      <xdr:nvCxnSpPr>
        <xdr:cNvPr id="676" name="直線コネクタ 675">
          <a:extLst>
            <a:ext uri="{FF2B5EF4-FFF2-40B4-BE49-F238E27FC236}">
              <a16:creationId xmlns:a16="http://schemas.microsoft.com/office/drawing/2014/main" id="{FAC860B7-7D5A-40C6-9172-7EBC7CE4C024}"/>
            </a:ext>
          </a:extLst>
        </xdr:cNvPr>
        <xdr:cNvCxnSpPr/>
      </xdr:nvCxnSpPr>
      <xdr:spPr>
        <a:xfrm>
          <a:off x="15481300" y="18607495"/>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9071</xdr:rowOff>
    </xdr:from>
    <xdr:to>
      <xdr:col>76</xdr:col>
      <xdr:colOff>165100</xdr:colOff>
      <xdr:row>108</xdr:row>
      <xdr:rowOff>110671</xdr:rowOff>
    </xdr:to>
    <xdr:sp macro="" textlink="">
      <xdr:nvSpPr>
        <xdr:cNvPr id="677" name="楕円 676">
          <a:extLst>
            <a:ext uri="{FF2B5EF4-FFF2-40B4-BE49-F238E27FC236}">
              <a16:creationId xmlns:a16="http://schemas.microsoft.com/office/drawing/2014/main" id="{888E620D-1CD0-412C-86B5-C4B6CE97CA53}"/>
            </a:ext>
          </a:extLst>
        </xdr:cNvPr>
        <xdr:cNvSpPr/>
      </xdr:nvSpPr>
      <xdr:spPr>
        <a:xfrm>
          <a:off x="14541500"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59871</xdr:rowOff>
    </xdr:from>
    <xdr:to>
      <xdr:col>81</xdr:col>
      <xdr:colOff>50800</xdr:colOff>
      <xdr:row>108</xdr:row>
      <xdr:rowOff>90895</xdr:rowOff>
    </xdr:to>
    <xdr:cxnSp macro="">
      <xdr:nvCxnSpPr>
        <xdr:cNvPr id="678" name="直線コネクタ 677">
          <a:extLst>
            <a:ext uri="{FF2B5EF4-FFF2-40B4-BE49-F238E27FC236}">
              <a16:creationId xmlns:a16="http://schemas.microsoft.com/office/drawing/2014/main" id="{A4565F8B-3392-46C3-88DC-D8966ED38B5C}"/>
            </a:ext>
          </a:extLst>
        </xdr:cNvPr>
        <xdr:cNvCxnSpPr/>
      </xdr:nvCxnSpPr>
      <xdr:spPr>
        <a:xfrm>
          <a:off x="14592300" y="1857647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2539</xdr:rowOff>
    </xdr:from>
    <xdr:to>
      <xdr:col>72</xdr:col>
      <xdr:colOff>38100</xdr:colOff>
      <xdr:row>108</xdr:row>
      <xdr:rowOff>104139</xdr:rowOff>
    </xdr:to>
    <xdr:sp macro="" textlink="">
      <xdr:nvSpPr>
        <xdr:cNvPr id="679" name="楕円 678">
          <a:extLst>
            <a:ext uri="{FF2B5EF4-FFF2-40B4-BE49-F238E27FC236}">
              <a16:creationId xmlns:a16="http://schemas.microsoft.com/office/drawing/2014/main" id="{6A23CDE4-55A9-4262-B7BD-449A111C2BFE}"/>
            </a:ext>
          </a:extLst>
        </xdr:cNvPr>
        <xdr:cNvSpPr/>
      </xdr:nvSpPr>
      <xdr:spPr>
        <a:xfrm>
          <a:off x="13652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53339</xdr:rowOff>
    </xdr:from>
    <xdr:to>
      <xdr:col>76</xdr:col>
      <xdr:colOff>114300</xdr:colOff>
      <xdr:row>108</xdr:row>
      <xdr:rowOff>59871</xdr:rowOff>
    </xdr:to>
    <xdr:cxnSp macro="">
      <xdr:nvCxnSpPr>
        <xdr:cNvPr id="680" name="直線コネクタ 679">
          <a:extLst>
            <a:ext uri="{FF2B5EF4-FFF2-40B4-BE49-F238E27FC236}">
              <a16:creationId xmlns:a16="http://schemas.microsoft.com/office/drawing/2014/main" id="{34636C68-03C9-41C2-A499-6BC0BC8E767F}"/>
            </a:ext>
          </a:extLst>
        </xdr:cNvPr>
        <xdr:cNvCxnSpPr/>
      </xdr:nvCxnSpPr>
      <xdr:spPr>
        <a:xfrm>
          <a:off x="13703300" y="1856993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142966</xdr:rowOff>
    </xdr:from>
    <xdr:to>
      <xdr:col>67</xdr:col>
      <xdr:colOff>101600</xdr:colOff>
      <xdr:row>108</xdr:row>
      <xdr:rowOff>73116</xdr:rowOff>
    </xdr:to>
    <xdr:sp macro="" textlink="">
      <xdr:nvSpPr>
        <xdr:cNvPr id="681" name="楕円 680">
          <a:extLst>
            <a:ext uri="{FF2B5EF4-FFF2-40B4-BE49-F238E27FC236}">
              <a16:creationId xmlns:a16="http://schemas.microsoft.com/office/drawing/2014/main" id="{A472D409-D991-4076-8011-F447FFB31A1A}"/>
            </a:ext>
          </a:extLst>
        </xdr:cNvPr>
        <xdr:cNvSpPr/>
      </xdr:nvSpPr>
      <xdr:spPr>
        <a:xfrm>
          <a:off x="12763500" y="1848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22316</xdr:rowOff>
    </xdr:from>
    <xdr:to>
      <xdr:col>71</xdr:col>
      <xdr:colOff>177800</xdr:colOff>
      <xdr:row>108</xdr:row>
      <xdr:rowOff>53339</xdr:rowOff>
    </xdr:to>
    <xdr:cxnSp macro="">
      <xdr:nvCxnSpPr>
        <xdr:cNvPr id="682" name="直線コネクタ 681">
          <a:extLst>
            <a:ext uri="{FF2B5EF4-FFF2-40B4-BE49-F238E27FC236}">
              <a16:creationId xmlns:a16="http://schemas.microsoft.com/office/drawing/2014/main" id="{72090598-B0F4-4C00-8E28-B31DEEF82C20}"/>
            </a:ext>
          </a:extLst>
        </xdr:cNvPr>
        <xdr:cNvCxnSpPr/>
      </xdr:nvCxnSpPr>
      <xdr:spPr>
        <a:xfrm>
          <a:off x="12814300" y="18538916"/>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83111</xdr:rowOff>
    </xdr:from>
    <xdr:ext cx="405111" cy="259045"/>
    <xdr:sp macro="" textlink="">
      <xdr:nvSpPr>
        <xdr:cNvPr id="683" name="n_1aveValue【庁舎】&#10;有形固定資産減価償却率">
          <a:extLst>
            <a:ext uri="{FF2B5EF4-FFF2-40B4-BE49-F238E27FC236}">
              <a16:creationId xmlns:a16="http://schemas.microsoft.com/office/drawing/2014/main" id="{C83D5FA0-F4F0-4774-BB88-4D0F43BDEC1A}"/>
            </a:ext>
          </a:extLst>
        </xdr:cNvPr>
        <xdr:cNvSpPr txBox="1"/>
      </xdr:nvSpPr>
      <xdr:spPr>
        <a:xfrm>
          <a:off x="15266044"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684" name="n_2aveValue【庁舎】&#10;有形固定資産減価償却率">
          <a:extLst>
            <a:ext uri="{FF2B5EF4-FFF2-40B4-BE49-F238E27FC236}">
              <a16:creationId xmlns:a16="http://schemas.microsoft.com/office/drawing/2014/main" id="{4C4E0752-FCA4-44C3-A150-60558A02739D}"/>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125565</xdr:rowOff>
    </xdr:from>
    <xdr:ext cx="405111" cy="259045"/>
    <xdr:sp macro="" textlink="">
      <xdr:nvSpPr>
        <xdr:cNvPr id="685" name="n_3aveValue【庁舎】&#10;有形固定資産減価償却率">
          <a:extLst>
            <a:ext uri="{FF2B5EF4-FFF2-40B4-BE49-F238E27FC236}">
              <a16:creationId xmlns:a16="http://schemas.microsoft.com/office/drawing/2014/main" id="{E1925ACD-0DCA-42F2-9094-1154739BAA8E}"/>
            </a:ext>
          </a:extLst>
        </xdr:cNvPr>
        <xdr:cNvSpPr txBox="1"/>
      </xdr:nvSpPr>
      <xdr:spPr>
        <a:xfrm>
          <a:off x="13500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47189</xdr:rowOff>
    </xdr:from>
    <xdr:ext cx="405111" cy="259045"/>
    <xdr:sp macro="" textlink="">
      <xdr:nvSpPr>
        <xdr:cNvPr id="686" name="n_4aveValue【庁舎】&#10;有形固定資産減価償却率">
          <a:extLst>
            <a:ext uri="{FF2B5EF4-FFF2-40B4-BE49-F238E27FC236}">
              <a16:creationId xmlns:a16="http://schemas.microsoft.com/office/drawing/2014/main" id="{4FE0D049-0296-4D6E-AF5F-6AE5CC4B486D}"/>
            </a:ext>
          </a:extLst>
        </xdr:cNvPr>
        <xdr:cNvSpPr txBox="1"/>
      </xdr:nvSpPr>
      <xdr:spPr>
        <a:xfrm>
          <a:off x="12611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132822</xdr:rowOff>
    </xdr:from>
    <xdr:ext cx="405111" cy="259045"/>
    <xdr:sp macro="" textlink="">
      <xdr:nvSpPr>
        <xdr:cNvPr id="687" name="n_1mainValue【庁舎】&#10;有形固定資産減価償却率">
          <a:extLst>
            <a:ext uri="{FF2B5EF4-FFF2-40B4-BE49-F238E27FC236}">
              <a16:creationId xmlns:a16="http://schemas.microsoft.com/office/drawing/2014/main" id="{E74C911E-CC9C-4066-A815-5C2CCD932042}"/>
            </a:ext>
          </a:extLst>
        </xdr:cNvPr>
        <xdr:cNvSpPr txBox="1"/>
      </xdr:nvSpPr>
      <xdr:spPr>
        <a:xfrm>
          <a:off x="15266044" y="1864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101798</xdr:rowOff>
    </xdr:from>
    <xdr:ext cx="405111" cy="259045"/>
    <xdr:sp macro="" textlink="">
      <xdr:nvSpPr>
        <xdr:cNvPr id="688" name="n_2mainValue【庁舎】&#10;有形固定資産減価償却率">
          <a:extLst>
            <a:ext uri="{FF2B5EF4-FFF2-40B4-BE49-F238E27FC236}">
              <a16:creationId xmlns:a16="http://schemas.microsoft.com/office/drawing/2014/main" id="{9BB66219-9BB8-458D-BD38-ACE3AB915A50}"/>
            </a:ext>
          </a:extLst>
        </xdr:cNvPr>
        <xdr:cNvSpPr txBox="1"/>
      </xdr:nvSpPr>
      <xdr:spPr>
        <a:xfrm>
          <a:off x="14389744" y="1861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95266</xdr:rowOff>
    </xdr:from>
    <xdr:ext cx="405111" cy="259045"/>
    <xdr:sp macro="" textlink="">
      <xdr:nvSpPr>
        <xdr:cNvPr id="689" name="n_3mainValue【庁舎】&#10;有形固定資産減価償却率">
          <a:extLst>
            <a:ext uri="{FF2B5EF4-FFF2-40B4-BE49-F238E27FC236}">
              <a16:creationId xmlns:a16="http://schemas.microsoft.com/office/drawing/2014/main" id="{8B1B3174-71D9-4D80-AAC8-26012F873CAA}"/>
            </a:ext>
          </a:extLst>
        </xdr:cNvPr>
        <xdr:cNvSpPr txBox="1"/>
      </xdr:nvSpPr>
      <xdr:spPr>
        <a:xfrm>
          <a:off x="13500744" y="1861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64243</xdr:rowOff>
    </xdr:from>
    <xdr:ext cx="405111" cy="259045"/>
    <xdr:sp macro="" textlink="">
      <xdr:nvSpPr>
        <xdr:cNvPr id="690" name="n_4mainValue【庁舎】&#10;有形固定資産減価償却率">
          <a:extLst>
            <a:ext uri="{FF2B5EF4-FFF2-40B4-BE49-F238E27FC236}">
              <a16:creationId xmlns:a16="http://schemas.microsoft.com/office/drawing/2014/main" id="{359E6C0F-7BE8-4458-9D9B-B6AC90019BC1}"/>
            </a:ext>
          </a:extLst>
        </xdr:cNvPr>
        <xdr:cNvSpPr txBox="1"/>
      </xdr:nvSpPr>
      <xdr:spPr>
        <a:xfrm>
          <a:off x="12611744" y="1858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a:extLst>
            <a:ext uri="{FF2B5EF4-FFF2-40B4-BE49-F238E27FC236}">
              <a16:creationId xmlns:a16="http://schemas.microsoft.com/office/drawing/2014/main" id="{1BBFB9F7-ACFC-4C1F-B341-86DD12C582D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a:extLst>
            <a:ext uri="{FF2B5EF4-FFF2-40B4-BE49-F238E27FC236}">
              <a16:creationId xmlns:a16="http://schemas.microsoft.com/office/drawing/2014/main" id="{AAAAA395-8BC0-49B2-BD6F-12E69CA3D71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a:extLst>
            <a:ext uri="{FF2B5EF4-FFF2-40B4-BE49-F238E27FC236}">
              <a16:creationId xmlns:a16="http://schemas.microsoft.com/office/drawing/2014/main" id="{B6F0F318-035B-4B5A-AB7C-7141DCF1966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a:extLst>
            <a:ext uri="{FF2B5EF4-FFF2-40B4-BE49-F238E27FC236}">
              <a16:creationId xmlns:a16="http://schemas.microsoft.com/office/drawing/2014/main" id="{2C6DAC8C-C83E-4D57-96C0-B8F0C6924AB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a:extLst>
            <a:ext uri="{FF2B5EF4-FFF2-40B4-BE49-F238E27FC236}">
              <a16:creationId xmlns:a16="http://schemas.microsoft.com/office/drawing/2014/main" id="{F3320AA8-A35D-4AB0-9AB4-D9D90DF52B1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a:extLst>
            <a:ext uri="{FF2B5EF4-FFF2-40B4-BE49-F238E27FC236}">
              <a16:creationId xmlns:a16="http://schemas.microsoft.com/office/drawing/2014/main" id="{06F76B93-9EE3-4D48-9D98-E0F546F3869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a:extLst>
            <a:ext uri="{FF2B5EF4-FFF2-40B4-BE49-F238E27FC236}">
              <a16:creationId xmlns:a16="http://schemas.microsoft.com/office/drawing/2014/main" id="{21B643FE-BC0B-4E64-BB32-67D924EC219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a:extLst>
            <a:ext uri="{FF2B5EF4-FFF2-40B4-BE49-F238E27FC236}">
              <a16:creationId xmlns:a16="http://schemas.microsoft.com/office/drawing/2014/main" id="{3893D3B2-65CA-4218-AAF8-0474EACE9FB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a:extLst>
            <a:ext uri="{FF2B5EF4-FFF2-40B4-BE49-F238E27FC236}">
              <a16:creationId xmlns:a16="http://schemas.microsoft.com/office/drawing/2014/main" id="{6EE909E6-7A1E-494F-B6B2-07F7279AC74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a:extLst>
            <a:ext uri="{FF2B5EF4-FFF2-40B4-BE49-F238E27FC236}">
              <a16:creationId xmlns:a16="http://schemas.microsoft.com/office/drawing/2014/main" id="{D5CEBB8E-5A82-4BA6-AEB4-E9D2DB2834B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1" name="直線コネクタ 700">
          <a:extLst>
            <a:ext uri="{FF2B5EF4-FFF2-40B4-BE49-F238E27FC236}">
              <a16:creationId xmlns:a16="http://schemas.microsoft.com/office/drawing/2014/main" id="{86B97E2C-9E37-4AE9-A107-D0912CC7D23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2" name="テキスト ボックス 701">
          <a:extLst>
            <a:ext uri="{FF2B5EF4-FFF2-40B4-BE49-F238E27FC236}">
              <a16:creationId xmlns:a16="http://schemas.microsoft.com/office/drawing/2014/main" id="{4308DD81-7F11-4641-8733-F3B090D9688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3" name="直線コネクタ 702">
          <a:extLst>
            <a:ext uri="{FF2B5EF4-FFF2-40B4-BE49-F238E27FC236}">
              <a16:creationId xmlns:a16="http://schemas.microsoft.com/office/drawing/2014/main" id="{1879938A-431E-4A11-BF3B-C9A05247BDB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4" name="テキスト ボックス 703">
          <a:extLst>
            <a:ext uri="{FF2B5EF4-FFF2-40B4-BE49-F238E27FC236}">
              <a16:creationId xmlns:a16="http://schemas.microsoft.com/office/drawing/2014/main" id="{6C427176-5A04-492A-AD90-325ACF5AD99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5" name="直線コネクタ 704">
          <a:extLst>
            <a:ext uri="{FF2B5EF4-FFF2-40B4-BE49-F238E27FC236}">
              <a16:creationId xmlns:a16="http://schemas.microsoft.com/office/drawing/2014/main" id="{65EBB623-82D5-40DF-9F69-9A74EA2B7C1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6" name="テキスト ボックス 705">
          <a:extLst>
            <a:ext uri="{FF2B5EF4-FFF2-40B4-BE49-F238E27FC236}">
              <a16:creationId xmlns:a16="http://schemas.microsoft.com/office/drawing/2014/main" id="{CBA9B466-1181-457D-B4BF-FEF0CF0A987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7" name="直線コネクタ 706">
          <a:extLst>
            <a:ext uri="{FF2B5EF4-FFF2-40B4-BE49-F238E27FC236}">
              <a16:creationId xmlns:a16="http://schemas.microsoft.com/office/drawing/2014/main" id="{FE68004B-EBF4-480A-860F-74CC03CAD6A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8" name="テキスト ボックス 707">
          <a:extLst>
            <a:ext uri="{FF2B5EF4-FFF2-40B4-BE49-F238E27FC236}">
              <a16:creationId xmlns:a16="http://schemas.microsoft.com/office/drawing/2014/main" id="{147A2B63-DD7C-401F-846C-528C3E4B171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9" name="直線コネクタ 708">
          <a:extLst>
            <a:ext uri="{FF2B5EF4-FFF2-40B4-BE49-F238E27FC236}">
              <a16:creationId xmlns:a16="http://schemas.microsoft.com/office/drawing/2014/main" id="{310B8F7F-9186-4854-85AE-476D52C3C88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0" name="テキスト ボックス 709">
          <a:extLst>
            <a:ext uri="{FF2B5EF4-FFF2-40B4-BE49-F238E27FC236}">
              <a16:creationId xmlns:a16="http://schemas.microsoft.com/office/drawing/2014/main" id="{3406127A-B174-4D92-9872-61B1D21206D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1" name="直線コネクタ 710">
          <a:extLst>
            <a:ext uri="{FF2B5EF4-FFF2-40B4-BE49-F238E27FC236}">
              <a16:creationId xmlns:a16="http://schemas.microsoft.com/office/drawing/2014/main" id="{EE93AE44-3CCB-41C6-BC14-CFA278B2921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2" name="テキスト ボックス 711">
          <a:extLst>
            <a:ext uri="{FF2B5EF4-FFF2-40B4-BE49-F238E27FC236}">
              <a16:creationId xmlns:a16="http://schemas.microsoft.com/office/drawing/2014/main" id="{470F85B2-2D6B-41F4-A543-CD1BD802C492}"/>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a:extLst>
            <a:ext uri="{FF2B5EF4-FFF2-40B4-BE49-F238E27FC236}">
              <a16:creationId xmlns:a16="http://schemas.microsoft.com/office/drawing/2014/main" id="{4177EA06-2818-42F8-80FE-DE2B286181A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a:extLst>
            <a:ext uri="{FF2B5EF4-FFF2-40B4-BE49-F238E27FC236}">
              <a16:creationId xmlns:a16="http://schemas.microsoft.com/office/drawing/2014/main" id="{A8CE5B23-D941-45EF-9721-CC7C5C7A753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庁舎】&#10;一人当たり面積グラフ枠">
          <a:extLst>
            <a:ext uri="{FF2B5EF4-FFF2-40B4-BE49-F238E27FC236}">
              <a16:creationId xmlns:a16="http://schemas.microsoft.com/office/drawing/2014/main" id="{FAA4BE50-0D87-4B13-B991-BB94736B3A8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108</xdr:row>
      <xdr:rowOff>53339</xdr:rowOff>
    </xdr:to>
    <xdr:cxnSp macro="">
      <xdr:nvCxnSpPr>
        <xdr:cNvPr id="716" name="直線コネクタ 715">
          <a:extLst>
            <a:ext uri="{FF2B5EF4-FFF2-40B4-BE49-F238E27FC236}">
              <a16:creationId xmlns:a16="http://schemas.microsoft.com/office/drawing/2014/main" id="{217FADFA-4432-4289-9404-013E5FE29866}"/>
            </a:ext>
          </a:extLst>
        </xdr:cNvPr>
        <xdr:cNvCxnSpPr/>
      </xdr:nvCxnSpPr>
      <xdr:spPr>
        <a:xfrm flipV="1">
          <a:off x="22160864" y="17289780"/>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57166</xdr:rowOff>
    </xdr:from>
    <xdr:ext cx="469744" cy="259045"/>
    <xdr:sp macro="" textlink="">
      <xdr:nvSpPr>
        <xdr:cNvPr id="717" name="【庁舎】&#10;一人当たり面積最小値テキスト">
          <a:extLst>
            <a:ext uri="{FF2B5EF4-FFF2-40B4-BE49-F238E27FC236}">
              <a16:creationId xmlns:a16="http://schemas.microsoft.com/office/drawing/2014/main" id="{AC60E329-DA96-46AD-882F-0344F1915829}"/>
            </a:ext>
          </a:extLst>
        </xdr:cNvPr>
        <xdr:cNvSpPr txBox="1"/>
      </xdr:nvSpPr>
      <xdr:spPr>
        <a:xfrm>
          <a:off x="22199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53339</xdr:rowOff>
    </xdr:from>
    <xdr:to>
      <xdr:col>116</xdr:col>
      <xdr:colOff>152400</xdr:colOff>
      <xdr:row>108</xdr:row>
      <xdr:rowOff>53339</xdr:rowOff>
    </xdr:to>
    <xdr:cxnSp macro="">
      <xdr:nvCxnSpPr>
        <xdr:cNvPr id="718" name="直線コネクタ 717">
          <a:extLst>
            <a:ext uri="{FF2B5EF4-FFF2-40B4-BE49-F238E27FC236}">
              <a16:creationId xmlns:a16="http://schemas.microsoft.com/office/drawing/2014/main" id="{764FA03A-C06F-461C-989F-318F66A8BEA4}"/>
            </a:ext>
          </a:extLst>
        </xdr:cNvPr>
        <xdr:cNvCxnSpPr/>
      </xdr:nvCxnSpPr>
      <xdr:spPr>
        <a:xfrm>
          <a:off x="22072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719" name="【庁舎】&#10;一人当たり面積最大値テキスト">
          <a:extLst>
            <a:ext uri="{FF2B5EF4-FFF2-40B4-BE49-F238E27FC236}">
              <a16:creationId xmlns:a16="http://schemas.microsoft.com/office/drawing/2014/main" id="{64DFAD7D-8AD7-429C-B130-83DC39277530}"/>
            </a:ext>
          </a:extLst>
        </xdr:cNvPr>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720" name="直線コネクタ 719">
          <a:extLst>
            <a:ext uri="{FF2B5EF4-FFF2-40B4-BE49-F238E27FC236}">
              <a16:creationId xmlns:a16="http://schemas.microsoft.com/office/drawing/2014/main" id="{0D6239A2-16AB-4576-B1A1-0C583B78B17B}"/>
            </a:ext>
          </a:extLst>
        </xdr:cNvPr>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102161</xdr:rowOff>
    </xdr:from>
    <xdr:ext cx="469744" cy="259045"/>
    <xdr:sp macro="" textlink="">
      <xdr:nvSpPr>
        <xdr:cNvPr id="721" name="【庁舎】&#10;一人当たり面積平均値テキスト">
          <a:extLst>
            <a:ext uri="{FF2B5EF4-FFF2-40B4-BE49-F238E27FC236}">
              <a16:creationId xmlns:a16="http://schemas.microsoft.com/office/drawing/2014/main" id="{C0ACF2CE-CEBC-453C-BC2D-E9002DC5B830}"/>
            </a:ext>
          </a:extLst>
        </xdr:cNvPr>
        <xdr:cNvSpPr txBox="1"/>
      </xdr:nvSpPr>
      <xdr:spPr>
        <a:xfrm>
          <a:off x="22199600" y="18104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79284</xdr:rowOff>
    </xdr:from>
    <xdr:to>
      <xdr:col>116</xdr:col>
      <xdr:colOff>114300</xdr:colOff>
      <xdr:row>107</xdr:row>
      <xdr:rowOff>9434</xdr:rowOff>
    </xdr:to>
    <xdr:sp macro="" textlink="">
      <xdr:nvSpPr>
        <xdr:cNvPr id="722" name="フローチャート: 判断 721">
          <a:extLst>
            <a:ext uri="{FF2B5EF4-FFF2-40B4-BE49-F238E27FC236}">
              <a16:creationId xmlns:a16="http://schemas.microsoft.com/office/drawing/2014/main" id="{E49ACA65-F808-4586-9E72-4262154F9E21}"/>
            </a:ext>
          </a:extLst>
        </xdr:cNvPr>
        <xdr:cNvSpPr/>
      </xdr:nvSpPr>
      <xdr:spPr>
        <a:xfrm>
          <a:off x="22110700" y="1825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102144</xdr:rowOff>
    </xdr:from>
    <xdr:to>
      <xdr:col>112</xdr:col>
      <xdr:colOff>38100</xdr:colOff>
      <xdr:row>107</xdr:row>
      <xdr:rowOff>32294</xdr:rowOff>
    </xdr:to>
    <xdr:sp macro="" textlink="">
      <xdr:nvSpPr>
        <xdr:cNvPr id="723" name="フローチャート: 判断 722">
          <a:extLst>
            <a:ext uri="{FF2B5EF4-FFF2-40B4-BE49-F238E27FC236}">
              <a16:creationId xmlns:a16="http://schemas.microsoft.com/office/drawing/2014/main" id="{3F15B479-03BF-4F29-822C-80947C2D9338}"/>
            </a:ext>
          </a:extLst>
        </xdr:cNvPr>
        <xdr:cNvSpPr/>
      </xdr:nvSpPr>
      <xdr:spPr>
        <a:xfrm>
          <a:off x="21272500" y="182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724" name="フローチャート: 判断 723">
          <a:extLst>
            <a:ext uri="{FF2B5EF4-FFF2-40B4-BE49-F238E27FC236}">
              <a16:creationId xmlns:a16="http://schemas.microsoft.com/office/drawing/2014/main" id="{22513DF1-02D8-411A-946F-A523340C80BE}"/>
            </a:ext>
          </a:extLst>
        </xdr:cNvPr>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58057</xdr:rowOff>
    </xdr:from>
    <xdr:to>
      <xdr:col>102</xdr:col>
      <xdr:colOff>165100</xdr:colOff>
      <xdr:row>106</xdr:row>
      <xdr:rowOff>159657</xdr:rowOff>
    </xdr:to>
    <xdr:sp macro="" textlink="">
      <xdr:nvSpPr>
        <xdr:cNvPr id="725" name="フローチャート: 判断 724">
          <a:extLst>
            <a:ext uri="{FF2B5EF4-FFF2-40B4-BE49-F238E27FC236}">
              <a16:creationId xmlns:a16="http://schemas.microsoft.com/office/drawing/2014/main" id="{CEDA6591-B26B-4AC3-B7CB-2E54C33BA6E3}"/>
            </a:ext>
          </a:extLst>
        </xdr:cNvPr>
        <xdr:cNvSpPr/>
      </xdr:nvSpPr>
      <xdr:spPr>
        <a:xfrm>
          <a:off x="19494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69487</xdr:rowOff>
    </xdr:from>
    <xdr:to>
      <xdr:col>98</xdr:col>
      <xdr:colOff>38100</xdr:colOff>
      <xdr:row>106</xdr:row>
      <xdr:rowOff>171087</xdr:rowOff>
    </xdr:to>
    <xdr:sp macro="" textlink="">
      <xdr:nvSpPr>
        <xdr:cNvPr id="726" name="フローチャート: 判断 725">
          <a:extLst>
            <a:ext uri="{FF2B5EF4-FFF2-40B4-BE49-F238E27FC236}">
              <a16:creationId xmlns:a16="http://schemas.microsoft.com/office/drawing/2014/main" id="{9F7DE6EF-28F8-4473-9810-8FA910462C48}"/>
            </a:ext>
          </a:extLst>
        </xdr:cNvPr>
        <xdr:cNvSpPr/>
      </xdr:nvSpPr>
      <xdr:spPr>
        <a:xfrm>
          <a:off x="18605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6D938481-BA89-4481-8EF5-B598D1DEC34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2D25357F-AD85-4B5C-8A25-BCDA3236703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6500E0E1-BA4E-45FF-9A62-43374452ECC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D2860A20-C464-436E-A980-AE677236F38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3B6526E9-9428-4056-A98E-CAD9CAC765A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84182</xdr:rowOff>
    </xdr:from>
    <xdr:to>
      <xdr:col>116</xdr:col>
      <xdr:colOff>114300</xdr:colOff>
      <xdr:row>108</xdr:row>
      <xdr:rowOff>14332</xdr:rowOff>
    </xdr:to>
    <xdr:sp macro="" textlink="">
      <xdr:nvSpPr>
        <xdr:cNvPr id="732" name="楕円 731">
          <a:extLst>
            <a:ext uri="{FF2B5EF4-FFF2-40B4-BE49-F238E27FC236}">
              <a16:creationId xmlns:a16="http://schemas.microsoft.com/office/drawing/2014/main" id="{E56D2F3E-BC12-49D0-8CFE-B239C894DC2F}"/>
            </a:ext>
          </a:extLst>
        </xdr:cNvPr>
        <xdr:cNvSpPr/>
      </xdr:nvSpPr>
      <xdr:spPr>
        <a:xfrm>
          <a:off x="221107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170559</xdr:rowOff>
    </xdr:from>
    <xdr:ext cx="469744" cy="259045"/>
    <xdr:sp macro="" textlink="">
      <xdr:nvSpPr>
        <xdr:cNvPr id="733" name="【庁舎】&#10;一人当たり面積該当値テキスト">
          <a:extLst>
            <a:ext uri="{FF2B5EF4-FFF2-40B4-BE49-F238E27FC236}">
              <a16:creationId xmlns:a16="http://schemas.microsoft.com/office/drawing/2014/main" id="{1647F190-696B-486A-A750-E5E978BBC0DC}"/>
            </a:ext>
          </a:extLst>
        </xdr:cNvPr>
        <xdr:cNvSpPr txBox="1"/>
      </xdr:nvSpPr>
      <xdr:spPr>
        <a:xfrm>
          <a:off x="22199600" y="1834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84182</xdr:rowOff>
    </xdr:from>
    <xdr:to>
      <xdr:col>112</xdr:col>
      <xdr:colOff>38100</xdr:colOff>
      <xdr:row>108</xdr:row>
      <xdr:rowOff>14332</xdr:rowOff>
    </xdr:to>
    <xdr:sp macro="" textlink="">
      <xdr:nvSpPr>
        <xdr:cNvPr id="734" name="楕円 733">
          <a:extLst>
            <a:ext uri="{FF2B5EF4-FFF2-40B4-BE49-F238E27FC236}">
              <a16:creationId xmlns:a16="http://schemas.microsoft.com/office/drawing/2014/main" id="{8CA0F7F4-2777-467B-AD97-E387053DE25D}"/>
            </a:ext>
          </a:extLst>
        </xdr:cNvPr>
        <xdr:cNvSpPr/>
      </xdr:nvSpPr>
      <xdr:spPr>
        <a:xfrm>
          <a:off x="212725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134982</xdr:rowOff>
    </xdr:from>
    <xdr:to>
      <xdr:col>116</xdr:col>
      <xdr:colOff>63500</xdr:colOff>
      <xdr:row>107</xdr:row>
      <xdr:rowOff>134982</xdr:rowOff>
    </xdr:to>
    <xdr:cxnSp macro="">
      <xdr:nvCxnSpPr>
        <xdr:cNvPr id="735" name="直線コネクタ 734">
          <a:extLst>
            <a:ext uri="{FF2B5EF4-FFF2-40B4-BE49-F238E27FC236}">
              <a16:creationId xmlns:a16="http://schemas.microsoft.com/office/drawing/2014/main" id="{FC57E3A0-69A1-4CC9-91E1-16621DA0FCF7}"/>
            </a:ext>
          </a:extLst>
        </xdr:cNvPr>
        <xdr:cNvCxnSpPr/>
      </xdr:nvCxnSpPr>
      <xdr:spPr>
        <a:xfrm>
          <a:off x="21323300" y="184801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85816</xdr:rowOff>
    </xdr:from>
    <xdr:to>
      <xdr:col>107</xdr:col>
      <xdr:colOff>101600</xdr:colOff>
      <xdr:row>108</xdr:row>
      <xdr:rowOff>15966</xdr:rowOff>
    </xdr:to>
    <xdr:sp macro="" textlink="">
      <xdr:nvSpPr>
        <xdr:cNvPr id="736" name="楕円 735">
          <a:extLst>
            <a:ext uri="{FF2B5EF4-FFF2-40B4-BE49-F238E27FC236}">
              <a16:creationId xmlns:a16="http://schemas.microsoft.com/office/drawing/2014/main" id="{09500FF2-769A-4232-A466-9CF892E8C9C9}"/>
            </a:ext>
          </a:extLst>
        </xdr:cNvPr>
        <xdr:cNvSpPr/>
      </xdr:nvSpPr>
      <xdr:spPr>
        <a:xfrm>
          <a:off x="20383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134982</xdr:rowOff>
    </xdr:from>
    <xdr:to>
      <xdr:col>111</xdr:col>
      <xdr:colOff>177800</xdr:colOff>
      <xdr:row>107</xdr:row>
      <xdr:rowOff>136616</xdr:rowOff>
    </xdr:to>
    <xdr:cxnSp macro="">
      <xdr:nvCxnSpPr>
        <xdr:cNvPr id="737" name="直線コネクタ 736">
          <a:extLst>
            <a:ext uri="{FF2B5EF4-FFF2-40B4-BE49-F238E27FC236}">
              <a16:creationId xmlns:a16="http://schemas.microsoft.com/office/drawing/2014/main" id="{8C1AC9BC-88A8-4C35-982A-640FEB5C356C}"/>
            </a:ext>
          </a:extLst>
        </xdr:cNvPr>
        <xdr:cNvCxnSpPr/>
      </xdr:nvCxnSpPr>
      <xdr:spPr>
        <a:xfrm flipV="1">
          <a:off x="20434300" y="1848013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84182</xdr:rowOff>
    </xdr:from>
    <xdr:to>
      <xdr:col>102</xdr:col>
      <xdr:colOff>165100</xdr:colOff>
      <xdr:row>108</xdr:row>
      <xdr:rowOff>14332</xdr:rowOff>
    </xdr:to>
    <xdr:sp macro="" textlink="">
      <xdr:nvSpPr>
        <xdr:cNvPr id="738" name="楕円 737">
          <a:extLst>
            <a:ext uri="{FF2B5EF4-FFF2-40B4-BE49-F238E27FC236}">
              <a16:creationId xmlns:a16="http://schemas.microsoft.com/office/drawing/2014/main" id="{A80DA73B-4D40-4AF1-BA6B-EF11A5A55C1F}"/>
            </a:ext>
          </a:extLst>
        </xdr:cNvPr>
        <xdr:cNvSpPr/>
      </xdr:nvSpPr>
      <xdr:spPr>
        <a:xfrm>
          <a:off x="194945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134982</xdr:rowOff>
    </xdr:from>
    <xdr:to>
      <xdr:col>107</xdr:col>
      <xdr:colOff>50800</xdr:colOff>
      <xdr:row>107</xdr:row>
      <xdr:rowOff>136616</xdr:rowOff>
    </xdr:to>
    <xdr:cxnSp macro="">
      <xdr:nvCxnSpPr>
        <xdr:cNvPr id="739" name="直線コネクタ 738">
          <a:extLst>
            <a:ext uri="{FF2B5EF4-FFF2-40B4-BE49-F238E27FC236}">
              <a16:creationId xmlns:a16="http://schemas.microsoft.com/office/drawing/2014/main" id="{CEA7238F-37DC-48E5-9506-2483563B4049}"/>
            </a:ext>
          </a:extLst>
        </xdr:cNvPr>
        <xdr:cNvCxnSpPr/>
      </xdr:nvCxnSpPr>
      <xdr:spPr>
        <a:xfrm>
          <a:off x="19545300" y="1848013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82550</xdr:rowOff>
    </xdr:from>
    <xdr:to>
      <xdr:col>98</xdr:col>
      <xdr:colOff>38100</xdr:colOff>
      <xdr:row>108</xdr:row>
      <xdr:rowOff>12700</xdr:rowOff>
    </xdr:to>
    <xdr:sp macro="" textlink="">
      <xdr:nvSpPr>
        <xdr:cNvPr id="740" name="楕円 739">
          <a:extLst>
            <a:ext uri="{FF2B5EF4-FFF2-40B4-BE49-F238E27FC236}">
              <a16:creationId xmlns:a16="http://schemas.microsoft.com/office/drawing/2014/main" id="{86643F33-90DE-4841-A9E0-CD99E98AD7E6}"/>
            </a:ext>
          </a:extLst>
        </xdr:cNvPr>
        <xdr:cNvSpPr/>
      </xdr:nvSpPr>
      <xdr:spPr>
        <a:xfrm>
          <a:off x="18605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133350</xdr:rowOff>
    </xdr:from>
    <xdr:to>
      <xdr:col>102</xdr:col>
      <xdr:colOff>114300</xdr:colOff>
      <xdr:row>107</xdr:row>
      <xdr:rowOff>134982</xdr:rowOff>
    </xdr:to>
    <xdr:cxnSp macro="">
      <xdr:nvCxnSpPr>
        <xdr:cNvPr id="741" name="直線コネクタ 740">
          <a:extLst>
            <a:ext uri="{FF2B5EF4-FFF2-40B4-BE49-F238E27FC236}">
              <a16:creationId xmlns:a16="http://schemas.microsoft.com/office/drawing/2014/main" id="{4DB87AAF-A6B1-4337-B3F7-096DE86E02C6}"/>
            </a:ext>
          </a:extLst>
        </xdr:cNvPr>
        <xdr:cNvCxnSpPr/>
      </xdr:nvCxnSpPr>
      <xdr:spPr>
        <a:xfrm>
          <a:off x="18656300" y="1847850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48821</xdr:rowOff>
    </xdr:from>
    <xdr:ext cx="469744" cy="259045"/>
    <xdr:sp macro="" textlink="">
      <xdr:nvSpPr>
        <xdr:cNvPr id="742" name="n_1aveValue【庁舎】&#10;一人当たり面積">
          <a:extLst>
            <a:ext uri="{FF2B5EF4-FFF2-40B4-BE49-F238E27FC236}">
              <a16:creationId xmlns:a16="http://schemas.microsoft.com/office/drawing/2014/main" id="{AF685223-2B3D-4A15-B57D-836B4BDA99EE}"/>
            </a:ext>
          </a:extLst>
        </xdr:cNvPr>
        <xdr:cNvSpPr txBox="1"/>
      </xdr:nvSpPr>
      <xdr:spPr>
        <a:xfrm>
          <a:off x="21075727" y="1805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6366</xdr:rowOff>
    </xdr:from>
    <xdr:ext cx="469744" cy="259045"/>
    <xdr:sp macro="" textlink="">
      <xdr:nvSpPr>
        <xdr:cNvPr id="743" name="n_2aveValue【庁舎】&#10;一人当たり面積">
          <a:extLst>
            <a:ext uri="{FF2B5EF4-FFF2-40B4-BE49-F238E27FC236}">
              <a16:creationId xmlns:a16="http://schemas.microsoft.com/office/drawing/2014/main" id="{E7D0C620-476C-41D0-9C48-389A8B041746}"/>
            </a:ext>
          </a:extLst>
        </xdr:cNvPr>
        <xdr:cNvSpPr txBox="1"/>
      </xdr:nvSpPr>
      <xdr:spPr>
        <a:xfrm>
          <a:off x="201994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4734</xdr:rowOff>
    </xdr:from>
    <xdr:ext cx="469744" cy="259045"/>
    <xdr:sp macro="" textlink="">
      <xdr:nvSpPr>
        <xdr:cNvPr id="744" name="n_3aveValue【庁舎】&#10;一人当たり面積">
          <a:extLst>
            <a:ext uri="{FF2B5EF4-FFF2-40B4-BE49-F238E27FC236}">
              <a16:creationId xmlns:a16="http://schemas.microsoft.com/office/drawing/2014/main" id="{18EBB5D9-9D81-4693-BDC8-55A77227CF71}"/>
            </a:ext>
          </a:extLst>
        </xdr:cNvPr>
        <xdr:cNvSpPr txBox="1"/>
      </xdr:nvSpPr>
      <xdr:spPr>
        <a:xfrm>
          <a:off x="19310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16164</xdr:rowOff>
    </xdr:from>
    <xdr:ext cx="469744" cy="259045"/>
    <xdr:sp macro="" textlink="">
      <xdr:nvSpPr>
        <xdr:cNvPr id="745" name="n_4aveValue【庁舎】&#10;一人当たり面積">
          <a:extLst>
            <a:ext uri="{FF2B5EF4-FFF2-40B4-BE49-F238E27FC236}">
              <a16:creationId xmlns:a16="http://schemas.microsoft.com/office/drawing/2014/main" id="{D23782AD-C2DE-403D-8083-08EB604EF675}"/>
            </a:ext>
          </a:extLst>
        </xdr:cNvPr>
        <xdr:cNvSpPr txBox="1"/>
      </xdr:nvSpPr>
      <xdr:spPr>
        <a:xfrm>
          <a:off x="18421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5459</xdr:rowOff>
    </xdr:from>
    <xdr:ext cx="469744" cy="259045"/>
    <xdr:sp macro="" textlink="">
      <xdr:nvSpPr>
        <xdr:cNvPr id="746" name="n_1mainValue【庁舎】&#10;一人当たり面積">
          <a:extLst>
            <a:ext uri="{FF2B5EF4-FFF2-40B4-BE49-F238E27FC236}">
              <a16:creationId xmlns:a16="http://schemas.microsoft.com/office/drawing/2014/main" id="{7A8EBC46-4CF5-4D52-91CF-FE9EE8B6C3E1}"/>
            </a:ext>
          </a:extLst>
        </xdr:cNvPr>
        <xdr:cNvSpPr txBox="1"/>
      </xdr:nvSpPr>
      <xdr:spPr>
        <a:xfrm>
          <a:off x="21075727" y="1852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7093</xdr:rowOff>
    </xdr:from>
    <xdr:ext cx="469744" cy="259045"/>
    <xdr:sp macro="" textlink="">
      <xdr:nvSpPr>
        <xdr:cNvPr id="747" name="n_2mainValue【庁舎】&#10;一人当たり面積">
          <a:extLst>
            <a:ext uri="{FF2B5EF4-FFF2-40B4-BE49-F238E27FC236}">
              <a16:creationId xmlns:a16="http://schemas.microsoft.com/office/drawing/2014/main" id="{FAA3182B-E2A7-4CAA-BCA2-B99419B309BD}"/>
            </a:ext>
          </a:extLst>
        </xdr:cNvPr>
        <xdr:cNvSpPr txBox="1"/>
      </xdr:nvSpPr>
      <xdr:spPr>
        <a:xfrm>
          <a:off x="201994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5459</xdr:rowOff>
    </xdr:from>
    <xdr:ext cx="469744" cy="259045"/>
    <xdr:sp macro="" textlink="">
      <xdr:nvSpPr>
        <xdr:cNvPr id="748" name="n_3mainValue【庁舎】&#10;一人当たり面積">
          <a:extLst>
            <a:ext uri="{FF2B5EF4-FFF2-40B4-BE49-F238E27FC236}">
              <a16:creationId xmlns:a16="http://schemas.microsoft.com/office/drawing/2014/main" id="{0D4796D1-361B-415B-810C-DA48AA2D52ED}"/>
            </a:ext>
          </a:extLst>
        </xdr:cNvPr>
        <xdr:cNvSpPr txBox="1"/>
      </xdr:nvSpPr>
      <xdr:spPr>
        <a:xfrm>
          <a:off x="19310427" y="1852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3827</xdr:rowOff>
    </xdr:from>
    <xdr:ext cx="469744" cy="259045"/>
    <xdr:sp macro="" textlink="">
      <xdr:nvSpPr>
        <xdr:cNvPr id="749" name="n_4mainValue【庁舎】&#10;一人当たり面積">
          <a:extLst>
            <a:ext uri="{FF2B5EF4-FFF2-40B4-BE49-F238E27FC236}">
              <a16:creationId xmlns:a16="http://schemas.microsoft.com/office/drawing/2014/main" id="{151619B3-31C6-4F65-9164-A5BDCA5A8C1E}"/>
            </a:ext>
          </a:extLst>
        </xdr:cNvPr>
        <xdr:cNvSpPr txBox="1"/>
      </xdr:nvSpPr>
      <xdr:spPr>
        <a:xfrm>
          <a:off x="18421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a:extLst>
            <a:ext uri="{FF2B5EF4-FFF2-40B4-BE49-F238E27FC236}">
              <a16:creationId xmlns:a16="http://schemas.microsoft.com/office/drawing/2014/main" id="{DC1C2816-FA93-481E-8799-870378C15E4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a:extLst>
            <a:ext uri="{FF2B5EF4-FFF2-40B4-BE49-F238E27FC236}">
              <a16:creationId xmlns:a16="http://schemas.microsoft.com/office/drawing/2014/main" id="{01EA2B02-B4BE-436A-9FCD-F188F8AB8C9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a:extLst>
            <a:ext uri="{FF2B5EF4-FFF2-40B4-BE49-F238E27FC236}">
              <a16:creationId xmlns:a16="http://schemas.microsoft.com/office/drawing/2014/main" id="{55718CF0-EF7E-4397-A2C9-0F1446B6E8D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類似団体と比較して特に有形固定資産減価償却率が高くなっている施設は、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である。庁舎については</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94.1%</a:t>
          </a:r>
          <a:r>
            <a:rPr kumimoji="1" lang="ja-JP" altLang="ja-JP" sz="1100">
              <a:solidFill>
                <a:schemeClr val="dk1"/>
              </a:solidFill>
              <a:effectLst/>
              <a:latin typeface="+mn-lt"/>
              <a:ea typeface="+mn-ea"/>
              <a:cs typeface="+mn-cs"/>
            </a:rPr>
            <a:t>と非常に高いが、現在、役場周辺の防災拠点整備に合わせ庁舎建替の実施設計を進めており、令和４年度から</a:t>
          </a:r>
          <a:r>
            <a:rPr kumimoji="1" lang="ja-JP" altLang="en-US" sz="1100">
              <a:solidFill>
                <a:schemeClr val="dk1"/>
              </a:solidFill>
              <a:effectLst/>
              <a:latin typeface="+mn-lt"/>
              <a:ea typeface="+mn-ea"/>
              <a:cs typeface="+mn-cs"/>
            </a:rPr>
            <a:t>関連</a:t>
          </a:r>
          <a:r>
            <a:rPr kumimoji="1" lang="ja-JP" altLang="ja-JP" sz="1100">
              <a:solidFill>
                <a:schemeClr val="dk1"/>
              </a:solidFill>
              <a:effectLst/>
              <a:latin typeface="+mn-lt"/>
              <a:ea typeface="+mn-ea"/>
              <a:cs typeface="+mn-cs"/>
            </a:rPr>
            <a:t>工事に着手</a:t>
          </a:r>
          <a:r>
            <a:rPr kumimoji="1" lang="ja-JP" altLang="en-US" sz="1100">
              <a:solidFill>
                <a:schemeClr val="dk1"/>
              </a:solidFill>
              <a:effectLst/>
              <a:latin typeface="+mn-lt"/>
              <a:ea typeface="+mn-ea"/>
              <a:cs typeface="+mn-cs"/>
            </a:rPr>
            <a:t>してい</a:t>
          </a:r>
          <a:r>
            <a:rPr kumimoji="1" lang="ja-JP" altLang="ja-JP" sz="1100">
              <a:solidFill>
                <a:schemeClr val="dk1"/>
              </a:solidFill>
              <a:effectLst/>
              <a:latin typeface="+mn-lt"/>
              <a:ea typeface="+mn-ea"/>
              <a:cs typeface="+mn-cs"/>
            </a:rPr>
            <a:t>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については、白河広域市町村整備組合で令和元年度から令和２年度にかけ、し尿処理場、消防分署の建て替えを行っており、</a:t>
          </a:r>
          <a:r>
            <a:rPr kumimoji="1" lang="ja-JP" altLang="en-US" sz="1100">
              <a:solidFill>
                <a:schemeClr val="dk1"/>
              </a:solidFill>
              <a:effectLst/>
              <a:latin typeface="+mn-lt"/>
              <a:ea typeface="+mn-ea"/>
              <a:cs typeface="+mn-cs"/>
            </a:rPr>
            <a:t>僅かではあるが、</a:t>
          </a:r>
          <a:r>
            <a:rPr kumimoji="1" lang="ja-JP" altLang="ja-JP" sz="1100">
              <a:solidFill>
                <a:schemeClr val="dk1"/>
              </a:solidFill>
              <a:effectLst/>
              <a:latin typeface="+mn-lt"/>
              <a:ea typeface="+mn-ea"/>
              <a:cs typeface="+mn-cs"/>
            </a:rPr>
            <a:t>数値は</a:t>
          </a:r>
          <a:r>
            <a:rPr kumimoji="1" lang="ja-JP" altLang="en-US" sz="1100">
              <a:solidFill>
                <a:schemeClr val="dk1"/>
              </a:solidFill>
              <a:effectLst/>
              <a:latin typeface="+mn-lt"/>
              <a:ea typeface="+mn-ea"/>
              <a:cs typeface="+mn-cs"/>
            </a:rPr>
            <a:t>改善している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福島県西郷村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20,201
20,011
192.06
12,488,724
11,728,279
561,701
6,227,501
5,922,740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財政力指数は全国平均および福島県平均を大きく上回り、</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前後を推移している。地方法人税所得割等の税率改正に伴い、今後、地方税総額の減少が見込まれるが、その時点での経済状況で法人税は大きく上下するため一時的な上昇はあるが、長期的には減少傾向である。収納率向上や企業誘致等により、再度、税収増加を図り、歳入の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39007</xdr:rowOff>
    </xdr:from>
    <xdr:to>
      <xdr:col>23</xdr:col>
      <xdr:colOff>133350</xdr:colOff>
      <xdr:row>38</xdr:row>
      <xdr:rowOff>56243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65541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31042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89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56243</xdr:rowOff>
    </xdr:from>
    <xdr:to>
      <xdr:col>19</xdr:col>
      <xdr:colOff>133350</xdr:colOff>
      <xdr:row>38</xdr:row>
      <xdr:rowOff>107950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65713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161472</xdr:rowOff>
    </xdr:from>
    <xdr:to>
      <xdr:col>19</xdr:col>
      <xdr:colOff>184150</xdr:colOff>
      <xdr:row>40</xdr:row>
      <xdr:rowOff>91622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76399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34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107950</xdr:rowOff>
    </xdr:from>
    <xdr:to>
      <xdr:col>15</xdr:col>
      <xdr:colOff>82550</xdr:colOff>
      <xdr:row>38</xdr:row>
      <xdr:rowOff>142422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6230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58965</xdr:rowOff>
    </xdr:from>
    <xdr:to>
      <xdr:col>15</xdr:col>
      <xdr:colOff>133350</xdr:colOff>
      <xdr:row>40</xdr:row>
      <xdr:rowOff>160565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145342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125185</xdr:rowOff>
    </xdr:from>
    <xdr:to>
      <xdr:col>11</xdr:col>
      <xdr:colOff>31750</xdr:colOff>
      <xdr:row>38</xdr:row>
      <xdr:rowOff>142422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6402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8362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159657</xdr:rowOff>
    </xdr:from>
    <xdr:to>
      <xdr:col>23</xdr:col>
      <xdr:colOff>184150</xdr:colOff>
      <xdr:row>38</xdr:row>
      <xdr:rowOff>89807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5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4734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34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5443</xdr:rowOff>
    </xdr:from>
    <xdr:to>
      <xdr:col>19</xdr:col>
      <xdr:colOff>184150</xdr:colOff>
      <xdr:row>38</xdr:row>
      <xdr:rowOff>107043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117220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28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57150</xdr:rowOff>
    </xdr:from>
    <xdr:to>
      <xdr:col>15</xdr:col>
      <xdr:colOff>133350</xdr:colOff>
      <xdr:row>38</xdr:row>
      <xdr:rowOff>158750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168927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91622</xdr:rowOff>
    </xdr:from>
    <xdr:to>
      <xdr:col>11</xdr:col>
      <xdr:colOff>82550</xdr:colOff>
      <xdr:row>39</xdr:row>
      <xdr:rowOff>21772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60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31949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37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74385</xdr:rowOff>
    </xdr:from>
    <xdr:to>
      <xdr:col>7</xdr:col>
      <xdr:colOff>31750</xdr:colOff>
      <xdr:row>39</xdr:row>
      <xdr:rowOff>4535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14713</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昨年度と</a:t>
          </a:r>
          <a:r>
            <a:rPr kumimoji="1" lang="ja-JP" altLang="en-US" sz="1100" b="0" i="0" baseline="0">
              <a:solidFill>
                <a:schemeClr val="dk1"/>
              </a:solidFill>
              <a:effectLst/>
              <a:latin typeface="+mn-lt"/>
              <a:ea typeface="+mn-ea"/>
              <a:cs typeface="+mn-cs"/>
            </a:rPr>
            <a:t>同様の数値で推移している</a:t>
          </a:r>
          <a:r>
            <a:rPr kumimoji="1" lang="ja-JP"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長期的目線では社会保障費関係の自然増がより一層見込まれるため、さらなる</a:t>
          </a:r>
          <a:r>
            <a:rPr kumimoji="1" lang="ja-JP" altLang="ja-JP" sz="1100" b="0" i="0" baseline="0">
              <a:solidFill>
                <a:schemeClr val="dk1"/>
              </a:solidFill>
              <a:effectLst/>
              <a:latin typeface="+mn-lt"/>
              <a:ea typeface="+mn-ea"/>
              <a:cs typeface="+mn-cs"/>
            </a:rPr>
            <a:t>事務の効率化、経費の抑制に努めるとともに、財源となる税収の向上を図ることで数値の改善に努める。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153416</xdr:rowOff>
    </xdr:from>
    <xdr:to>
      <xdr:col>23</xdr:col>
      <xdr:colOff>133350</xdr:colOff>
      <xdr:row>65</xdr:row>
      <xdr:rowOff>138176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68966"/>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110253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5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138176</xdr:rowOff>
    </xdr:from>
    <xdr:to>
      <xdr:col>24</xdr:col>
      <xdr:colOff>12700</xdr:colOff>
      <xdr:row>65</xdr:row>
      <xdr:rowOff>138176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8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68343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1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153416</xdr:rowOff>
    </xdr:from>
    <xdr:to>
      <xdr:col>24</xdr:col>
      <xdr:colOff>12700</xdr:colOff>
      <xdr:row>59</xdr:row>
      <xdr:rowOff>153416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8128</xdr:rowOff>
    </xdr:from>
    <xdr:to>
      <xdr:col>23</xdr:col>
      <xdr:colOff>133350</xdr:colOff>
      <xdr:row>63</xdr:row>
      <xdr:rowOff>8128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8094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72915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8128</xdr:rowOff>
    </xdr:from>
    <xdr:to>
      <xdr:col>19</xdr:col>
      <xdr:colOff>133350</xdr:colOff>
      <xdr:row>63</xdr:row>
      <xdr:rowOff>162560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80947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102108</xdr:rowOff>
    </xdr:from>
    <xdr:to>
      <xdr:col>19</xdr:col>
      <xdr:colOff>184150</xdr:colOff>
      <xdr:row>64</xdr:row>
      <xdr:rowOff>32258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17035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8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32258</xdr:rowOff>
    </xdr:from>
    <xdr:to>
      <xdr:col>15</xdr:col>
      <xdr:colOff>82550</xdr:colOff>
      <xdr:row>63</xdr:row>
      <xdr:rowOff>162560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83360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106934</xdr:rowOff>
    </xdr:from>
    <xdr:to>
      <xdr:col>15</xdr:col>
      <xdr:colOff>133350</xdr:colOff>
      <xdr:row>64</xdr:row>
      <xdr:rowOff>37084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47261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32258</xdr:rowOff>
    </xdr:from>
    <xdr:to>
      <xdr:col>11</xdr:col>
      <xdr:colOff>31750</xdr:colOff>
      <xdr:row>63</xdr:row>
      <xdr:rowOff>56388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83360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100855</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73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128778</xdr:rowOff>
    </xdr:from>
    <xdr:to>
      <xdr:col>19</xdr:col>
      <xdr:colOff>184150</xdr:colOff>
      <xdr:row>63</xdr:row>
      <xdr:rowOff>58928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69105</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111760</xdr:rowOff>
    </xdr:from>
    <xdr:to>
      <xdr:col>15</xdr:col>
      <xdr:colOff>133350</xdr:colOff>
      <xdr:row>64</xdr:row>
      <xdr:rowOff>41910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152908</xdr:rowOff>
    </xdr:from>
    <xdr:to>
      <xdr:col>11</xdr:col>
      <xdr:colOff>82550</xdr:colOff>
      <xdr:row>63</xdr:row>
      <xdr:rowOff>83058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93235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117365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[215,126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物件費総額が前年度に引き続き</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傾向となっているため、一人当たりの金額が</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物件費の増減については、放射性物質の住宅除染に伴う業務委託の事業費が大きく影響し、平成２４年度から実施してきた住宅除染が完了したことが最大の要因である。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全国平均、県平均と比較するとまだ高い数字となっているが、今後の除染対策事業費の減少に伴い、減少するものと思われます。</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95152</xdr:rowOff>
    </xdr:from>
    <xdr:to>
      <xdr:col>23</xdr:col>
      <xdr:colOff>133350</xdr:colOff>
      <xdr:row>86</xdr:row>
      <xdr:rowOff>27907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82602"/>
          <a:ext cx="0" cy="7900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171434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4744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86</xdr:row>
      <xdr:rowOff>27907</xdr:rowOff>
    </xdr:from>
    <xdr:to>
      <xdr:col>24</xdr:col>
      <xdr:colOff>12700</xdr:colOff>
      <xdr:row>86</xdr:row>
      <xdr:rowOff>27907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47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10079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26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95152</xdr:rowOff>
    </xdr:from>
    <xdr:to>
      <xdr:col>24</xdr:col>
      <xdr:colOff>12700</xdr:colOff>
      <xdr:row>81</xdr:row>
      <xdr:rowOff>95152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82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134080</xdr:rowOff>
    </xdr:from>
    <xdr:to>
      <xdr:col>23</xdr:col>
      <xdr:colOff>133350</xdr:colOff>
      <xdr:row>85</xdr:row>
      <xdr:rowOff>122997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535880"/>
          <a:ext cx="838200" cy="16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26506</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854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9979</xdr:rowOff>
    </xdr:from>
    <xdr:to>
      <xdr:col>23</xdr:col>
      <xdr:colOff>184150</xdr:colOff>
      <xdr:row>83</xdr:row>
      <xdr:rowOff>111579</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4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119373</xdr:rowOff>
    </xdr:from>
    <xdr:to>
      <xdr:col>19</xdr:col>
      <xdr:colOff>133350</xdr:colOff>
      <xdr:row>84</xdr:row>
      <xdr:rowOff>134080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349723"/>
          <a:ext cx="889000" cy="18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124011</xdr:rowOff>
    </xdr:from>
    <xdr:to>
      <xdr:col>19</xdr:col>
      <xdr:colOff>184150</xdr:colOff>
      <xdr:row>83</xdr:row>
      <xdr:rowOff>54161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8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64338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951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119373</xdr:rowOff>
    </xdr:from>
    <xdr:to>
      <xdr:col>15</xdr:col>
      <xdr:colOff>82550</xdr:colOff>
      <xdr:row>83</xdr:row>
      <xdr:rowOff>129127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349723"/>
          <a:ext cx="8890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84372</xdr:rowOff>
    </xdr:from>
    <xdr:to>
      <xdr:col>15</xdr:col>
      <xdr:colOff>133350</xdr:colOff>
      <xdr:row>83</xdr:row>
      <xdr:rowOff>14522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24699</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91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129127</xdr:rowOff>
    </xdr:from>
    <xdr:to>
      <xdr:col>11</xdr:col>
      <xdr:colOff>31750</xdr:colOff>
      <xdr:row>89</xdr:row>
      <xdr:rowOff>52392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359477"/>
          <a:ext cx="889000" cy="95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80818</xdr:rowOff>
    </xdr:from>
    <xdr:to>
      <xdr:col>11</xdr:col>
      <xdr:colOff>82550</xdr:colOff>
      <xdr:row>83</xdr:row>
      <xdr:rowOff>10968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21145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908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92872</xdr:rowOff>
    </xdr:from>
    <xdr:to>
      <xdr:col>7</xdr:col>
      <xdr:colOff>31750</xdr:colOff>
      <xdr:row>83</xdr:row>
      <xdr:rowOff>23022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15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33199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92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72197</xdr:rowOff>
    </xdr:from>
    <xdr:to>
      <xdr:col>23</xdr:col>
      <xdr:colOff>184150</xdr:colOff>
      <xdr:row>86</xdr:row>
      <xdr:rowOff>2347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64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139524</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54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83280</xdr:rowOff>
    </xdr:from>
    <xdr:to>
      <xdr:col>19</xdr:col>
      <xdr:colOff>184150</xdr:colOff>
      <xdr:row>85</xdr:row>
      <xdr:rowOff>13430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48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169657</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57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68573</xdr:rowOff>
    </xdr:from>
    <xdr:to>
      <xdr:col>15</xdr:col>
      <xdr:colOff>133350</xdr:colOff>
      <xdr:row>83</xdr:row>
      <xdr:rowOff>170173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29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154950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385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78327</xdr:rowOff>
    </xdr:from>
    <xdr:to>
      <xdr:col>11</xdr:col>
      <xdr:colOff>82550</xdr:colOff>
      <xdr:row>84</xdr:row>
      <xdr:rowOff>8477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30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164704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39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89</xdr:row>
      <xdr:rowOff>1592</xdr:rowOff>
    </xdr:from>
    <xdr:to>
      <xdr:col>7</xdr:col>
      <xdr:colOff>31750</xdr:colOff>
      <xdr:row>89</xdr:row>
      <xdr:rowOff>103192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526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87969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5347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類似団体平均を２．６ポイント上回っている。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指数については前年度と変化は無いが、緩やかに減少している。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職員の定数管理、給与水準、各種手当の総点検を行うなど、より一層の給与の適正化に努める</a:t>
          </a:r>
          <a:r>
            <a:rPr lang="ja-JP" altLang="en-US" sz="11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51707</xdr:rowOff>
    </xdr:from>
    <xdr:to>
      <xdr:col>81</xdr:col>
      <xdr:colOff>44450</xdr:colOff>
      <xdr:row>88</xdr:row>
      <xdr:rowOff>51707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1393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83656</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85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51707</xdr:rowOff>
    </xdr:from>
    <xdr:to>
      <xdr:col>77</xdr:col>
      <xdr:colOff>44450</xdr:colOff>
      <xdr:row>88</xdr:row>
      <xdr:rowOff>155121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513930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103414</xdr:rowOff>
    </xdr:from>
    <xdr:to>
      <xdr:col>72</xdr:col>
      <xdr:colOff>203200</xdr:colOff>
      <xdr:row>88</xdr:row>
      <xdr:rowOff>155121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1910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103414</xdr:rowOff>
    </xdr:from>
    <xdr:to>
      <xdr:col>68</xdr:col>
      <xdr:colOff>152400</xdr:colOff>
      <xdr:row>88</xdr:row>
      <xdr:rowOff>155121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1910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109963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907</xdr:rowOff>
    </xdr:from>
    <xdr:to>
      <xdr:col>81</xdr:col>
      <xdr:colOff>95250</xdr:colOff>
      <xdr:row>88</xdr:row>
      <xdr:rowOff>102507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144434</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06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907</xdr:rowOff>
    </xdr:from>
    <xdr:to>
      <xdr:col>77</xdr:col>
      <xdr:colOff>95250</xdr:colOff>
      <xdr:row>88</xdr:row>
      <xdr:rowOff>102507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87284</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17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104321</xdr:rowOff>
    </xdr:from>
    <xdr:to>
      <xdr:col>73</xdr:col>
      <xdr:colOff>44450</xdr:colOff>
      <xdr:row>89</xdr:row>
      <xdr:rowOff>34471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19248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52614</xdr:rowOff>
    </xdr:from>
    <xdr:to>
      <xdr:col>68</xdr:col>
      <xdr:colOff>203200</xdr:colOff>
      <xdr:row>88</xdr:row>
      <xdr:rowOff>154214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138991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104321</xdr:rowOff>
    </xdr:from>
    <xdr:to>
      <xdr:col>64</xdr:col>
      <xdr:colOff>152400</xdr:colOff>
      <xdr:row>89</xdr:row>
      <xdr:rowOff>34471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19248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退職者数に対し同数以下の人数で職員採用を行い定員管理を行ってきたため、数字はほぼ横ばいで推移している。業務量の増加や団塊世代の退職が見込まれるため、適正な職員数の確保するためも同数以上の新規雇用を行っていく必要があるため、今後は全国平均、県平均に近い数字となる見込みであ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158024</xdr:rowOff>
    </xdr:from>
    <xdr:to>
      <xdr:col>81</xdr:col>
      <xdr:colOff>44450</xdr:colOff>
      <xdr:row>67</xdr:row>
      <xdr:rowOff>138612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02124"/>
          <a:ext cx="0" cy="1523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110689</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9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138612</xdr:rowOff>
    </xdr:from>
    <xdr:to>
      <xdr:col>81</xdr:col>
      <xdr:colOff>133350</xdr:colOff>
      <xdr:row>67</xdr:row>
      <xdr:rowOff>138612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2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72951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158024</xdr:rowOff>
    </xdr:from>
    <xdr:to>
      <xdr:col>81</xdr:col>
      <xdr:colOff>133350</xdr:colOff>
      <xdr:row>58</xdr:row>
      <xdr:rowOff>158024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19413</xdr:rowOff>
    </xdr:from>
    <xdr:to>
      <xdr:col>81</xdr:col>
      <xdr:colOff>44450</xdr:colOff>
      <xdr:row>61</xdr:row>
      <xdr:rowOff>22860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77863"/>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42380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00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70303</xdr:rowOff>
    </xdr:from>
    <xdr:to>
      <xdr:col>81</xdr:col>
      <xdr:colOff>95250</xdr:colOff>
      <xdr:row>62</xdr:row>
      <xdr:rowOff>453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163285</xdr:rowOff>
    </xdr:from>
    <xdr:to>
      <xdr:col>77</xdr:col>
      <xdr:colOff>44450</xdr:colOff>
      <xdr:row>61</xdr:row>
      <xdr:rowOff>19413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50285"/>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25491</xdr:rowOff>
    </xdr:from>
    <xdr:to>
      <xdr:col>77</xdr:col>
      <xdr:colOff>95250</xdr:colOff>
      <xdr:row>61</xdr:row>
      <xdr:rowOff>127091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111868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70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152944</xdr:rowOff>
    </xdr:from>
    <xdr:to>
      <xdr:col>72</xdr:col>
      <xdr:colOff>203200</xdr:colOff>
      <xdr:row>60</xdr:row>
      <xdr:rowOff>163285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439944"/>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152944</xdr:rowOff>
    </xdr:from>
    <xdr:to>
      <xdr:col>68</xdr:col>
      <xdr:colOff>152400</xdr:colOff>
      <xdr:row>61</xdr:row>
      <xdr:rowOff>45266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439944"/>
          <a:ext cx="889000" cy="6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28938</xdr:rowOff>
    </xdr:from>
    <xdr:to>
      <xdr:col>68</xdr:col>
      <xdr:colOff>203200</xdr:colOff>
      <xdr:row>61</xdr:row>
      <xdr:rowOff>130538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115315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132551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143510</xdr:rowOff>
    </xdr:from>
    <xdr:to>
      <xdr:col>81</xdr:col>
      <xdr:colOff>95250</xdr:colOff>
      <xdr:row>61</xdr:row>
      <xdr:rowOff>73660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160037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140063</xdr:rowOff>
    </xdr:from>
    <xdr:to>
      <xdr:col>77</xdr:col>
      <xdr:colOff>95250</xdr:colOff>
      <xdr:row>61</xdr:row>
      <xdr:rowOff>70213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80390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95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112485</xdr:rowOff>
    </xdr:from>
    <xdr:to>
      <xdr:col>73</xdr:col>
      <xdr:colOff>44450</xdr:colOff>
      <xdr:row>61</xdr:row>
      <xdr:rowOff>42635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52812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102144</xdr:rowOff>
    </xdr:from>
    <xdr:to>
      <xdr:col>68</xdr:col>
      <xdr:colOff>203200</xdr:colOff>
      <xdr:row>61</xdr:row>
      <xdr:rowOff>32294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42471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5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165916</xdr:rowOff>
    </xdr:from>
    <xdr:to>
      <xdr:col>64</xdr:col>
      <xdr:colOff>152400</xdr:colOff>
      <xdr:row>61</xdr:row>
      <xdr:rowOff>96066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106243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実質公債費比率は緩やかに減少傾向ではあり、今回については全国平均・県平均・類似団体平均を下回っている。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今後、大型公共事業に着手するため</a:t>
          </a:r>
          <a:r>
            <a:rPr lang="ja-JP" altLang="ja-JP" sz="1100" b="0" i="0" baseline="0">
              <a:solidFill>
                <a:schemeClr val="dk1"/>
              </a:solidFill>
              <a:effectLst/>
              <a:latin typeface="+mn-lt"/>
              <a:ea typeface="+mn-ea"/>
              <a:cs typeface="+mn-cs"/>
            </a:rPr>
            <a:t>、起債元金償還額と起債借入額とのバランスを図り、</a:t>
          </a:r>
          <a:r>
            <a:rPr lang="ja-JP" altLang="en-US" sz="1100" b="0" i="0" baseline="0">
              <a:solidFill>
                <a:schemeClr val="dk1"/>
              </a:solidFill>
              <a:effectLst/>
              <a:latin typeface="+mn-lt"/>
              <a:ea typeface="+mn-ea"/>
              <a:cs typeface="+mn-cs"/>
            </a:rPr>
            <a:t>現状を維持しながら</a:t>
          </a:r>
          <a:r>
            <a:rPr lang="ja-JP" altLang="ja-JP" sz="1100" b="0" i="0" baseline="0">
              <a:solidFill>
                <a:schemeClr val="dk1"/>
              </a:solidFill>
              <a:effectLst/>
              <a:latin typeface="+mn-lt"/>
              <a:ea typeface="+mn-ea"/>
              <a:cs typeface="+mn-cs"/>
            </a:rPr>
            <a:t>、さらなる状況の改善に努める。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44</xdr:row>
      <xdr:rowOff>165100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4609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161713</xdr:rowOff>
    </xdr:from>
    <xdr:to>
      <xdr:col>81</xdr:col>
      <xdr:colOff>44450</xdr:colOff>
      <xdr:row>40</xdr:row>
      <xdr:rowOff>54610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84826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120667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7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54610</xdr:rowOff>
    </xdr:from>
    <xdr:to>
      <xdr:col>77</xdr:col>
      <xdr:colOff>44450</xdr:colOff>
      <xdr:row>41</xdr:row>
      <xdr:rowOff>3810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91261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108373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03326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108373</xdr:rowOff>
    </xdr:from>
    <xdr:to>
      <xdr:col>68</xdr:col>
      <xdr:colOff>152400</xdr:colOff>
      <xdr:row>42</xdr:row>
      <xdr:rowOff>41487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13782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41487</xdr:rowOff>
    </xdr:from>
    <xdr:to>
      <xdr:col>68</xdr:col>
      <xdr:colOff>203200</xdr:colOff>
      <xdr:row>41</xdr:row>
      <xdr:rowOff>143087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153264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110913</xdr:rowOff>
    </xdr:from>
    <xdr:to>
      <xdr:col>81</xdr:col>
      <xdr:colOff>95250</xdr:colOff>
      <xdr:row>40</xdr:row>
      <xdr:rowOff>41063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127440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4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3810</xdr:rowOff>
    </xdr:from>
    <xdr:to>
      <xdr:col>77</xdr:col>
      <xdr:colOff>95250</xdr:colOff>
      <xdr:row>40</xdr:row>
      <xdr:rowOff>105410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115587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57573</xdr:rowOff>
    </xdr:from>
    <xdr:to>
      <xdr:col>68</xdr:col>
      <xdr:colOff>203200</xdr:colOff>
      <xdr:row>41</xdr:row>
      <xdr:rowOff>159173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162137</xdr:rowOff>
    </xdr:from>
    <xdr:to>
      <xdr:col>64</xdr:col>
      <xdr:colOff>152400</xdr:colOff>
      <xdr:row>42</xdr:row>
      <xdr:rowOff>92287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77064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0" i="0" baseline="0">
              <a:solidFill>
                <a:schemeClr val="dk1"/>
              </a:solidFill>
              <a:effectLst/>
              <a:latin typeface="+mn-lt"/>
              <a:ea typeface="+mn-ea"/>
              <a:cs typeface="+mn-cs"/>
            </a:rPr>
            <a:t>　白河地方土地開発公社の債務償還完了、および一部事務組合の公債費負担が減少したことにより減少している。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全国平均・県平均・類似団体平均より低く、当面低い数値で推移する見込であるが、今後、大型公共事業</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控えているため、内容を厳に精査するとともに、財源の確保に努め、起債の発行抑制を図る。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65871</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37948</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65871</xdr:rowOff>
    </xdr:from>
    <xdr:to>
      <xdr:col>81</xdr:col>
      <xdr:colOff>133350</xdr:colOff>
      <xdr:row>22</xdr:row>
      <xdr:rowOff>65871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3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115375</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34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143298</xdr:rowOff>
    </xdr:from>
    <xdr:to>
      <xdr:col>81</xdr:col>
      <xdr:colOff>95250</xdr:colOff>
      <xdr:row>14</xdr:row>
      <xdr:rowOff>73448</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xdr:rowOff>
    </xdr:from>
    <xdr:to>
      <xdr:col>77</xdr:col>
      <xdr:colOff>95250</xdr:colOff>
      <xdr:row>14</xdr:row>
      <xdr:rowOff>108839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119016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176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3217</xdr:rowOff>
    </xdr:from>
    <xdr:to>
      <xdr:col>73</xdr:col>
      <xdr:colOff>44450</xdr:colOff>
      <xdr:row>14</xdr:row>
      <xdr:rowOff>104817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114994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11261</xdr:rowOff>
    </xdr:from>
    <xdr:to>
      <xdr:col>68</xdr:col>
      <xdr:colOff>203200</xdr:colOff>
      <xdr:row>14</xdr:row>
      <xdr:rowOff>112861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123038</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32173</xdr:rowOff>
    </xdr:from>
    <xdr:to>
      <xdr:col>64</xdr:col>
      <xdr:colOff>152400</xdr:colOff>
      <xdr:row>14</xdr:row>
      <xdr:rowOff>133773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43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143950</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20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136072</xdr:colOff>
      <xdr:row>26</xdr:row>
      <xdr:rowOff>61686</xdr:rowOff>
    </xdr:from>
    <xdr:ext cx="9167061" cy="425758"/>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748393" y="4660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latin typeface="ＭＳ Ｐゴシック" panose="020B0600070205080204" pitchFamily="50" charset="-128"/>
              <a:ea typeface="ＭＳ Ｐゴシック" panose="020B0600070205080204" pitchFamily="50" charset="-128"/>
            </a:rPr>
            <a:t>「定員管理の状況」の「人口</a:t>
          </a:r>
          <a:r>
            <a:rPr lang="en-US" altLang="ja-JP" sz="1000">
              <a:latin typeface="ＭＳ Ｐゴシック" panose="020B0600070205080204" pitchFamily="50" charset="-128"/>
              <a:ea typeface="ＭＳ Ｐゴシック" panose="020B0600070205080204" pitchFamily="50" charset="-128"/>
            </a:rPr>
            <a:t>1,000</a:t>
          </a:r>
          <a:r>
            <a:rPr lang="ja-JP" altLang="en-US" sz="1000">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endParaRPr lang="en-US" altLang="ja-JP" sz="1000">
            <a:latin typeface="ＭＳ Ｐゴシック" panose="020B0600070205080204" pitchFamily="50" charset="-128"/>
            <a:ea typeface="ＭＳ Ｐゴシック" panose="020B0600070205080204" pitchFamily="50" charset="-128"/>
          </a:endParaRPr>
        </a:p>
        <a:p>
          <a:pPr algn="l"/>
          <a:r>
            <a:rPr lang="ja-JP" altLang="en-US" sz="1000">
              <a:latin typeface="ＭＳ Ｐゴシック" panose="020B0600070205080204" pitchFamily="50" charset="-128"/>
              <a:ea typeface="ＭＳ Ｐゴシック" panose="020B0600070205080204" pitchFamily="50" charset="-128"/>
            </a:rPr>
            <a:t>　 地方公務員給与実態調査に基づいているが、令和</a:t>
          </a:r>
          <a:r>
            <a:rPr lang="en-US" altLang="ja-JP" sz="1000">
              <a:latin typeface="ＭＳ Ｐゴシック" panose="020B0600070205080204" pitchFamily="50" charset="-128"/>
              <a:ea typeface="ＭＳ Ｐゴシック" panose="020B0600070205080204" pitchFamily="50" charset="-128"/>
            </a:rPr>
            <a:t>3</a:t>
          </a:r>
          <a:r>
            <a:rPr lang="ja-JP" altLang="en-US" sz="1000">
              <a:latin typeface="ＭＳ Ｐゴシック" panose="020B0600070205080204" pitchFamily="50" charset="-128"/>
              <a:ea typeface="ＭＳ Ｐゴシック" panose="020B0600070205080204" pitchFamily="50" charset="-128"/>
            </a:rPr>
            <a:t>年度は令和</a:t>
          </a:r>
          <a:r>
            <a:rPr lang="en-US" altLang="ja-JP" sz="1000">
              <a:latin typeface="ＭＳ Ｐゴシック" panose="020B0600070205080204" pitchFamily="50" charset="-128"/>
              <a:ea typeface="ＭＳ Ｐゴシック" panose="020B0600070205080204" pitchFamily="50" charset="-128"/>
            </a:rPr>
            <a:t>3</a:t>
          </a:r>
          <a:r>
            <a:rPr lang="ja-JP" altLang="en-US" sz="1000">
              <a:latin typeface="ＭＳ Ｐゴシック" panose="020B0600070205080204" pitchFamily="50" charset="-128"/>
              <a:ea typeface="ＭＳ Ｐゴシック" panose="020B0600070205080204" pitchFamily="50" charset="-128"/>
            </a:rPr>
            <a:t>年調査の数値を引用している。</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福島県西郷村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20,201
20,011
192.06
12,488,724
11,728,279
561,701
6,227,501
5,922,740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数値についてはほぼ横ばいとなっている。人員については定員数が横ばいとなったことから、人件費についても大きな増減は見られなかった。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近年は職員採用を退職者数同等以下の採用を実施してきたため人件費抑制に一定の効果はあったが、多様化する行政サービスの提供を維持するには限界がある。　</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提供する行政サービスの質の向上、維持ができるよう、適正な人員確保を考慮しつつ、経費抑制に努める。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31750</xdr:rowOff>
    </xdr:from>
    <xdr:to>
      <xdr:col>24</xdr:col>
      <xdr:colOff>25400</xdr:colOff>
      <xdr:row>37</xdr:row>
      <xdr:rowOff>85090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754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111760</xdr:rowOff>
    </xdr:from>
    <xdr:to>
      <xdr:col>19</xdr:col>
      <xdr:colOff>187325</xdr:colOff>
      <xdr:row>37</xdr:row>
      <xdr:rowOff>85090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839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111760</xdr:rowOff>
    </xdr:from>
    <xdr:to>
      <xdr:col>15</xdr:col>
      <xdr:colOff>98425</xdr:colOff>
      <xdr:row>36</xdr:row>
      <xdr:rowOff>119380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83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125730</xdr:rowOff>
    </xdr:from>
    <xdr:to>
      <xdr:col>15</xdr:col>
      <xdr:colOff>149225</xdr:colOff>
      <xdr:row>36</xdr:row>
      <xdr:rowOff>55880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119380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30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124477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34290</xdr:rowOff>
    </xdr:from>
    <xdr:to>
      <xdr:col>20</xdr:col>
      <xdr:colOff>38100</xdr:colOff>
      <xdr:row>37</xdr:row>
      <xdr:rowOff>135890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146067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60960</xdr:rowOff>
    </xdr:from>
    <xdr:to>
      <xdr:col>15</xdr:col>
      <xdr:colOff>149225</xdr:colOff>
      <xdr:row>36</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68580</xdr:rowOff>
    </xdr:from>
    <xdr:to>
      <xdr:col>11</xdr:col>
      <xdr:colOff>60325</xdr:colOff>
      <xdr:row>36</xdr:row>
      <xdr:rowOff>170180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93997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全国平均は上回っているが、類似団体、県平均は下回っている。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これは、経常収支比率の上昇と連動するものだが、</a:t>
          </a:r>
          <a:r>
            <a:rPr lang="ja-JP" altLang="en-US" sz="1100" b="0" i="0" baseline="0">
              <a:solidFill>
                <a:schemeClr val="dk1"/>
              </a:solidFill>
              <a:effectLst/>
              <a:latin typeface="+mn-lt"/>
              <a:ea typeface="+mn-ea"/>
              <a:cs typeface="+mn-cs"/>
            </a:rPr>
            <a:t>新型コロナ対策関係費用など</a:t>
          </a:r>
          <a:r>
            <a:rPr lang="ja-JP" altLang="ja-JP" sz="1100" b="0" i="0" baseline="0">
              <a:solidFill>
                <a:schemeClr val="dk1"/>
              </a:solidFill>
              <a:effectLst/>
              <a:latin typeface="+mn-lt"/>
              <a:ea typeface="+mn-ea"/>
              <a:cs typeface="+mn-cs"/>
            </a:rPr>
            <a:t>の臨時的な経費増が主な要因である。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引き続き、事業の内容の精査、効果に配慮しながら、経費削減に努める。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22</xdr:row>
      <xdr:rowOff>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717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143527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4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0</xdr:rowOff>
    </xdr:from>
    <xdr:to>
      <xdr:col>82</xdr:col>
      <xdr:colOff>196850</xdr:colOff>
      <xdr:row>22</xdr:row>
      <xdr:rowOff>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7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63500</xdr:rowOff>
    </xdr:from>
    <xdr:to>
      <xdr:col>82</xdr:col>
      <xdr:colOff>107950</xdr:colOff>
      <xdr:row>16</xdr:row>
      <xdr:rowOff>101600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806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63500</xdr:rowOff>
    </xdr:from>
    <xdr:to>
      <xdr:col>78</xdr:col>
      <xdr:colOff>69850</xdr:colOff>
      <xdr:row>18</xdr:row>
      <xdr:rowOff>25400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067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133350</xdr:rowOff>
    </xdr:from>
    <xdr:to>
      <xdr:col>73</xdr:col>
      <xdr:colOff>180975</xdr:colOff>
      <xdr:row>18</xdr:row>
      <xdr:rowOff>25400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048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133350</xdr:rowOff>
    </xdr:from>
    <xdr:to>
      <xdr:col>69</xdr:col>
      <xdr:colOff>92075</xdr:colOff>
      <xdr:row>18</xdr:row>
      <xdr:rowOff>101600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048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63500</xdr:rowOff>
    </xdr:from>
    <xdr:to>
      <xdr:col>69</xdr:col>
      <xdr:colOff>142875</xdr:colOff>
      <xdr:row>18</xdr:row>
      <xdr:rowOff>165100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149877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50800</xdr:rowOff>
    </xdr:from>
    <xdr:to>
      <xdr:col>82</xdr:col>
      <xdr:colOff>158750</xdr:colOff>
      <xdr:row>16</xdr:row>
      <xdr:rowOff>152400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67327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12700</xdr:rowOff>
    </xdr:from>
    <xdr:to>
      <xdr:col>78</xdr:col>
      <xdr:colOff>120650</xdr:colOff>
      <xdr:row>16</xdr:row>
      <xdr:rowOff>114300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124477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2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146050</xdr:rowOff>
    </xdr:from>
    <xdr:to>
      <xdr:col>74</xdr:col>
      <xdr:colOff>31750</xdr:colOff>
      <xdr:row>18</xdr:row>
      <xdr:rowOff>76200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86377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82550</xdr:rowOff>
    </xdr:from>
    <xdr:to>
      <xdr:col>69</xdr:col>
      <xdr:colOff>142875</xdr:colOff>
      <xdr:row>18</xdr:row>
      <xdr:rowOff>12700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22877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50800</xdr:rowOff>
    </xdr:from>
    <xdr:to>
      <xdr:col>65</xdr:col>
      <xdr:colOff>53975</xdr:colOff>
      <xdr:row>18</xdr:row>
      <xdr:rowOff>152400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137177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数値について</a:t>
          </a:r>
          <a:r>
            <a:rPr lang="ja-JP" altLang="en-US" sz="1100" b="0" i="0" baseline="0">
              <a:solidFill>
                <a:schemeClr val="dk1"/>
              </a:solidFill>
              <a:effectLst/>
              <a:latin typeface="+mn-lt"/>
              <a:ea typeface="+mn-ea"/>
              <a:cs typeface="+mn-cs"/>
            </a:rPr>
            <a:t>は増加しており、県平均より高い水準となった。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扶助費は、障がい福祉サービス費、子どもの医療費助成、児童手当など、生活に密着する社会保障経費であるため、今後も増加が予想されるが、社会保障費全体の圧縮に努めなければ、他の予算全体にも大きな影響を及ぼす恐れがあるため、単独の扶助費については見直しも視野に入れ検討する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18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107950</xdr:rowOff>
    </xdr:from>
    <xdr:to>
      <xdr:col>24</xdr:col>
      <xdr:colOff>25400</xdr:colOff>
      <xdr:row>57</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7091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56</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709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76200</xdr:rowOff>
    </xdr:from>
    <xdr:to>
      <xdr:col>15</xdr:col>
      <xdr:colOff>149225</xdr:colOff>
      <xdr:row>58</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56</xdr:row>
      <xdr:rowOff>88900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424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57150</xdr:rowOff>
    </xdr:from>
    <xdr:to>
      <xdr:col>20</xdr:col>
      <xdr:colOff>38100</xdr:colOff>
      <xdr:row>56</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168927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133350</xdr:rowOff>
    </xdr:from>
    <xdr:to>
      <xdr:col>6</xdr:col>
      <xdr:colOff>171450</xdr:colOff>
      <xdr:row>55</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73677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前年度とほぼ横ばいの数値となり、</a:t>
          </a:r>
          <a:r>
            <a:rPr lang="ja-JP" altLang="ja-JP" sz="1100" b="0" i="0" baseline="0">
              <a:solidFill>
                <a:schemeClr val="dk1"/>
              </a:solidFill>
              <a:effectLst/>
              <a:latin typeface="+mn-lt"/>
              <a:ea typeface="+mn-ea"/>
              <a:cs typeface="+mn-cs"/>
            </a:rPr>
            <a:t>全国・県平均より低い水準である。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国民健康保険、介護保険事業、後期高齢者医療等の特別会計は社会保障費の自然増により増加が見込まれるため、大きな改善を見込むのは難しい。それ以外の企業会計に対しては独立採算の原則に鑑み、特別会計の財政基盤の健全化を図るとともに一般会計負担金の圧縮を検討する必要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58965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78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18143</xdr:rowOff>
    </xdr:from>
    <xdr:to>
      <xdr:col>82</xdr:col>
      <xdr:colOff>107950</xdr:colOff>
      <xdr:row>54</xdr:row>
      <xdr:rowOff>39915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2764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39915</xdr:rowOff>
    </xdr:from>
    <xdr:to>
      <xdr:col>78</xdr:col>
      <xdr:colOff>69850</xdr:colOff>
      <xdr:row>59</xdr:row>
      <xdr:rowOff>9978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298215"/>
          <a:ext cx="889000" cy="82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125185</xdr:rowOff>
    </xdr:from>
    <xdr:to>
      <xdr:col>78</xdr:col>
      <xdr:colOff>120650</xdr:colOff>
      <xdr:row>57</xdr:row>
      <xdr:rowOff>55335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40112</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59</xdr:row>
      <xdr:rowOff>9978</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711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40822</xdr:rowOff>
    </xdr:from>
    <xdr:to>
      <xdr:col>74</xdr:col>
      <xdr:colOff>31750</xdr:colOff>
      <xdr:row>57</xdr:row>
      <xdr:rowOff>142422</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152599</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58</xdr:row>
      <xdr:rowOff>170543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071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90005</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138793</xdr:rowOff>
    </xdr:from>
    <xdr:to>
      <xdr:col>82</xdr:col>
      <xdr:colOff>158750</xdr:colOff>
      <xdr:row>54</xdr:row>
      <xdr:rowOff>68943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155320</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160565</xdr:rowOff>
    </xdr:from>
    <xdr:to>
      <xdr:col>78</xdr:col>
      <xdr:colOff>120650</xdr:colOff>
      <xdr:row>54</xdr:row>
      <xdr:rowOff>90715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100892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01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130628</xdr:rowOff>
    </xdr:from>
    <xdr:to>
      <xdr:col>74</xdr:col>
      <xdr:colOff>31750</xdr:colOff>
      <xdr:row>59</xdr:row>
      <xdr:rowOff>60778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45555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119743</xdr:rowOff>
    </xdr:from>
    <xdr:to>
      <xdr:col>65</xdr:col>
      <xdr:colOff>53975</xdr:colOff>
      <xdr:row>59</xdr:row>
      <xdr:rowOff>49893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34670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前年比</a:t>
          </a:r>
          <a:r>
            <a:rPr lang="ja-JP" altLang="en-US" sz="1100" b="0" i="0" baseline="0">
              <a:solidFill>
                <a:schemeClr val="dk1"/>
              </a:solidFill>
              <a:effectLst/>
              <a:latin typeface="+mn-lt"/>
              <a:ea typeface="+mn-ea"/>
              <a:cs typeface="+mn-cs"/>
            </a:rPr>
            <a:t>０．３</a:t>
          </a:r>
          <a:r>
            <a:rPr lang="ja-JP" altLang="ja-JP" sz="1100" b="0" i="0" baseline="0">
              <a:solidFill>
                <a:schemeClr val="dk1"/>
              </a:solidFill>
              <a:effectLst/>
              <a:latin typeface="+mn-lt"/>
              <a:ea typeface="+mn-ea"/>
              <a:cs typeface="+mn-cs"/>
            </a:rPr>
            <a:t>ポイント増加し</a:t>
          </a:r>
          <a:r>
            <a:rPr lang="ja-JP" altLang="en-US" sz="1100" b="0" i="0" baseline="0">
              <a:solidFill>
                <a:schemeClr val="dk1"/>
              </a:solidFill>
              <a:effectLst/>
              <a:latin typeface="+mn-lt"/>
              <a:ea typeface="+mn-ea"/>
              <a:cs typeface="+mn-cs"/>
            </a:rPr>
            <a:t>、増加傾向にある</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各種団体に対する補助金については内容・金額を含め検討を続行している。環境衛生に対する一部事務組合等の負担金など削減が難しい経費も含まれているため、今後の動向に注意を払いつつ、数値の改善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40</xdr:row>
      <xdr:rowOff>108712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4258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80789</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108712</xdr:rowOff>
    </xdr:from>
    <xdr:to>
      <xdr:col>82</xdr:col>
      <xdr:colOff>196850</xdr:colOff>
      <xdr:row>40</xdr:row>
      <xdr:rowOff>108712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127000</xdr:rowOff>
    </xdr:from>
    <xdr:to>
      <xdr:col>82</xdr:col>
      <xdr:colOff>107950</xdr:colOff>
      <xdr:row>38</xdr:row>
      <xdr:rowOff>140716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64210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28702</xdr:rowOff>
    </xdr:from>
    <xdr:to>
      <xdr:col>78</xdr:col>
      <xdr:colOff>69850</xdr:colOff>
      <xdr:row>38</xdr:row>
      <xdr:rowOff>127000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372352"/>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37</xdr:row>
      <xdr:rowOff>28702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083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36</xdr:row>
      <xdr:rowOff>149860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3083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121920</xdr:rowOff>
    </xdr:from>
    <xdr:to>
      <xdr:col>69</xdr:col>
      <xdr:colOff>142875</xdr:colOff>
      <xdr:row>37</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89916</xdr:rowOff>
    </xdr:from>
    <xdr:to>
      <xdr:col>82</xdr:col>
      <xdr:colOff>158750</xdr:colOff>
      <xdr:row>39</xdr:row>
      <xdr:rowOff>20066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61993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76200</xdr:rowOff>
    </xdr:from>
    <xdr:to>
      <xdr:col>78</xdr:col>
      <xdr:colOff>120650</xdr:colOff>
      <xdr:row>39</xdr:row>
      <xdr:rowOff>6350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162577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149352</xdr:rowOff>
    </xdr:from>
    <xdr:to>
      <xdr:col>74</xdr:col>
      <xdr:colOff>31750</xdr:colOff>
      <xdr:row>37</xdr:row>
      <xdr:rowOff>79502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89679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85344</xdr:rowOff>
    </xdr:from>
    <xdr:to>
      <xdr:col>69</xdr:col>
      <xdr:colOff>142875</xdr:colOff>
      <xdr:row>37</xdr:row>
      <xdr:rowOff>15494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数値については減少傾向にあり、</a:t>
          </a:r>
          <a:r>
            <a:rPr lang="ja-JP" altLang="ja-JP" sz="1100" b="0" i="0" baseline="0">
              <a:solidFill>
                <a:schemeClr val="dk1"/>
              </a:solidFill>
              <a:effectLst/>
              <a:latin typeface="+mn-lt"/>
              <a:ea typeface="+mn-ea"/>
              <a:cs typeface="+mn-cs"/>
            </a:rPr>
            <a:t>全国平均・県平均・類似団体平均を下回っている。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大型公共事業</a:t>
          </a:r>
          <a:r>
            <a:rPr lang="ja-JP" altLang="en-US" sz="1100" b="0" i="0" baseline="0">
              <a:solidFill>
                <a:schemeClr val="dk1"/>
              </a:solidFill>
              <a:effectLst/>
              <a:latin typeface="+mn-lt"/>
              <a:ea typeface="+mn-ea"/>
              <a:cs typeface="+mn-cs"/>
            </a:rPr>
            <a:t>の着手が始まり</a:t>
          </a:r>
          <a:r>
            <a:rPr lang="ja-JP" altLang="ja-JP" sz="1100" b="0" i="0" baseline="0">
              <a:solidFill>
                <a:schemeClr val="dk1"/>
              </a:solidFill>
              <a:effectLst/>
              <a:latin typeface="+mn-lt"/>
              <a:ea typeface="+mn-ea"/>
              <a:cs typeface="+mn-cs"/>
            </a:rPr>
            <a:t>、計画的な事業進捗、事業費の抑制、財源の確保に努め、地方債の新規発行を慎重に検討するとともに、可能な限り繰上償還を行い、公債費の抑制に努める。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113284</xdr:rowOff>
    </xdr:from>
    <xdr:to>
      <xdr:col>24</xdr:col>
      <xdr:colOff>25400</xdr:colOff>
      <xdr:row>81</xdr:row>
      <xdr:rowOff>88137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57684"/>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60214</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88137</xdr:rowOff>
    </xdr:from>
    <xdr:to>
      <xdr:col>24</xdr:col>
      <xdr:colOff>114300</xdr:colOff>
      <xdr:row>81</xdr:row>
      <xdr:rowOff>88137</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28211</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113284</xdr:rowOff>
    </xdr:from>
    <xdr:to>
      <xdr:col>24</xdr:col>
      <xdr:colOff>114300</xdr:colOff>
      <xdr:row>72</xdr:row>
      <xdr:rowOff>113284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76708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0886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76708</xdr:rowOff>
    </xdr:from>
    <xdr:to>
      <xdr:col>19</xdr:col>
      <xdr:colOff>187325</xdr:colOff>
      <xdr:row>76</xdr:row>
      <xdr:rowOff>140715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106908"/>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153924</xdr:rowOff>
    </xdr:from>
    <xdr:to>
      <xdr:col>20</xdr:col>
      <xdr:colOff>38100</xdr:colOff>
      <xdr:row>77</xdr:row>
      <xdr:rowOff>84074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68851</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140715</xdr:rowOff>
    </xdr:from>
    <xdr:to>
      <xdr:col>15</xdr:col>
      <xdr:colOff>98425</xdr:colOff>
      <xdr:row>76</xdr:row>
      <xdr:rowOff>140715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170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140715</xdr:rowOff>
    </xdr:from>
    <xdr:to>
      <xdr:col>11</xdr:col>
      <xdr:colOff>9525</xdr:colOff>
      <xdr:row>77</xdr:row>
      <xdr:rowOff>42418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170915"/>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24147</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25908</xdr:rowOff>
    </xdr:from>
    <xdr:to>
      <xdr:col>20</xdr:col>
      <xdr:colOff>38100</xdr:colOff>
      <xdr:row>76</xdr:row>
      <xdr:rowOff>127508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137685</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89915</xdr:rowOff>
    </xdr:from>
    <xdr:to>
      <xdr:col>15</xdr:col>
      <xdr:colOff>149225</xdr:colOff>
      <xdr:row>77</xdr:row>
      <xdr:rowOff>20065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30243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89915</xdr:rowOff>
    </xdr:from>
    <xdr:to>
      <xdr:col>11</xdr:col>
      <xdr:colOff>60325</xdr:colOff>
      <xdr:row>77</xdr:row>
      <xdr:rowOff>20065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30243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163068</xdr:rowOff>
    </xdr:from>
    <xdr:to>
      <xdr:col>6</xdr:col>
      <xdr:colOff>171450</xdr:colOff>
      <xdr:row>77</xdr:row>
      <xdr:rowOff>93218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103395</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前年に比べ、</a:t>
          </a:r>
          <a:r>
            <a:rPr lang="ja-JP" altLang="en-US" sz="1100" b="0" i="0" baseline="0">
              <a:solidFill>
                <a:schemeClr val="dk1"/>
              </a:solidFill>
              <a:effectLst/>
              <a:latin typeface="+mn-lt"/>
              <a:ea typeface="+mn-ea"/>
              <a:cs typeface="+mn-cs"/>
            </a:rPr>
            <a:t>０．２</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増加したのみだが</a:t>
          </a:r>
          <a:r>
            <a:rPr lang="ja-JP" altLang="ja-JP" sz="1100" b="0" i="0" baseline="0">
              <a:solidFill>
                <a:schemeClr val="dk1"/>
              </a:solidFill>
              <a:effectLst/>
              <a:latin typeface="+mn-lt"/>
              <a:ea typeface="+mn-ea"/>
              <a:cs typeface="+mn-cs"/>
            </a:rPr>
            <a:t>、県平均・類似団体平均</a:t>
          </a:r>
          <a:r>
            <a:rPr lang="ja-JP" altLang="en-US" sz="1100" b="0" i="0" baseline="0">
              <a:solidFill>
                <a:schemeClr val="dk1"/>
              </a:solidFill>
              <a:effectLst/>
              <a:latin typeface="+mn-lt"/>
              <a:ea typeface="+mn-ea"/>
              <a:cs typeface="+mn-cs"/>
            </a:rPr>
            <a:t>を上</a:t>
          </a:r>
          <a:r>
            <a:rPr lang="ja-JP" altLang="ja-JP" sz="1100" b="0" i="0" baseline="0">
              <a:solidFill>
                <a:schemeClr val="dk1"/>
              </a:solidFill>
              <a:effectLst/>
              <a:latin typeface="+mn-lt"/>
              <a:ea typeface="+mn-ea"/>
              <a:cs typeface="+mn-cs"/>
            </a:rPr>
            <a:t>回る数値となった。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年度より上昇傾向にはあるが、今後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扶助費（社会保障費）の増加が見込まれることから、</a:t>
          </a:r>
          <a:r>
            <a:rPr lang="ja-JP" altLang="en-US" sz="1100" b="0" i="0" baseline="0">
              <a:solidFill>
                <a:schemeClr val="dk1"/>
              </a:solidFill>
              <a:effectLst/>
              <a:latin typeface="+mn-lt"/>
              <a:ea typeface="+mn-ea"/>
              <a:cs typeface="+mn-cs"/>
            </a:rPr>
            <a:t>これからも</a:t>
          </a:r>
          <a:r>
            <a:rPr lang="ja-JP" altLang="ja-JP" sz="1100" b="0" i="0" baseline="0">
              <a:solidFill>
                <a:schemeClr val="dk1"/>
              </a:solidFill>
              <a:effectLst/>
              <a:latin typeface="+mn-lt"/>
              <a:ea typeface="+mn-ea"/>
              <a:cs typeface="+mn-cs"/>
            </a:rPr>
            <a:t>上昇することが予想される。経費全体の見直しを図り、経費の抑制に努め、財政の健全化を維持していかなければならない。</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79</xdr:row>
      <xdr:rowOff>152146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7432"/>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124223</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152146</xdr:rowOff>
    </xdr:from>
    <xdr:to>
      <xdr:col>82</xdr:col>
      <xdr:colOff>196850</xdr:colOff>
      <xdr:row>79</xdr:row>
      <xdr:rowOff>152146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51563</xdr:rowOff>
    </xdr:from>
    <xdr:to>
      <xdr:col>82</xdr:col>
      <xdr:colOff>107950</xdr:colOff>
      <xdr:row>77</xdr:row>
      <xdr:rowOff>60706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253213"/>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60723</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51563</xdr:rowOff>
    </xdr:from>
    <xdr:to>
      <xdr:col>78</xdr:col>
      <xdr:colOff>69850</xdr:colOff>
      <xdr:row>77</xdr:row>
      <xdr:rowOff>165863</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25321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73913</xdr:rowOff>
    </xdr:from>
    <xdr:to>
      <xdr:col>78</xdr:col>
      <xdr:colOff>120650</xdr:colOff>
      <xdr:row>78</xdr:row>
      <xdr:rowOff>4063</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160290</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42418</xdr:rowOff>
    </xdr:from>
    <xdr:to>
      <xdr:col>73</xdr:col>
      <xdr:colOff>180975</xdr:colOff>
      <xdr:row>77</xdr:row>
      <xdr:rowOff>165863</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244068"/>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37337</xdr:rowOff>
    </xdr:from>
    <xdr:to>
      <xdr:col>74</xdr:col>
      <xdr:colOff>31750</xdr:colOff>
      <xdr:row>77</xdr:row>
      <xdr:rowOff>138937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149114</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28702</xdr:rowOff>
    </xdr:from>
    <xdr:to>
      <xdr:col>69</xdr:col>
      <xdr:colOff>92075</xdr:colOff>
      <xdr:row>77</xdr:row>
      <xdr:rowOff>42418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230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153433</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763</xdr:rowOff>
    </xdr:from>
    <xdr:to>
      <xdr:col>78</xdr:col>
      <xdr:colOff>120650</xdr:colOff>
      <xdr:row>77</xdr:row>
      <xdr:rowOff>102363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112540</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115063</xdr:rowOff>
    </xdr:from>
    <xdr:to>
      <xdr:col>74</xdr:col>
      <xdr:colOff>31750</xdr:colOff>
      <xdr:row>78</xdr:row>
      <xdr:rowOff>45213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29990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163068</xdr:rowOff>
    </xdr:from>
    <xdr:to>
      <xdr:col>69</xdr:col>
      <xdr:colOff>142875</xdr:colOff>
      <xdr:row>77</xdr:row>
      <xdr:rowOff>93218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103395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89679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福島県西郷村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152108</xdr:rowOff>
    </xdr:from>
    <xdr:to>
      <xdr:col>29</xdr:col>
      <xdr:colOff>127000</xdr:colOff>
      <xdr:row>20</xdr:row>
      <xdr:rowOff>143669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5683"/>
          <a:ext cx="0" cy="15346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115746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9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143669</xdr:rowOff>
    </xdr:from>
    <xdr:to>
      <xdr:col>30</xdr:col>
      <xdr:colOff>25400</xdr:colOff>
      <xdr:row>20</xdr:row>
      <xdr:rowOff>143669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202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67035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152108</xdr:rowOff>
    </xdr:from>
    <xdr:to>
      <xdr:col>30</xdr:col>
      <xdr:colOff>25400</xdr:colOff>
      <xdr:row>11</xdr:row>
      <xdr:rowOff>152108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56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125266</xdr:rowOff>
    </xdr:from>
    <xdr:to>
      <xdr:col>29</xdr:col>
      <xdr:colOff>127000</xdr:colOff>
      <xdr:row>18</xdr:row>
      <xdr:rowOff>10262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87541"/>
          <a:ext cx="647700" cy="56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110044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72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101289</xdr:rowOff>
    </xdr:from>
    <xdr:to>
      <xdr:col>29</xdr:col>
      <xdr:colOff>177800</xdr:colOff>
      <xdr:row>18</xdr:row>
      <xdr:rowOff>31439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10262</xdr:rowOff>
    </xdr:from>
    <xdr:to>
      <xdr:col>26</xdr:col>
      <xdr:colOff>50800</xdr:colOff>
      <xdr:row>18</xdr:row>
      <xdr:rowOff>23730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43987"/>
          <a:ext cx="698500" cy="13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2915</xdr:rowOff>
    </xdr:from>
    <xdr:to>
      <xdr:col>26</xdr:col>
      <xdr:colOff>101600</xdr:colOff>
      <xdr:row>18</xdr:row>
      <xdr:rowOff>104515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89292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23730</xdr:rowOff>
    </xdr:from>
    <xdr:to>
      <xdr:col>22</xdr:col>
      <xdr:colOff>114300</xdr:colOff>
      <xdr:row>18</xdr:row>
      <xdr:rowOff>39999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57455"/>
          <a:ext cx="698500" cy="16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15545</xdr:rowOff>
    </xdr:from>
    <xdr:to>
      <xdr:col>22</xdr:col>
      <xdr:colOff>165100</xdr:colOff>
      <xdr:row>18</xdr:row>
      <xdr:rowOff>117145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101922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23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39561</xdr:rowOff>
    </xdr:from>
    <xdr:to>
      <xdr:col>18</xdr:col>
      <xdr:colOff>177800</xdr:colOff>
      <xdr:row>18</xdr:row>
      <xdr:rowOff>39999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73286"/>
          <a:ext cx="698500" cy="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28518</xdr:rowOff>
    </xdr:from>
    <xdr:to>
      <xdr:col>19</xdr:col>
      <xdr:colOff>38100</xdr:colOff>
      <xdr:row>18</xdr:row>
      <xdr:rowOff>130118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114895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2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28423</xdr:rowOff>
    </xdr:from>
    <xdr:to>
      <xdr:col>15</xdr:col>
      <xdr:colOff>101600</xdr:colOff>
      <xdr:row>18</xdr:row>
      <xdr:rowOff>130023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114800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4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74466</xdr:rowOff>
    </xdr:from>
    <xdr:to>
      <xdr:col>29</xdr:col>
      <xdr:colOff>177800</xdr:colOff>
      <xdr:row>18</xdr:row>
      <xdr:rowOff>4616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36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90993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130912</xdr:rowOff>
    </xdr:from>
    <xdr:to>
      <xdr:col>26</xdr:col>
      <xdr:colOff>101600</xdr:colOff>
      <xdr:row>18</xdr:row>
      <xdr:rowOff>61062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93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71239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862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144380</xdr:rowOff>
    </xdr:from>
    <xdr:to>
      <xdr:col>22</xdr:col>
      <xdr:colOff>165100</xdr:colOff>
      <xdr:row>18</xdr:row>
      <xdr:rowOff>74530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06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84707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87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160649</xdr:rowOff>
    </xdr:from>
    <xdr:to>
      <xdr:col>19</xdr:col>
      <xdr:colOff>38100</xdr:colOff>
      <xdr:row>18</xdr:row>
      <xdr:rowOff>90799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22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100976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891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160211</xdr:rowOff>
    </xdr:from>
    <xdr:to>
      <xdr:col>15</xdr:col>
      <xdr:colOff>101600</xdr:colOff>
      <xdr:row>18</xdr:row>
      <xdr:rowOff>90361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22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100538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89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105381</xdr:rowOff>
    </xdr:from>
    <xdr:to>
      <xdr:col>29</xdr:col>
      <xdr:colOff>127000</xdr:colOff>
      <xdr:row>37</xdr:row>
      <xdr:rowOff>296164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9931"/>
          <a:ext cx="0" cy="139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268241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9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296164</xdr:rowOff>
    </xdr:from>
    <xdr:to>
      <xdr:col>30</xdr:col>
      <xdr:colOff>25400</xdr:colOff>
      <xdr:row>37</xdr:row>
      <xdr:rowOff>296164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20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20308</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105381</xdr:rowOff>
    </xdr:from>
    <xdr:to>
      <xdr:col>30</xdr:col>
      <xdr:colOff>25400</xdr:colOff>
      <xdr:row>33</xdr:row>
      <xdr:rowOff>105381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9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76806</xdr:rowOff>
    </xdr:from>
    <xdr:to>
      <xdr:col>29</xdr:col>
      <xdr:colOff>127000</xdr:colOff>
      <xdr:row>36</xdr:row>
      <xdr:rowOff>109627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030056"/>
          <a:ext cx="647700" cy="32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19281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29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174204</xdr:rowOff>
    </xdr:from>
    <xdr:to>
      <xdr:col>29</xdr:col>
      <xdr:colOff>177800</xdr:colOff>
      <xdr:row>35</xdr:row>
      <xdr:rowOff>275804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84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329736</xdr:rowOff>
    </xdr:from>
    <xdr:to>
      <xdr:col>26</xdr:col>
      <xdr:colOff>50800</xdr:colOff>
      <xdr:row>36</xdr:row>
      <xdr:rowOff>109627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940086"/>
          <a:ext cx="698500" cy="122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328827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274317</xdr:rowOff>
    </xdr:from>
    <xdr:to>
      <xdr:col>22</xdr:col>
      <xdr:colOff>114300</xdr:colOff>
      <xdr:row>35</xdr:row>
      <xdr:rowOff>329736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884667"/>
          <a:ext cx="698500" cy="55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157712</xdr:rowOff>
    </xdr:from>
    <xdr:to>
      <xdr:col>22</xdr:col>
      <xdr:colOff>165100</xdr:colOff>
      <xdr:row>35</xdr:row>
      <xdr:rowOff>259312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68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269489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148064</xdr:rowOff>
    </xdr:from>
    <xdr:to>
      <xdr:col>18</xdr:col>
      <xdr:colOff>177800</xdr:colOff>
      <xdr:row>35</xdr:row>
      <xdr:rowOff>274317</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758414"/>
          <a:ext cx="698500" cy="126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141253</xdr:rowOff>
    </xdr:from>
    <xdr:to>
      <xdr:col>19</xdr:col>
      <xdr:colOff>38100</xdr:colOff>
      <xdr:row>35</xdr:row>
      <xdr:rowOff>242853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51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253030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2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153336</xdr:rowOff>
    </xdr:from>
    <xdr:to>
      <xdr:col>15</xdr:col>
      <xdr:colOff>101600</xdr:colOff>
      <xdr:row>35</xdr:row>
      <xdr:rowOff>254936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63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239713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85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26006</xdr:rowOff>
    </xdr:from>
    <xdr:to>
      <xdr:col>29</xdr:col>
      <xdr:colOff>177800</xdr:colOff>
      <xdr:row>36</xdr:row>
      <xdr:rowOff>127606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79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340983</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5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58827</xdr:rowOff>
    </xdr:from>
    <xdr:to>
      <xdr:col>26</xdr:col>
      <xdr:colOff>101600</xdr:colOff>
      <xdr:row>36</xdr:row>
      <xdr:rowOff>160427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012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145204</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98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278936</xdr:rowOff>
    </xdr:from>
    <xdr:to>
      <xdr:col>22</xdr:col>
      <xdr:colOff>165100</xdr:colOff>
      <xdr:row>36</xdr:row>
      <xdr:rowOff>37636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89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22413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7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223517</xdr:rowOff>
    </xdr:from>
    <xdr:to>
      <xdr:col>19</xdr:col>
      <xdr:colOff>38100</xdr:colOff>
      <xdr:row>35</xdr:row>
      <xdr:rowOff>325117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33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309894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20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97264</xdr:rowOff>
    </xdr:from>
    <xdr:to>
      <xdr:col>15</xdr:col>
      <xdr:colOff>101600</xdr:colOff>
      <xdr:row>35</xdr:row>
      <xdr:rowOff>198864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07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209041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47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20,201
20,011
192.06
12,488,724
11,728,279
561,701
6,227,501
5,922,740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106471</xdr:rowOff>
    </xdr:from>
    <xdr:to>
      <xdr:col>24</xdr:col>
      <xdr:colOff>62865</xdr:colOff>
      <xdr:row>38</xdr:row>
      <xdr:rowOff>141643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49971"/>
          <a:ext cx="1270" cy="1406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145470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141643</xdr:rowOff>
    </xdr:from>
    <xdr:to>
      <xdr:col>24</xdr:col>
      <xdr:colOff>152400</xdr:colOff>
      <xdr:row>38</xdr:row>
      <xdr:rowOff>141643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5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53148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2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106471</xdr:rowOff>
    </xdr:from>
    <xdr:to>
      <xdr:col>24</xdr:col>
      <xdr:colOff>152400</xdr:colOff>
      <xdr:row>30</xdr:row>
      <xdr:rowOff>106471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4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15521</xdr:rowOff>
    </xdr:from>
    <xdr:to>
      <xdr:col>24</xdr:col>
      <xdr:colOff>63500</xdr:colOff>
      <xdr:row>36</xdr:row>
      <xdr:rowOff>58008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87721"/>
          <a:ext cx="838200" cy="4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127841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2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149414</xdr:rowOff>
    </xdr:from>
    <xdr:to>
      <xdr:col>24</xdr:col>
      <xdr:colOff>114300</xdr:colOff>
      <xdr:row>36</xdr:row>
      <xdr:rowOff>79564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58008</xdr:rowOff>
    </xdr:from>
    <xdr:to>
      <xdr:col>19</xdr:col>
      <xdr:colOff>177800</xdr:colOff>
      <xdr:row>37</xdr:row>
      <xdr:rowOff>54628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30208"/>
          <a:ext cx="889000" cy="16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54218</xdr:rowOff>
    </xdr:from>
    <xdr:to>
      <xdr:col>20</xdr:col>
      <xdr:colOff>38100</xdr:colOff>
      <xdr:row>36</xdr:row>
      <xdr:rowOff>155818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146945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31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38022</xdr:rowOff>
    </xdr:from>
    <xdr:to>
      <xdr:col>15</xdr:col>
      <xdr:colOff>50800</xdr:colOff>
      <xdr:row>37</xdr:row>
      <xdr:rowOff>54628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381672"/>
          <a:ext cx="889000" cy="1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16026</xdr:rowOff>
    </xdr:from>
    <xdr:to>
      <xdr:col>15</xdr:col>
      <xdr:colOff>101600</xdr:colOff>
      <xdr:row>37</xdr:row>
      <xdr:rowOff>117626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108753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38022</xdr:rowOff>
    </xdr:from>
    <xdr:to>
      <xdr:col>10</xdr:col>
      <xdr:colOff>114300</xdr:colOff>
      <xdr:row>37</xdr:row>
      <xdr:rowOff>46611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81672"/>
          <a:ext cx="889000" cy="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14246</xdr:rowOff>
    </xdr:from>
    <xdr:to>
      <xdr:col>10</xdr:col>
      <xdr:colOff>165100</xdr:colOff>
      <xdr:row>37</xdr:row>
      <xdr:rowOff>115846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106973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3257</xdr:rowOff>
    </xdr:from>
    <xdr:to>
      <xdr:col>6</xdr:col>
      <xdr:colOff>38100</xdr:colOff>
      <xdr:row>37</xdr:row>
      <xdr:rowOff>104857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95984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136171</xdr:rowOff>
    </xdr:from>
    <xdr:to>
      <xdr:col>24</xdr:col>
      <xdr:colOff>114300</xdr:colOff>
      <xdr:row>36</xdr:row>
      <xdr:rowOff>66321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3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159048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8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7208</xdr:rowOff>
    </xdr:from>
    <xdr:to>
      <xdr:col>20</xdr:col>
      <xdr:colOff>38100</xdr:colOff>
      <xdr:row>36</xdr:row>
      <xdr:rowOff>108808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7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125335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95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3828</xdr:rowOff>
    </xdr:from>
    <xdr:to>
      <xdr:col>15</xdr:col>
      <xdr:colOff>101600</xdr:colOff>
      <xdr:row>37</xdr:row>
      <xdr:rowOff>105428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4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121955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12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158672</xdr:rowOff>
    </xdr:from>
    <xdr:to>
      <xdr:col>10</xdr:col>
      <xdr:colOff>165100</xdr:colOff>
      <xdr:row>37</xdr:row>
      <xdr:rowOff>88822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3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105349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10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167261</xdr:rowOff>
    </xdr:from>
    <xdr:to>
      <xdr:col>6</xdr:col>
      <xdr:colOff>38100</xdr:colOff>
      <xdr:row>37</xdr:row>
      <xdr:rowOff>97411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3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113938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10957</xdr:rowOff>
    </xdr:from>
    <xdr:to>
      <xdr:col>24</xdr:col>
      <xdr:colOff>62865</xdr:colOff>
      <xdr:row>57</xdr:row>
      <xdr:rowOff>95283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9440707"/>
          <a:ext cx="1270" cy="427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99110</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95283</xdr:rowOff>
    </xdr:from>
    <xdr:to>
      <xdr:col>24</xdr:col>
      <xdr:colOff>152400</xdr:colOff>
      <xdr:row>57</xdr:row>
      <xdr:rowOff>95283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6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129084</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921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10957</xdr:rowOff>
    </xdr:from>
    <xdr:to>
      <xdr:col>24</xdr:col>
      <xdr:colOff>152400</xdr:colOff>
      <xdr:row>55</xdr:row>
      <xdr:rowOff>10957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440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10957</xdr:rowOff>
    </xdr:from>
    <xdr:to>
      <xdr:col>24</xdr:col>
      <xdr:colOff>63500</xdr:colOff>
      <xdr:row>55</xdr:row>
      <xdr:rowOff>120530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440707"/>
          <a:ext cx="838200" cy="10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85565</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867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107138</xdr:rowOff>
    </xdr:from>
    <xdr:to>
      <xdr:col>24</xdr:col>
      <xdr:colOff>114300</xdr:colOff>
      <xdr:row>57</xdr:row>
      <xdr:rowOff>37288</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0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120530</xdr:rowOff>
    </xdr:from>
    <xdr:to>
      <xdr:col>19</xdr:col>
      <xdr:colOff>177800</xdr:colOff>
      <xdr:row>56</xdr:row>
      <xdr:rowOff>41055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550280"/>
          <a:ext cx="889000" cy="9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128096</xdr:rowOff>
    </xdr:from>
    <xdr:to>
      <xdr:col>20</xdr:col>
      <xdr:colOff>38100</xdr:colOff>
      <xdr:row>57</xdr:row>
      <xdr:rowOff>58246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2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49373</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82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38252</xdr:rowOff>
    </xdr:from>
    <xdr:to>
      <xdr:col>15</xdr:col>
      <xdr:colOff>50800</xdr:colOff>
      <xdr:row>56</xdr:row>
      <xdr:rowOff>41055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639452"/>
          <a:ext cx="889000" cy="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119382</xdr:rowOff>
    </xdr:from>
    <xdr:to>
      <xdr:col>15</xdr:col>
      <xdr:colOff>101600</xdr:colOff>
      <xdr:row>57</xdr:row>
      <xdr:rowOff>49532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2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40659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81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168942</xdr:rowOff>
    </xdr:from>
    <xdr:to>
      <xdr:col>10</xdr:col>
      <xdr:colOff>114300</xdr:colOff>
      <xdr:row>56</xdr:row>
      <xdr:rowOff>38252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8912892"/>
          <a:ext cx="889000" cy="72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122289</xdr:rowOff>
    </xdr:from>
    <xdr:to>
      <xdr:col>10</xdr:col>
      <xdr:colOff>165100</xdr:colOff>
      <xdr:row>57</xdr:row>
      <xdr:rowOff>52439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2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43566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81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115331</xdr:rowOff>
    </xdr:from>
    <xdr:to>
      <xdr:col>6</xdr:col>
      <xdr:colOff>38100</xdr:colOff>
      <xdr:row>57</xdr:row>
      <xdr:rowOff>45481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36608</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80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131607</xdr:rowOff>
    </xdr:from>
    <xdr:to>
      <xdr:col>24</xdr:col>
      <xdr:colOff>114300</xdr:colOff>
      <xdr:row>55</xdr:row>
      <xdr:rowOff>61757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3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84634</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342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69730</xdr:rowOff>
    </xdr:from>
    <xdr:to>
      <xdr:col>20</xdr:col>
      <xdr:colOff>38100</xdr:colOff>
      <xdr:row>55</xdr:row>
      <xdr:rowOff>171330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4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16407</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27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161705</xdr:rowOff>
    </xdr:from>
    <xdr:to>
      <xdr:col>15</xdr:col>
      <xdr:colOff>101600</xdr:colOff>
      <xdr:row>56</xdr:row>
      <xdr:rowOff>91855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5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108382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36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158902</xdr:rowOff>
    </xdr:from>
    <xdr:to>
      <xdr:col>10</xdr:col>
      <xdr:colOff>165100</xdr:colOff>
      <xdr:row>56</xdr:row>
      <xdr:rowOff>89052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58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105579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36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118142</xdr:rowOff>
    </xdr:from>
    <xdr:to>
      <xdr:col>6</xdr:col>
      <xdr:colOff>38100</xdr:colOff>
      <xdr:row>52</xdr:row>
      <xdr:rowOff>48292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886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64819</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8637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113091</xdr:rowOff>
    </xdr:from>
    <xdr:to>
      <xdr:col>24</xdr:col>
      <xdr:colOff>62865</xdr:colOff>
      <xdr:row>78</xdr:row>
      <xdr:rowOff>106049</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14591"/>
          <a:ext cx="1270" cy="136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109876</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482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106049</xdr:rowOff>
    </xdr:from>
    <xdr:to>
      <xdr:col>24</xdr:col>
      <xdr:colOff>152400</xdr:colOff>
      <xdr:row>78</xdr:row>
      <xdr:rowOff>106049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47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59768</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8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113091</xdr:rowOff>
    </xdr:from>
    <xdr:to>
      <xdr:col>24</xdr:col>
      <xdr:colOff>152400</xdr:colOff>
      <xdr:row>70</xdr:row>
      <xdr:rowOff>113091</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1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153462</xdr:rowOff>
    </xdr:from>
    <xdr:to>
      <xdr:col>24</xdr:col>
      <xdr:colOff>63500</xdr:colOff>
      <xdr:row>77</xdr:row>
      <xdr:rowOff>163703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355112"/>
          <a:ext cx="8382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45711</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075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22834</xdr:rowOff>
    </xdr:from>
    <xdr:to>
      <xdr:col>24</xdr:col>
      <xdr:colOff>114300</xdr:colOff>
      <xdr:row>77</xdr:row>
      <xdr:rowOff>124434</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2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163703</xdr:rowOff>
    </xdr:from>
    <xdr:to>
      <xdr:col>19</xdr:col>
      <xdr:colOff>177800</xdr:colOff>
      <xdr:row>78</xdr:row>
      <xdr:rowOff>8849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365353"/>
          <a:ext cx="889000" cy="1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57217</xdr:rowOff>
    </xdr:from>
    <xdr:to>
      <xdr:col>20</xdr:col>
      <xdr:colOff>38100</xdr:colOff>
      <xdr:row>77</xdr:row>
      <xdr:rowOff>158817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3894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121777</xdr:rowOff>
    </xdr:from>
    <xdr:to>
      <xdr:col>15</xdr:col>
      <xdr:colOff>50800</xdr:colOff>
      <xdr:row>78</xdr:row>
      <xdr:rowOff>8849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323427"/>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68098</xdr:rowOff>
    </xdr:from>
    <xdr:to>
      <xdr:col>15</xdr:col>
      <xdr:colOff>101600</xdr:colOff>
      <xdr:row>77</xdr:row>
      <xdr:rowOff>169698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6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14775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4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121777</xdr:rowOff>
    </xdr:from>
    <xdr:to>
      <xdr:col>10</xdr:col>
      <xdr:colOff>114300</xdr:colOff>
      <xdr:row>77</xdr:row>
      <xdr:rowOff>143038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323427"/>
          <a:ext cx="889000" cy="2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50633</xdr:rowOff>
    </xdr:from>
    <xdr:to>
      <xdr:col>10</xdr:col>
      <xdr:colOff>165100</xdr:colOff>
      <xdr:row>77</xdr:row>
      <xdr:rowOff>152233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168760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027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41625</xdr:rowOff>
    </xdr:from>
    <xdr:to>
      <xdr:col>6</xdr:col>
      <xdr:colOff>38100</xdr:colOff>
      <xdr:row>77</xdr:row>
      <xdr:rowOff>143225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159752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1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102662</xdr:rowOff>
    </xdr:from>
    <xdr:to>
      <xdr:col>24</xdr:col>
      <xdr:colOff>114300</xdr:colOff>
      <xdr:row>78</xdr:row>
      <xdr:rowOff>32812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0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17589</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21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112903</xdr:rowOff>
    </xdr:from>
    <xdr:to>
      <xdr:col>20</xdr:col>
      <xdr:colOff>38100</xdr:colOff>
      <xdr:row>78</xdr:row>
      <xdr:rowOff>43053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31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34180</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40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129499</xdr:rowOff>
    </xdr:from>
    <xdr:to>
      <xdr:col>15</xdr:col>
      <xdr:colOff>101600</xdr:colOff>
      <xdr:row>78</xdr:row>
      <xdr:rowOff>59649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50776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2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70977</xdr:rowOff>
    </xdr:from>
    <xdr:to>
      <xdr:col>10</xdr:col>
      <xdr:colOff>165100</xdr:colOff>
      <xdr:row>78</xdr:row>
      <xdr:rowOff>1127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27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163704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36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92238</xdr:rowOff>
    </xdr:from>
    <xdr:to>
      <xdr:col>6</xdr:col>
      <xdr:colOff>38100</xdr:colOff>
      <xdr:row>78</xdr:row>
      <xdr:rowOff>22388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29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13515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38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161931</xdr:rowOff>
    </xdr:from>
    <xdr:to>
      <xdr:col>24</xdr:col>
      <xdr:colOff>62865</xdr:colOff>
      <xdr:row>98</xdr:row>
      <xdr:rowOff>163931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20981"/>
          <a:ext cx="1270" cy="154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167758</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6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163931</xdr:rowOff>
    </xdr:from>
    <xdr:to>
      <xdr:col>24</xdr:col>
      <xdr:colOff>152400</xdr:colOff>
      <xdr:row>98</xdr:row>
      <xdr:rowOff>163931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6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108608</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19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161931</xdr:rowOff>
    </xdr:from>
    <xdr:to>
      <xdr:col>24</xdr:col>
      <xdr:colOff>152400</xdr:colOff>
      <xdr:row>89</xdr:row>
      <xdr:rowOff>161931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135947</xdr:rowOff>
    </xdr:from>
    <xdr:to>
      <xdr:col>24</xdr:col>
      <xdr:colOff>63500</xdr:colOff>
      <xdr:row>98</xdr:row>
      <xdr:rowOff>36449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252247"/>
          <a:ext cx="838200" cy="58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86168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373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107741</xdr:rowOff>
    </xdr:from>
    <xdr:to>
      <xdr:col>24</xdr:col>
      <xdr:colOff>114300</xdr:colOff>
      <xdr:row>96</xdr:row>
      <xdr:rowOff>37891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3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36449</xdr:rowOff>
    </xdr:from>
    <xdr:to>
      <xdr:col>19</xdr:col>
      <xdr:colOff>177800</xdr:colOff>
      <xdr:row>98</xdr:row>
      <xdr:rowOff>83313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838549"/>
          <a:ext cx="889000" cy="4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4414</xdr:rowOff>
    </xdr:from>
    <xdr:to>
      <xdr:col>20</xdr:col>
      <xdr:colOff>38100</xdr:colOff>
      <xdr:row>98</xdr:row>
      <xdr:rowOff>106014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0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97141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89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83313</xdr:rowOff>
    </xdr:from>
    <xdr:to>
      <xdr:col>15</xdr:col>
      <xdr:colOff>50800</xdr:colOff>
      <xdr:row>98</xdr:row>
      <xdr:rowOff>163570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885413"/>
          <a:ext cx="889000" cy="8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66650</xdr:rowOff>
    </xdr:from>
    <xdr:to>
      <xdr:col>15</xdr:col>
      <xdr:colOff>101600</xdr:colOff>
      <xdr:row>98</xdr:row>
      <xdr:rowOff>168250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159377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9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163570</xdr:rowOff>
    </xdr:from>
    <xdr:to>
      <xdr:col>10</xdr:col>
      <xdr:colOff>114300</xdr:colOff>
      <xdr:row>99</xdr:row>
      <xdr:rowOff>38945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965670"/>
          <a:ext cx="889000" cy="4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118771</xdr:rowOff>
    </xdr:from>
    <xdr:to>
      <xdr:col>10</xdr:col>
      <xdr:colOff>165100</xdr:colOff>
      <xdr:row>99</xdr:row>
      <xdr:rowOff>48921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92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40048</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70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118390</xdr:rowOff>
    </xdr:from>
    <xdr:to>
      <xdr:col>6</xdr:col>
      <xdr:colOff>38100</xdr:colOff>
      <xdr:row>99</xdr:row>
      <xdr:rowOff>48540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9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65067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9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85147</xdr:rowOff>
    </xdr:from>
    <xdr:to>
      <xdr:col>24</xdr:col>
      <xdr:colOff>114300</xdr:colOff>
      <xdr:row>95</xdr:row>
      <xdr:rowOff>15297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20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108024</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052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157099</xdr:rowOff>
    </xdr:from>
    <xdr:to>
      <xdr:col>20</xdr:col>
      <xdr:colOff>38100</xdr:colOff>
      <xdr:row>98</xdr:row>
      <xdr:rowOff>87249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78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103776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56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32513</xdr:rowOff>
    </xdr:from>
    <xdr:to>
      <xdr:col>15</xdr:col>
      <xdr:colOff>101600</xdr:colOff>
      <xdr:row>98</xdr:row>
      <xdr:rowOff>134113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3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150640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0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112770</xdr:rowOff>
    </xdr:from>
    <xdr:to>
      <xdr:col>10</xdr:col>
      <xdr:colOff>165100</xdr:colOff>
      <xdr:row>99</xdr:row>
      <xdr:rowOff>42920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91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59447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9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159595</xdr:rowOff>
    </xdr:from>
    <xdr:to>
      <xdr:col>6</xdr:col>
      <xdr:colOff>38100</xdr:colOff>
      <xdr:row>99</xdr:row>
      <xdr:rowOff>89745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96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80872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705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89583</xdr:rowOff>
    </xdr:from>
    <xdr:to>
      <xdr:col>54</xdr:col>
      <xdr:colOff>189865</xdr:colOff>
      <xdr:row>37</xdr:row>
      <xdr:rowOff>158514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575983"/>
          <a:ext cx="1270" cy="926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162341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50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158514</xdr:rowOff>
    </xdr:from>
    <xdr:to>
      <xdr:col>55</xdr:col>
      <xdr:colOff>88900</xdr:colOff>
      <xdr:row>37</xdr:row>
      <xdr:rowOff>158514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50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36260</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35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89583</xdr:rowOff>
    </xdr:from>
    <xdr:to>
      <xdr:col>55</xdr:col>
      <xdr:colOff>88900</xdr:colOff>
      <xdr:row>32</xdr:row>
      <xdr:rowOff>89583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57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154148</xdr:rowOff>
    </xdr:from>
    <xdr:to>
      <xdr:col>55</xdr:col>
      <xdr:colOff>0</xdr:colOff>
      <xdr:row>35</xdr:row>
      <xdr:rowOff>145903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297648"/>
          <a:ext cx="838200" cy="84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162531</xdr:rowOff>
    </xdr:from>
    <xdr:ext cx="534377"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163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12654</xdr:rowOff>
    </xdr:from>
    <xdr:to>
      <xdr:col>55</xdr:col>
      <xdr:colOff>50800</xdr:colOff>
      <xdr:row>36</xdr:row>
      <xdr:rowOff>114254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8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154148</xdr:rowOff>
    </xdr:from>
    <xdr:to>
      <xdr:col>50</xdr:col>
      <xdr:colOff>114300</xdr:colOff>
      <xdr:row>36</xdr:row>
      <xdr:rowOff>155953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297648"/>
          <a:ext cx="889000" cy="103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102852</xdr:rowOff>
    </xdr:from>
    <xdr:to>
      <xdr:col>50</xdr:col>
      <xdr:colOff>165100</xdr:colOff>
      <xdr:row>32</xdr:row>
      <xdr:rowOff>33002</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4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24129</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51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155953</xdr:rowOff>
    </xdr:from>
    <xdr:to>
      <xdr:col>45</xdr:col>
      <xdr:colOff>177800</xdr:colOff>
      <xdr:row>37</xdr:row>
      <xdr:rowOff>13140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328153"/>
          <a:ext cx="889000" cy="2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53642</xdr:rowOff>
    </xdr:from>
    <xdr:to>
      <xdr:col>46</xdr:col>
      <xdr:colOff>38100</xdr:colOff>
      <xdr:row>36</xdr:row>
      <xdr:rowOff>155242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25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319</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00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149758</xdr:rowOff>
    </xdr:from>
    <xdr:to>
      <xdr:col>41</xdr:col>
      <xdr:colOff>50800</xdr:colOff>
      <xdr:row>37</xdr:row>
      <xdr:rowOff>13140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321958"/>
          <a:ext cx="889000" cy="3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77477</xdr:rowOff>
    </xdr:from>
    <xdr:to>
      <xdr:col>41</xdr:col>
      <xdr:colOff>101600</xdr:colOff>
      <xdr:row>37</xdr:row>
      <xdr:rowOff>7627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24154</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02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97587</xdr:rowOff>
    </xdr:from>
    <xdr:to>
      <xdr:col>36</xdr:col>
      <xdr:colOff>165100</xdr:colOff>
      <xdr:row>37</xdr:row>
      <xdr:rowOff>27737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26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44264</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04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95103</xdr:rowOff>
    </xdr:from>
    <xdr:to>
      <xdr:col>55</xdr:col>
      <xdr:colOff>50800</xdr:colOff>
      <xdr:row>36</xdr:row>
      <xdr:rowOff>25253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09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117980</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94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103348</xdr:rowOff>
    </xdr:from>
    <xdr:to>
      <xdr:col>50</xdr:col>
      <xdr:colOff>165100</xdr:colOff>
      <xdr:row>31</xdr:row>
      <xdr:rowOff>33498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24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50025</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022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105153</xdr:rowOff>
    </xdr:from>
    <xdr:to>
      <xdr:col>46</xdr:col>
      <xdr:colOff>38100</xdr:colOff>
      <xdr:row>37</xdr:row>
      <xdr:rowOff>35303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7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26430</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37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133790</xdr:rowOff>
    </xdr:from>
    <xdr:to>
      <xdr:col>41</xdr:col>
      <xdr:colOff>101600</xdr:colOff>
      <xdr:row>37</xdr:row>
      <xdr:rowOff>63940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30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55067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39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98958</xdr:rowOff>
    </xdr:from>
    <xdr:to>
      <xdr:col>36</xdr:col>
      <xdr:colOff>165100</xdr:colOff>
      <xdr:row>37</xdr:row>
      <xdr:rowOff>29108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7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20235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3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102690</xdr:rowOff>
    </xdr:from>
    <xdr:to>
      <xdr:col>54</xdr:col>
      <xdr:colOff>189865</xdr:colOff>
      <xdr:row>58</xdr:row>
      <xdr:rowOff>71654</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75190"/>
          <a:ext cx="1270" cy="134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75481</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71654</xdr:rowOff>
    </xdr:from>
    <xdr:to>
      <xdr:col>55</xdr:col>
      <xdr:colOff>88900</xdr:colOff>
      <xdr:row>58</xdr:row>
      <xdr:rowOff>71654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49367</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5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102690</xdr:rowOff>
    </xdr:from>
    <xdr:to>
      <xdr:col>55</xdr:col>
      <xdr:colOff>88900</xdr:colOff>
      <xdr:row>50</xdr:row>
      <xdr:rowOff>102690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7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141666</xdr:rowOff>
    </xdr:from>
    <xdr:to>
      <xdr:col>55</xdr:col>
      <xdr:colOff>0</xdr:colOff>
      <xdr:row>56</xdr:row>
      <xdr:rowOff>60482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399966"/>
          <a:ext cx="838200" cy="26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58328</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65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79901</xdr:rowOff>
    </xdr:from>
    <xdr:to>
      <xdr:col>55</xdr:col>
      <xdr:colOff>50800</xdr:colOff>
      <xdr:row>57</xdr:row>
      <xdr:rowOff>10051</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6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96822</xdr:rowOff>
    </xdr:from>
    <xdr:to>
      <xdr:col>50</xdr:col>
      <xdr:colOff>114300</xdr:colOff>
      <xdr:row>56</xdr:row>
      <xdr:rowOff>60482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012222"/>
          <a:ext cx="889000" cy="64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97320</xdr:rowOff>
    </xdr:from>
    <xdr:to>
      <xdr:col>50</xdr:col>
      <xdr:colOff>165100</xdr:colOff>
      <xdr:row>57</xdr:row>
      <xdr:rowOff>27470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18597</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79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39801</xdr:rowOff>
    </xdr:from>
    <xdr:to>
      <xdr:col>45</xdr:col>
      <xdr:colOff>177800</xdr:colOff>
      <xdr:row>52</xdr:row>
      <xdr:rowOff>96822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8955201"/>
          <a:ext cx="889000" cy="5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57514</xdr:rowOff>
    </xdr:from>
    <xdr:to>
      <xdr:col>46</xdr:col>
      <xdr:colOff>38100</xdr:colOff>
      <xdr:row>56</xdr:row>
      <xdr:rowOff>159114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150241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75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39801</xdr:rowOff>
    </xdr:from>
    <xdr:to>
      <xdr:col>41</xdr:col>
      <xdr:colOff>50800</xdr:colOff>
      <xdr:row>54</xdr:row>
      <xdr:rowOff>118577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8955201"/>
          <a:ext cx="889000" cy="42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97518</xdr:rowOff>
    </xdr:from>
    <xdr:to>
      <xdr:col>41</xdr:col>
      <xdr:colOff>101600</xdr:colOff>
      <xdr:row>57</xdr:row>
      <xdr:rowOff>27668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18795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7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99149</xdr:rowOff>
    </xdr:from>
    <xdr:to>
      <xdr:col>36</xdr:col>
      <xdr:colOff>165100</xdr:colOff>
      <xdr:row>57</xdr:row>
      <xdr:rowOff>29299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20426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7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90866</xdr:rowOff>
    </xdr:from>
    <xdr:to>
      <xdr:col>55</xdr:col>
      <xdr:colOff>50800</xdr:colOff>
      <xdr:row>55</xdr:row>
      <xdr:rowOff>21016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34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113743</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20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9682</xdr:rowOff>
    </xdr:from>
    <xdr:to>
      <xdr:col>50</xdr:col>
      <xdr:colOff>165100</xdr:colOff>
      <xdr:row>56</xdr:row>
      <xdr:rowOff>111282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61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127809</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38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46022</xdr:rowOff>
    </xdr:from>
    <xdr:to>
      <xdr:col>46</xdr:col>
      <xdr:colOff>38100</xdr:colOff>
      <xdr:row>52</xdr:row>
      <xdr:rowOff>147622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896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164149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8736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160451</xdr:rowOff>
    </xdr:from>
    <xdr:to>
      <xdr:col>41</xdr:col>
      <xdr:colOff>101600</xdr:colOff>
      <xdr:row>52</xdr:row>
      <xdr:rowOff>90601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890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107128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8679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67777</xdr:rowOff>
    </xdr:from>
    <xdr:to>
      <xdr:col>36</xdr:col>
      <xdr:colOff>165100</xdr:colOff>
      <xdr:row>54</xdr:row>
      <xdr:rowOff>169377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32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14454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101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35840</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08790"/>
          <a:ext cx="1270" cy="1380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153967</xdr:rowOff>
    </xdr:from>
    <xdr:ext cx="534377"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8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35840</xdr:rowOff>
    </xdr:from>
    <xdr:to>
      <xdr:col>55</xdr:col>
      <xdr:colOff>88900</xdr:colOff>
      <xdr:row>71</xdr:row>
      <xdr:rowOff>35840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0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16447</xdr:rowOff>
    </xdr:from>
    <xdr:to>
      <xdr:col>55</xdr:col>
      <xdr:colOff>0</xdr:colOff>
      <xdr:row>77</xdr:row>
      <xdr:rowOff>60147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218097"/>
          <a:ext cx="838200" cy="4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48849</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50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70422</xdr:rowOff>
    </xdr:from>
    <xdr:to>
      <xdr:col>55</xdr:col>
      <xdr:colOff>50800</xdr:colOff>
      <xdr:row>78</xdr:row>
      <xdr:rowOff>572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2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60147</xdr:rowOff>
    </xdr:from>
    <xdr:to>
      <xdr:col>50</xdr:col>
      <xdr:colOff>114300</xdr:colOff>
      <xdr:row>78</xdr:row>
      <xdr:rowOff>93427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261797"/>
          <a:ext cx="889000" cy="20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86919</xdr:rowOff>
    </xdr:from>
    <xdr:to>
      <xdr:col>50</xdr:col>
      <xdr:colOff>165100</xdr:colOff>
      <xdr:row>78</xdr:row>
      <xdr:rowOff>17069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2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8196</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38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122041</xdr:rowOff>
    </xdr:from>
    <xdr:to>
      <xdr:col>45</xdr:col>
      <xdr:colOff>177800</xdr:colOff>
      <xdr:row>78</xdr:row>
      <xdr:rowOff>93427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323691"/>
          <a:ext cx="889000" cy="14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32322</xdr:rowOff>
    </xdr:from>
    <xdr:to>
      <xdr:col>46</xdr:col>
      <xdr:colOff>38100</xdr:colOff>
      <xdr:row>77</xdr:row>
      <xdr:rowOff>133922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2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150449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0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169684</xdr:rowOff>
    </xdr:from>
    <xdr:to>
      <xdr:col>41</xdr:col>
      <xdr:colOff>50800</xdr:colOff>
      <xdr:row>77</xdr:row>
      <xdr:rowOff>122041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028434"/>
          <a:ext cx="889000" cy="29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57449</xdr:rowOff>
    </xdr:from>
    <xdr:to>
      <xdr:col>41</xdr:col>
      <xdr:colOff>101600</xdr:colOff>
      <xdr:row>77</xdr:row>
      <xdr:rowOff>159049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2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4126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0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53257</xdr:rowOff>
    </xdr:from>
    <xdr:to>
      <xdr:col>36</xdr:col>
      <xdr:colOff>165100</xdr:colOff>
      <xdr:row>77</xdr:row>
      <xdr:rowOff>154857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145984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34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137097</xdr:rowOff>
    </xdr:from>
    <xdr:to>
      <xdr:col>55</xdr:col>
      <xdr:colOff>50800</xdr:colOff>
      <xdr:row>77</xdr:row>
      <xdr:rowOff>67247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16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159974</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01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9347</xdr:rowOff>
    </xdr:from>
    <xdr:to>
      <xdr:col>50</xdr:col>
      <xdr:colOff>165100</xdr:colOff>
      <xdr:row>77</xdr:row>
      <xdr:rowOff>110947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2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127474</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298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42627</xdr:rowOff>
    </xdr:from>
    <xdr:to>
      <xdr:col>46</xdr:col>
      <xdr:colOff>38100</xdr:colOff>
      <xdr:row>78</xdr:row>
      <xdr:rowOff>144227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1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135354</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508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71241</xdr:rowOff>
    </xdr:from>
    <xdr:to>
      <xdr:col>41</xdr:col>
      <xdr:colOff>101600</xdr:colOff>
      <xdr:row>78</xdr:row>
      <xdr:rowOff>1391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27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163968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36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118885</xdr:rowOff>
    </xdr:from>
    <xdr:to>
      <xdr:col>36</xdr:col>
      <xdr:colOff>165100</xdr:colOff>
      <xdr:row>76</xdr:row>
      <xdr:rowOff>49036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29776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65562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275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160688</xdr:rowOff>
    </xdr:from>
    <xdr:to>
      <xdr:col>54</xdr:col>
      <xdr:colOff>189865</xdr:colOff>
      <xdr:row>98</xdr:row>
      <xdr:rowOff>155659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19738"/>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159486</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155659</xdr:rowOff>
    </xdr:from>
    <xdr:to>
      <xdr:col>55</xdr:col>
      <xdr:colOff>88900</xdr:colOff>
      <xdr:row>98</xdr:row>
      <xdr:rowOff>155659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5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107365</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19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160688</xdr:rowOff>
    </xdr:from>
    <xdr:to>
      <xdr:col>55</xdr:col>
      <xdr:colOff>88900</xdr:colOff>
      <xdr:row>89</xdr:row>
      <xdr:rowOff>160688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19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6905</xdr:rowOff>
    </xdr:from>
    <xdr:to>
      <xdr:col>55</xdr:col>
      <xdr:colOff>0</xdr:colOff>
      <xdr:row>96</xdr:row>
      <xdr:rowOff>121869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294655"/>
          <a:ext cx="838200" cy="28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11658</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642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33231</xdr:rowOff>
    </xdr:from>
    <xdr:to>
      <xdr:col>55</xdr:col>
      <xdr:colOff>50800</xdr:colOff>
      <xdr:row>97</xdr:row>
      <xdr:rowOff>134831</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6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31888</xdr:rowOff>
    </xdr:from>
    <xdr:to>
      <xdr:col>50</xdr:col>
      <xdr:colOff>114300</xdr:colOff>
      <xdr:row>96</xdr:row>
      <xdr:rowOff>121869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5633838"/>
          <a:ext cx="889000" cy="94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64047</xdr:rowOff>
    </xdr:from>
    <xdr:to>
      <xdr:col>50</xdr:col>
      <xdr:colOff>165100</xdr:colOff>
      <xdr:row>97</xdr:row>
      <xdr:rowOff>165647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9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156774</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78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31888</xdr:rowOff>
    </xdr:from>
    <xdr:to>
      <xdr:col>45</xdr:col>
      <xdr:colOff>177800</xdr:colOff>
      <xdr:row>94</xdr:row>
      <xdr:rowOff>130262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5633838"/>
          <a:ext cx="889000" cy="61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37117</xdr:rowOff>
    </xdr:from>
    <xdr:to>
      <xdr:col>46</xdr:col>
      <xdr:colOff>38100</xdr:colOff>
      <xdr:row>97</xdr:row>
      <xdr:rowOff>138717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129844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76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130262</xdr:rowOff>
    </xdr:from>
    <xdr:to>
      <xdr:col>41</xdr:col>
      <xdr:colOff>50800</xdr:colOff>
      <xdr:row>95</xdr:row>
      <xdr:rowOff>168047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246562"/>
          <a:ext cx="889000" cy="20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64429</xdr:rowOff>
    </xdr:from>
    <xdr:to>
      <xdr:col>41</xdr:col>
      <xdr:colOff>101600</xdr:colOff>
      <xdr:row>97</xdr:row>
      <xdr:rowOff>166029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157156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7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66867</xdr:rowOff>
    </xdr:from>
    <xdr:to>
      <xdr:col>36</xdr:col>
      <xdr:colOff>165100</xdr:colOff>
      <xdr:row>97</xdr:row>
      <xdr:rowOff>168467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159594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7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127555</xdr:rowOff>
    </xdr:from>
    <xdr:to>
      <xdr:col>55</xdr:col>
      <xdr:colOff>50800</xdr:colOff>
      <xdr:row>95</xdr:row>
      <xdr:rowOff>57705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2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150432</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09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71069</xdr:rowOff>
    </xdr:from>
    <xdr:to>
      <xdr:col>50</xdr:col>
      <xdr:colOff>165100</xdr:colOff>
      <xdr:row>97</xdr:row>
      <xdr:rowOff>1219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53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17746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30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152538</xdr:rowOff>
    </xdr:from>
    <xdr:to>
      <xdr:col>46</xdr:col>
      <xdr:colOff>38100</xdr:colOff>
      <xdr:row>91</xdr:row>
      <xdr:rowOff>82688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55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99215</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50795" y="15358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79462</xdr:rowOff>
    </xdr:from>
    <xdr:to>
      <xdr:col>41</xdr:col>
      <xdr:colOff>101600</xdr:colOff>
      <xdr:row>95</xdr:row>
      <xdr:rowOff>9612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19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26139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597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117247</xdr:rowOff>
    </xdr:from>
    <xdr:to>
      <xdr:col>36</xdr:col>
      <xdr:colOff>165100</xdr:colOff>
      <xdr:row>96</xdr:row>
      <xdr:rowOff>47397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40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63924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18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161828</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305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108505</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8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161828</xdr:rowOff>
    </xdr:from>
    <xdr:to>
      <xdr:col>86</xdr:col>
      <xdr:colOff>25400</xdr:colOff>
      <xdr:row>30</xdr:row>
      <xdr:rowOff>161828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68285</xdr:rowOff>
    </xdr:from>
    <xdr:to>
      <xdr:col>85</xdr:col>
      <xdr:colOff>127000</xdr:colOff>
      <xdr:row>38</xdr:row>
      <xdr:rowOff>69543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411935"/>
          <a:ext cx="838200" cy="17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32110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3757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9233</xdr:rowOff>
    </xdr:from>
    <xdr:to>
      <xdr:col>85</xdr:col>
      <xdr:colOff>177800</xdr:colOff>
      <xdr:row>38</xdr:row>
      <xdr:rowOff>110833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2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68285</xdr:rowOff>
    </xdr:from>
    <xdr:to>
      <xdr:col>81</xdr:col>
      <xdr:colOff>50800</xdr:colOff>
      <xdr:row>38</xdr:row>
      <xdr:rowOff>23754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411935"/>
          <a:ext cx="889000" cy="12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1552</xdr:rowOff>
    </xdr:from>
    <xdr:to>
      <xdr:col>81</xdr:col>
      <xdr:colOff>101600</xdr:colOff>
      <xdr:row>38</xdr:row>
      <xdr:rowOff>103152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94279</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60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23754</xdr:rowOff>
    </xdr:from>
    <xdr:to>
      <xdr:col>76</xdr:col>
      <xdr:colOff>114300</xdr:colOff>
      <xdr:row>38</xdr:row>
      <xdr:rowOff>137528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538854"/>
          <a:ext cx="889000" cy="11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6284</xdr:rowOff>
    </xdr:from>
    <xdr:to>
      <xdr:col>76</xdr:col>
      <xdr:colOff>165100</xdr:colOff>
      <xdr:row>38</xdr:row>
      <xdr:rowOff>107884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99011</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61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152936</xdr:rowOff>
    </xdr:from>
    <xdr:to>
      <xdr:col>71</xdr:col>
      <xdr:colOff>177800</xdr:colOff>
      <xdr:row>38</xdr:row>
      <xdr:rowOff>137528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325136"/>
          <a:ext cx="889000" cy="32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35682</xdr:rowOff>
    </xdr:from>
    <xdr:to>
      <xdr:col>72</xdr:col>
      <xdr:colOff>38100</xdr:colOff>
      <xdr:row>38</xdr:row>
      <xdr:rowOff>137282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153809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49284</xdr:rowOff>
    </xdr:from>
    <xdr:to>
      <xdr:col>67</xdr:col>
      <xdr:colOff>101600</xdr:colOff>
      <xdr:row>38</xdr:row>
      <xdr:rowOff>150884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142011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65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18743</xdr:rowOff>
    </xdr:from>
    <xdr:to>
      <xdr:col>85</xdr:col>
      <xdr:colOff>177800</xdr:colOff>
      <xdr:row>38</xdr:row>
      <xdr:rowOff>120343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3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159110</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0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17485</xdr:rowOff>
    </xdr:from>
    <xdr:to>
      <xdr:col>81</xdr:col>
      <xdr:colOff>101600</xdr:colOff>
      <xdr:row>37</xdr:row>
      <xdr:rowOff>119085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3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135612</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13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144404</xdr:rowOff>
    </xdr:from>
    <xdr:to>
      <xdr:col>76</xdr:col>
      <xdr:colOff>165100</xdr:colOff>
      <xdr:row>38</xdr:row>
      <xdr:rowOff>74554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48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91081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26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86728</xdr:rowOff>
    </xdr:from>
    <xdr:to>
      <xdr:col>72</xdr:col>
      <xdr:colOff>38100</xdr:colOff>
      <xdr:row>39</xdr:row>
      <xdr:rowOff>16878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8005</xdr:rowOff>
    </xdr:from>
    <xdr:ext cx="313932"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46333" y="66945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102136</xdr:rowOff>
    </xdr:from>
    <xdr:to>
      <xdr:col>67</xdr:col>
      <xdr:colOff>101600</xdr:colOff>
      <xdr:row>37</xdr:row>
      <xdr:rowOff>32286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2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48813</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04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101905</xdr:rowOff>
    </xdr:from>
    <xdr:to>
      <xdr:col>85</xdr:col>
      <xdr:colOff>126364</xdr:colOff>
      <xdr:row>78</xdr:row>
      <xdr:rowOff>32277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03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36104</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0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32277</xdr:rowOff>
    </xdr:from>
    <xdr:to>
      <xdr:col>86</xdr:col>
      <xdr:colOff>25400</xdr:colOff>
      <xdr:row>78</xdr:row>
      <xdr:rowOff>32277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0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48582</xdr:rowOff>
    </xdr:from>
    <xdr:ext cx="534377"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87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101905</xdr:rowOff>
    </xdr:from>
    <xdr:to>
      <xdr:col>86</xdr:col>
      <xdr:colOff>25400</xdr:colOff>
      <xdr:row>70</xdr:row>
      <xdr:rowOff>101905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0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166218</xdr:rowOff>
    </xdr:from>
    <xdr:to>
      <xdr:col>85</xdr:col>
      <xdr:colOff>127000</xdr:colOff>
      <xdr:row>76</xdr:row>
      <xdr:rowOff>4311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024968"/>
          <a:ext cx="838200" cy="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53846</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741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30969</xdr:rowOff>
    </xdr:from>
    <xdr:to>
      <xdr:col>85</xdr:col>
      <xdr:colOff>177800</xdr:colOff>
      <xdr:row>75</xdr:row>
      <xdr:rowOff>132569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157398</xdr:rowOff>
    </xdr:from>
    <xdr:to>
      <xdr:col>81</xdr:col>
      <xdr:colOff>50800</xdr:colOff>
      <xdr:row>76</xdr:row>
      <xdr:rowOff>4311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016148"/>
          <a:ext cx="889000" cy="1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84709</xdr:rowOff>
    </xdr:from>
    <xdr:to>
      <xdr:col>81</xdr:col>
      <xdr:colOff>101600</xdr:colOff>
      <xdr:row>76</xdr:row>
      <xdr:rowOff>14858</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31386</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7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140595</xdr:rowOff>
    </xdr:from>
    <xdr:to>
      <xdr:col>76</xdr:col>
      <xdr:colOff>114300</xdr:colOff>
      <xdr:row>75</xdr:row>
      <xdr:rowOff>157398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2999345"/>
          <a:ext cx="889000" cy="1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13348</xdr:rowOff>
    </xdr:from>
    <xdr:to>
      <xdr:col>76</xdr:col>
      <xdr:colOff>165100</xdr:colOff>
      <xdr:row>75</xdr:row>
      <xdr:rowOff>114948</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131475</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64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113068</xdr:rowOff>
    </xdr:from>
    <xdr:to>
      <xdr:col>71</xdr:col>
      <xdr:colOff>177800</xdr:colOff>
      <xdr:row>75</xdr:row>
      <xdr:rowOff>140595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2971818"/>
          <a:ext cx="889000" cy="2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7385</xdr:rowOff>
    </xdr:from>
    <xdr:to>
      <xdr:col>72</xdr:col>
      <xdr:colOff>38100</xdr:colOff>
      <xdr:row>75</xdr:row>
      <xdr:rowOff>108985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125512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1118</xdr:rowOff>
    </xdr:from>
    <xdr:to>
      <xdr:col>67</xdr:col>
      <xdr:colOff>101600</xdr:colOff>
      <xdr:row>75</xdr:row>
      <xdr:rowOff>102718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119245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6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115418</xdr:rowOff>
    </xdr:from>
    <xdr:to>
      <xdr:col>85</xdr:col>
      <xdr:colOff>177800</xdr:colOff>
      <xdr:row>76</xdr:row>
      <xdr:rowOff>45568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297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93845</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9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124961</xdr:rowOff>
    </xdr:from>
    <xdr:to>
      <xdr:col>81</xdr:col>
      <xdr:colOff>101600</xdr:colOff>
      <xdr:row>76</xdr:row>
      <xdr:rowOff>55111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298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46238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07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106597</xdr:rowOff>
    </xdr:from>
    <xdr:to>
      <xdr:col>76</xdr:col>
      <xdr:colOff>165100</xdr:colOff>
      <xdr:row>76</xdr:row>
      <xdr:rowOff>36748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29653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27875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05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89795</xdr:rowOff>
    </xdr:from>
    <xdr:to>
      <xdr:col>72</xdr:col>
      <xdr:colOff>38100</xdr:colOff>
      <xdr:row>76</xdr:row>
      <xdr:rowOff>19946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29485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11073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0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29210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154995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159068</xdr:rowOff>
    </xdr:from>
    <xdr:to>
      <xdr:col>85</xdr:col>
      <xdr:colOff>126364</xdr:colOff>
      <xdr:row>98</xdr:row>
      <xdr:rowOff>22583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89568"/>
          <a:ext cx="1269" cy="1235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26410</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22583</xdr:rowOff>
    </xdr:from>
    <xdr:to>
      <xdr:col>86</xdr:col>
      <xdr:colOff>25400</xdr:colOff>
      <xdr:row>98</xdr:row>
      <xdr:rowOff>22583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105745</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6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159068</xdr:rowOff>
    </xdr:from>
    <xdr:to>
      <xdr:col>86</xdr:col>
      <xdr:colOff>25400</xdr:colOff>
      <xdr:row>90</xdr:row>
      <xdr:rowOff>159068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8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115195</xdr:rowOff>
    </xdr:from>
    <xdr:to>
      <xdr:col>85</xdr:col>
      <xdr:colOff>127000</xdr:colOff>
      <xdr:row>97</xdr:row>
      <xdr:rowOff>131763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745845"/>
          <a:ext cx="838200" cy="1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381</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459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148954</xdr:rowOff>
    </xdr:from>
    <xdr:to>
      <xdr:col>85</xdr:col>
      <xdr:colOff>177800</xdr:colOff>
      <xdr:row>97</xdr:row>
      <xdr:rowOff>79104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131763</xdr:rowOff>
    </xdr:from>
    <xdr:to>
      <xdr:col>81</xdr:col>
      <xdr:colOff>50800</xdr:colOff>
      <xdr:row>97</xdr:row>
      <xdr:rowOff>144780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762413"/>
          <a:ext cx="889000" cy="1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50124</xdr:rowOff>
    </xdr:from>
    <xdr:to>
      <xdr:col>81</xdr:col>
      <xdr:colOff>101600</xdr:colOff>
      <xdr:row>97</xdr:row>
      <xdr:rowOff>151724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168251</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45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60668</xdr:rowOff>
    </xdr:from>
    <xdr:to>
      <xdr:col>76</xdr:col>
      <xdr:colOff>114300</xdr:colOff>
      <xdr:row>97</xdr:row>
      <xdr:rowOff>144780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691318"/>
          <a:ext cx="889000" cy="8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63503</xdr:rowOff>
    </xdr:from>
    <xdr:to>
      <xdr:col>76</xdr:col>
      <xdr:colOff>165100</xdr:colOff>
      <xdr:row>97</xdr:row>
      <xdr:rowOff>165103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69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10180</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46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60668</xdr:rowOff>
    </xdr:from>
    <xdr:to>
      <xdr:col>71</xdr:col>
      <xdr:colOff>177800</xdr:colOff>
      <xdr:row>97</xdr:row>
      <xdr:rowOff>136922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691318"/>
          <a:ext cx="889000" cy="7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43272</xdr:rowOff>
    </xdr:from>
    <xdr:to>
      <xdr:col>72</xdr:col>
      <xdr:colOff>38100</xdr:colOff>
      <xdr:row>97</xdr:row>
      <xdr:rowOff>144872</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67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135999</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76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60051</xdr:rowOff>
    </xdr:from>
    <xdr:to>
      <xdr:col>67</xdr:col>
      <xdr:colOff>101600</xdr:colOff>
      <xdr:row>97</xdr:row>
      <xdr:rowOff>161651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69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6728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46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64395</xdr:rowOff>
    </xdr:from>
    <xdr:to>
      <xdr:col>85</xdr:col>
      <xdr:colOff>177800</xdr:colOff>
      <xdr:row>97</xdr:row>
      <xdr:rowOff>165995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69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150772</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60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80963</xdr:rowOff>
    </xdr:from>
    <xdr:to>
      <xdr:col>81</xdr:col>
      <xdr:colOff>101600</xdr:colOff>
      <xdr:row>98</xdr:row>
      <xdr:rowOff>11113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1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2240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80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93980</xdr:rowOff>
    </xdr:from>
    <xdr:to>
      <xdr:col>76</xdr:col>
      <xdr:colOff>165100</xdr:colOff>
      <xdr:row>98</xdr:row>
      <xdr:rowOff>24130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15257</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8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9868</xdr:rowOff>
    </xdr:from>
    <xdr:to>
      <xdr:col>72</xdr:col>
      <xdr:colOff>38100</xdr:colOff>
      <xdr:row>97</xdr:row>
      <xdr:rowOff>111468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64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127995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41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86122</xdr:rowOff>
    </xdr:from>
    <xdr:to>
      <xdr:col>67</xdr:col>
      <xdr:colOff>101600</xdr:colOff>
      <xdr:row>98</xdr:row>
      <xdr:rowOff>16272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1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7399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80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103505</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247005"/>
          <a:ext cx="1269"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50182</xdr:rowOff>
    </xdr:from>
    <xdr:ext cx="469744"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02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103505</xdr:rowOff>
    </xdr:from>
    <xdr:to>
      <xdr:col>116</xdr:col>
      <xdr:colOff>152400</xdr:colOff>
      <xdr:row>30</xdr:row>
      <xdr:rowOff>103505</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24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169880</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170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147003</xdr:rowOff>
    </xdr:from>
    <xdr:to>
      <xdr:col>116</xdr:col>
      <xdr:colOff>114300</xdr:colOff>
      <xdr:row>37</xdr:row>
      <xdr:rowOff>77153</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40831</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27381"/>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73470</xdr:rowOff>
    </xdr:from>
    <xdr:to>
      <xdr:col>112</xdr:col>
      <xdr:colOff>38100</xdr:colOff>
      <xdr:row>37</xdr:row>
      <xdr:rowOff>3620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20147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39878</xdr:rowOff>
    </xdr:from>
    <xdr:to>
      <xdr:col>107</xdr:col>
      <xdr:colOff>50800</xdr:colOff>
      <xdr:row>39</xdr:row>
      <xdr:rowOff>40831</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26428"/>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88138</xdr:rowOff>
    </xdr:from>
    <xdr:to>
      <xdr:col>107</xdr:col>
      <xdr:colOff>101600</xdr:colOff>
      <xdr:row>38</xdr:row>
      <xdr:rowOff>18288</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34815</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154559</xdr:rowOff>
    </xdr:from>
    <xdr:to>
      <xdr:col>102</xdr:col>
      <xdr:colOff>114300</xdr:colOff>
      <xdr:row>39</xdr:row>
      <xdr:rowOff>39878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669659"/>
          <a:ext cx="8890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136144</xdr:rowOff>
    </xdr:from>
    <xdr:to>
      <xdr:col>102</xdr:col>
      <xdr:colOff>165100</xdr:colOff>
      <xdr:row>38</xdr:row>
      <xdr:rowOff>66294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82821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156528</xdr:rowOff>
    </xdr:from>
    <xdr:to>
      <xdr:col>98</xdr:col>
      <xdr:colOff>38100</xdr:colOff>
      <xdr:row>38</xdr:row>
      <xdr:rowOff>86678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0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103205</xdr:rowOff>
    </xdr:from>
    <xdr:ext cx="378565"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7017" y="6275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161481</xdr:rowOff>
    </xdr:from>
    <xdr:to>
      <xdr:col>107</xdr:col>
      <xdr:colOff>101600</xdr:colOff>
      <xdr:row>39</xdr:row>
      <xdr:rowOff>91631</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7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82758</xdr:rowOff>
    </xdr:from>
    <xdr:ext cx="313932"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77333" y="67693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160528</xdr:rowOff>
    </xdr:from>
    <xdr:to>
      <xdr:col>102</xdr:col>
      <xdr:colOff>165100</xdr:colOff>
      <xdr:row>39</xdr:row>
      <xdr:rowOff>90678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81805</xdr:rowOff>
    </xdr:from>
    <xdr:ext cx="313932"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88333" y="6768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103759</xdr:rowOff>
    </xdr:from>
    <xdr:to>
      <xdr:col>98</xdr:col>
      <xdr:colOff>38100</xdr:colOff>
      <xdr:row>39</xdr:row>
      <xdr:rowOff>33909</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1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25036</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7017" y="6711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34671</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607171"/>
          <a:ext cx="1269" cy="1552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152798</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38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34671</xdr:rowOff>
    </xdr:from>
    <xdr:to>
      <xdr:col>116</xdr:col>
      <xdr:colOff>152400</xdr:colOff>
      <xdr:row>50</xdr:row>
      <xdr:rowOff>34671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60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130048</xdr:rowOff>
    </xdr:from>
    <xdr:to>
      <xdr:col>116</xdr:col>
      <xdr:colOff>63500</xdr:colOff>
      <xdr:row>52</xdr:row>
      <xdr:rowOff>41275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8873998"/>
          <a:ext cx="838200" cy="8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147337</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748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168910</xdr:rowOff>
    </xdr:from>
    <xdr:to>
      <xdr:col>116</xdr:col>
      <xdr:colOff>114300</xdr:colOff>
      <xdr:row>57</xdr:row>
      <xdr:rowOff>99060</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130048</xdr:rowOff>
    </xdr:from>
    <xdr:to>
      <xdr:col>111</xdr:col>
      <xdr:colOff>177800</xdr:colOff>
      <xdr:row>55</xdr:row>
      <xdr:rowOff>127508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8873998"/>
          <a:ext cx="889000" cy="68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168529</xdr:rowOff>
    </xdr:from>
    <xdr:to>
      <xdr:col>112</xdr:col>
      <xdr:colOff>38100</xdr:colOff>
      <xdr:row>57</xdr:row>
      <xdr:rowOff>98679</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89806</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126873</xdr:rowOff>
    </xdr:from>
    <xdr:to>
      <xdr:col>107</xdr:col>
      <xdr:colOff>50800</xdr:colOff>
      <xdr:row>55</xdr:row>
      <xdr:rowOff>127508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9556623"/>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64897</xdr:rowOff>
    </xdr:from>
    <xdr:to>
      <xdr:col>107</xdr:col>
      <xdr:colOff>101600</xdr:colOff>
      <xdr:row>57</xdr:row>
      <xdr:rowOff>166497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157624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81280</xdr:rowOff>
    </xdr:from>
    <xdr:to>
      <xdr:col>102</xdr:col>
      <xdr:colOff>114300</xdr:colOff>
      <xdr:row>55</xdr:row>
      <xdr:rowOff>126873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9511030"/>
          <a:ext cx="889000" cy="4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28067</xdr:rowOff>
    </xdr:from>
    <xdr:to>
      <xdr:col>102</xdr:col>
      <xdr:colOff>165100</xdr:colOff>
      <xdr:row>57</xdr:row>
      <xdr:rowOff>129667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120794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9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7874</xdr:rowOff>
    </xdr:from>
    <xdr:to>
      <xdr:col>98</xdr:col>
      <xdr:colOff>38100</xdr:colOff>
      <xdr:row>57</xdr:row>
      <xdr:rowOff>109474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100601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7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161925</xdr:rowOff>
    </xdr:from>
    <xdr:to>
      <xdr:col>116</xdr:col>
      <xdr:colOff>114300</xdr:colOff>
      <xdr:row>52</xdr:row>
      <xdr:rowOff>92075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890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13352</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875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79248</xdr:rowOff>
    </xdr:from>
    <xdr:to>
      <xdr:col>112</xdr:col>
      <xdr:colOff>38100</xdr:colOff>
      <xdr:row>52</xdr:row>
      <xdr:rowOff>9398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88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25925</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85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76708</xdr:rowOff>
    </xdr:from>
    <xdr:to>
      <xdr:col>107</xdr:col>
      <xdr:colOff>101600</xdr:colOff>
      <xdr:row>56</xdr:row>
      <xdr:rowOff>6858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50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23385</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28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76073</xdr:rowOff>
    </xdr:from>
    <xdr:to>
      <xdr:col>102</xdr:col>
      <xdr:colOff>165100</xdr:colOff>
      <xdr:row>56</xdr:row>
      <xdr:rowOff>6223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50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22750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28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30480</xdr:rowOff>
    </xdr:from>
    <xdr:to>
      <xdr:col>98</xdr:col>
      <xdr:colOff>38100</xdr:colOff>
      <xdr:row>55</xdr:row>
      <xdr:rowOff>132080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46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148607</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23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68857</xdr:rowOff>
    </xdr:from>
    <xdr:to>
      <xdr:col>116</xdr:col>
      <xdr:colOff>62864</xdr:colOff>
      <xdr:row>79</xdr:row>
      <xdr:rowOff>15112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241807"/>
          <a:ext cx="1269" cy="131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18939</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6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15112</xdr:rowOff>
    </xdr:from>
    <xdr:to>
      <xdr:col>116</xdr:col>
      <xdr:colOff>152400</xdr:colOff>
      <xdr:row>79</xdr:row>
      <xdr:rowOff>15112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5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15534</xdr:rowOff>
    </xdr:from>
    <xdr:ext cx="534377"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20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68857</xdr:rowOff>
    </xdr:from>
    <xdr:to>
      <xdr:col>116</xdr:col>
      <xdr:colOff>152400</xdr:colOff>
      <xdr:row>71</xdr:row>
      <xdr:rowOff>68857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241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155679</xdr:rowOff>
    </xdr:from>
    <xdr:to>
      <xdr:col>116</xdr:col>
      <xdr:colOff>63500</xdr:colOff>
      <xdr:row>78</xdr:row>
      <xdr:rowOff>1397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357329"/>
          <a:ext cx="838200" cy="1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17456</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876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166030</xdr:rowOff>
    </xdr:from>
    <xdr:to>
      <xdr:col>116</xdr:col>
      <xdr:colOff>114300</xdr:colOff>
      <xdr:row>76</xdr:row>
      <xdr:rowOff>96180</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166263</xdr:rowOff>
    </xdr:from>
    <xdr:to>
      <xdr:col>111</xdr:col>
      <xdr:colOff>177800</xdr:colOff>
      <xdr:row>78</xdr:row>
      <xdr:rowOff>1397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2853563"/>
          <a:ext cx="889000" cy="52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6787</xdr:rowOff>
    </xdr:from>
    <xdr:to>
      <xdr:col>112</xdr:col>
      <xdr:colOff>38100</xdr:colOff>
      <xdr:row>76</xdr:row>
      <xdr:rowOff>108387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124914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8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166263</xdr:rowOff>
    </xdr:from>
    <xdr:to>
      <xdr:col>107</xdr:col>
      <xdr:colOff>50800</xdr:colOff>
      <xdr:row>75</xdr:row>
      <xdr:rowOff>1260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853563"/>
          <a:ext cx="889000" cy="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58931</xdr:rowOff>
    </xdr:from>
    <xdr:to>
      <xdr:col>107</xdr:col>
      <xdr:colOff>101600</xdr:colOff>
      <xdr:row>75</xdr:row>
      <xdr:rowOff>160530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151658</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01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136157</xdr:rowOff>
    </xdr:from>
    <xdr:to>
      <xdr:col>102</xdr:col>
      <xdr:colOff>114300</xdr:colOff>
      <xdr:row>75</xdr:row>
      <xdr:rowOff>1260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2823457"/>
          <a:ext cx="889000" cy="3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5095</xdr:rowOff>
    </xdr:from>
    <xdr:to>
      <xdr:col>102</xdr:col>
      <xdr:colOff>165100</xdr:colOff>
      <xdr:row>75</xdr:row>
      <xdr:rowOff>106695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97822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95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168887</xdr:rowOff>
    </xdr:from>
    <xdr:to>
      <xdr:col>98</xdr:col>
      <xdr:colOff>38100</xdr:colOff>
      <xdr:row>75</xdr:row>
      <xdr:rowOff>99037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5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90164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94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104879</xdr:rowOff>
    </xdr:from>
    <xdr:to>
      <xdr:col>116</xdr:col>
      <xdr:colOff>114300</xdr:colOff>
      <xdr:row>78</xdr:row>
      <xdr:rowOff>35029</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30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83306</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28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122047</xdr:rowOff>
    </xdr:from>
    <xdr:to>
      <xdr:col>112</xdr:col>
      <xdr:colOff>38100</xdr:colOff>
      <xdr:row>78</xdr:row>
      <xdr:rowOff>52197</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32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43324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41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115463</xdr:rowOff>
    </xdr:from>
    <xdr:to>
      <xdr:col>107</xdr:col>
      <xdr:colOff>101600</xdr:colOff>
      <xdr:row>75</xdr:row>
      <xdr:rowOff>45613</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80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62140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57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121910</xdr:rowOff>
    </xdr:from>
    <xdr:to>
      <xdr:col>102</xdr:col>
      <xdr:colOff>165100</xdr:colOff>
      <xdr:row>75</xdr:row>
      <xdr:rowOff>52060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80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68587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5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85357</xdr:rowOff>
    </xdr:from>
    <xdr:to>
      <xdr:col>98</xdr:col>
      <xdr:colOff>38100</xdr:colOff>
      <xdr:row>75</xdr:row>
      <xdr:rowOff>15507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77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32034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5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・歳出決算総額は、住民一人当たり</a:t>
          </a:r>
          <a:r>
            <a:rPr lang="en-US" altLang="ja-JP" sz="1100" b="0" i="0" baseline="0">
              <a:solidFill>
                <a:schemeClr val="dk1"/>
              </a:solidFill>
              <a:effectLst/>
              <a:latin typeface="+mn-lt"/>
              <a:ea typeface="+mn-ea"/>
              <a:cs typeface="+mn-cs"/>
            </a:rPr>
            <a:t>580,579</a:t>
          </a:r>
          <a:r>
            <a:rPr lang="ja-JP" altLang="ja-JP" sz="1100" b="0" i="0" baseline="0">
              <a:solidFill>
                <a:schemeClr val="dk1"/>
              </a:solidFill>
              <a:effectLst/>
              <a:latin typeface="+mn-lt"/>
              <a:ea typeface="+mn-ea"/>
              <a:cs typeface="+mn-cs"/>
            </a:rPr>
            <a:t>円となっている。主な構成項目である人件費は、住民一人当たり</a:t>
          </a:r>
          <a:r>
            <a:rPr lang="en-US" altLang="ja-JP" sz="1100" b="0" i="0" baseline="0">
              <a:solidFill>
                <a:schemeClr val="dk1"/>
              </a:solidFill>
              <a:effectLst/>
              <a:latin typeface="+mn-lt"/>
              <a:ea typeface="+mn-ea"/>
              <a:cs typeface="+mn-cs"/>
            </a:rPr>
            <a:t>76,605</a:t>
          </a:r>
          <a:r>
            <a:rPr lang="ja-JP" altLang="ja-JP" sz="1100" b="0" i="0" baseline="0">
              <a:solidFill>
                <a:schemeClr val="dk1"/>
              </a:solidFill>
              <a:effectLst/>
              <a:latin typeface="+mn-lt"/>
              <a:ea typeface="+mn-ea"/>
              <a:cs typeface="+mn-cs"/>
            </a:rPr>
            <a:t>円で増加することとなった。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そのほか特に増減の大きい項目としては、</a:t>
          </a:r>
          <a:r>
            <a:rPr lang="ja-JP" altLang="en-US" sz="1100" b="0" i="0" baseline="0">
              <a:solidFill>
                <a:schemeClr val="dk1"/>
              </a:solidFill>
              <a:effectLst/>
              <a:latin typeface="+mn-lt"/>
              <a:ea typeface="+mn-ea"/>
              <a:cs typeface="+mn-cs"/>
            </a:rPr>
            <a:t>扶助費</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補助費等</a:t>
          </a:r>
          <a:r>
            <a:rPr lang="ja-JP" altLang="ja-JP" sz="1100" b="0" i="0" baseline="0">
              <a:solidFill>
                <a:schemeClr val="dk1"/>
              </a:solidFill>
              <a:effectLst/>
              <a:latin typeface="+mn-lt"/>
              <a:ea typeface="+mn-ea"/>
              <a:cs typeface="+mn-cs"/>
            </a:rPr>
            <a:t>、普通建設事業費があげられる。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扶助費</a:t>
          </a:r>
          <a:r>
            <a:rPr lang="ja-JP" altLang="ja-JP" sz="1100" b="0" i="0" baseline="0">
              <a:solidFill>
                <a:schemeClr val="dk1"/>
              </a:solidFill>
              <a:effectLst/>
              <a:latin typeface="+mn-lt"/>
              <a:ea typeface="+mn-ea"/>
              <a:cs typeface="+mn-cs"/>
            </a:rPr>
            <a:t>については、住民一人当たり</a:t>
          </a:r>
          <a:r>
            <a:rPr lang="en-US" altLang="ja-JP" sz="1100" b="0" i="0" baseline="0">
              <a:solidFill>
                <a:schemeClr val="dk1"/>
              </a:solidFill>
              <a:effectLst/>
              <a:latin typeface="+mn-lt"/>
              <a:ea typeface="+mn-ea"/>
              <a:cs typeface="+mn-cs"/>
            </a:rPr>
            <a:t>30,777</a:t>
          </a:r>
          <a:r>
            <a:rPr lang="ja-JP" altLang="ja-JP" sz="1100" b="0" i="0" baseline="0">
              <a:solidFill>
                <a:schemeClr val="dk1"/>
              </a:solidFill>
              <a:effectLst/>
              <a:latin typeface="+mn-lt"/>
              <a:ea typeface="+mn-ea"/>
              <a:cs typeface="+mn-cs"/>
            </a:rPr>
            <a:t>円の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となったが、新型コロナ対策として実施した子育て世帯や低所得世帯への特別給付事業</a:t>
          </a:r>
          <a:r>
            <a:rPr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増加</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主な要因となっている。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補助費等</a:t>
          </a:r>
          <a:r>
            <a:rPr lang="ja-JP" altLang="ja-JP" sz="1100" b="0" i="0" baseline="0">
              <a:solidFill>
                <a:schemeClr val="dk1"/>
              </a:solidFill>
              <a:effectLst/>
              <a:latin typeface="+mn-lt"/>
              <a:ea typeface="+mn-ea"/>
              <a:cs typeface="+mn-cs"/>
            </a:rPr>
            <a:t>については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住民一人当たり</a:t>
          </a:r>
          <a:r>
            <a:rPr lang="en-US" altLang="ja-JP" sz="1100" b="0" i="0" baseline="0">
              <a:solidFill>
                <a:schemeClr val="dk1"/>
              </a:solidFill>
              <a:effectLst/>
              <a:latin typeface="+mn-lt"/>
              <a:ea typeface="+mn-ea"/>
              <a:cs typeface="+mn-cs"/>
            </a:rPr>
            <a:t>111,418</a:t>
          </a:r>
          <a:r>
            <a:rPr lang="ja-JP" altLang="ja-JP" sz="1100" b="0" i="0" baseline="0">
              <a:solidFill>
                <a:schemeClr val="dk1"/>
              </a:solidFill>
              <a:effectLst/>
              <a:latin typeface="+mn-lt"/>
              <a:ea typeface="+mn-ea"/>
              <a:cs typeface="+mn-cs"/>
            </a:rPr>
            <a:t>円の大幅な</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となったが、</a:t>
          </a:r>
          <a:r>
            <a:rPr lang="ja-JP" altLang="en-US" sz="1100" b="0" i="0" baseline="0">
              <a:solidFill>
                <a:schemeClr val="dk1"/>
              </a:solidFill>
              <a:effectLst/>
              <a:latin typeface="+mn-lt"/>
              <a:ea typeface="+mn-ea"/>
              <a:cs typeface="+mn-cs"/>
            </a:rPr>
            <a:t>特別定額給付金事業が完了したことが</a:t>
          </a:r>
          <a:r>
            <a:rPr kumimoji="1" lang="ja-JP" altLang="en-US" sz="1100" b="0" i="0" baseline="0">
              <a:solidFill>
                <a:schemeClr val="dk1"/>
              </a:solidFill>
              <a:effectLst/>
              <a:latin typeface="+mn-lt"/>
              <a:ea typeface="+mn-ea"/>
              <a:cs typeface="+mn-cs"/>
            </a:rPr>
            <a:t>減少の</a:t>
          </a:r>
          <a:r>
            <a:rPr kumimoji="1" lang="ja-JP" altLang="ja-JP" sz="1100" b="0" i="0" baseline="0">
              <a:solidFill>
                <a:schemeClr val="dk1"/>
              </a:solidFill>
              <a:effectLst/>
              <a:latin typeface="+mn-lt"/>
              <a:ea typeface="+mn-ea"/>
              <a:cs typeface="+mn-cs"/>
            </a:rPr>
            <a:t>主な要因</a:t>
          </a:r>
          <a:r>
            <a:rPr lang="ja-JP" altLang="ja-JP" sz="1100" b="0" i="0" baseline="0">
              <a:solidFill>
                <a:schemeClr val="dk1"/>
              </a:solidFill>
              <a:effectLst/>
              <a:latin typeface="+mn-lt"/>
              <a:ea typeface="+mn-ea"/>
              <a:cs typeface="+mn-cs"/>
            </a:rPr>
            <a:t>となっている。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普通建設事業費については、住民一人当たり</a:t>
          </a:r>
          <a:r>
            <a:rPr lang="en-US" altLang="ja-JP" sz="1100" b="0" i="0" baseline="0">
              <a:solidFill>
                <a:schemeClr val="dk1"/>
              </a:solidFill>
              <a:effectLst/>
              <a:latin typeface="+mn-lt"/>
              <a:ea typeface="+mn-ea"/>
              <a:cs typeface="+mn-cs"/>
            </a:rPr>
            <a:t>34,346</a:t>
          </a:r>
          <a:r>
            <a:rPr lang="ja-JP" altLang="ja-JP" sz="1100" b="0" i="0" baseline="0">
              <a:solidFill>
                <a:schemeClr val="dk1"/>
              </a:solidFill>
              <a:effectLst/>
              <a:latin typeface="+mn-lt"/>
              <a:ea typeface="+mn-ea"/>
              <a:cs typeface="+mn-cs"/>
            </a:rPr>
            <a:t>円の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となったが、</a:t>
          </a:r>
          <a:r>
            <a:rPr lang="ja-JP" altLang="en-US" sz="1100" b="0" i="0" baseline="0">
              <a:solidFill>
                <a:schemeClr val="dk1"/>
              </a:solidFill>
              <a:effectLst/>
              <a:latin typeface="+mn-lt"/>
              <a:ea typeface="+mn-ea"/>
              <a:cs typeface="+mn-cs"/>
            </a:rPr>
            <a:t>学校給食センター建設事業や白河布引山演習場周辺道路改修事業が増加の主な要因となっている。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20,201
20,011
192.06
12,488,724
11,728,279
561,701
6,227,501
5,922,740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125984</xdr:rowOff>
    </xdr:from>
    <xdr:to>
      <xdr:col>24</xdr:col>
      <xdr:colOff>62865</xdr:colOff>
      <xdr:row>38</xdr:row>
      <xdr:rowOff>63500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9484"/>
          <a:ext cx="1270" cy="1309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72661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4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125984</xdr:rowOff>
    </xdr:from>
    <xdr:to>
      <xdr:col>24</xdr:col>
      <xdr:colOff>152400</xdr:colOff>
      <xdr:row>30</xdr:row>
      <xdr:rowOff>125984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9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159512</xdr:rowOff>
    </xdr:from>
    <xdr:to>
      <xdr:col>24</xdr:col>
      <xdr:colOff>63500</xdr:colOff>
      <xdr:row>31</xdr:row>
      <xdr:rowOff>5588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303012"/>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86758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16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108331</xdr:rowOff>
    </xdr:from>
    <xdr:to>
      <xdr:col>24</xdr:col>
      <xdr:colOff>114300</xdr:colOff>
      <xdr:row>35</xdr:row>
      <xdr:rowOff>38481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121793</xdr:rowOff>
    </xdr:from>
    <xdr:to>
      <xdr:col>19</xdr:col>
      <xdr:colOff>177800</xdr:colOff>
      <xdr:row>30</xdr:row>
      <xdr:rowOff>159512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265293"/>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125476</xdr:rowOff>
    </xdr:from>
    <xdr:to>
      <xdr:col>20</xdr:col>
      <xdr:colOff>38100</xdr:colOff>
      <xdr:row>35</xdr:row>
      <xdr:rowOff>55626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46753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115316</xdr:rowOff>
    </xdr:from>
    <xdr:to>
      <xdr:col>15</xdr:col>
      <xdr:colOff>50800</xdr:colOff>
      <xdr:row>30</xdr:row>
      <xdr:rowOff>121793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258816"/>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58420</xdr:rowOff>
    </xdr:from>
    <xdr:to>
      <xdr:col>15</xdr:col>
      <xdr:colOff>101600</xdr:colOff>
      <xdr:row>34</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151147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115316</xdr:rowOff>
    </xdr:from>
    <xdr:to>
      <xdr:col>10</xdr:col>
      <xdr:colOff>114300</xdr:colOff>
      <xdr:row>30</xdr:row>
      <xdr:rowOff>156464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2588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24130</xdr:rowOff>
    </xdr:from>
    <xdr:to>
      <xdr:col>10</xdr:col>
      <xdr:colOff>165100</xdr:colOff>
      <xdr:row>34</xdr:row>
      <xdr:rowOff>125730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116857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42037</xdr:rowOff>
    </xdr:from>
    <xdr:to>
      <xdr:col>6</xdr:col>
      <xdr:colOff>38100</xdr:colOff>
      <xdr:row>34</xdr:row>
      <xdr:rowOff>143637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134764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126238</xdr:rowOff>
    </xdr:from>
    <xdr:to>
      <xdr:col>24</xdr:col>
      <xdr:colOff>114300</xdr:colOff>
      <xdr:row>31</xdr:row>
      <xdr:rowOff>56388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26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41165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18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108712</xdr:rowOff>
    </xdr:from>
    <xdr:to>
      <xdr:col>20</xdr:col>
      <xdr:colOff>38100</xdr:colOff>
      <xdr:row>31</xdr:row>
      <xdr:rowOff>38862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25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55389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02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70993</xdr:rowOff>
    </xdr:from>
    <xdr:to>
      <xdr:col>15</xdr:col>
      <xdr:colOff>101600</xdr:colOff>
      <xdr:row>31</xdr:row>
      <xdr:rowOff>1143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21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17670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498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64516</xdr:rowOff>
    </xdr:from>
    <xdr:to>
      <xdr:col>10</xdr:col>
      <xdr:colOff>165100</xdr:colOff>
      <xdr:row>30</xdr:row>
      <xdr:rowOff>166116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20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11193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498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105664</xdr:rowOff>
    </xdr:from>
    <xdr:to>
      <xdr:col>6</xdr:col>
      <xdr:colOff>38100</xdr:colOff>
      <xdr:row>31</xdr:row>
      <xdr:rowOff>35814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24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52341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02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9699</xdr:rowOff>
    </xdr:from>
    <xdr:to>
      <xdr:col>24</xdr:col>
      <xdr:colOff>62865</xdr:colOff>
      <xdr:row>58</xdr:row>
      <xdr:rowOff>168232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53649"/>
          <a:ext cx="1270" cy="1358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609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168232</xdr:rowOff>
    </xdr:from>
    <xdr:to>
      <xdr:col>24</xdr:col>
      <xdr:colOff>152400</xdr:colOff>
      <xdr:row>58</xdr:row>
      <xdr:rowOff>168232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127826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9699</xdr:rowOff>
    </xdr:from>
    <xdr:to>
      <xdr:col>24</xdr:col>
      <xdr:colOff>152400</xdr:colOff>
      <xdr:row>51</xdr:row>
      <xdr:rowOff>9699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5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74637</xdr:rowOff>
    </xdr:from>
    <xdr:to>
      <xdr:col>24</xdr:col>
      <xdr:colOff>63500</xdr:colOff>
      <xdr:row>58</xdr:row>
      <xdr:rowOff>17742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675837"/>
          <a:ext cx="838200" cy="28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135993</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3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113116</xdr:rowOff>
    </xdr:from>
    <xdr:to>
      <xdr:col>24</xdr:col>
      <xdr:colOff>114300</xdr:colOff>
      <xdr:row>58</xdr:row>
      <xdr:rowOff>43266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8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74637</xdr:rowOff>
    </xdr:from>
    <xdr:to>
      <xdr:col>19</xdr:col>
      <xdr:colOff>177800</xdr:colOff>
      <xdr:row>58</xdr:row>
      <xdr:rowOff>52505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675837"/>
          <a:ext cx="889000" cy="32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16855</xdr:rowOff>
    </xdr:from>
    <xdr:to>
      <xdr:col>20</xdr:col>
      <xdr:colOff>38100</xdr:colOff>
      <xdr:row>56</xdr:row>
      <xdr:rowOff>118455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134982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39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43368</xdr:rowOff>
    </xdr:from>
    <xdr:to>
      <xdr:col>15</xdr:col>
      <xdr:colOff>50800</xdr:colOff>
      <xdr:row>58</xdr:row>
      <xdr:rowOff>52505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87468"/>
          <a:ext cx="889000" cy="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6366</xdr:rowOff>
    </xdr:from>
    <xdr:to>
      <xdr:col>15</xdr:col>
      <xdr:colOff>101600</xdr:colOff>
      <xdr:row>58</xdr:row>
      <xdr:rowOff>107966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99093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0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43368</xdr:rowOff>
    </xdr:from>
    <xdr:to>
      <xdr:col>10</xdr:col>
      <xdr:colOff>114300</xdr:colOff>
      <xdr:row>58</xdr:row>
      <xdr:rowOff>88785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87468"/>
          <a:ext cx="889000" cy="4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159724</xdr:rowOff>
    </xdr:from>
    <xdr:to>
      <xdr:col>10</xdr:col>
      <xdr:colOff>165100</xdr:colOff>
      <xdr:row>58</xdr:row>
      <xdr:rowOff>89874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106401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17276</xdr:rowOff>
    </xdr:from>
    <xdr:to>
      <xdr:col>6</xdr:col>
      <xdr:colOff>38100</xdr:colOff>
      <xdr:row>58</xdr:row>
      <xdr:rowOff>118876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135403</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138392</xdr:rowOff>
    </xdr:from>
    <xdr:to>
      <xdr:col>24</xdr:col>
      <xdr:colOff>114300</xdr:colOff>
      <xdr:row>58</xdr:row>
      <xdr:rowOff>68542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1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116819</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8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23837</xdr:rowOff>
    </xdr:from>
    <xdr:to>
      <xdr:col>20</xdr:col>
      <xdr:colOff>38100</xdr:colOff>
      <xdr:row>56</xdr:row>
      <xdr:rowOff>125437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2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116564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17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1705</xdr:rowOff>
    </xdr:from>
    <xdr:to>
      <xdr:col>15</xdr:col>
      <xdr:colOff>101600</xdr:colOff>
      <xdr:row>58</xdr:row>
      <xdr:rowOff>103305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4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119832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72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164018</xdr:rowOff>
    </xdr:from>
    <xdr:to>
      <xdr:col>10</xdr:col>
      <xdr:colOff>165100</xdr:colOff>
      <xdr:row>58</xdr:row>
      <xdr:rowOff>94168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3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85295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2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37985</xdr:rowOff>
    </xdr:from>
    <xdr:to>
      <xdr:col>6</xdr:col>
      <xdr:colOff>38100</xdr:colOff>
      <xdr:row>58</xdr:row>
      <xdr:rowOff>139585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130712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7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75</xdr:row>
      <xdr:rowOff>10390</xdr:rowOff>
    </xdr:from>
    <xdr:to>
      <xdr:col>24</xdr:col>
      <xdr:colOff>62865</xdr:colOff>
      <xdr:row>78</xdr:row>
      <xdr:rowOff>21665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869140"/>
          <a:ext cx="1270" cy="525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25492</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9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21665</xdr:rowOff>
    </xdr:from>
    <xdr:to>
      <xdr:col>24</xdr:col>
      <xdr:colOff>152400</xdr:colOff>
      <xdr:row>78</xdr:row>
      <xdr:rowOff>21665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94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128517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644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75</xdr:row>
      <xdr:rowOff>10390</xdr:rowOff>
    </xdr:from>
    <xdr:to>
      <xdr:col>24</xdr:col>
      <xdr:colOff>152400</xdr:colOff>
      <xdr:row>75</xdr:row>
      <xdr:rowOff>10390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86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10390</xdr:rowOff>
    </xdr:from>
    <xdr:to>
      <xdr:col>24</xdr:col>
      <xdr:colOff>63500</xdr:colOff>
      <xdr:row>76</xdr:row>
      <xdr:rowOff>61016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869140"/>
          <a:ext cx="838200" cy="22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147017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177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168590</xdr:rowOff>
    </xdr:from>
    <xdr:to>
      <xdr:col>24</xdr:col>
      <xdr:colOff>114300</xdr:colOff>
      <xdr:row>77</xdr:row>
      <xdr:rowOff>98740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9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112630</xdr:rowOff>
    </xdr:from>
    <xdr:to>
      <xdr:col>19</xdr:col>
      <xdr:colOff>177800</xdr:colOff>
      <xdr:row>76</xdr:row>
      <xdr:rowOff>61016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2971380"/>
          <a:ext cx="889000" cy="11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108897</xdr:rowOff>
    </xdr:from>
    <xdr:to>
      <xdr:col>20</xdr:col>
      <xdr:colOff>38100</xdr:colOff>
      <xdr:row>78</xdr:row>
      <xdr:rowOff>39047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31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30174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4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112630</xdr:rowOff>
    </xdr:from>
    <xdr:to>
      <xdr:col>15</xdr:col>
      <xdr:colOff>50800</xdr:colOff>
      <xdr:row>75</xdr:row>
      <xdr:rowOff>164339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71380"/>
          <a:ext cx="889000" cy="5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123958</xdr:rowOff>
    </xdr:from>
    <xdr:to>
      <xdr:col>15</xdr:col>
      <xdr:colOff>101600</xdr:colOff>
      <xdr:row>78</xdr:row>
      <xdr:rowOff>54108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2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45235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41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70531</xdr:rowOff>
    </xdr:from>
    <xdr:to>
      <xdr:col>10</xdr:col>
      <xdr:colOff>114300</xdr:colOff>
      <xdr:row>75</xdr:row>
      <xdr:rowOff>164339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414931"/>
          <a:ext cx="889000" cy="60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146772</xdr:rowOff>
    </xdr:from>
    <xdr:to>
      <xdr:col>10</xdr:col>
      <xdr:colOff>165100</xdr:colOff>
      <xdr:row>78</xdr:row>
      <xdr:rowOff>76922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68049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4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126550</xdr:rowOff>
    </xdr:from>
    <xdr:to>
      <xdr:col>6</xdr:col>
      <xdr:colOff>38100</xdr:colOff>
      <xdr:row>78</xdr:row>
      <xdr:rowOff>56700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47827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20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131040</xdr:rowOff>
    </xdr:from>
    <xdr:to>
      <xdr:col>24</xdr:col>
      <xdr:colOff>114300</xdr:colOff>
      <xdr:row>75</xdr:row>
      <xdr:rowOff>61190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1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84067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71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10216</xdr:rowOff>
    </xdr:from>
    <xdr:to>
      <xdr:col>20</xdr:col>
      <xdr:colOff>38100</xdr:colOff>
      <xdr:row>76</xdr:row>
      <xdr:rowOff>111816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4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128343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15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61830</xdr:rowOff>
    </xdr:from>
    <xdr:to>
      <xdr:col>15</xdr:col>
      <xdr:colOff>101600</xdr:colOff>
      <xdr:row>75</xdr:row>
      <xdr:rowOff>163429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205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8507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9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113539</xdr:rowOff>
    </xdr:from>
    <xdr:to>
      <xdr:col>10</xdr:col>
      <xdr:colOff>165100</xdr:colOff>
      <xdr:row>76</xdr:row>
      <xdr:rowOff>43689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7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60216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47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19731</xdr:rowOff>
    </xdr:from>
    <xdr:to>
      <xdr:col>6</xdr:col>
      <xdr:colOff>38100</xdr:colOff>
      <xdr:row>72</xdr:row>
      <xdr:rowOff>121331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36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137858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139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43524</xdr:rowOff>
    </xdr:from>
    <xdr:to>
      <xdr:col>24</xdr:col>
      <xdr:colOff>62865</xdr:colOff>
      <xdr:row>98</xdr:row>
      <xdr:rowOff>3683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645474"/>
          <a:ext cx="1270" cy="116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7510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0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3683</xdr:rowOff>
    </xdr:from>
    <xdr:to>
      <xdr:col>24</xdr:col>
      <xdr:colOff>152400</xdr:colOff>
      <xdr:row>98</xdr:row>
      <xdr:rowOff>3683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80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161651</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2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43524</xdr:rowOff>
    </xdr:from>
    <xdr:to>
      <xdr:col>24</xdr:col>
      <xdr:colOff>152400</xdr:colOff>
      <xdr:row>91</xdr:row>
      <xdr:rowOff>43524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645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119844</xdr:rowOff>
    </xdr:from>
    <xdr:to>
      <xdr:col>24</xdr:col>
      <xdr:colOff>63500</xdr:colOff>
      <xdr:row>97</xdr:row>
      <xdr:rowOff>113477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579044"/>
          <a:ext cx="838200" cy="16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72458</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188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49581</xdr:rowOff>
    </xdr:from>
    <xdr:to>
      <xdr:col>24</xdr:col>
      <xdr:colOff>114300</xdr:colOff>
      <xdr:row>95</xdr:row>
      <xdr:rowOff>151181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33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119844</xdr:rowOff>
    </xdr:from>
    <xdr:to>
      <xdr:col>19</xdr:col>
      <xdr:colOff>177800</xdr:colOff>
      <xdr:row>99</xdr:row>
      <xdr:rowOff>38398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579044"/>
          <a:ext cx="889000" cy="43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168256</xdr:rowOff>
    </xdr:from>
    <xdr:to>
      <xdr:col>20</xdr:col>
      <xdr:colOff>38100</xdr:colOff>
      <xdr:row>96</xdr:row>
      <xdr:rowOff>98406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45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114933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23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38398</xdr:rowOff>
    </xdr:from>
    <xdr:to>
      <xdr:col>15</xdr:col>
      <xdr:colOff>50800</xdr:colOff>
      <xdr:row>99</xdr:row>
      <xdr:rowOff>59886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7011948"/>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2325</xdr:rowOff>
    </xdr:from>
    <xdr:to>
      <xdr:col>15</xdr:col>
      <xdr:colOff>101600</xdr:colOff>
      <xdr:row>96</xdr:row>
      <xdr:rowOff>103925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4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120452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2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4434</xdr:rowOff>
    </xdr:from>
    <xdr:to>
      <xdr:col>10</xdr:col>
      <xdr:colOff>114300</xdr:colOff>
      <xdr:row>99</xdr:row>
      <xdr:rowOff>59886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977984"/>
          <a:ext cx="889000" cy="5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61730</xdr:rowOff>
    </xdr:from>
    <xdr:to>
      <xdr:col>10</xdr:col>
      <xdr:colOff>165100</xdr:colOff>
      <xdr:row>96</xdr:row>
      <xdr:rowOff>163330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8407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2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49189</xdr:rowOff>
    </xdr:from>
    <xdr:to>
      <xdr:col>6</xdr:col>
      <xdr:colOff>38100</xdr:colOff>
      <xdr:row>96</xdr:row>
      <xdr:rowOff>150789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50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167316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28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62677</xdr:rowOff>
    </xdr:from>
    <xdr:to>
      <xdr:col>24</xdr:col>
      <xdr:colOff>114300</xdr:colOff>
      <xdr:row>97</xdr:row>
      <xdr:rowOff>164277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9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149054</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0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69044</xdr:rowOff>
    </xdr:from>
    <xdr:to>
      <xdr:col>20</xdr:col>
      <xdr:colOff>38100</xdr:colOff>
      <xdr:row>96</xdr:row>
      <xdr:rowOff>170644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2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161771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62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159048</xdr:rowOff>
    </xdr:from>
    <xdr:to>
      <xdr:col>15</xdr:col>
      <xdr:colOff>101600</xdr:colOff>
      <xdr:row>99</xdr:row>
      <xdr:rowOff>89198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6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80325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5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9086</xdr:rowOff>
    </xdr:from>
    <xdr:to>
      <xdr:col>10</xdr:col>
      <xdr:colOff>165100</xdr:colOff>
      <xdr:row>99</xdr:row>
      <xdr:rowOff>110686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8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101813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7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125084</xdr:rowOff>
    </xdr:from>
    <xdr:to>
      <xdr:col>6</xdr:col>
      <xdr:colOff>38100</xdr:colOff>
      <xdr:row>99</xdr:row>
      <xdr:rowOff>55234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2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46361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1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26543</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41493"/>
          <a:ext cx="1270"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144670</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1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26543</xdr:rowOff>
    </xdr:from>
    <xdr:to>
      <xdr:col>55</xdr:col>
      <xdr:colOff>88900</xdr:colOff>
      <xdr:row>31</xdr:row>
      <xdr:rowOff>26543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88536</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607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65659</xdr:rowOff>
    </xdr:from>
    <xdr:to>
      <xdr:col>55</xdr:col>
      <xdr:colOff>50800</xdr:colOff>
      <xdr:row>37</xdr:row>
      <xdr:rowOff>167260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33655</xdr:rowOff>
    </xdr:from>
    <xdr:to>
      <xdr:col>46</xdr:col>
      <xdr:colOff>38100</xdr:colOff>
      <xdr:row>37</xdr:row>
      <xdr:rowOff>135255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151782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19304</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362954"/>
          <a:ext cx="889000" cy="36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52705</xdr:rowOff>
    </xdr:from>
    <xdr:to>
      <xdr:col>41</xdr:col>
      <xdr:colOff>101600</xdr:colOff>
      <xdr:row>37</xdr:row>
      <xdr:rowOff>154305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170832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28702</xdr:rowOff>
    </xdr:from>
    <xdr:to>
      <xdr:col>36</xdr:col>
      <xdr:colOff>165100</xdr:colOff>
      <xdr:row>37</xdr:row>
      <xdr:rowOff>130302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121429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4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139954</xdr:rowOff>
    </xdr:from>
    <xdr:to>
      <xdr:col>36</xdr:col>
      <xdr:colOff>165100</xdr:colOff>
      <xdr:row>37</xdr:row>
      <xdr:rowOff>70104</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31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86631</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087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9215</xdr:rowOff>
    </xdr:from>
    <xdr:to>
      <xdr:col>54</xdr:col>
      <xdr:colOff>189865</xdr:colOff>
      <xdr:row>58</xdr:row>
      <xdr:rowOff>75852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53165"/>
          <a:ext cx="1270" cy="126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79679</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2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75852</xdr:rowOff>
    </xdr:from>
    <xdr:to>
      <xdr:col>55</xdr:col>
      <xdr:colOff>88900</xdr:colOff>
      <xdr:row>58</xdr:row>
      <xdr:rowOff>75852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1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127342</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2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9215</xdr:rowOff>
    </xdr:from>
    <xdr:to>
      <xdr:col>55</xdr:col>
      <xdr:colOff>88900</xdr:colOff>
      <xdr:row>51</xdr:row>
      <xdr:rowOff>9215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5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137597</xdr:rowOff>
    </xdr:from>
    <xdr:to>
      <xdr:col>55</xdr:col>
      <xdr:colOff>0</xdr:colOff>
      <xdr:row>55</xdr:row>
      <xdr:rowOff>22131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395897"/>
          <a:ext cx="838200" cy="5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163544</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5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13667</xdr:rowOff>
    </xdr:from>
    <xdr:to>
      <xdr:col>55</xdr:col>
      <xdr:colOff>50800</xdr:colOff>
      <xdr:row>56</xdr:row>
      <xdr:rowOff>115267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61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117777</xdr:rowOff>
    </xdr:from>
    <xdr:to>
      <xdr:col>50</xdr:col>
      <xdr:colOff>114300</xdr:colOff>
      <xdr:row>55</xdr:row>
      <xdr:rowOff>22131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376077"/>
          <a:ext cx="889000" cy="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57102</xdr:rowOff>
    </xdr:from>
    <xdr:to>
      <xdr:col>50</xdr:col>
      <xdr:colOff>165100</xdr:colOff>
      <xdr:row>56</xdr:row>
      <xdr:rowOff>158702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149829</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75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52581</xdr:rowOff>
    </xdr:from>
    <xdr:to>
      <xdr:col>45</xdr:col>
      <xdr:colOff>177800</xdr:colOff>
      <xdr:row>54</xdr:row>
      <xdr:rowOff>117777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8625081"/>
          <a:ext cx="889000" cy="75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148679</xdr:rowOff>
    </xdr:from>
    <xdr:to>
      <xdr:col>46</xdr:col>
      <xdr:colOff>38100</xdr:colOff>
      <xdr:row>56</xdr:row>
      <xdr:rowOff>78829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69956</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67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52581</xdr:rowOff>
    </xdr:from>
    <xdr:to>
      <xdr:col>41</xdr:col>
      <xdr:colOff>50800</xdr:colOff>
      <xdr:row>51</xdr:row>
      <xdr:rowOff>145690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8625081"/>
          <a:ext cx="889000" cy="26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153982</xdr:rowOff>
    </xdr:from>
    <xdr:to>
      <xdr:col>41</xdr:col>
      <xdr:colOff>101600</xdr:colOff>
      <xdr:row>56</xdr:row>
      <xdr:rowOff>84132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75259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6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142758</xdr:rowOff>
    </xdr:from>
    <xdr:to>
      <xdr:col>36</xdr:col>
      <xdr:colOff>165100</xdr:colOff>
      <xdr:row>56</xdr:row>
      <xdr:rowOff>72908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64035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66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86797</xdr:rowOff>
    </xdr:from>
    <xdr:to>
      <xdr:col>55</xdr:col>
      <xdr:colOff>50800</xdr:colOff>
      <xdr:row>55</xdr:row>
      <xdr:rowOff>16947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34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109674</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19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142781</xdr:rowOff>
    </xdr:from>
    <xdr:to>
      <xdr:col>50</xdr:col>
      <xdr:colOff>165100</xdr:colOff>
      <xdr:row>55</xdr:row>
      <xdr:rowOff>72931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40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89458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17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66977</xdr:rowOff>
    </xdr:from>
    <xdr:to>
      <xdr:col>46</xdr:col>
      <xdr:colOff>38100</xdr:colOff>
      <xdr:row>54</xdr:row>
      <xdr:rowOff>168577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3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13654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10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1781</xdr:rowOff>
    </xdr:from>
    <xdr:to>
      <xdr:col>41</xdr:col>
      <xdr:colOff>101600</xdr:colOff>
      <xdr:row>50</xdr:row>
      <xdr:rowOff>103381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857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48</xdr:row>
      <xdr:rowOff>119908</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834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94890</xdr:rowOff>
    </xdr:from>
    <xdr:to>
      <xdr:col>36</xdr:col>
      <xdr:colOff>165100</xdr:colOff>
      <xdr:row>52</xdr:row>
      <xdr:rowOff>25040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883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41567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861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16446</xdr:rowOff>
    </xdr:from>
    <xdr:to>
      <xdr:col>54</xdr:col>
      <xdr:colOff>189865</xdr:colOff>
      <xdr:row>78</xdr:row>
      <xdr:rowOff>146672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17946"/>
          <a:ext cx="1270" cy="1501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150499</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146672</xdr:rowOff>
    </xdr:from>
    <xdr:to>
      <xdr:col>55</xdr:col>
      <xdr:colOff>88900</xdr:colOff>
      <xdr:row>78</xdr:row>
      <xdr:rowOff>146672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1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134573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16446</xdr:rowOff>
    </xdr:from>
    <xdr:to>
      <xdr:col>55</xdr:col>
      <xdr:colOff>88900</xdr:colOff>
      <xdr:row>70</xdr:row>
      <xdr:rowOff>16446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49746</xdr:rowOff>
    </xdr:from>
    <xdr:to>
      <xdr:col>55</xdr:col>
      <xdr:colOff>0</xdr:colOff>
      <xdr:row>74</xdr:row>
      <xdr:rowOff>52413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737046"/>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153395</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12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3518</xdr:rowOff>
    </xdr:from>
    <xdr:to>
      <xdr:col>55</xdr:col>
      <xdr:colOff>50800</xdr:colOff>
      <xdr:row>76</xdr:row>
      <xdr:rowOff>105118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0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52413</xdr:rowOff>
    </xdr:from>
    <xdr:to>
      <xdr:col>50</xdr:col>
      <xdr:colOff>114300</xdr:colOff>
      <xdr:row>76</xdr:row>
      <xdr:rowOff>86740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2739713"/>
          <a:ext cx="889000" cy="37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169024</xdr:rowOff>
    </xdr:from>
    <xdr:to>
      <xdr:col>50</xdr:col>
      <xdr:colOff>165100</xdr:colOff>
      <xdr:row>76</xdr:row>
      <xdr:rowOff>99174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02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90301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12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60034</xdr:rowOff>
    </xdr:from>
    <xdr:to>
      <xdr:col>45</xdr:col>
      <xdr:colOff>177800</xdr:colOff>
      <xdr:row>76</xdr:row>
      <xdr:rowOff>86740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090234"/>
          <a:ext cx="889000" cy="2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65955</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15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60034</xdr:rowOff>
    </xdr:from>
    <xdr:to>
      <xdr:col>41</xdr:col>
      <xdr:colOff>50800</xdr:colOff>
      <xdr:row>76</xdr:row>
      <xdr:rowOff>82855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090234"/>
          <a:ext cx="889000" cy="2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129439</xdr:rowOff>
    </xdr:from>
    <xdr:to>
      <xdr:col>41</xdr:col>
      <xdr:colOff>101600</xdr:colOff>
      <xdr:row>77</xdr:row>
      <xdr:rowOff>59589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50716</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25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134086</xdr:rowOff>
    </xdr:from>
    <xdr:to>
      <xdr:col>36</xdr:col>
      <xdr:colOff>165100</xdr:colOff>
      <xdr:row>77</xdr:row>
      <xdr:rowOff>64236</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55363</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170396</xdr:rowOff>
    </xdr:from>
    <xdr:to>
      <xdr:col>55</xdr:col>
      <xdr:colOff>50800</xdr:colOff>
      <xdr:row>74</xdr:row>
      <xdr:rowOff>100546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6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21823</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53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1613</xdr:rowOff>
    </xdr:from>
    <xdr:to>
      <xdr:col>50</xdr:col>
      <xdr:colOff>165100</xdr:colOff>
      <xdr:row>74</xdr:row>
      <xdr:rowOff>103213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6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119740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46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35940</xdr:rowOff>
    </xdr:from>
    <xdr:to>
      <xdr:col>46</xdr:col>
      <xdr:colOff>38100</xdr:colOff>
      <xdr:row>76</xdr:row>
      <xdr:rowOff>137540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06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154068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84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9234</xdr:rowOff>
    </xdr:from>
    <xdr:to>
      <xdr:col>41</xdr:col>
      <xdr:colOff>101600</xdr:colOff>
      <xdr:row>76</xdr:row>
      <xdr:rowOff>110834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03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127360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81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32055</xdr:rowOff>
    </xdr:from>
    <xdr:to>
      <xdr:col>36</xdr:col>
      <xdr:colOff>165100</xdr:colOff>
      <xdr:row>76</xdr:row>
      <xdr:rowOff>133655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06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150182</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283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131927</xdr:rowOff>
    </xdr:from>
    <xdr:to>
      <xdr:col>54</xdr:col>
      <xdr:colOff>189865</xdr:colOff>
      <xdr:row>99</xdr:row>
      <xdr:rowOff>69881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733877"/>
          <a:ext cx="1270" cy="1309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73708</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04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69881</xdr:rowOff>
    </xdr:from>
    <xdr:to>
      <xdr:col>55</xdr:col>
      <xdr:colOff>88900</xdr:colOff>
      <xdr:row>99</xdr:row>
      <xdr:rowOff>69881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04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78604</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50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87,408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131927</xdr:rowOff>
    </xdr:from>
    <xdr:to>
      <xdr:col>55</xdr:col>
      <xdr:colOff>88900</xdr:colOff>
      <xdr:row>91</xdr:row>
      <xdr:rowOff>131927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73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140005</xdr:rowOff>
    </xdr:from>
    <xdr:to>
      <xdr:col>55</xdr:col>
      <xdr:colOff>0</xdr:colOff>
      <xdr:row>96</xdr:row>
      <xdr:rowOff>85541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256305"/>
          <a:ext cx="838200" cy="28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60278</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19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81851</xdr:rowOff>
    </xdr:from>
    <xdr:to>
      <xdr:col>55</xdr:col>
      <xdr:colOff>50800</xdr:colOff>
      <xdr:row>97</xdr:row>
      <xdr:rowOff>12001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4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118193</xdr:rowOff>
    </xdr:from>
    <xdr:to>
      <xdr:col>50</xdr:col>
      <xdr:colOff>114300</xdr:colOff>
      <xdr:row>96</xdr:row>
      <xdr:rowOff>85541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5891593"/>
          <a:ext cx="889000" cy="65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94959</xdr:rowOff>
    </xdr:from>
    <xdr:to>
      <xdr:col>50</xdr:col>
      <xdr:colOff>165100</xdr:colOff>
      <xdr:row>97</xdr:row>
      <xdr:rowOff>25109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16236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64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118193</xdr:rowOff>
    </xdr:from>
    <xdr:to>
      <xdr:col>45</xdr:col>
      <xdr:colOff>177800</xdr:colOff>
      <xdr:row>92</xdr:row>
      <xdr:rowOff>165836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5891593"/>
          <a:ext cx="889000" cy="4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81338</xdr:rowOff>
    </xdr:from>
    <xdr:to>
      <xdr:col>46</xdr:col>
      <xdr:colOff>38100</xdr:colOff>
      <xdr:row>97</xdr:row>
      <xdr:rowOff>11488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2615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165836</xdr:rowOff>
    </xdr:from>
    <xdr:to>
      <xdr:col>41</xdr:col>
      <xdr:colOff>50800</xdr:colOff>
      <xdr:row>94</xdr:row>
      <xdr:rowOff>110858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5939236"/>
          <a:ext cx="889000" cy="28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117360</xdr:rowOff>
    </xdr:from>
    <xdr:to>
      <xdr:col>41</xdr:col>
      <xdr:colOff>101600</xdr:colOff>
      <xdr:row>97</xdr:row>
      <xdr:rowOff>47510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38637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66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75564</xdr:rowOff>
    </xdr:from>
    <xdr:to>
      <xdr:col>36</xdr:col>
      <xdr:colOff>165100</xdr:colOff>
      <xdr:row>97</xdr:row>
      <xdr:rowOff>5714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168291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89205</xdr:rowOff>
    </xdr:from>
    <xdr:to>
      <xdr:col>55</xdr:col>
      <xdr:colOff>50800</xdr:colOff>
      <xdr:row>95</xdr:row>
      <xdr:rowOff>19355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20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112082</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05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34741</xdr:rowOff>
    </xdr:from>
    <xdr:to>
      <xdr:col>50</xdr:col>
      <xdr:colOff>165100</xdr:colOff>
      <xdr:row>96</xdr:row>
      <xdr:rowOff>136341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49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152868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2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67393</xdr:rowOff>
    </xdr:from>
    <xdr:to>
      <xdr:col>46</xdr:col>
      <xdr:colOff>38100</xdr:colOff>
      <xdr:row>92</xdr:row>
      <xdr:rowOff>168993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584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14070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561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115036</xdr:rowOff>
    </xdr:from>
    <xdr:to>
      <xdr:col>41</xdr:col>
      <xdr:colOff>101600</xdr:colOff>
      <xdr:row>93</xdr:row>
      <xdr:rowOff>45186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588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61713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56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60058</xdr:rowOff>
    </xdr:from>
    <xdr:to>
      <xdr:col>36</xdr:col>
      <xdr:colOff>165100</xdr:colOff>
      <xdr:row>94</xdr:row>
      <xdr:rowOff>161658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17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6735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595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121961</xdr:rowOff>
    </xdr:from>
    <xdr:to>
      <xdr:col>85</xdr:col>
      <xdr:colOff>126364</xdr:colOff>
      <xdr:row>38</xdr:row>
      <xdr:rowOff>16256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65461"/>
          <a:ext cx="1269" cy="126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20083</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53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16256</xdr:rowOff>
    </xdr:from>
    <xdr:to>
      <xdr:col>86</xdr:col>
      <xdr:colOff>25400</xdr:colOff>
      <xdr:row>38</xdr:row>
      <xdr:rowOff>16256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53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68638</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121961</xdr:rowOff>
    </xdr:from>
    <xdr:to>
      <xdr:col>86</xdr:col>
      <xdr:colOff>25400</xdr:colOff>
      <xdr:row>30</xdr:row>
      <xdr:rowOff>121961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6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30841</xdr:rowOff>
    </xdr:from>
    <xdr:to>
      <xdr:col>85</xdr:col>
      <xdr:colOff>127000</xdr:colOff>
      <xdr:row>36</xdr:row>
      <xdr:rowOff>90460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5860141"/>
          <a:ext cx="838200" cy="40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53255</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054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30378</xdr:rowOff>
    </xdr:from>
    <xdr:to>
      <xdr:col>85</xdr:col>
      <xdr:colOff>177800</xdr:colOff>
      <xdr:row>36</xdr:row>
      <xdr:rowOff>131978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30841</xdr:rowOff>
    </xdr:from>
    <xdr:to>
      <xdr:col>81</xdr:col>
      <xdr:colOff>50800</xdr:colOff>
      <xdr:row>37</xdr:row>
      <xdr:rowOff>50638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5860141"/>
          <a:ext cx="889000" cy="53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130414</xdr:rowOff>
    </xdr:from>
    <xdr:to>
      <xdr:col>81</xdr:col>
      <xdr:colOff>101600</xdr:colOff>
      <xdr:row>36</xdr:row>
      <xdr:rowOff>60564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51691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2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50638</xdr:rowOff>
    </xdr:from>
    <xdr:to>
      <xdr:col>76</xdr:col>
      <xdr:colOff>114300</xdr:colOff>
      <xdr:row>37</xdr:row>
      <xdr:rowOff>90780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394288"/>
          <a:ext cx="889000" cy="4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17028</xdr:rowOff>
    </xdr:from>
    <xdr:to>
      <xdr:col>76</xdr:col>
      <xdr:colOff>165100</xdr:colOff>
      <xdr:row>36</xdr:row>
      <xdr:rowOff>118628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135155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90780</xdr:rowOff>
    </xdr:from>
    <xdr:to>
      <xdr:col>71</xdr:col>
      <xdr:colOff>177800</xdr:colOff>
      <xdr:row>37</xdr:row>
      <xdr:rowOff>101935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434430"/>
          <a:ext cx="889000" cy="1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4867</xdr:rowOff>
    </xdr:from>
    <xdr:to>
      <xdr:col>72</xdr:col>
      <xdr:colOff>38100</xdr:colOff>
      <xdr:row>36</xdr:row>
      <xdr:rowOff>106467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122994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47295</xdr:rowOff>
    </xdr:from>
    <xdr:to>
      <xdr:col>67</xdr:col>
      <xdr:colOff>101600</xdr:colOff>
      <xdr:row>36</xdr:row>
      <xdr:rowOff>148895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165422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39660</xdr:rowOff>
    </xdr:from>
    <xdr:to>
      <xdr:col>85</xdr:col>
      <xdr:colOff>177800</xdr:colOff>
      <xdr:row>36</xdr:row>
      <xdr:rowOff>141260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21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18087</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19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151491</xdr:rowOff>
    </xdr:from>
    <xdr:to>
      <xdr:col>81</xdr:col>
      <xdr:colOff>101600</xdr:colOff>
      <xdr:row>34</xdr:row>
      <xdr:rowOff>81641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580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98168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58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171288</xdr:rowOff>
    </xdr:from>
    <xdr:to>
      <xdr:col>76</xdr:col>
      <xdr:colOff>165100</xdr:colOff>
      <xdr:row>37</xdr:row>
      <xdr:rowOff>101438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4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92565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43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39980</xdr:rowOff>
    </xdr:from>
    <xdr:to>
      <xdr:col>72</xdr:col>
      <xdr:colOff>38100</xdr:colOff>
      <xdr:row>37</xdr:row>
      <xdr:rowOff>141580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132707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4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51135</xdr:rowOff>
    </xdr:from>
    <xdr:to>
      <xdr:col>67</xdr:col>
      <xdr:colOff>101600</xdr:colOff>
      <xdr:row>37</xdr:row>
      <xdr:rowOff>152735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39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143863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48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152254</xdr:rowOff>
    </xdr:from>
    <xdr:to>
      <xdr:col>85</xdr:col>
      <xdr:colOff>126364</xdr:colOff>
      <xdr:row>57</xdr:row>
      <xdr:rowOff>122403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553304"/>
          <a:ext cx="1269" cy="1341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126230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122403</xdr:rowOff>
    </xdr:from>
    <xdr:to>
      <xdr:col>86</xdr:col>
      <xdr:colOff>25400</xdr:colOff>
      <xdr:row>57</xdr:row>
      <xdr:rowOff>122403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9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98931</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32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152254</xdr:rowOff>
    </xdr:from>
    <xdr:to>
      <xdr:col>86</xdr:col>
      <xdr:colOff>25400</xdr:colOff>
      <xdr:row>49</xdr:row>
      <xdr:rowOff>152254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553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82436</xdr:rowOff>
    </xdr:from>
    <xdr:to>
      <xdr:col>85</xdr:col>
      <xdr:colOff>127000</xdr:colOff>
      <xdr:row>56</xdr:row>
      <xdr:rowOff>96666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340736"/>
          <a:ext cx="838200" cy="35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154691</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12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4814</xdr:rowOff>
    </xdr:from>
    <xdr:to>
      <xdr:col>85</xdr:col>
      <xdr:colOff>177800</xdr:colOff>
      <xdr:row>55</xdr:row>
      <xdr:rowOff>106414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43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76664</xdr:rowOff>
    </xdr:from>
    <xdr:to>
      <xdr:col>81</xdr:col>
      <xdr:colOff>50800</xdr:colOff>
      <xdr:row>56</xdr:row>
      <xdr:rowOff>96666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677864"/>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157594</xdr:rowOff>
    </xdr:from>
    <xdr:to>
      <xdr:col>81</xdr:col>
      <xdr:colOff>101600</xdr:colOff>
      <xdr:row>55</xdr:row>
      <xdr:rowOff>87744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104271</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19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76664</xdr:rowOff>
    </xdr:from>
    <xdr:to>
      <xdr:col>76</xdr:col>
      <xdr:colOff>114300</xdr:colOff>
      <xdr:row>56</xdr:row>
      <xdr:rowOff>155645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677864"/>
          <a:ext cx="889000" cy="7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49829</xdr:rowOff>
    </xdr:from>
    <xdr:to>
      <xdr:col>76</xdr:col>
      <xdr:colOff>165100</xdr:colOff>
      <xdr:row>55</xdr:row>
      <xdr:rowOff>151429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167956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2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155645</xdr:rowOff>
    </xdr:from>
    <xdr:to>
      <xdr:col>71</xdr:col>
      <xdr:colOff>177800</xdr:colOff>
      <xdr:row>56</xdr:row>
      <xdr:rowOff>165551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756845"/>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99358</xdr:rowOff>
    </xdr:from>
    <xdr:to>
      <xdr:col>72</xdr:col>
      <xdr:colOff>38100</xdr:colOff>
      <xdr:row>56</xdr:row>
      <xdr:rowOff>29508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46035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3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110541</xdr:rowOff>
    </xdr:from>
    <xdr:to>
      <xdr:col>67</xdr:col>
      <xdr:colOff>101600</xdr:colOff>
      <xdr:row>56</xdr:row>
      <xdr:rowOff>40691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57218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31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31636</xdr:rowOff>
    </xdr:from>
    <xdr:to>
      <xdr:col>85</xdr:col>
      <xdr:colOff>177800</xdr:colOff>
      <xdr:row>54</xdr:row>
      <xdr:rowOff>133236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28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54513</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14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45866</xdr:rowOff>
    </xdr:from>
    <xdr:to>
      <xdr:col>81</xdr:col>
      <xdr:colOff>101600</xdr:colOff>
      <xdr:row>56</xdr:row>
      <xdr:rowOff>147466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4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138593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7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25864</xdr:rowOff>
    </xdr:from>
    <xdr:to>
      <xdr:col>76</xdr:col>
      <xdr:colOff>165100</xdr:colOff>
      <xdr:row>56</xdr:row>
      <xdr:rowOff>127464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62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118591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71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104845</xdr:rowOff>
    </xdr:from>
    <xdr:to>
      <xdr:col>72</xdr:col>
      <xdr:colOff>38100</xdr:colOff>
      <xdr:row>57</xdr:row>
      <xdr:rowOff>34995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0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26122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79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114751</xdr:rowOff>
    </xdr:from>
    <xdr:to>
      <xdr:col>67</xdr:col>
      <xdr:colOff>101600</xdr:colOff>
      <xdr:row>57</xdr:row>
      <xdr:rowOff>44901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1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36028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0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161828</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63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108505</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3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59,032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161828</xdr:rowOff>
    </xdr:from>
    <xdr:to>
      <xdr:col>86</xdr:col>
      <xdr:colOff>25400</xdr:colOff>
      <xdr:row>70</xdr:row>
      <xdr:rowOff>161828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68286</xdr:rowOff>
    </xdr:from>
    <xdr:to>
      <xdr:col>85</xdr:col>
      <xdr:colOff>127000</xdr:colOff>
      <xdr:row>78</xdr:row>
      <xdr:rowOff>69543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269936"/>
          <a:ext cx="838200" cy="17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32111</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33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9234</xdr:rowOff>
    </xdr:from>
    <xdr:to>
      <xdr:col>85</xdr:col>
      <xdr:colOff>177800</xdr:colOff>
      <xdr:row>78</xdr:row>
      <xdr:rowOff>110834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8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68286</xdr:rowOff>
    </xdr:from>
    <xdr:to>
      <xdr:col>81</xdr:col>
      <xdr:colOff>50800</xdr:colOff>
      <xdr:row>78</xdr:row>
      <xdr:rowOff>23754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269936"/>
          <a:ext cx="889000" cy="12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1552</xdr:rowOff>
    </xdr:from>
    <xdr:to>
      <xdr:col>81</xdr:col>
      <xdr:colOff>101600</xdr:colOff>
      <xdr:row>78</xdr:row>
      <xdr:rowOff>103152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94279</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46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23754</xdr:rowOff>
    </xdr:from>
    <xdr:to>
      <xdr:col>76</xdr:col>
      <xdr:colOff>114300</xdr:colOff>
      <xdr:row>78</xdr:row>
      <xdr:rowOff>137528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396854"/>
          <a:ext cx="889000" cy="11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6283</xdr:rowOff>
    </xdr:from>
    <xdr:to>
      <xdr:col>76</xdr:col>
      <xdr:colOff>165100</xdr:colOff>
      <xdr:row>78</xdr:row>
      <xdr:rowOff>107883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99010</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47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152936</xdr:rowOff>
    </xdr:from>
    <xdr:to>
      <xdr:col>71</xdr:col>
      <xdr:colOff>177800</xdr:colOff>
      <xdr:row>78</xdr:row>
      <xdr:rowOff>137528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183136"/>
          <a:ext cx="889000" cy="32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35682</xdr:rowOff>
    </xdr:from>
    <xdr:to>
      <xdr:col>72</xdr:col>
      <xdr:colOff>38100</xdr:colOff>
      <xdr:row>78</xdr:row>
      <xdr:rowOff>137282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153809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49284</xdr:rowOff>
    </xdr:from>
    <xdr:to>
      <xdr:col>67</xdr:col>
      <xdr:colOff>101600</xdr:colOff>
      <xdr:row>78</xdr:row>
      <xdr:rowOff>150884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142011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515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18743</xdr:rowOff>
    </xdr:from>
    <xdr:to>
      <xdr:col>85</xdr:col>
      <xdr:colOff>177800</xdr:colOff>
      <xdr:row>78</xdr:row>
      <xdr:rowOff>120343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39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159110</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6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17486</xdr:rowOff>
    </xdr:from>
    <xdr:to>
      <xdr:col>81</xdr:col>
      <xdr:colOff>101600</xdr:colOff>
      <xdr:row>77</xdr:row>
      <xdr:rowOff>119086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21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135613</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14111" y="1299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144404</xdr:rowOff>
    </xdr:from>
    <xdr:to>
      <xdr:col>76</xdr:col>
      <xdr:colOff>165100</xdr:colOff>
      <xdr:row>78</xdr:row>
      <xdr:rowOff>74554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34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91081</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12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86728</xdr:rowOff>
    </xdr:from>
    <xdr:to>
      <xdr:col>72</xdr:col>
      <xdr:colOff>38100</xdr:colOff>
      <xdr:row>79</xdr:row>
      <xdr:rowOff>16878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5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8005</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46333" y="135525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102136</xdr:rowOff>
    </xdr:from>
    <xdr:to>
      <xdr:col>67</xdr:col>
      <xdr:colOff>101600</xdr:colOff>
      <xdr:row>77</xdr:row>
      <xdr:rowOff>32286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13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48813</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47111" y="1290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101905</xdr:rowOff>
    </xdr:from>
    <xdr:to>
      <xdr:col>85</xdr:col>
      <xdr:colOff>126364</xdr:colOff>
      <xdr:row>98</xdr:row>
      <xdr:rowOff>32277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32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36104</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3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32277</xdr:rowOff>
    </xdr:from>
    <xdr:to>
      <xdr:col>86</xdr:col>
      <xdr:colOff>25400</xdr:colOff>
      <xdr:row>98</xdr:row>
      <xdr:rowOff>32277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3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48582</xdr:rowOff>
    </xdr:from>
    <xdr:ext cx="534377"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3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101905</xdr:rowOff>
    </xdr:from>
    <xdr:to>
      <xdr:col>86</xdr:col>
      <xdr:colOff>25400</xdr:colOff>
      <xdr:row>90</xdr:row>
      <xdr:rowOff>101905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3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166218</xdr:rowOff>
    </xdr:from>
    <xdr:to>
      <xdr:col>85</xdr:col>
      <xdr:colOff>127000</xdr:colOff>
      <xdr:row>96</xdr:row>
      <xdr:rowOff>4311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453968"/>
          <a:ext cx="838200" cy="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53579</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169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30702</xdr:rowOff>
    </xdr:from>
    <xdr:to>
      <xdr:col>85</xdr:col>
      <xdr:colOff>177800</xdr:colOff>
      <xdr:row>95</xdr:row>
      <xdr:rowOff>132302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157187</xdr:rowOff>
    </xdr:from>
    <xdr:to>
      <xdr:col>81</xdr:col>
      <xdr:colOff>50800</xdr:colOff>
      <xdr:row>96</xdr:row>
      <xdr:rowOff>4311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444937"/>
          <a:ext cx="889000" cy="1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84710</xdr:rowOff>
    </xdr:from>
    <xdr:to>
      <xdr:col>81</xdr:col>
      <xdr:colOff>101600</xdr:colOff>
      <xdr:row>96</xdr:row>
      <xdr:rowOff>14860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31387</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14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140539</xdr:rowOff>
    </xdr:from>
    <xdr:to>
      <xdr:col>76</xdr:col>
      <xdr:colOff>114300</xdr:colOff>
      <xdr:row>95</xdr:row>
      <xdr:rowOff>157187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428289"/>
          <a:ext cx="889000" cy="1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13329</xdr:rowOff>
    </xdr:from>
    <xdr:to>
      <xdr:col>76</xdr:col>
      <xdr:colOff>165100</xdr:colOff>
      <xdr:row>95</xdr:row>
      <xdr:rowOff>114929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131456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0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113068</xdr:rowOff>
    </xdr:from>
    <xdr:to>
      <xdr:col>71</xdr:col>
      <xdr:colOff>177800</xdr:colOff>
      <xdr:row>95</xdr:row>
      <xdr:rowOff>140539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400818"/>
          <a:ext cx="889000" cy="2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7386</xdr:rowOff>
    </xdr:from>
    <xdr:to>
      <xdr:col>72</xdr:col>
      <xdr:colOff>38100</xdr:colOff>
      <xdr:row>95</xdr:row>
      <xdr:rowOff>108986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125513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1118</xdr:rowOff>
    </xdr:from>
    <xdr:to>
      <xdr:col>67</xdr:col>
      <xdr:colOff>101600</xdr:colOff>
      <xdr:row>95</xdr:row>
      <xdr:rowOff>102718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119245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0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115418</xdr:rowOff>
    </xdr:from>
    <xdr:to>
      <xdr:col>85</xdr:col>
      <xdr:colOff>177800</xdr:colOff>
      <xdr:row>96</xdr:row>
      <xdr:rowOff>45568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40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93845</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3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124961</xdr:rowOff>
    </xdr:from>
    <xdr:to>
      <xdr:col>81</xdr:col>
      <xdr:colOff>101600</xdr:colOff>
      <xdr:row>96</xdr:row>
      <xdr:rowOff>55111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41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46238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50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106387</xdr:rowOff>
    </xdr:from>
    <xdr:to>
      <xdr:col>76</xdr:col>
      <xdr:colOff>165100</xdr:colOff>
      <xdr:row>96</xdr:row>
      <xdr:rowOff>36537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39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27664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48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89739</xdr:rowOff>
    </xdr:from>
    <xdr:to>
      <xdr:col>72</xdr:col>
      <xdr:colOff>38100</xdr:colOff>
      <xdr:row>96</xdr:row>
      <xdr:rowOff>19889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37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11016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47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62268</xdr:rowOff>
    </xdr:from>
    <xdr:to>
      <xdr:col>67</xdr:col>
      <xdr:colOff>101600</xdr:colOff>
      <xdr:row>95</xdr:row>
      <xdr:rowOff>163868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35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154995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44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92727</xdr:rowOff>
    </xdr:from>
    <xdr:ext cx="31290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63500</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10177</xdr:rowOff>
    </xdr:from>
    <xdr:ext cx="313932"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498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63500</xdr:rowOff>
    </xdr:from>
    <xdr:to>
      <xdr:col>116</xdr:col>
      <xdr:colOff>152400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50800</xdr:rowOff>
    </xdr:from>
    <xdr:to>
      <xdr:col>107</xdr:col>
      <xdr:colOff>101600</xdr:colOff>
      <xdr:row>30</xdr:row>
      <xdr:rowOff>152400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51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28</xdr:row>
      <xdr:rowOff>168927</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4969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127000</xdr:rowOff>
    </xdr:from>
    <xdr:to>
      <xdr:col>102</xdr:col>
      <xdr:colOff>165100</xdr:colOff>
      <xdr:row>39</xdr:row>
      <xdr:rowOff>57150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73677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420650"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127000</xdr:rowOff>
    </xdr:from>
    <xdr:to>
      <xdr:col>98</xdr:col>
      <xdr:colOff>38100</xdr:colOff>
      <xdr:row>35</xdr:row>
      <xdr:rowOff>57150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33</xdr:row>
      <xdr:rowOff>73677</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5731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歳出決算総額は、住民一人当たり</a:t>
          </a:r>
          <a:r>
            <a:rPr kumimoji="0" lang="en-US" altLang="ja-JP" sz="1100" b="0" i="0" baseline="0">
              <a:solidFill>
                <a:schemeClr val="dk1"/>
              </a:solidFill>
              <a:effectLst/>
              <a:latin typeface="+mn-lt"/>
              <a:ea typeface="+mn-ea"/>
              <a:cs typeface="+mn-cs"/>
            </a:rPr>
            <a:t>580,579</a:t>
          </a:r>
          <a:r>
            <a:rPr kumimoji="1" lang="ja-JP" altLang="ja-JP" sz="1100" b="0" i="0" baseline="0">
              <a:solidFill>
                <a:schemeClr val="dk1"/>
              </a:solidFill>
              <a:effectLst/>
              <a:latin typeface="+mn-lt"/>
              <a:ea typeface="+mn-ea"/>
              <a:cs typeface="+mn-cs"/>
            </a:rPr>
            <a:t>円となっている。対前年度比で増減の大きい項目として総務費、</a:t>
          </a:r>
          <a:r>
            <a:rPr kumimoji="1" lang="ja-JP" altLang="en-US" sz="1100" b="0" i="0" baseline="0">
              <a:solidFill>
                <a:schemeClr val="dk1"/>
              </a:solidFill>
              <a:effectLst/>
              <a:latin typeface="+mn-lt"/>
              <a:ea typeface="+mn-ea"/>
              <a:cs typeface="+mn-cs"/>
            </a:rPr>
            <a:t>民生</a:t>
          </a:r>
          <a:r>
            <a:rPr kumimoji="1" lang="ja-JP" altLang="ja-JP" sz="1100" b="0" i="0" baseline="0">
              <a:solidFill>
                <a:schemeClr val="dk1"/>
              </a:solidFill>
              <a:effectLst/>
              <a:latin typeface="+mn-lt"/>
              <a:ea typeface="+mn-ea"/>
              <a:cs typeface="+mn-cs"/>
            </a:rPr>
            <a:t>費、</a:t>
          </a:r>
          <a:r>
            <a:rPr kumimoji="1" lang="ja-JP" altLang="en-US" sz="1100" b="0" i="0" baseline="0">
              <a:solidFill>
                <a:schemeClr val="dk1"/>
              </a:solidFill>
              <a:effectLst/>
              <a:latin typeface="+mn-lt"/>
              <a:ea typeface="+mn-ea"/>
              <a:cs typeface="+mn-cs"/>
            </a:rPr>
            <a:t>教育</a:t>
          </a:r>
          <a:r>
            <a:rPr kumimoji="1" lang="ja-JP" altLang="ja-JP" sz="1100" b="0" i="0" baseline="0">
              <a:solidFill>
                <a:schemeClr val="dk1"/>
              </a:solidFill>
              <a:effectLst/>
              <a:latin typeface="+mn-lt"/>
              <a:ea typeface="+mn-ea"/>
              <a:cs typeface="+mn-cs"/>
            </a:rPr>
            <a:t>費があげられる。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総務費については、人口一人当たり</a:t>
          </a:r>
          <a:r>
            <a:rPr kumimoji="1" lang="en-US" altLang="ja-JP" sz="1100" b="0" i="0" baseline="0">
              <a:solidFill>
                <a:schemeClr val="dk1"/>
              </a:solidFill>
              <a:effectLst/>
              <a:latin typeface="+mn-lt"/>
              <a:ea typeface="+mn-ea"/>
              <a:cs typeface="+mn-cs"/>
            </a:rPr>
            <a:t>87,578</a:t>
          </a:r>
          <a:r>
            <a:rPr kumimoji="1" lang="ja-JP" altLang="ja-JP" sz="1100" b="0" i="0" baseline="0">
              <a:solidFill>
                <a:schemeClr val="dk1"/>
              </a:solidFill>
              <a:effectLst/>
              <a:latin typeface="+mn-lt"/>
              <a:ea typeface="+mn-ea"/>
              <a:cs typeface="+mn-cs"/>
            </a:rPr>
            <a:t>円の減少となった。</a:t>
          </a:r>
          <a:r>
            <a:rPr lang="ja-JP" altLang="ja-JP" sz="1100" b="0" i="0" baseline="0">
              <a:solidFill>
                <a:schemeClr val="dk1"/>
              </a:solidFill>
              <a:effectLst/>
              <a:latin typeface="+mn-lt"/>
              <a:ea typeface="+mn-ea"/>
              <a:cs typeface="+mn-cs"/>
            </a:rPr>
            <a:t>要因としては</a:t>
          </a:r>
          <a:r>
            <a:rPr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特別定額給付金</a:t>
          </a:r>
          <a:r>
            <a:rPr kumimoji="1" lang="ja-JP" altLang="en-US" sz="1100" b="0" i="0" baseline="0">
              <a:solidFill>
                <a:schemeClr val="dk1"/>
              </a:solidFill>
              <a:effectLst/>
              <a:latin typeface="+mn-lt"/>
              <a:ea typeface="+mn-ea"/>
              <a:cs typeface="+mn-cs"/>
            </a:rPr>
            <a:t>が完了したことが減額の</a:t>
          </a:r>
          <a:r>
            <a:rPr kumimoji="1" lang="ja-JP" altLang="ja-JP" sz="1100" b="0" i="0" baseline="0">
              <a:solidFill>
                <a:schemeClr val="dk1"/>
              </a:solidFill>
              <a:effectLst/>
              <a:latin typeface="+mn-lt"/>
              <a:ea typeface="+mn-ea"/>
              <a:cs typeface="+mn-cs"/>
            </a:rPr>
            <a:t>主な要因となっている。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民生</a:t>
          </a:r>
          <a:r>
            <a:rPr kumimoji="1" lang="ja-JP" altLang="ja-JP" sz="1100" b="0" i="0" baseline="0">
              <a:solidFill>
                <a:schemeClr val="dk1"/>
              </a:solidFill>
              <a:effectLst/>
              <a:latin typeface="+mn-lt"/>
              <a:ea typeface="+mn-ea"/>
              <a:cs typeface="+mn-cs"/>
            </a:rPr>
            <a:t>費については、人口一人当たり</a:t>
          </a:r>
          <a:r>
            <a:rPr kumimoji="1" lang="en-US" altLang="ja-JP" sz="1100" b="0" i="0" baseline="0">
              <a:solidFill>
                <a:schemeClr val="dk1"/>
              </a:solidFill>
              <a:effectLst/>
              <a:latin typeface="+mn-lt"/>
              <a:ea typeface="+mn-ea"/>
              <a:cs typeface="+mn-cs"/>
            </a:rPr>
            <a:t>48,573</a:t>
          </a:r>
          <a:r>
            <a:rPr kumimoji="1" lang="ja-JP" altLang="ja-JP" sz="1100" b="0" i="0" baseline="0">
              <a:solidFill>
                <a:schemeClr val="dk1"/>
              </a:solidFill>
              <a:effectLst/>
              <a:latin typeface="+mn-lt"/>
              <a:ea typeface="+mn-ea"/>
              <a:cs typeface="+mn-cs"/>
            </a:rPr>
            <a:t>円の</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となった。</a:t>
          </a:r>
          <a:r>
            <a:rPr lang="ja-JP" altLang="ja-JP" sz="1100" b="0" i="0" baseline="0">
              <a:solidFill>
                <a:schemeClr val="dk1"/>
              </a:solidFill>
              <a:effectLst/>
              <a:latin typeface="+mn-lt"/>
              <a:ea typeface="+mn-ea"/>
              <a:cs typeface="+mn-cs"/>
            </a:rPr>
            <a:t>要因としては</a:t>
          </a:r>
          <a:r>
            <a:rPr lang="ja-JP" altLang="en-US" sz="1100" b="0" i="0" baseline="0">
              <a:solidFill>
                <a:schemeClr val="dk1"/>
              </a:solidFill>
              <a:effectLst/>
              <a:latin typeface="+mn-lt"/>
              <a:ea typeface="+mn-ea"/>
              <a:cs typeface="+mn-cs"/>
            </a:rPr>
            <a:t>、新型コロナ対策として実施した子育て世帯や低所得世帯への特別給付事業</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増額の</a:t>
          </a:r>
          <a:r>
            <a:rPr lang="ja-JP" altLang="ja-JP" sz="1100" b="0" i="0" baseline="0">
              <a:solidFill>
                <a:schemeClr val="dk1"/>
              </a:solidFill>
              <a:effectLst/>
              <a:latin typeface="+mn-lt"/>
              <a:ea typeface="+mn-ea"/>
              <a:cs typeface="+mn-cs"/>
            </a:rPr>
            <a:t>主な要因である。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教育</a:t>
          </a:r>
          <a:r>
            <a:rPr kumimoji="1" lang="ja-JP" altLang="ja-JP" sz="1100" b="0" i="0" baseline="0">
              <a:solidFill>
                <a:schemeClr val="dk1"/>
              </a:solidFill>
              <a:effectLst/>
              <a:latin typeface="+mn-lt"/>
              <a:ea typeface="+mn-ea"/>
              <a:cs typeface="+mn-cs"/>
            </a:rPr>
            <a:t>費については、人口一人当たり</a:t>
          </a:r>
          <a:r>
            <a:rPr kumimoji="1" lang="en-US" altLang="ja-JP" sz="1100" b="0" i="0" baseline="0">
              <a:solidFill>
                <a:schemeClr val="dk1"/>
              </a:solidFill>
              <a:effectLst/>
              <a:latin typeface="+mn-lt"/>
              <a:ea typeface="+mn-ea"/>
              <a:cs typeface="+mn-cs"/>
            </a:rPr>
            <a:t>18,747</a:t>
          </a:r>
          <a:r>
            <a:rPr kumimoji="1" lang="ja-JP" altLang="ja-JP" sz="1100" b="0" i="0" baseline="0">
              <a:solidFill>
                <a:schemeClr val="dk1"/>
              </a:solidFill>
              <a:effectLst/>
              <a:latin typeface="+mn-lt"/>
              <a:ea typeface="+mn-ea"/>
              <a:cs typeface="+mn-cs"/>
            </a:rPr>
            <a:t>円の増加となった。要因としては、</a:t>
          </a:r>
          <a:r>
            <a:rPr kumimoji="1" lang="ja-JP" altLang="en-US" sz="1100" b="0" i="0" baseline="0">
              <a:solidFill>
                <a:schemeClr val="dk1"/>
              </a:solidFill>
              <a:effectLst/>
              <a:latin typeface="+mn-lt"/>
              <a:ea typeface="+mn-ea"/>
              <a:cs typeface="+mn-cs"/>
            </a:rPr>
            <a:t>学校給食センター建設事業に着手したことが</a:t>
          </a:r>
          <a:r>
            <a:rPr kumimoji="1" lang="ja-JP" altLang="ja-JP" sz="1100" b="0" i="0" baseline="0">
              <a:solidFill>
                <a:schemeClr val="dk1"/>
              </a:solidFill>
              <a:effectLst/>
              <a:latin typeface="+mn-lt"/>
              <a:ea typeface="+mn-ea"/>
              <a:cs typeface="+mn-cs"/>
            </a:rPr>
            <a:t>増額</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主な要因となっている。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100" b="0" i="0" baseline="0">
              <a:solidFill>
                <a:schemeClr val="dk1"/>
              </a:solidFill>
              <a:effectLst/>
              <a:latin typeface="+mn-lt"/>
              <a:ea typeface="+mn-ea"/>
              <a:cs typeface="+mn-cs"/>
            </a:rPr>
            <a:t>　実質単年度収支は前年度に引き続き黒字となった。</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令和</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年度についても法人税の増収により黒字となる見込であるが、令和</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年度以降投資的経費の歳出増の影響による悪化が懸念される。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100" b="0" i="0" baseline="0">
              <a:solidFill>
                <a:schemeClr val="dk1"/>
              </a:solidFill>
              <a:effectLst/>
              <a:latin typeface="+mn-lt"/>
              <a:ea typeface="+mn-ea"/>
              <a:cs typeface="+mn-cs"/>
            </a:rPr>
            <a:t>　連結実質赤字比率については、一般会計、特別会計並びに公営企業会計の全会計が黒字であり、赤字である会計はない。しかし、法非適の公営企業である公共下水道事業、農業集落排水事業については、現状では一般会計からの基準外繰入がなければ実質は赤字運営であ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当村では、令和２年度以降公共下水道事業、農業集落排水事業について地方公営企業法の全法適用を受ける企業会計へ移行となった。</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受益者負担の原則、独立採算の原則に鑑み、一般会計からの繰出額を基準額に近付けるよう、公営企業会計、特別会計の財政運営の健全化を図る必要がある。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また、一般会計においても、今後の税収が大きく改善される見通しは難しいため、大型事業の見直し、義務的経費の削減を図り、堅実な財政運営を行う必要がある。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election activeCell="AN65" sqref="AN65:DC69"/>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 thickBot="1" x14ac:dyDescent="0.25">
      <c r="B2" s="179" t="s">
        <v>81</v>
      </c>
      <c r="C2" s="179"/>
      <c r="D2" s="180"/>
    </row>
    <row r="3" spans="1:119" ht="18.75" customHeight="1" thickBot="1" x14ac:dyDescent="0.25">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2">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12488724</v>
      </c>
      <c r="BO4" s="410"/>
      <c r="BP4" s="410"/>
      <c r="BQ4" s="410"/>
      <c r="BR4" s="410"/>
      <c r="BS4" s="410"/>
      <c r="BT4" s="410"/>
      <c r="BU4" s="411"/>
      <c r="BV4" s="409">
        <v>12992949</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9</v>
      </c>
      <c r="CU4" s="416"/>
      <c r="CV4" s="416"/>
      <c r="CW4" s="416"/>
      <c r="CX4" s="416"/>
      <c r="CY4" s="416"/>
      <c r="CZ4" s="416"/>
      <c r="DA4" s="417"/>
      <c r="DB4" s="415">
        <v>5.9</v>
      </c>
      <c r="DC4" s="416"/>
      <c r="DD4" s="416"/>
      <c r="DE4" s="416"/>
      <c r="DF4" s="416"/>
      <c r="DG4" s="416"/>
      <c r="DH4" s="416"/>
      <c r="DI4" s="417"/>
    </row>
    <row r="5" spans="1:119" ht="18.75" customHeight="1" x14ac:dyDescent="0.2">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11728279</v>
      </c>
      <c r="BO5" s="447"/>
      <c r="BP5" s="447"/>
      <c r="BQ5" s="447"/>
      <c r="BR5" s="447"/>
      <c r="BS5" s="447"/>
      <c r="BT5" s="447"/>
      <c r="BU5" s="448"/>
      <c r="BV5" s="446">
        <v>12236189</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85.3</v>
      </c>
      <c r="CU5" s="444"/>
      <c r="CV5" s="444"/>
      <c r="CW5" s="444"/>
      <c r="CX5" s="444"/>
      <c r="CY5" s="444"/>
      <c r="CZ5" s="444"/>
      <c r="DA5" s="445"/>
      <c r="DB5" s="443">
        <v>85.3</v>
      </c>
      <c r="DC5" s="444"/>
      <c r="DD5" s="444"/>
      <c r="DE5" s="444"/>
      <c r="DF5" s="444"/>
      <c r="DG5" s="444"/>
      <c r="DH5" s="444"/>
      <c r="DI5" s="445"/>
    </row>
    <row r="6" spans="1:119" ht="18.75" customHeight="1" x14ac:dyDescent="0.2">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94</v>
      </c>
      <c r="AV6" s="479"/>
      <c r="AW6" s="479"/>
      <c r="AX6" s="479"/>
      <c r="AY6" s="480" t="s">
        <v>102</v>
      </c>
      <c r="AZ6" s="481"/>
      <c r="BA6" s="481"/>
      <c r="BB6" s="481"/>
      <c r="BC6" s="481"/>
      <c r="BD6" s="481"/>
      <c r="BE6" s="481"/>
      <c r="BF6" s="481"/>
      <c r="BG6" s="481"/>
      <c r="BH6" s="481"/>
      <c r="BI6" s="481"/>
      <c r="BJ6" s="481"/>
      <c r="BK6" s="481"/>
      <c r="BL6" s="481"/>
      <c r="BM6" s="482"/>
      <c r="BN6" s="446">
        <v>760445</v>
      </c>
      <c r="BO6" s="447"/>
      <c r="BP6" s="447"/>
      <c r="BQ6" s="447"/>
      <c r="BR6" s="447"/>
      <c r="BS6" s="447"/>
      <c r="BT6" s="447"/>
      <c r="BU6" s="448"/>
      <c r="BV6" s="446">
        <v>756760</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88.2</v>
      </c>
      <c r="CU6" s="484"/>
      <c r="CV6" s="484"/>
      <c r="CW6" s="484"/>
      <c r="CX6" s="484"/>
      <c r="CY6" s="484"/>
      <c r="CZ6" s="484"/>
      <c r="DA6" s="485"/>
      <c r="DB6" s="483">
        <v>87.3</v>
      </c>
      <c r="DC6" s="484"/>
      <c r="DD6" s="484"/>
      <c r="DE6" s="484"/>
      <c r="DF6" s="484"/>
      <c r="DG6" s="484"/>
      <c r="DH6" s="484"/>
      <c r="DI6" s="485"/>
    </row>
    <row r="7" spans="1:119" ht="18.75" customHeight="1" x14ac:dyDescent="0.2">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105</v>
      </c>
      <c r="AV7" s="479"/>
      <c r="AW7" s="479"/>
      <c r="AX7" s="479"/>
      <c r="AY7" s="480" t="s">
        <v>106</v>
      </c>
      <c r="AZ7" s="481"/>
      <c r="BA7" s="481"/>
      <c r="BB7" s="481"/>
      <c r="BC7" s="481"/>
      <c r="BD7" s="481"/>
      <c r="BE7" s="481"/>
      <c r="BF7" s="481"/>
      <c r="BG7" s="481"/>
      <c r="BH7" s="481"/>
      <c r="BI7" s="481"/>
      <c r="BJ7" s="481"/>
      <c r="BK7" s="481"/>
      <c r="BL7" s="481"/>
      <c r="BM7" s="482"/>
      <c r="BN7" s="446">
        <v>198744</v>
      </c>
      <c r="BO7" s="447"/>
      <c r="BP7" s="447"/>
      <c r="BQ7" s="447"/>
      <c r="BR7" s="447"/>
      <c r="BS7" s="447"/>
      <c r="BT7" s="447"/>
      <c r="BU7" s="448"/>
      <c r="BV7" s="446">
        <v>416058</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6227501</v>
      </c>
      <c r="CU7" s="447"/>
      <c r="CV7" s="447"/>
      <c r="CW7" s="447"/>
      <c r="CX7" s="447"/>
      <c r="CY7" s="447"/>
      <c r="CZ7" s="447"/>
      <c r="DA7" s="448"/>
      <c r="DB7" s="446">
        <v>5812754</v>
      </c>
      <c r="DC7" s="447"/>
      <c r="DD7" s="447"/>
      <c r="DE7" s="447"/>
      <c r="DF7" s="447"/>
      <c r="DG7" s="447"/>
      <c r="DH7" s="447"/>
      <c r="DI7" s="448"/>
    </row>
    <row r="8" spans="1:119" ht="18.75" customHeight="1" thickBot="1" x14ac:dyDescent="0.25">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109</v>
      </c>
      <c r="AV8" s="479"/>
      <c r="AW8" s="479"/>
      <c r="AX8" s="479"/>
      <c r="AY8" s="480" t="s">
        <v>110</v>
      </c>
      <c r="AZ8" s="481"/>
      <c r="BA8" s="481"/>
      <c r="BB8" s="481"/>
      <c r="BC8" s="481"/>
      <c r="BD8" s="481"/>
      <c r="BE8" s="481"/>
      <c r="BF8" s="481"/>
      <c r="BG8" s="481"/>
      <c r="BH8" s="481"/>
      <c r="BI8" s="481"/>
      <c r="BJ8" s="481"/>
      <c r="BK8" s="481"/>
      <c r="BL8" s="481"/>
      <c r="BM8" s="482"/>
      <c r="BN8" s="446">
        <v>561701</v>
      </c>
      <c r="BO8" s="447"/>
      <c r="BP8" s="447"/>
      <c r="BQ8" s="447"/>
      <c r="BR8" s="447"/>
      <c r="BS8" s="447"/>
      <c r="BT8" s="447"/>
      <c r="BU8" s="448"/>
      <c r="BV8" s="446">
        <v>340702</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0.95</v>
      </c>
      <c r="CU8" s="487"/>
      <c r="CV8" s="487"/>
      <c r="CW8" s="487"/>
      <c r="CX8" s="487"/>
      <c r="CY8" s="487"/>
      <c r="CZ8" s="487"/>
      <c r="DA8" s="488"/>
      <c r="DB8" s="486">
        <v>0.94</v>
      </c>
      <c r="DC8" s="487"/>
      <c r="DD8" s="487"/>
      <c r="DE8" s="487"/>
      <c r="DF8" s="487"/>
      <c r="DG8" s="487"/>
      <c r="DH8" s="487"/>
      <c r="DI8" s="488"/>
    </row>
    <row r="9" spans="1:119" ht="18.75" customHeight="1" thickBot="1" x14ac:dyDescent="0.25">
      <c r="A9" s="178"/>
      <c r="B9" s="440" t="s">
        <v>112</v>
      </c>
      <c r="C9" s="441"/>
      <c r="D9" s="441"/>
      <c r="E9" s="441"/>
      <c r="F9" s="441"/>
      <c r="G9" s="441"/>
      <c r="H9" s="441"/>
      <c r="I9" s="441"/>
      <c r="J9" s="441"/>
      <c r="K9" s="489"/>
      <c r="L9" s="490" t="s">
        <v>113</v>
      </c>
      <c r="M9" s="491"/>
      <c r="N9" s="491"/>
      <c r="O9" s="491"/>
      <c r="P9" s="491"/>
      <c r="Q9" s="492"/>
      <c r="R9" s="493">
        <v>20808</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116</v>
      </c>
      <c r="AV9" s="479"/>
      <c r="AW9" s="479"/>
      <c r="AX9" s="479"/>
      <c r="AY9" s="480" t="s">
        <v>117</v>
      </c>
      <c r="AZ9" s="481"/>
      <c r="BA9" s="481"/>
      <c r="BB9" s="481"/>
      <c r="BC9" s="481"/>
      <c r="BD9" s="481"/>
      <c r="BE9" s="481"/>
      <c r="BF9" s="481"/>
      <c r="BG9" s="481"/>
      <c r="BH9" s="481"/>
      <c r="BI9" s="481"/>
      <c r="BJ9" s="481"/>
      <c r="BK9" s="481"/>
      <c r="BL9" s="481"/>
      <c r="BM9" s="482"/>
      <c r="BN9" s="446">
        <v>220999</v>
      </c>
      <c r="BO9" s="447"/>
      <c r="BP9" s="447"/>
      <c r="BQ9" s="447"/>
      <c r="BR9" s="447"/>
      <c r="BS9" s="447"/>
      <c r="BT9" s="447"/>
      <c r="BU9" s="448"/>
      <c r="BV9" s="446">
        <v>-86061</v>
      </c>
      <c r="BW9" s="447"/>
      <c r="BX9" s="447"/>
      <c r="BY9" s="447"/>
      <c r="BZ9" s="447"/>
      <c r="CA9" s="447"/>
      <c r="CB9" s="447"/>
      <c r="CC9" s="448"/>
      <c r="CD9" s="449" t="s">
        <v>118</v>
      </c>
      <c r="CE9" s="450"/>
      <c r="CF9" s="450"/>
      <c r="CG9" s="450"/>
      <c r="CH9" s="450"/>
      <c r="CI9" s="450"/>
      <c r="CJ9" s="450"/>
      <c r="CK9" s="450"/>
      <c r="CL9" s="450"/>
      <c r="CM9" s="450"/>
      <c r="CN9" s="450"/>
      <c r="CO9" s="450"/>
      <c r="CP9" s="450"/>
      <c r="CQ9" s="450"/>
      <c r="CR9" s="450"/>
      <c r="CS9" s="451"/>
      <c r="CT9" s="443">
        <v>8</v>
      </c>
      <c r="CU9" s="444"/>
      <c r="CV9" s="444"/>
      <c r="CW9" s="444"/>
      <c r="CX9" s="444"/>
      <c r="CY9" s="444"/>
      <c r="CZ9" s="444"/>
      <c r="DA9" s="445"/>
      <c r="DB9" s="443">
        <v>8.3000000000000007</v>
      </c>
      <c r="DC9" s="444"/>
      <c r="DD9" s="444"/>
      <c r="DE9" s="444"/>
      <c r="DF9" s="444"/>
      <c r="DG9" s="444"/>
      <c r="DH9" s="444"/>
      <c r="DI9" s="445"/>
    </row>
    <row r="10" spans="1:119" ht="18.75" customHeight="1" thickBot="1" x14ac:dyDescent="0.25">
      <c r="A10" s="178"/>
      <c r="B10" s="440"/>
      <c r="C10" s="441"/>
      <c r="D10" s="441"/>
      <c r="E10" s="441"/>
      <c r="F10" s="441"/>
      <c r="G10" s="441"/>
      <c r="H10" s="441"/>
      <c r="I10" s="441"/>
      <c r="J10" s="441"/>
      <c r="K10" s="489"/>
      <c r="L10" s="496" t="s">
        <v>119</v>
      </c>
      <c r="M10" s="476"/>
      <c r="N10" s="476"/>
      <c r="O10" s="476"/>
      <c r="P10" s="476"/>
      <c r="Q10" s="477"/>
      <c r="R10" s="497">
        <v>20322</v>
      </c>
      <c r="S10" s="498"/>
      <c r="T10" s="498"/>
      <c r="U10" s="498"/>
      <c r="V10" s="499"/>
      <c r="W10" s="434"/>
      <c r="X10" s="435"/>
      <c r="Y10" s="435"/>
      <c r="Z10" s="435"/>
      <c r="AA10" s="435"/>
      <c r="AB10" s="435"/>
      <c r="AC10" s="435"/>
      <c r="AD10" s="435"/>
      <c r="AE10" s="435"/>
      <c r="AF10" s="435"/>
      <c r="AG10" s="435"/>
      <c r="AH10" s="435"/>
      <c r="AI10" s="435"/>
      <c r="AJ10" s="435"/>
      <c r="AK10" s="435"/>
      <c r="AL10" s="438"/>
      <c r="AM10" s="475" t="s">
        <v>120</v>
      </c>
      <c r="AN10" s="476"/>
      <c r="AO10" s="476"/>
      <c r="AP10" s="476"/>
      <c r="AQ10" s="476"/>
      <c r="AR10" s="476"/>
      <c r="AS10" s="476"/>
      <c r="AT10" s="477"/>
      <c r="AU10" s="478" t="s">
        <v>116</v>
      </c>
      <c r="AV10" s="479"/>
      <c r="AW10" s="479"/>
      <c r="AX10" s="479"/>
      <c r="AY10" s="480" t="s">
        <v>121</v>
      </c>
      <c r="AZ10" s="481"/>
      <c r="BA10" s="481"/>
      <c r="BB10" s="481"/>
      <c r="BC10" s="481"/>
      <c r="BD10" s="481"/>
      <c r="BE10" s="481"/>
      <c r="BF10" s="481"/>
      <c r="BG10" s="481"/>
      <c r="BH10" s="481"/>
      <c r="BI10" s="481"/>
      <c r="BJ10" s="481"/>
      <c r="BK10" s="481"/>
      <c r="BL10" s="481"/>
      <c r="BM10" s="482"/>
      <c r="BN10" s="446">
        <v>278751</v>
      </c>
      <c r="BO10" s="447"/>
      <c r="BP10" s="447"/>
      <c r="BQ10" s="447"/>
      <c r="BR10" s="447"/>
      <c r="BS10" s="447"/>
      <c r="BT10" s="447"/>
      <c r="BU10" s="448"/>
      <c r="BV10" s="446">
        <v>213567</v>
      </c>
      <c r="BW10" s="447"/>
      <c r="BX10" s="447"/>
      <c r="BY10" s="447"/>
      <c r="BZ10" s="447"/>
      <c r="CA10" s="447"/>
      <c r="CB10" s="447"/>
      <c r="CC10" s="448"/>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0"/>
      <c r="C11" s="441"/>
      <c r="D11" s="441"/>
      <c r="E11" s="441"/>
      <c r="F11" s="441"/>
      <c r="G11" s="441"/>
      <c r="H11" s="441"/>
      <c r="I11" s="441"/>
      <c r="J11" s="441"/>
      <c r="K11" s="489"/>
      <c r="L11" s="500" t="s">
        <v>123</v>
      </c>
      <c r="M11" s="501"/>
      <c r="N11" s="501"/>
      <c r="O11" s="501"/>
      <c r="P11" s="501"/>
      <c r="Q11" s="502"/>
      <c r="R11" s="503" t="s">
        <v>124</v>
      </c>
      <c r="S11" s="504"/>
      <c r="T11" s="504"/>
      <c r="U11" s="504"/>
      <c r="V11" s="505"/>
      <c r="W11" s="434"/>
      <c r="X11" s="435"/>
      <c r="Y11" s="435"/>
      <c r="Z11" s="435"/>
      <c r="AA11" s="435"/>
      <c r="AB11" s="435"/>
      <c r="AC11" s="435"/>
      <c r="AD11" s="435"/>
      <c r="AE11" s="435"/>
      <c r="AF11" s="435"/>
      <c r="AG11" s="435"/>
      <c r="AH11" s="435"/>
      <c r="AI11" s="435"/>
      <c r="AJ11" s="435"/>
      <c r="AK11" s="435"/>
      <c r="AL11" s="438"/>
      <c r="AM11" s="475" t="s">
        <v>125</v>
      </c>
      <c r="AN11" s="476"/>
      <c r="AO11" s="476"/>
      <c r="AP11" s="476"/>
      <c r="AQ11" s="476"/>
      <c r="AR11" s="476"/>
      <c r="AS11" s="476"/>
      <c r="AT11" s="477"/>
      <c r="AU11" s="478" t="s">
        <v>126</v>
      </c>
      <c r="AV11" s="479"/>
      <c r="AW11" s="479"/>
      <c r="AX11" s="479"/>
      <c r="AY11" s="480" t="s">
        <v>127</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128</v>
      </c>
      <c r="CE11" s="450"/>
      <c r="CF11" s="450"/>
      <c r="CG11" s="450"/>
      <c r="CH11" s="450"/>
      <c r="CI11" s="450"/>
      <c r="CJ11" s="450"/>
      <c r="CK11" s="450"/>
      <c r="CL11" s="450"/>
      <c r="CM11" s="450"/>
      <c r="CN11" s="450"/>
      <c r="CO11" s="450"/>
      <c r="CP11" s="450"/>
      <c r="CQ11" s="450"/>
      <c r="CR11" s="450"/>
      <c r="CS11" s="451"/>
      <c r="CT11" s="486" t="s">
        <v>129</v>
      </c>
      <c r="CU11" s="487"/>
      <c r="CV11" s="487"/>
      <c r="CW11" s="487"/>
      <c r="CX11" s="487"/>
      <c r="CY11" s="487"/>
      <c r="CZ11" s="487"/>
      <c r="DA11" s="488"/>
      <c r="DB11" s="486" t="s">
        <v>130</v>
      </c>
      <c r="DC11" s="487"/>
      <c r="DD11" s="487"/>
      <c r="DE11" s="487"/>
      <c r="DF11" s="487"/>
      <c r="DG11" s="487"/>
      <c r="DH11" s="487"/>
      <c r="DI11" s="488"/>
    </row>
    <row r="12" spans="1:119" ht="18.75" customHeight="1" x14ac:dyDescent="0.2">
      <c r="A12" s="178"/>
      <c r="B12" s="506" t="s">
        <v>131</v>
      </c>
      <c r="C12" s="507"/>
      <c r="D12" s="507"/>
      <c r="E12" s="507"/>
      <c r="F12" s="507"/>
      <c r="G12" s="507"/>
      <c r="H12" s="507"/>
      <c r="I12" s="507"/>
      <c r="J12" s="507"/>
      <c r="K12" s="508"/>
      <c r="L12" s="515" t="s">
        <v>132</v>
      </c>
      <c r="M12" s="516"/>
      <c r="N12" s="516"/>
      <c r="O12" s="516"/>
      <c r="P12" s="516"/>
      <c r="Q12" s="517"/>
      <c r="R12" s="518">
        <v>20201</v>
      </c>
      <c r="S12" s="519"/>
      <c r="T12" s="519"/>
      <c r="U12" s="519"/>
      <c r="V12" s="520"/>
      <c r="W12" s="521" t="s">
        <v>1</v>
      </c>
      <c r="X12" s="479"/>
      <c r="Y12" s="479"/>
      <c r="Z12" s="479"/>
      <c r="AA12" s="479"/>
      <c r="AB12" s="522"/>
      <c r="AC12" s="523" t="s">
        <v>133</v>
      </c>
      <c r="AD12" s="524"/>
      <c r="AE12" s="524"/>
      <c r="AF12" s="524"/>
      <c r="AG12" s="525"/>
      <c r="AH12" s="523" t="s">
        <v>134</v>
      </c>
      <c r="AI12" s="524"/>
      <c r="AJ12" s="524"/>
      <c r="AK12" s="524"/>
      <c r="AL12" s="526"/>
      <c r="AM12" s="475" t="s">
        <v>135</v>
      </c>
      <c r="AN12" s="476"/>
      <c r="AO12" s="476"/>
      <c r="AP12" s="476"/>
      <c r="AQ12" s="476"/>
      <c r="AR12" s="476"/>
      <c r="AS12" s="476"/>
      <c r="AT12" s="477"/>
      <c r="AU12" s="478" t="s">
        <v>136</v>
      </c>
      <c r="AV12" s="479"/>
      <c r="AW12" s="479"/>
      <c r="AX12" s="479"/>
      <c r="AY12" s="480" t="s">
        <v>137</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138</v>
      </c>
      <c r="CE12" s="450"/>
      <c r="CF12" s="450"/>
      <c r="CG12" s="450"/>
      <c r="CH12" s="450"/>
      <c r="CI12" s="450"/>
      <c r="CJ12" s="450"/>
      <c r="CK12" s="450"/>
      <c r="CL12" s="450"/>
      <c r="CM12" s="450"/>
      <c r="CN12" s="450"/>
      <c r="CO12" s="450"/>
      <c r="CP12" s="450"/>
      <c r="CQ12" s="450"/>
      <c r="CR12" s="450"/>
      <c r="CS12" s="451"/>
      <c r="CT12" s="486" t="s">
        <v>139</v>
      </c>
      <c r="CU12" s="487"/>
      <c r="CV12" s="487"/>
      <c r="CW12" s="487"/>
      <c r="CX12" s="487"/>
      <c r="CY12" s="487"/>
      <c r="CZ12" s="487"/>
      <c r="DA12" s="488"/>
      <c r="DB12" s="486" t="s">
        <v>139</v>
      </c>
      <c r="DC12" s="487"/>
      <c r="DD12" s="487"/>
      <c r="DE12" s="487"/>
      <c r="DF12" s="487"/>
      <c r="DG12" s="487"/>
      <c r="DH12" s="487"/>
      <c r="DI12" s="488"/>
    </row>
    <row r="13" spans="1:119" ht="18.75" customHeight="1" x14ac:dyDescent="0.2">
      <c r="A13" s="178"/>
      <c r="B13" s="509"/>
      <c r="C13" s="510"/>
      <c r="D13" s="510"/>
      <c r="E13" s="510"/>
      <c r="F13" s="510"/>
      <c r="G13" s="510"/>
      <c r="H13" s="510"/>
      <c r="I13" s="510"/>
      <c r="J13" s="510"/>
      <c r="K13" s="511"/>
      <c r="L13" s="187"/>
      <c r="M13" s="537" t="s">
        <v>140</v>
      </c>
      <c r="N13" s="538"/>
      <c r="O13" s="538"/>
      <c r="P13" s="538"/>
      <c r="Q13" s="539"/>
      <c r="R13" s="530">
        <v>20011</v>
      </c>
      <c r="S13" s="531"/>
      <c r="T13" s="531"/>
      <c r="U13" s="531"/>
      <c r="V13" s="532"/>
      <c r="W13" s="462" t="s">
        <v>141</v>
      </c>
      <c r="X13" s="463"/>
      <c r="Y13" s="463"/>
      <c r="Z13" s="463"/>
      <c r="AA13" s="463"/>
      <c r="AB13" s="453"/>
      <c r="AC13" s="497">
        <v>630</v>
      </c>
      <c r="AD13" s="498"/>
      <c r="AE13" s="498"/>
      <c r="AF13" s="498"/>
      <c r="AG13" s="540"/>
      <c r="AH13" s="497">
        <v>636</v>
      </c>
      <c r="AI13" s="498"/>
      <c r="AJ13" s="498"/>
      <c r="AK13" s="498"/>
      <c r="AL13" s="499"/>
      <c r="AM13" s="475" t="s">
        <v>142</v>
      </c>
      <c r="AN13" s="476"/>
      <c r="AO13" s="476"/>
      <c r="AP13" s="476"/>
      <c r="AQ13" s="476"/>
      <c r="AR13" s="476"/>
      <c r="AS13" s="476"/>
      <c r="AT13" s="477"/>
      <c r="AU13" s="478" t="s">
        <v>136</v>
      </c>
      <c r="AV13" s="479"/>
      <c r="AW13" s="479"/>
      <c r="AX13" s="479"/>
      <c r="AY13" s="480" t="s">
        <v>143</v>
      </c>
      <c r="AZ13" s="481"/>
      <c r="BA13" s="481"/>
      <c r="BB13" s="481"/>
      <c r="BC13" s="481"/>
      <c r="BD13" s="481"/>
      <c r="BE13" s="481"/>
      <c r="BF13" s="481"/>
      <c r="BG13" s="481"/>
      <c r="BH13" s="481"/>
      <c r="BI13" s="481"/>
      <c r="BJ13" s="481"/>
      <c r="BK13" s="481"/>
      <c r="BL13" s="481"/>
      <c r="BM13" s="482"/>
      <c r="BN13" s="446">
        <v>499750</v>
      </c>
      <c r="BO13" s="447"/>
      <c r="BP13" s="447"/>
      <c r="BQ13" s="447"/>
      <c r="BR13" s="447"/>
      <c r="BS13" s="447"/>
      <c r="BT13" s="447"/>
      <c r="BU13" s="448"/>
      <c r="BV13" s="446">
        <v>127506</v>
      </c>
      <c r="BW13" s="447"/>
      <c r="BX13" s="447"/>
      <c r="BY13" s="447"/>
      <c r="BZ13" s="447"/>
      <c r="CA13" s="447"/>
      <c r="CB13" s="447"/>
      <c r="CC13" s="448"/>
      <c r="CD13" s="449" t="s">
        <v>144</v>
      </c>
      <c r="CE13" s="450"/>
      <c r="CF13" s="450"/>
      <c r="CG13" s="450"/>
      <c r="CH13" s="450"/>
      <c r="CI13" s="450"/>
      <c r="CJ13" s="450"/>
      <c r="CK13" s="450"/>
      <c r="CL13" s="450"/>
      <c r="CM13" s="450"/>
      <c r="CN13" s="450"/>
      <c r="CO13" s="450"/>
      <c r="CP13" s="450"/>
      <c r="CQ13" s="450"/>
      <c r="CR13" s="450"/>
      <c r="CS13" s="451"/>
      <c r="CT13" s="443">
        <v>3.3</v>
      </c>
      <c r="CU13" s="444"/>
      <c r="CV13" s="444"/>
      <c r="CW13" s="444"/>
      <c r="CX13" s="444"/>
      <c r="CY13" s="444"/>
      <c r="CZ13" s="444"/>
      <c r="DA13" s="445"/>
      <c r="DB13" s="443">
        <v>4.0999999999999996</v>
      </c>
      <c r="DC13" s="444"/>
      <c r="DD13" s="444"/>
      <c r="DE13" s="444"/>
      <c r="DF13" s="444"/>
      <c r="DG13" s="444"/>
      <c r="DH13" s="444"/>
      <c r="DI13" s="445"/>
    </row>
    <row r="14" spans="1:119" ht="18.75" customHeight="1" thickBot="1" x14ac:dyDescent="0.25">
      <c r="A14" s="178"/>
      <c r="B14" s="509"/>
      <c r="C14" s="510"/>
      <c r="D14" s="510"/>
      <c r="E14" s="510"/>
      <c r="F14" s="510"/>
      <c r="G14" s="510"/>
      <c r="H14" s="510"/>
      <c r="I14" s="510"/>
      <c r="J14" s="510"/>
      <c r="K14" s="511"/>
      <c r="L14" s="527" t="s">
        <v>145</v>
      </c>
      <c r="M14" s="528"/>
      <c r="N14" s="528"/>
      <c r="O14" s="528"/>
      <c r="P14" s="528"/>
      <c r="Q14" s="529"/>
      <c r="R14" s="530">
        <v>20254</v>
      </c>
      <c r="S14" s="531"/>
      <c r="T14" s="531"/>
      <c r="U14" s="531"/>
      <c r="V14" s="532"/>
      <c r="W14" s="436"/>
      <c r="X14" s="437"/>
      <c r="Y14" s="437"/>
      <c r="Z14" s="437"/>
      <c r="AA14" s="437"/>
      <c r="AB14" s="426"/>
      <c r="AC14" s="533">
        <v>6.3</v>
      </c>
      <c r="AD14" s="534"/>
      <c r="AE14" s="534"/>
      <c r="AF14" s="534"/>
      <c r="AG14" s="535"/>
      <c r="AH14" s="533">
        <v>6.3</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146</v>
      </c>
      <c r="CE14" s="542"/>
      <c r="CF14" s="542"/>
      <c r="CG14" s="542"/>
      <c r="CH14" s="542"/>
      <c r="CI14" s="542"/>
      <c r="CJ14" s="542"/>
      <c r="CK14" s="542"/>
      <c r="CL14" s="542"/>
      <c r="CM14" s="542"/>
      <c r="CN14" s="542"/>
      <c r="CO14" s="542"/>
      <c r="CP14" s="542"/>
      <c r="CQ14" s="542"/>
      <c r="CR14" s="542"/>
      <c r="CS14" s="543"/>
      <c r="CT14" s="544" t="s">
        <v>139</v>
      </c>
      <c r="CU14" s="545"/>
      <c r="CV14" s="545"/>
      <c r="CW14" s="545"/>
      <c r="CX14" s="545"/>
      <c r="CY14" s="545"/>
      <c r="CZ14" s="545"/>
      <c r="DA14" s="546"/>
      <c r="DB14" s="544" t="s">
        <v>139</v>
      </c>
      <c r="DC14" s="545"/>
      <c r="DD14" s="545"/>
      <c r="DE14" s="545"/>
      <c r="DF14" s="545"/>
      <c r="DG14" s="545"/>
      <c r="DH14" s="545"/>
      <c r="DI14" s="546"/>
    </row>
    <row r="15" spans="1:119" ht="18.75" customHeight="1" x14ac:dyDescent="0.2">
      <c r="A15" s="178"/>
      <c r="B15" s="509"/>
      <c r="C15" s="510"/>
      <c r="D15" s="510"/>
      <c r="E15" s="510"/>
      <c r="F15" s="510"/>
      <c r="G15" s="510"/>
      <c r="H15" s="510"/>
      <c r="I15" s="510"/>
      <c r="J15" s="510"/>
      <c r="K15" s="511"/>
      <c r="L15" s="187"/>
      <c r="M15" s="537" t="s">
        <v>140</v>
      </c>
      <c r="N15" s="538"/>
      <c r="O15" s="538"/>
      <c r="P15" s="538"/>
      <c r="Q15" s="539"/>
      <c r="R15" s="530">
        <v>19994</v>
      </c>
      <c r="S15" s="531"/>
      <c r="T15" s="531"/>
      <c r="U15" s="531"/>
      <c r="V15" s="532"/>
      <c r="W15" s="462" t="s">
        <v>147</v>
      </c>
      <c r="X15" s="463"/>
      <c r="Y15" s="463"/>
      <c r="Z15" s="463"/>
      <c r="AA15" s="463"/>
      <c r="AB15" s="453"/>
      <c r="AC15" s="497">
        <v>4012</v>
      </c>
      <c r="AD15" s="498"/>
      <c r="AE15" s="498"/>
      <c r="AF15" s="498"/>
      <c r="AG15" s="540"/>
      <c r="AH15" s="497">
        <v>4041</v>
      </c>
      <c r="AI15" s="498"/>
      <c r="AJ15" s="498"/>
      <c r="AK15" s="498"/>
      <c r="AL15" s="499"/>
      <c r="AM15" s="475"/>
      <c r="AN15" s="476"/>
      <c r="AO15" s="476"/>
      <c r="AP15" s="476"/>
      <c r="AQ15" s="476"/>
      <c r="AR15" s="476"/>
      <c r="AS15" s="476"/>
      <c r="AT15" s="477"/>
      <c r="AU15" s="478"/>
      <c r="AV15" s="479"/>
      <c r="AW15" s="479"/>
      <c r="AX15" s="479"/>
      <c r="AY15" s="406" t="s">
        <v>148</v>
      </c>
      <c r="AZ15" s="407"/>
      <c r="BA15" s="407"/>
      <c r="BB15" s="407"/>
      <c r="BC15" s="407"/>
      <c r="BD15" s="407"/>
      <c r="BE15" s="407"/>
      <c r="BF15" s="407"/>
      <c r="BG15" s="407"/>
      <c r="BH15" s="407"/>
      <c r="BI15" s="407"/>
      <c r="BJ15" s="407"/>
      <c r="BK15" s="407"/>
      <c r="BL15" s="407"/>
      <c r="BM15" s="408"/>
      <c r="BN15" s="409">
        <v>4375521</v>
      </c>
      <c r="BO15" s="410"/>
      <c r="BP15" s="410"/>
      <c r="BQ15" s="410"/>
      <c r="BR15" s="410"/>
      <c r="BS15" s="410"/>
      <c r="BT15" s="410"/>
      <c r="BU15" s="411"/>
      <c r="BV15" s="409">
        <v>4311268</v>
      </c>
      <c r="BW15" s="410"/>
      <c r="BX15" s="410"/>
      <c r="BY15" s="410"/>
      <c r="BZ15" s="410"/>
      <c r="CA15" s="410"/>
      <c r="CB15" s="410"/>
      <c r="CC15" s="411"/>
      <c r="CD15" s="547" t="s">
        <v>149</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9"/>
      <c r="C16" s="510"/>
      <c r="D16" s="510"/>
      <c r="E16" s="510"/>
      <c r="F16" s="510"/>
      <c r="G16" s="510"/>
      <c r="H16" s="510"/>
      <c r="I16" s="510"/>
      <c r="J16" s="510"/>
      <c r="K16" s="511"/>
      <c r="L16" s="527" t="s">
        <v>150</v>
      </c>
      <c r="M16" s="550"/>
      <c r="N16" s="550"/>
      <c r="O16" s="550"/>
      <c r="P16" s="550"/>
      <c r="Q16" s="551"/>
      <c r="R16" s="552" t="s">
        <v>151</v>
      </c>
      <c r="S16" s="553"/>
      <c r="T16" s="553"/>
      <c r="U16" s="553"/>
      <c r="V16" s="554"/>
      <c r="W16" s="436"/>
      <c r="X16" s="437"/>
      <c r="Y16" s="437"/>
      <c r="Z16" s="437"/>
      <c r="AA16" s="437"/>
      <c r="AB16" s="426"/>
      <c r="AC16" s="533">
        <v>40.1</v>
      </c>
      <c r="AD16" s="534"/>
      <c r="AE16" s="534"/>
      <c r="AF16" s="534"/>
      <c r="AG16" s="535"/>
      <c r="AH16" s="533">
        <v>40.1</v>
      </c>
      <c r="AI16" s="534"/>
      <c r="AJ16" s="534"/>
      <c r="AK16" s="534"/>
      <c r="AL16" s="536"/>
      <c r="AM16" s="475"/>
      <c r="AN16" s="476"/>
      <c r="AO16" s="476"/>
      <c r="AP16" s="476"/>
      <c r="AQ16" s="476"/>
      <c r="AR16" s="476"/>
      <c r="AS16" s="476"/>
      <c r="AT16" s="477"/>
      <c r="AU16" s="478"/>
      <c r="AV16" s="479"/>
      <c r="AW16" s="479"/>
      <c r="AX16" s="479"/>
      <c r="AY16" s="480" t="s">
        <v>152</v>
      </c>
      <c r="AZ16" s="481"/>
      <c r="BA16" s="481"/>
      <c r="BB16" s="481"/>
      <c r="BC16" s="481"/>
      <c r="BD16" s="481"/>
      <c r="BE16" s="481"/>
      <c r="BF16" s="481"/>
      <c r="BG16" s="481"/>
      <c r="BH16" s="481"/>
      <c r="BI16" s="481"/>
      <c r="BJ16" s="481"/>
      <c r="BK16" s="481"/>
      <c r="BL16" s="481"/>
      <c r="BM16" s="482"/>
      <c r="BN16" s="446">
        <v>4713552</v>
      </c>
      <c r="BO16" s="447"/>
      <c r="BP16" s="447"/>
      <c r="BQ16" s="447"/>
      <c r="BR16" s="447"/>
      <c r="BS16" s="447"/>
      <c r="BT16" s="447"/>
      <c r="BU16" s="448"/>
      <c r="BV16" s="446">
        <v>4463999</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5">
      <c r="A17" s="178"/>
      <c r="B17" s="512"/>
      <c r="C17" s="513"/>
      <c r="D17" s="513"/>
      <c r="E17" s="513"/>
      <c r="F17" s="513"/>
      <c r="G17" s="513"/>
      <c r="H17" s="513"/>
      <c r="I17" s="513"/>
      <c r="J17" s="513"/>
      <c r="K17" s="514"/>
      <c r="L17" s="192"/>
      <c r="M17" s="557" t="s">
        <v>153</v>
      </c>
      <c r="N17" s="558"/>
      <c r="O17" s="558"/>
      <c r="P17" s="558"/>
      <c r="Q17" s="559"/>
      <c r="R17" s="552" t="s">
        <v>154</v>
      </c>
      <c r="S17" s="553"/>
      <c r="T17" s="553"/>
      <c r="U17" s="553"/>
      <c r="V17" s="554"/>
      <c r="W17" s="462" t="s">
        <v>155</v>
      </c>
      <c r="X17" s="463"/>
      <c r="Y17" s="463"/>
      <c r="Z17" s="463"/>
      <c r="AA17" s="463"/>
      <c r="AB17" s="453"/>
      <c r="AC17" s="497">
        <v>5357</v>
      </c>
      <c r="AD17" s="498"/>
      <c r="AE17" s="498"/>
      <c r="AF17" s="498"/>
      <c r="AG17" s="540"/>
      <c r="AH17" s="497">
        <v>5410</v>
      </c>
      <c r="AI17" s="498"/>
      <c r="AJ17" s="498"/>
      <c r="AK17" s="498"/>
      <c r="AL17" s="499"/>
      <c r="AM17" s="475"/>
      <c r="AN17" s="476"/>
      <c r="AO17" s="476"/>
      <c r="AP17" s="476"/>
      <c r="AQ17" s="476"/>
      <c r="AR17" s="476"/>
      <c r="AS17" s="476"/>
      <c r="AT17" s="477"/>
      <c r="AU17" s="478"/>
      <c r="AV17" s="479"/>
      <c r="AW17" s="479"/>
      <c r="AX17" s="479"/>
      <c r="AY17" s="480" t="s">
        <v>156</v>
      </c>
      <c r="AZ17" s="481"/>
      <c r="BA17" s="481"/>
      <c r="BB17" s="481"/>
      <c r="BC17" s="481"/>
      <c r="BD17" s="481"/>
      <c r="BE17" s="481"/>
      <c r="BF17" s="481"/>
      <c r="BG17" s="481"/>
      <c r="BH17" s="481"/>
      <c r="BI17" s="481"/>
      <c r="BJ17" s="481"/>
      <c r="BK17" s="481"/>
      <c r="BL17" s="481"/>
      <c r="BM17" s="482"/>
      <c r="BN17" s="446">
        <v>5628127</v>
      </c>
      <c r="BO17" s="447"/>
      <c r="BP17" s="447"/>
      <c r="BQ17" s="447"/>
      <c r="BR17" s="447"/>
      <c r="BS17" s="447"/>
      <c r="BT17" s="447"/>
      <c r="BU17" s="448"/>
      <c r="BV17" s="446">
        <v>5543917</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5">
      <c r="A18" s="178"/>
      <c r="B18" s="568" t="s">
        <v>157</v>
      </c>
      <c r="C18" s="489"/>
      <c r="D18" s="489"/>
      <c r="E18" s="569"/>
      <c r="F18" s="569"/>
      <c r="G18" s="569"/>
      <c r="H18" s="569"/>
      <c r="I18" s="569"/>
      <c r="J18" s="569"/>
      <c r="K18" s="569"/>
      <c r="L18" s="570">
        <v>192.06</v>
      </c>
      <c r="M18" s="570"/>
      <c r="N18" s="570"/>
      <c r="O18" s="570"/>
      <c r="P18" s="570"/>
      <c r="Q18" s="570"/>
      <c r="R18" s="571"/>
      <c r="S18" s="571"/>
      <c r="T18" s="571"/>
      <c r="U18" s="571"/>
      <c r="V18" s="572"/>
      <c r="W18" s="464"/>
      <c r="X18" s="465"/>
      <c r="Y18" s="465"/>
      <c r="Z18" s="465"/>
      <c r="AA18" s="465"/>
      <c r="AB18" s="456"/>
      <c r="AC18" s="573">
        <v>53.6</v>
      </c>
      <c r="AD18" s="574"/>
      <c r="AE18" s="574"/>
      <c r="AF18" s="574"/>
      <c r="AG18" s="575"/>
      <c r="AH18" s="573">
        <v>53.6</v>
      </c>
      <c r="AI18" s="574"/>
      <c r="AJ18" s="574"/>
      <c r="AK18" s="574"/>
      <c r="AL18" s="576"/>
      <c r="AM18" s="475"/>
      <c r="AN18" s="476"/>
      <c r="AO18" s="476"/>
      <c r="AP18" s="476"/>
      <c r="AQ18" s="476"/>
      <c r="AR18" s="476"/>
      <c r="AS18" s="476"/>
      <c r="AT18" s="477"/>
      <c r="AU18" s="478"/>
      <c r="AV18" s="479"/>
      <c r="AW18" s="479"/>
      <c r="AX18" s="479"/>
      <c r="AY18" s="480" t="s">
        <v>158</v>
      </c>
      <c r="AZ18" s="481"/>
      <c r="BA18" s="481"/>
      <c r="BB18" s="481"/>
      <c r="BC18" s="481"/>
      <c r="BD18" s="481"/>
      <c r="BE18" s="481"/>
      <c r="BF18" s="481"/>
      <c r="BG18" s="481"/>
      <c r="BH18" s="481"/>
      <c r="BI18" s="481"/>
      <c r="BJ18" s="481"/>
      <c r="BK18" s="481"/>
      <c r="BL18" s="481"/>
      <c r="BM18" s="482"/>
      <c r="BN18" s="446">
        <v>4837720</v>
      </c>
      <c r="BO18" s="447"/>
      <c r="BP18" s="447"/>
      <c r="BQ18" s="447"/>
      <c r="BR18" s="447"/>
      <c r="BS18" s="447"/>
      <c r="BT18" s="447"/>
      <c r="BU18" s="448"/>
      <c r="BV18" s="446">
        <v>4646165</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5">
      <c r="A19" s="178"/>
      <c r="B19" s="568" t="s">
        <v>159</v>
      </c>
      <c r="C19" s="489"/>
      <c r="D19" s="489"/>
      <c r="E19" s="569"/>
      <c r="F19" s="569"/>
      <c r="G19" s="569"/>
      <c r="H19" s="569"/>
      <c r="I19" s="569"/>
      <c r="J19" s="569"/>
      <c r="K19" s="569"/>
      <c r="L19" s="577">
        <v>108</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160</v>
      </c>
      <c r="AZ19" s="481"/>
      <c r="BA19" s="481"/>
      <c r="BB19" s="481"/>
      <c r="BC19" s="481"/>
      <c r="BD19" s="481"/>
      <c r="BE19" s="481"/>
      <c r="BF19" s="481"/>
      <c r="BG19" s="481"/>
      <c r="BH19" s="481"/>
      <c r="BI19" s="481"/>
      <c r="BJ19" s="481"/>
      <c r="BK19" s="481"/>
      <c r="BL19" s="481"/>
      <c r="BM19" s="482"/>
      <c r="BN19" s="446">
        <v>7424384</v>
      </c>
      <c r="BO19" s="447"/>
      <c r="BP19" s="447"/>
      <c r="BQ19" s="447"/>
      <c r="BR19" s="447"/>
      <c r="BS19" s="447"/>
      <c r="BT19" s="447"/>
      <c r="BU19" s="448"/>
      <c r="BV19" s="446">
        <v>7075361</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5">
      <c r="A20" s="178"/>
      <c r="B20" s="568" t="s">
        <v>161</v>
      </c>
      <c r="C20" s="489"/>
      <c r="D20" s="489"/>
      <c r="E20" s="569"/>
      <c r="F20" s="569"/>
      <c r="G20" s="569"/>
      <c r="H20" s="569"/>
      <c r="I20" s="569"/>
      <c r="J20" s="569"/>
      <c r="K20" s="569"/>
      <c r="L20" s="577">
        <v>8092</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5">
      <c r="A21" s="178"/>
      <c r="B21" s="586" t="s">
        <v>162</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2">
      <c r="A22" s="178"/>
      <c r="B22" s="616" t="s">
        <v>163</v>
      </c>
      <c r="C22" s="590"/>
      <c r="D22" s="591"/>
      <c r="E22" s="458" t="s">
        <v>1</v>
      </c>
      <c r="F22" s="463"/>
      <c r="G22" s="463"/>
      <c r="H22" s="463"/>
      <c r="I22" s="463"/>
      <c r="J22" s="463"/>
      <c r="K22" s="453"/>
      <c r="L22" s="458" t="s">
        <v>164</v>
      </c>
      <c r="M22" s="463"/>
      <c r="N22" s="463"/>
      <c r="O22" s="463"/>
      <c r="P22" s="453"/>
      <c r="Q22" s="621" t="s">
        <v>165</v>
      </c>
      <c r="R22" s="622"/>
      <c r="S22" s="622"/>
      <c r="T22" s="622"/>
      <c r="U22" s="622"/>
      <c r="V22" s="623"/>
      <c r="W22" s="589" t="s">
        <v>166</v>
      </c>
      <c r="X22" s="590"/>
      <c r="Y22" s="591"/>
      <c r="Z22" s="458" t="s">
        <v>1</v>
      </c>
      <c r="AA22" s="463"/>
      <c r="AB22" s="463"/>
      <c r="AC22" s="463"/>
      <c r="AD22" s="463"/>
      <c r="AE22" s="463"/>
      <c r="AF22" s="463"/>
      <c r="AG22" s="453"/>
      <c r="AH22" s="627" t="s">
        <v>167</v>
      </c>
      <c r="AI22" s="463"/>
      <c r="AJ22" s="463"/>
      <c r="AK22" s="463"/>
      <c r="AL22" s="453"/>
      <c r="AM22" s="627" t="s">
        <v>168</v>
      </c>
      <c r="AN22" s="628"/>
      <c r="AO22" s="628"/>
      <c r="AP22" s="628"/>
      <c r="AQ22" s="628"/>
      <c r="AR22" s="629"/>
      <c r="AS22" s="621" t="s">
        <v>165</v>
      </c>
      <c r="AT22" s="622"/>
      <c r="AU22" s="622"/>
      <c r="AV22" s="622"/>
      <c r="AW22" s="622"/>
      <c r="AX22" s="633"/>
      <c r="AY22" s="406" t="s">
        <v>169</v>
      </c>
      <c r="AZ22" s="407"/>
      <c r="BA22" s="407"/>
      <c r="BB22" s="407"/>
      <c r="BC22" s="407"/>
      <c r="BD22" s="407"/>
      <c r="BE22" s="407"/>
      <c r="BF22" s="407"/>
      <c r="BG22" s="407"/>
      <c r="BH22" s="407"/>
      <c r="BI22" s="407"/>
      <c r="BJ22" s="407"/>
      <c r="BK22" s="407"/>
      <c r="BL22" s="407"/>
      <c r="BM22" s="408"/>
      <c r="BN22" s="409">
        <v>5922740</v>
      </c>
      <c r="BO22" s="410"/>
      <c r="BP22" s="410"/>
      <c r="BQ22" s="410"/>
      <c r="BR22" s="410"/>
      <c r="BS22" s="410"/>
      <c r="BT22" s="410"/>
      <c r="BU22" s="411"/>
      <c r="BV22" s="409">
        <v>6259721</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2">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170</v>
      </c>
      <c r="AZ23" s="481"/>
      <c r="BA23" s="481"/>
      <c r="BB23" s="481"/>
      <c r="BC23" s="481"/>
      <c r="BD23" s="481"/>
      <c r="BE23" s="481"/>
      <c r="BF23" s="481"/>
      <c r="BG23" s="481"/>
      <c r="BH23" s="481"/>
      <c r="BI23" s="481"/>
      <c r="BJ23" s="481"/>
      <c r="BK23" s="481"/>
      <c r="BL23" s="481"/>
      <c r="BM23" s="482"/>
      <c r="BN23" s="446">
        <v>4655183</v>
      </c>
      <c r="BO23" s="447"/>
      <c r="BP23" s="447"/>
      <c r="BQ23" s="447"/>
      <c r="BR23" s="447"/>
      <c r="BS23" s="447"/>
      <c r="BT23" s="447"/>
      <c r="BU23" s="448"/>
      <c r="BV23" s="446">
        <v>4875972</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5">
      <c r="A24" s="178"/>
      <c r="B24" s="617"/>
      <c r="C24" s="593"/>
      <c r="D24" s="594"/>
      <c r="E24" s="496" t="s">
        <v>171</v>
      </c>
      <c r="F24" s="476"/>
      <c r="G24" s="476"/>
      <c r="H24" s="476"/>
      <c r="I24" s="476"/>
      <c r="J24" s="476"/>
      <c r="K24" s="477"/>
      <c r="L24" s="497">
        <v>1</v>
      </c>
      <c r="M24" s="498"/>
      <c r="N24" s="498"/>
      <c r="O24" s="498"/>
      <c r="P24" s="540"/>
      <c r="Q24" s="497">
        <v>8290</v>
      </c>
      <c r="R24" s="498"/>
      <c r="S24" s="498"/>
      <c r="T24" s="498"/>
      <c r="U24" s="498"/>
      <c r="V24" s="540"/>
      <c r="W24" s="592"/>
      <c r="X24" s="593"/>
      <c r="Y24" s="594"/>
      <c r="Z24" s="496" t="s">
        <v>172</v>
      </c>
      <c r="AA24" s="476"/>
      <c r="AB24" s="476"/>
      <c r="AC24" s="476"/>
      <c r="AD24" s="476"/>
      <c r="AE24" s="476"/>
      <c r="AF24" s="476"/>
      <c r="AG24" s="477"/>
      <c r="AH24" s="497">
        <v>141</v>
      </c>
      <c r="AI24" s="498"/>
      <c r="AJ24" s="498"/>
      <c r="AK24" s="498"/>
      <c r="AL24" s="540"/>
      <c r="AM24" s="497">
        <v>430896</v>
      </c>
      <c r="AN24" s="498"/>
      <c r="AO24" s="498"/>
      <c r="AP24" s="498"/>
      <c r="AQ24" s="498"/>
      <c r="AR24" s="540"/>
      <c r="AS24" s="497">
        <v>3056</v>
      </c>
      <c r="AT24" s="498"/>
      <c r="AU24" s="498"/>
      <c r="AV24" s="498"/>
      <c r="AW24" s="498"/>
      <c r="AX24" s="499"/>
      <c r="AY24" s="562" t="s">
        <v>173</v>
      </c>
      <c r="AZ24" s="563"/>
      <c r="BA24" s="563"/>
      <c r="BB24" s="563"/>
      <c r="BC24" s="563"/>
      <c r="BD24" s="563"/>
      <c r="BE24" s="563"/>
      <c r="BF24" s="563"/>
      <c r="BG24" s="563"/>
      <c r="BH24" s="563"/>
      <c r="BI24" s="563"/>
      <c r="BJ24" s="563"/>
      <c r="BK24" s="563"/>
      <c r="BL24" s="563"/>
      <c r="BM24" s="564"/>
      <c r="BN24" s="446">
        <v>1714122</v>
      </c>
      <c r="BO24" s="447"/>
      <c r="BP24" s="447"/>
      <c r="BQ24" s="447"/>
      <c r="BR24" s="447"/>
      <c r="BS24" s="447"/>
      <c r="BT24" s="447"/>
      <c r="BU24" s="448"/>
      <c r="BV24" s="446">
        <v>1863096</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2">
      <c r="A25" s="178"/>
      <c r="B25" s="617"/>
      <c r="C25" s="593"/>
      <c r="D25" s="594"/>
      <c r="E25" s="496" t="s">
        <v>174</v>
      </c>
      <c r="F25" s="476"/>
      <c r="G25" s="476"/>
      <c r="H25" s="476"/>
      <c r="I25" s="476"/>
      <c r="J25" s="476"/>
      <c r="K25" s="477"/>
      <c r="L25" s="497">
        <v>1</v>
      </c>
      <c r="M25" s="498"/>
      <c r="N25" s="498"/>
      <c r="O25" s="498"/>
      <c r="P25" s="540"/>
      <c r="Q25" s="497">
        <v>6410</v>
      </c>
      <c r="R25" s="498"/>
      <c r="S25" s="498"/>
      <c r="T25" s="498"/>
      <c r="U25" s="498"/>
      <c r="V25" s="540"/>
      <c r="W25" s="592"/>
      <c r="X25" s="593"/>
      <c r="Y25" s="594"/>
      <c r="Z25" s="496" t="s">
        <v>175</v>
      </c>
      <c r="AA25" s="476"/>
      <c r="AB25" s="476"/>
      <c r="AC25" s="476"/>
      <c r="AD25" s="476"/>
      <c r="AE25" s="476"/>
      <c r="AF25" s="476"/>
      <c r="AG25" s="477"/>
      <c r="AH25" s="497" t="s">
        <v>139</v>
      </c>
      <c r="AI25" s="498"/>
      <c r="AJ25" s="498"/>
      <c r="AK25" s="498"/>
      <c r="AL25" s="540"/>
      <c r="AM25" s="497" t="s">
        <v>139</v>
      </c>
      <c r="AN25" s="498"/>
      <c r="AO25" s="498"/>
      <c r="AP25" s="498"/>
      <c r="AQ25" s="498"/>
      <c r="AR25" s="540"/>
      <c r="AS25" s="497" t="s">
        <v>139</v>
      </c>
      <c r="AT25" s="498"/>
      <c r="AU25" s="498"/>
      <c r="AV25" s="498"/>
      <c r="AW25" s="498"/>
      <c r="AX25" s="499"/>
      <c r="AY25" s="406" t="s">
        <v>176</v>
      </c>
      <c r="AZ25" s="407"/>
      <c r="BA25" s="407"/>
      <c r="BB25" s="407"/>
      <c r="BC25" s="407"/>
      <c r="BD25" s="407"/>
      <c r="BE25" s="407"/>
      <c r="BF25" s="407"/>
      <c r="BG25" s="407"/>
      <c r="BH25" s="407"/>
      <c r="BI25" s="407"/>
      <c r="BJ25" s="407"/>
      <c r="BK25" s="407"/>
      <c r="BL25" s="407"/>
      <c r="BM25" s="408"/>
      <c r="BN25" s="409">
        <v>3083253</v>
      </c>
      <c r="BO25" s="410"/>
      <c r="BP25" s="410"/>
      <c r="BQ25" s="410"/>
      <c r="BR25" s="410"/>
      <c r="BS25" s="410"/>
      <c r="BT25" s="410"/>
      <c r="BU25" s="411"/>
      <c r="BV25" s="409">
        <v>1941776</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2">
      <c r="A26" s="178"/>
      <c r="B26" s="617"/>
      <c r="C26" s="593"/>
      <c r="D26" s="594"/>
      <c r="E26" s="496" t="s">
        <v>177</v>
      </c>
      <c r="F26" s="476"/>
      <c r="G26" s="476"/>
      <c r="H26" s="476"/>
      <c r="I26" s="476"/>
      <c r="J26" s="476"/>
      <c r="K26" s="477"/>
      <c r="L26" s="497">
        <v>1</v>
      </c>
      <c r="M26" s="498"/>
      <c r="N26" s="498"/>
      <c r="O26" s="498"/>
      <c r="P26" s="540"/>
      <c r="Q26" s="497">
        <v>5850</v>
      </c>
      <c r="R26" s="498"/>
      <c r="S26" s="498"/>
      <c r="T26" s="498"/>
      <c r="U26" s="498"/>
      <c r="V26" s="540"/>
      <c r="W26" s="592"/>
      <c r="X26" s="593"/>
      <c r="Y26" s="594"/>
      <c r="Z26" s="496" t="s">
        <v>178</v>
      </c>
      <c r="AA26" s="598"/>
      <c r="AB26" s="598"/>
      <c r="AC26" s="598"/>
      <c r="AD26" s="598"/>
      <c r="AE26" s="598"/>
      <c r="AF26" s="598"/>
      <c r="AG26" s="599"/>
      <c r="AH26" s="497">
        <v>3</v>
      </c>
      <c r="AI26" s="498"/>
      <c r="AJ26" s="498"/>
      <c r="AK26" s="498"/>
      <c r="AL26" s="540"/>
      <c r="AM26" s="497">
        <v>7812</v>
      </c>
      <c r="AN26" s="498"/>
      <c r="AO26" s="498"/>
      <c r="AP26" s="498"/>
      <c r="AQ26" s="498"/>
      <c r="AR26" s="540"/>
      <c r="AS26" s="497">
        <v>2604</v>
      </c>
      <c r="AT26" s="498"/>
      <c r="AU26" s="498"/>
      <c r="AV26" s="498"/>
      <c r="AW26" s="498"/>
      <c r="AX26" s="499"/>
      <c r="AY26" s="449" t="s">
        <v>179</v>
      </c>
      <c r="AZ26" s="450"/>
      <c r="BA26" s="450"/>
      <c r="BB26" s="450"/>
      <c r="BC26" s="450"/>
      <c r="BD26" s="450"/>
      <c r="BE26" s="450"/>
      <c r="BF26" s="450"/>
      <c r="BG26" s="450"/>
      <c r="BH26" s="450"/>
      <c r="BI26" s="450"/>
      <c r="BJ26" s="450"/>
      <c r="BK26" s="450"/>
      <c r="BL26" s="450"/>
      <c r="BM26" s="451"/>
      <c r="BN26" s="446" t="s">
        <v>139</v>
      </c>
      <c r="BO26" s="447"/>
      <c r="BP26" s="447"/>
      <c r="BQ26" s="447"/>
      <c r="BR26" s="447"/>
      <c r="BS26" s="447"/>
      <c r="BT26" s="447"/>
      <c r="BU26" s="448"/>
      <c r="BV26" s="446" t="s">
        <v>139</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5">
      <c r="A27" s="178"/>
      <c r="B27" s="617"/>
      <c r="C27" s="593"/>
      <c r="D27" s="594"/>
      <c r="E27" s="496" t="s">
        <v>180</v>
      </c>
      <c r="F27" s="476"/>
      <c r="G27" s="476"/>
      <c r="H27" s="476"/>
      <c r="I27" s="476"/>
      <c r="J27" s="476"/>
      <c r="K27" s="477"/>
      <c r="L27" s="497">
        <v>1</v>
      </c>
      <c r="M27" s="498"/>
      <c r="N27" s="498"/>
      <c r="O27" s="498"/>
      <c r="P27" s="540"/>
      <c r="Q27" s="497">
        <v>3300</v>
      </c>
      <c r="R27" s="498"/>
      <c r="S27" s="498"/>
      <c r="T27" s="498"/>
      <c r="U27" s="498"/>
      <c r="V27" s="540"/>
      <c r="W27" s="592"/>
      <c r="X27" s="593"/>
      <c r="Y27" s="594"/>
      <c r="Z27" s="496" t="s">
        <v>181</v>
      </c>
      <c r="AA27" s="476"/>
      <c r="AB27" s="476"/>
      <c r="AC27" s="476"/>
      <c r="AD27" s="476"/>
      <c r="AE27" s="476"/>
      <c r="AF27" s="476"/>
      <c r="AG27" s="477"/>
      <c r="AH27" s="497">
        <v>4</v>
      </c>
      <c r="AI27" s="498"/>
      <c r="AJ27" s="498"/>
      <c r="AK27" s="498"/>
      <c r="AL27" s="540"/>
      <c r="AM27" s="497">
        <v>15209</v>
      </c>
      <c r="AN27" s="498"/>
      <c r="AO27" s="498"/>
      <c r="AP27" s="498"/>
      <c r="AQ27" s="498"/>
      <c r="AR27" s="540"/>
      <c r="AS27" s="497">
        <v>3802</v>
      </c>
      <c r="AT27" s="498"/>
      <c r="AU27" s="498"/>
      <c r="AV27" s="498"/>
      <c r="AW27" s="498"/>
      <c r="AX27" s="499"/>
      <c r="AY27" s="541" t="s">
        <v>182</v>
      </c>
      <c r="AZ27" s="542"/>
      <c r="BA27" s="542"/>
      <c r="BB27" s="542"/>
      <c r="BC27" s="542"/>
      <c r="BD27" s="542"/>
      <c r="BE27" s="542"/>
      <c r="BF27" s="542"/>
      <c r="BG27" s="542"/>
      <c r="BH27" s="542"/>
      <c r="BI27" s="542"/>
      <c r="BJ27" s="542"/>
      <c r="BK27" s="542"/>
      <c r="BL27" s="542"/>
      <c r="BM27" s="543"/>
      <c r="BN27" s="565">
        <v>253790</v>
      </c>
      <c r="BO27" s="566"/>
      <c r="BP27" s="566"/>
      <c r="BQ27" s="566"/>
      <c r="BR27" s="566"/>
      <c r="BS27" s="566"/>
      <c r="BT27" s="566"/>
      <c r="BU27" s="567"/>
      <c r="BV27" s="565">
        <v>253787</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2">
      <c r="A28" s="178"/>
      <c r="B28" s="617"/>
      <c r="C28" s="593"/>
      <c r="D28" s="594"/>
      <c r="E28" s="496" t="s">
        <v>183</v>
      </c>
      <c r="F28" s="476"/>
      <c r="G28" s="476"/>
      <c r="H28" s="476"/>
      <c r="I28" s="476"/>
      <c r="J28" s="476"/>
      <c r="K28" s="477"/>
      <c r="L28" s="497">
        <v>1</v>
      </c>
      <c r="M28" s="498"/>
      <c r="N28" s="498"/>
      <c r="O28" s="498"/>
      <c r="P28" s="540"/>
      <c r="Q28" s="497">
        <v>2640</v>
      </c>
      <c r="R28" s="498"/>
      <c r="S28" s="498"/>
      <c r="T28" s="498"/>
      <c r="U28" s="498"/>
      <c r="V28" s="540"/>
      <c r="W28" s="592"/>
      <c r="X28" s="593"/>
      <c r="Y28" s="594"/>
      <c r="Z28" s="496" t="s">
        <v>184</v>
      </c>
      <c r="AA28" s="476"/>
      <c r="AB28" s="476"/>
      <c r="AC28" s="476"/>
      <c r="AD28" s="476"/>
      <c r="AE28" s="476"/>
      <c r="AF28" s="476"/>
      <c r="AG28" s="477"/>
      <c r="AH28" s="497" t="s">
        <v>139</v>
      </c>
      <c r="AI28" s="498"/>
      <c r="AJ28" s="498"/>
      <c r="AK28" s="498"/>
      <c r="AL28" s="540"/>
      <c r="AM28" s="497" t="s">
        <v>139</v>
      </c>
      <c r="AN28" s="498"/>
      <c r="AO28" s="498"/>
      <c r="AP28" s="498"/>
      <c r="AQ28" s="498"/>
      <c r="AR28" s="540"/>
      <c r="AS28" s="497" t="s">
        <v>139</v>
      </c>
      <c r="AT28" s="498"/>
      <c r="AU28" s="498"/>
      <c r="AV28" s="498"/>
      <c r="AW28" s="498"/>
      <c r="AX28" s="499"/>
      <c r="AY28" s="600" t="s">
        <v>185</v>
      </c>
      <c r="AZ28" s="601"/>
      <c r="BA28" s="601"/>
      <c r="BB28" s="602"/>
      <c r="BC28" s="406" t="s">
        <v>48</v>
      </c>
      <c r="BD28" s="407"/>
      <c r="BE28" s="407"/>
      <c r="BF28" s="407"/>
      <c r="BG28" s="407"/>
      <c r="BH28" s="407"/>
      <c r="BI28" s="407"/>
      <c r="BJ28" s="407"/>
      <c r="BK28" s="407"/>
      <c r="BL28" s="407"/>
      <c r="BM28" s="408"/>
      <c r="BN28" s="409">
        <v>3071246</v>
      </c>
      <c r="BO28" s="410"/>
      <c r="BP28" s="410"/>
      <c r="BQ28" s="410"/>
      <c r="BR28" s="410"/>
      <c r="BS28" s="410"/>
      <c r="BT28" s="410"/>
      <c r="BU28" s="411"/>
      <c r="BV28" s="409">
        <v>2792495</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2">
      <c r="A29" s="178"/>
      <c r="B29" s="617"/>
      <c r="C29" s="593"/>
      <c r="D29" s="594"/>
      <c r="E29" s="496" t="s">
        <v>186</v>
      </c>
      <c r="F29" s="476"/>
      <c r="G29" s="476"/>
      <c r="H29" s="476"/>
      <c r="I29" s="476"/>
      <c r="J29" s="476"/>
      <c r="K29" s="477"/>
      <c r="L29" s="497">
        <v>14</v>
      </c>
      <c r="M29" s="498"/>
      <c r="N29" s="498"/>
      <c r="O29" s="498"/>
      <c r="P29" s="540"/>
      <c r="Q29" s="497">
        <v>2400</v>
      </c>
      <c r="R29" s="498"/>
      <c r="S29" s="498"/>
      <c r="T29" s="498"/>
      <c r="U29" s="498"/>
      <c r="V29" s="540"/>
      <c r="W29" s="595"/>
      <c r="X29" s="596"/>
      <c r="Y29" s="597"/>
      <c r="Z29" s="496" t="s">
        <v>187</v>
      </c>
      <c r="AA29" s="476"/>
      <c r="AB29" s="476"/>
      <c r="AC29" s="476"/>
      <c r="AD29" s="476"/>
      <c r="AE29" s="476"/>
      <c r="AF29" s="476"/>
      <c r="AG29" s="477"/>
      <c r="AH29" s="497">
        <v>145</v>
      </c>
      <c r="AI29" s="498"/>
      <c r="AJ29" s="498"/>
      <c r="AK29" s="498"/>
      <c r="AL29" s="540"/>
      <c r="AM29" s="497">
        <v>446105</v>
      </c>
      <c r="AN29" s="498"/>
      <c r="AO29" s="498"/>
      <c r="AP29" s="498"/>
      <c r="AQ29" s="498"/>
      <c r="AR29" s="540"/>
      <c r="AS29" s="497">
        <v>3077</v>
      </c>
      <c r="AT29" s="498"/>
      <c r="AU29" s="498"/>
      <c r="AV29" s="498"/>
      <c r="AW29" s="498"/>
      <c r="AX29" s="499"/>
      <c r="AY29" s="603"/>
      <c r="AZ29" s="604"/>
      <c r="BA29" s="604"/>
      <c r="BB29" s="605"/>
      <c r="BC29" s="480" t="s">
        <v>188</v>
      </c>
      <c r="BD29" s="481"/>
      <c r="BE29" s="481"/>
      <c r="BF29" s="481"/>
      <c r="BG29" s="481"/>
      <c r="BH29" s="481"/>
      <c r="BI29" s="481"/>
      <c r="BJ29" s="481"/>
      <c r="BK29" s="481"/>
      <c r="BL29" s="481"/>
      <c r="BM29" s="482"/>
      <c r="BN29" s="446">
        <v>58211</v>
      </c>
      <c r="BO29" s="447"/>
      <c r="BP29" s="447"/>
      <c r="BQ29" s="447"/>
      <c r="BR29" s="447"/>
      <c r="BS29" s="447"/>
      <c r="BT29" s="447"/>
      <c r="BU29" s="448"/>
      <c r="BV29" s="446">
        <v>58209</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5">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189</v>
      </c>
      <c r="X30" s="614"/>
      <c r="Y30" s="614"/>
      <c r="Z30" s="614"/>
      <c r="AA30" s="614"/>
      <c r="AB30" s="614"/>
      <c r="AC30" s="614"/>
      <c r="AD30" s="614"/>
      <c r="AE30" s="614"/>
      <c r="AF30" s="614"/>
      <c r="AG30" s="615"/>
      <c r="AH30" s="573">
        <v>100.1</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2216511</v>
      </c>
      <c r="BO30" s="566"/>
      <c r="BP30" s="566"/>
      <c r="BQ30" s="566"/>
      <c r="BR30" s="566"/>
      <c r="BS30" s="566"/>
      <c r="BT30" s="566"/>
      <c r="BU30" s="567"/>
      <c r="BV30" s="565">
        <v>2224684</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9" t="s">
        <v>190</v>
      </c>
      <c r="D32" s="609"/>
      <c r="E32" s="609"/>
      <c r="F32" s="609"/>
      <c r="G32" s="609"/>
      <c r="H32" s="609"/>
      <c r="I32" s="609"/>
      <c r="J32" s="609"/>
      <c r="K32" s="609"/>
      <c r="L32" s="609"/>
      <c r="M32" s="609"/>
      <c r="N32" s="609"/>
      <c r="O32" s="609"/>
      <c r="P32" s="609"/>
      <c r="Q32" s="609"/>
      <c r="R32" s="609"/>
      <c r="S32" s="609"/>
      <c r="U32" s="450" t="s">
        <v>191</v>
      </c>
      <c r="V32" s="450"/>
      <c r="W32" s="450"/>
      <c r="X32" s="450"/>
      <c r="Y32" s="450"/>
      <c r="Z32" s="450"/>
      <c r="AA32" s="450"/>
      <c r="AB32" s="450"/>
      <c r="AC32" s="450"/>
      <c r="AD32" s="450"/>
      <c r="AE32" s="450"/>
      <c r="AF32" s="450"/>
      <c r="AG32" s="450"/>
      <c r="AH32" s="450"/>
      <c r="AI32" s="450"/>
      <c r="AJ32" s="450"/>
      <c r="AK32" s="450"/>
      <c r="AM32" s="450" t="s">
        <v>192</v>
      </c>
      <c r="AN32" s="450"/>
      <c r="AO32" s="450"/>
      <c r="AP32" s="450"/>
      <c r="AQ32" s="450"/>
      <c r="AR32" s="450"/>
      <c r="AS32" s="450"/>
      <c r="AT32" s="450"/>
      <c r="AU32" s="450"/>
      <c r="AV32" s="450"/>
      <c r="AW32" s="450"/>
      <c r="AX32" s="450"/>
      <c r="AY32" s="450"/>
      <c r="AZ32" s="450"/>
      <c r="BA32" s="450"/>
      <c r="BB32" s="450"/>
      <c r="BC32" s="450"/>
      <c r="BE32" s="450" t="s">
        <v>193</v>
      </c>
      <c r="BF32" s="450"/>
      <c r="BG32" s="450"/>
      <c r="BH32" s="450"/>
      <c r="BI32" s="450"/>
      <c r="BJ32" s="450"/>
      <c r="BK32" s="450"/>
      <c r="BL32" s="450"/>
      <c r="BM32" s="450"/>
      <c r="BN32" s="450"/>
      <c r="BO32" s="450"/>
      <c r="BP32" s="450"/>
      <c r="BQ32" s="450"/>
      <c r="BR32" s="450"/>
      <c r="BS32" s="450"/>
      <c r="BT32" s="450"/>
      <c r="BU32" s="450"/>
      <c r="BW32" s="450" t="s">
        <v>194</v>
      </c>
      <c r="BX32" s="450"/>
      <c r="BY32" s="450"/>
      <c r="BZ32" s="450"/>
      <c r="CA32" s="450"/>
      <c r="CB32" s="450"/>
      <c r="CC32" s="450"/>
      <c r="CD32" s="450"/>
      <c r="CE32" s="450"/>
      <c r="CF32" s="450"/>
      <c r="CG32" s="450"/>
      <c r="CH32" s="450"/>
      <c r="CI32" s="450"/>
      <c r="CJ32" s="450"/>
      <c r="CK32" s="450"/>
      <c r="CL32" s="450"/>
      <c r="CM32" s="450"/>
      <c r="CO32" s="450" t="s">
        <v>195</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2">
      <c r="A33" s="178"/>
      <c r="B33" s="202"/>
      <c r="C33" s="470" t="s">
        <v>196</v>
      </c>
      <c r="D33" s="470"/>
      <c r="E33" s="435" t="s">
        <v>197</v>
      </c>
      <c r="F33" s="435"/>
      <c r="G33" s="435"/>
      <c r="H33" s="435"/>
      <c r="I33" s="435"/>
      <c r="J33" s="435"/>
      <c r="K33" s="435"/>
      <c r="L33" s="435"/>
      <c r="M33" s="435"/>
      <c r="N33" s="435"/>
      <c r="O33" s="435"/>
      <c r="P33" s="435"/>
      <c r="Q33" s="435"/>
      <c r="R33" s="435"/>
      <c r="S33" s="435"/>
      <c r="T33" s="203"/>
      <c r="U33" s="470" t="s">
        <v>196</v>
      </c>
      <c r="V33" s="470"/>
      <c r="W33" s="435" t="s">
        <v>197</v>
      </c>
      <c r="X33" s="435"/>
      <c r="Y33" s="435"/>
      <c r="Z33" s="435"/>
      <c r="AA33" s="435"/>
      <c r="AB33" s="435"/>
      <c r="AC33" s="435"/>
      <c r="AD33" s="435"/>
      <c r="AE33" s="435"/>
      <c r="AF33" s="435"/>
      <c r="AG33" s="435"/>
      <c r="AH33" s="435"/>
      <c r="AI33" s="435"/>
      <c r="AJ33" s="435"/>
      <c r="AK33" s="435"/>
      <c r="AL33" s="203"/>
      <c r="AM33" s="470" t="s">
        <v>196</v>
      </c>
      <c r="AN33" s="470"/>
      <c r="AO33" s="435" t="s">
        <v>197</v>
      </c>
      <c r="AP33" s="435"/>
      <c r="AQ33" s="435"/>
      <c r="AR33" s="435"/>
      <c r="AS33" s="435"/>
      <c r="AT33" s="435"/>
      <c r="AU33" s="435"/>
      <c r="AV33" s="435"/>
      <c r="AW33" s="435"/>
      <c r="AX33" s="435"/>
      <c r="AY33" s="435"/>
      <c r="AZ33" s="435"/>
      <c r="BA33" s="435"/>
      <c r="BB33" s="435"/>
      <c r="BC33" s="435"/>
      <c r="BD33" s="204"/>
      <c r="BE33" s="435" t="s">
        <v>198</v>
      </c>
      <c r="BF33" s="435"/>
      <c r="BG33" s="435" t="s">
        <v>199</v>
      </c>
      <c r="BH33" s="435"/>
      <c r="BI33" s="435"/>
      <c r="BJ33" s="435"/>
      <c r="BK33" s="435"/>
      <c r="BL33" s="435"/>
      <c r="BM33" s="435"/>
      <c r="BN33" s="435"/>
      <c r="BO33" s="435"/>
      <c r="BP33" s="435"/>
      <c r="BQ33" s="435"/>
      <c r="BR33" s="435"/>
      <c r="BS33" s="435"/>
      <c r="BT33" s="435"/>
      <c r="BU33" s="435"/>
      <c r="BV33" s="204"/>
      <c r="BW33" s="470" t="s">
        <v>198</v>
      </c>
      <c r="BX33" s="470"/>
      <c r="BY33" s="435" t="s">
        <v>200</v>
      </c>
      <c r="BZ33" s="435"/>
      <c r="CA33" s="435"/>
      <c r="CB33" s="435"/>
      <c r="CC33" s="435"/>
      <c r="CD33" s="435"/>
      <c r="CE33" s="435"/>
      <c r="CF33" s="435"/>
      <c r="CG33" s="435"/>
      <c r="CH33" s="435"/>
      <c r="CI33" s="435"/>
      <c r="CJ33" s="435"/>
      <c r="CK33" s="435"/>
      <c r="CL33" s="435"/>
      <c r="CM33" s="435"/>
      <c r="CN33" s="203"/>
      <c r="CO33" s="470" t="s">
        <v>196</v>
      </c>
      <c r="CP33" s="470"/>
      <c r="CQ33" s="435" t="s">
        <v>201</v>
      </c>
      <c r="CR33" s="435"/>
      <c r="CS33" s="435"/>
      <c r="CT33" s="435"/>
      <c r="CU33" s="435"/>
      <c r="CV33" s="435"/>
      <c r="CW33" s="435"/>
      <c r="CX33" s="435"/>
      <c r="CY33" s="435"/>
      <c r="CZ33" s="435"/>
      <c r="DA33" s="435"/>
      <c r="DB33" s="435"/>
      <c r="DC33" s="435"/>
      <c r="DD33" s="435"/>
      <c r="DE33" s="435"/>
      <c r="DF33" s="203"/>
      <c r="DG33" s="635" t="s">
        <v>202</v>
      </c>
      <c r="DH33" s="635"/>
      <c r="DI33" s="205"/>
    </row>
    <row r="34" spans="1:113" ht="32.25" customHeight="1" x14ac:dyDescent="0.2">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3</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f>IF(AO34="","",MAX(C34:D43,U34:V43)+1)</f>
        <v>6</v>
      </c>
      <c r="AN34" s="636"/>
      <c r="AO34" s="637" t="str">
        <f>IF('各会計、関係団体の財政状況及び健全化判断比率'!B31="","",'各会計、関係団体の財政状況及び健全化判断比率'!B31)</f>
        <v>水道事業</v>
      </c>
      <c r="AP34" s="637"/>
      <c r="AQ34" s="637"/>
      <c r="AR34" s="637"/>
      <c r="AS34" s="637"/>
      <c r="AT34" s="637"/>
      <c r="AU34" s="637"/>
      <c r="AV34" s="637"/>
      <c r="AW34" s="637"/>
      <c r="AX34" s="637"/>
      <c r="AY34" s="637"/>
      <c r="AZ34" s="637"/>
      <c r="BA34" s="637"/>
      <c r="BB34" s="637"/>
      <c r="BC34" s="637"/>
      <c r="BD34" s="178"/>
      <c r="BE34" s="636" t="str">
        <f>IF(BG34="","",MAX(C34:D43,U34:V43,AM34:AN43)+1)</f>
        <v/>
      </c>
      <c r="BF34" s="636"/>
      <c r="BG34" s="637"/>
      <c r="BH34" s="637"/>
      <c r="BI34" s="637"/>
      <c r="BJ34" s="637"/>
      <c r="BK34" s="637"/>
      <c r="BL34" s="637"/>
      <c r="BM34" s="637"/>
      <c r="BN34" s="637"/>
      <c r="BO34" s="637"/>
      <c r="BP34" s="637"/>
      <c r="BQ34" s="637"/>
      <c r="BR34" s="637"/>
      <c r="BS34" s="637"/>
      <c r="BT34" s="637"/>
      <c r="BU34" s="637"/>
      <c r="BV34" s="178"/>
      <c r="BW34" s="636">
        <f>IF(BY34="","",MAX(C34:D43,U34:V43,AM34:AN43,BE34:BF43)+1)</f>
        <v>10</v>
      </c>
      <c r="BX34" s="636"/>
      <c r="BY34" s="637" t="str">
        <f>IF('各会計、関係団体の財政状況及び健全化判断比率'!B68="","",'各会計、関係団体の財政状況及び健全化判断比率'!B68)</f>
        <v>福島県後期高齢者医療広域連合一般会計</v>
      </c>
      <c r="BZ34" s="637"/>
      <c r="CA34" s="637"/>
      <c r="CB34" s="637"/>
      <c r="CC34" s="637"/>
      <c r="CD34" s="637"/>
      <c r="CE34" s="637"/>
      <c r="CF34" s="637"/>
      <c r="CG34" s="637"/>
      <c r="CH34" s="637"/>
      <c r="CI34" s="637"/>
      <c r="CJ34" s="637"/>
      <c r="CK34" s="637"/>
      <c r="CL34" s="637"/>
      <c r="CM34" s="637"/>
      <c r="CN34" s="178"/>
      <c r="CO34" s="636">
        <f>IF(CQ34="","",MAX(C34:D43,U34:V43,AM34:AN43,BE34:BF43,BW34:BX43)+1)</f>
        <v>19</v>
      </c>
      <c r="CP34" s="636"/>
      <c r="CQ34" s="637" t="str">
        <f>IF('各会計、関係団体の財政状況及び健全化判断比率'!BS7="","",'各会計、関係団体の財政状況及び健全化判断比率'!BS7)</f>
        <v>白河土地開発公社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〇</v>
      </c>
      <c r="DH34" s="638"/>
      <c r="DI34" s="205"/>
    </row>
    <row r="35" spans="1:113" ht="32.25" customHeight="1" x14ac:dyDescent="0.2">
      <c r="A35" s="178"/>
      <c r="B35" s="202"/>
      <c r="C35" s="636">
        <f>IF(E35="","",C34+1)</f>
        <v>2</v>
      </c>
      <c r="D35" s="636"/>
      <c r="E35" s="637" t="str">
        <f>IF('各会計、関係団体の財政状況及び健全化判断比率'!B8="","",'各会計、関係団体の財政状況及び健全化判断比率'!B8)</f>
        <v>墓地特別会計</v>
      </c>
      <c r="F35" s="637"/>
      <c r="G35" s="637"/>
      <c r="H35" s="637"/>
      <c r="I35" s="637"/>
      <c r="J35" s="637"/>
      <c r="K35" s="637"/>
      <c r="L35" s="637"/>
      <c r="M35" s="637"/>
      <c r="N35" s="637"/>
      <c r="O35" s="637"/>
      <c r="P35" s="637"/>
      <c r="Q35" s="637"/>
      <c r="R35" s="637"/>
      <c r="S35" s="637"/>
      <c r="T35" s="178"/>
      <c r="U35" s="636">
        <f>IF(W35="","",U34+1)</f>
        <v>4</v>
      </c>
      <c r="V35" s="636"/>
      <c r="W35" s="637" t="str">
        <f>IF('各会計、関係団体の財政状況及び健全化判断比率'!B29="","",'各会計、関係団体の財政状況及び健全化判断比率'!B29)</f>
        <v>介護保険事業特別会計</v>
      </c>
      <c r="X35" s="637"/>
      <c r="Y35" s="637"/>
      <c r="Z35" s="637"/>
      <c r="AA35" s="637"/>
      <c r="AB35" s="637"/>
      <c r="AC35" s="637"/>
      <c r="AD35" s="637"/>
      <c r="AE35" s="637"/>
      <c r="AF35" s="637"/>
      <c r="AG35" s="637"/>
      <c r="AH35" s="637"/>
      <c r="AI35" s="637"/>
      <c r="AJ35" s="637"/>
      <c r="AK35" s="637"/>
      <c r="AL35" s="178"/>
      <c r="AM35" s="636">
        <f t="shared" ref="AM35:AM43" si="0">IF(AO35="","",AM34+1)</f>
        <v>7</v>
      </c>
      <c r="AN35" s="636"/>
      <c r="AO35" s="637" t="str">
        <f>IF('各会計、関係団体の財政状況及び健全化判断比率'!B32="","",'各会計、関係団体の財政状況及び健全化判断比率'!B32)</f>
        <v>工業用水道事業</v>
      </c>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11</v>
      </c>
      <c r="BX35" s="636"/>
      <c r="BY35" s="637" t="str">
        <f>IF('各会計、関係団体の財政状況及び健全化判断比率'!B69="","",'各会計、関係団体の財政状況及び健全化判断比率'!B69)</f>
        <v>福島県後期高齢者医療広域連合後期高齢者医療特別会計</v>
      </c>
      <c r="BZ35" s="637"/>
      <c r="CA35" s="637"/>
      <c r="CB35" s="637"/>
      <c r="CC35" s="637"/>
      <c r="CD35" s="637"/>
      <c r="CE35" s="637"/>
      <c r="CF35" s="637"/>
      <c r="CG35" s="637"/>
      <c r="CH35" s="637"/>
      <c r="CI35" s="637"/>
      <c r="CJ35" s="637"/>
      <c r="CK35" s="637"/>
      <c r="CL35" s="637"/>
      <c r="CM35" s="637"/>
      <c r="CN35" s="178"/>
      <c r="CO35" s="636">
        <f t="shared" ref="CO35:CO43" si="3">IF(CQ35="","",CO34+1)</f>
        <v>20</v>
      </c>
      <c r="CP35" s="636"/>
      <c r="CQ35" s="637" t="str">
        <f>IF('各会計、関係団体の財政状況及び健全化判断比率'!BS8="","",'各会計、関係団体の財政状況及び健全化判断比率'!BS8)</f>
        <v>新甲子温泉開発(株)</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2">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5</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f t="shared" si="0"/>
        <v>8</v>
      </c>
      <c r="AN36" s="636"/>
      <c r="AO36" s="637" t="str">
        <f>IF('各会計、関係団体の財政状況及び健全化判断比率'!B33="","",'各会計、関係団体の財政状況及び健全化判断比率'!B33)</f>
        <v>公共下水道事業</v>
      </c>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12</v>
      </c>
      <c r="BX36" s="636"/>
      <c r="BY36" s="637" t="str">
        <f>IF('各会計、関係団体の財政状況及び健全化判断比率'!B70="","",'各会計、関係団体の財政状況及び健全化判断比率'!B70)</f>
        <v>白河地方広域市町村圏整備組合　一般会計</v>
      </c>
      <c r="BZ36" s="637"/>
      <c r="CA36" s="637"/>
      <c r="CB36" s="637"/>
      <c r="CC36" s="637"/>
      <c r="CD36" s="637"/>
      <c r="CE36" s="637"/>
      <c r="CF36" s="637"/>
      <c r="CG36" s="637"/>
      <c r="CH36" s="637"/>
      <c r="CI36" s="637"/>
      <c r="CJ36" s="637"/>
      <c r="CK36" s="637"/>
      <c r="CL36" s="637"/>
      <c r="CM36" s="637"/>
      <c r="CN36" s="178"/>
      <c r="CO36" s="636">
        <f t="shared" si="3"/>
        <v>21</v>
      </c>
      <c r="CP36" s="636"/>
      <c r="CQ36" s="637" t="str">
        <f>IF('各会計、関係団体の財政状況及び健全化判断比率'!BS9="","",'各会計、関係団体の財政状況及び健全化判断比率'!BS9)</f>
        <v>一般社団法人西郷村農業公社</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2">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f t="shared" si="0"/>
        <v>9</v>
      </c>
      <c r="AN37" s="636"/>
      <c r="AO37" s="637" t="str">
        <f>IF('各会計、関係団体の財政状況及び健全化判断比率'!B34="","",'各会計、関係団体の財政状況及び健全化判断比率'!B34)</f>
        <v>農業集落排水事業</v>
      </c>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13</v>
      </c>
      <c r="BX37" s="636"/>
      <c r="BY37" s="637" t="str">
        <f>IF('各会計、関係団体の財政状況及び健全化判断比率'!B71="","",'各会計、関係団体の財政状況及び健全化判断比率'!B71)</f>
        <v>白河地方広域市町村圏整備組合　水道用水供給事業会計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2">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14</v>
      </c>
      <c r="BX38" s="636"/>
      <c r="BY38" s="637" t="str">
        <f>IF('各会計、関係団体の財政状況及び健全化判断比率'!B72="","",'各会計、関係団体の財政状況及び健全化判断比率'!B72)</f>
        <v>福島県市町村総合事務組合
一般会計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2">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15</v>
      </c>
      <c r="BX39" s="636"/>
      <c r="BY39" s="637" t="str">
        <f>IF('各会計、関係団体の財政状況及び健全化判断比率'!B73="","",'各会計、関係団体の財政状況及び健全化判断比率'!B73)</f>
        <v>福島県市町村総合事務組合
消防補償等特別会計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2">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16</v>
      </c>
      <c r="BX40" s="636"/>
      <c r="BY40" s="637" t="str">
        <f>IF('各会計、関係団体の財政状況及び健全化判断比率'!B74="","",'各会計、関係団体の財政状況及び健全化判断比率'!B74)</f>
        <v>福島県市町村総合事務組合
消防賞じゅつ金特別会計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2">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17</v>
      </c>
      <c r="BX41" s="636"/>
      <c r="BY41" s="637" t="str">
        <f>IF('各会計、関係団体の財政状況及び健全化判断比率'!B75="","",'各会計、関係団体の財政状況及び健全化判断比率'!B75)</f>
        <v>福島県市町村総合事務組合
非常勤職員公務災害補償特別会計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2">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18</v>
      </c>
      <c r="BX42" s="636"/>
      <c r="BY42" s="637" t="str">
        <f>IF('各会計、関係団体の財政状況及び健全化判断比率'!B76="","",'各会計、関係団体の財政状況及び健全化判断比率'!B76)</f>
        <v>福島県市町村総合事務組合
自治会館管理特別会計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2">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203</v>
      </c>
      <c r="E46" s="639" t="s">
        <v>204</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2">
      <c r="E47" s="639" t="s">
        <v>205</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2">
      <c r="E48" s="639" t="s">
        <v>206</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2">
      <c r="E49" s="640" t="s">
        <v>207</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2">
      <c r="E50" s="639" t="s">
        <v>208</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2">
      <c r="E51" s="639" t="s">
        <v>209</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2">
      <c r="E52" s="639" t="s">
        <v>210</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2">
      <c r="E53" s="177" t="s">
        <v>592</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election activeCell="AN65" sqref="AN65:DC69"/>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2">
      <c r="A34" s="22"/>
      <c r="B34" s="31"/>
      <c r="C34" s="1219" t="s">
        <v>555</v>
      </c>
      <c r="D34" s="1219"/>
      <c r="E34" s="1220"/>
      <c r="F34" s="32">
        <v>14.94</v>
      </c>
      <c r="G34" s="33">
        <v>14.82</v>
      </c>
      <c r="H34" s="33">
        <v>14.69</v>
      </c>
      <c r="I34" s="33">
        <v>14.07</v>
      </c>
      <c r="J34" s="34">
        <v>12.76</v>
      </c>
      <c r="K34" s="22"/>
      <c r="L34" s="22"/>
      <c r="M34" s="22"/>
      <c r="N34" s="22"/>
      <c r="O34" s="22"/>
      <c r="P34" s="22"/>
    </row>
    <row r="35" spans="1:16" ht="39" customHeight="1" x14ac:dyDescent="0.2">
      <c r="A35" s="22"/>
      <c r="B35" s="35"/>
      <c r="C35" s="1213" t="s">
        <v>556</v>
      </c>
      <c r="D35" s="1214"/>
      <c r="E35" s="1215"/>
      <c r="F35" s="36">
        <v>10.8</v>
      </c>
      <c r="G35" s="37">
        <v>11.19</v>
      </c>
      <c r="H35" s="37">
        <v>11.45</v>
      </c>
      <c r="I35" s="37">
        <v>11.73</v>
      </c>
      <c r="J35" s="38">
        <v>10.86</v>
      </c>
      <c r="K35" s="22"/>
      <c r="L35" s="22"/>
      <c r="M35" s="22"/>
      <c r="N35" s="22"/>
      <c r="O35" s="22"/>
      <c r="P35" s="22"/>
    </row>
    <row r="36" spans="1:16" ht="39" customHeight="1" x14ac:dyDescent="0.2">
      <c r="A36" s="22"/>
      <c r="B36" s="35"/>
      <c r="C36" s="1213" t="s">
        <v>557</v>
      </c>
      <c r="D36" s="1214"/>
      <c r="E36" s="1215"/>
      <c r="F36" s="36">
        <v>9.0399999999999991</v>
      </c>
      <c r="G36" s="37">
        <v>6.24</v>
      </c>
      <c r="H36" s="37">
        <v>7.64</v>
      </c>
      <c r="I36" s="37">
        <v>5.86</v>
      </c>
      <c r="J36" s="38">
        <v>9.01</v>
      </c>
      <c r="K36" s="22"/>
      <c r="L36" s="22"/>
      <c r="M36" s="22"/>
      <c r="N36" s="22"/>
      <c r="O36" s="22"/>
      <c r="P36" s="22"/>
    </row>
    <row r="37" spans="1:16" ht="39" customHeight="1" x14ac:dyDescent="0.2">
      <c r="A37" s="22"/>
      <c r="B37" s="35"/>
      <c r="C37" s="1213" t="s">
        <v>558</v>
      </c>
      <c r="D37" s="1214"/>
      <c r="E37" s="1215"/>
      <c r="F37" s="36">
        <v>0.71</v>
      </c>
      <c r="G37" s="37">
        <v>0.67</v>
      </c>
      <c r="H37" s="37">
        <v>1.06</v>
      </c>
      <c r="I37" s="37">
        <v>0.14000000000000001</v>
      </c>
      <c r="J37" s="38">
        <v>0.83</v>
      </c>
      <c r="K37" s="22"/>
      <c r="L37" s="22"/>
      <c r="M37" s="22"/>
      <c r="N37" s="22"/>
      <c r="O37" s="22"/>
      <c r="P37" s="22"/>
    </row>
    <row r="38" spans="1:16" ht="39" customHeight="1" x14ac:dyDescent="0.2">
      <c r="A38" s="22"/>
      <c r="B38" s="35"/>
      <c r="C38" s="1213" t="s">
        <v>559</v>
      </c>
      <c r="D38" s="1214"/>
      <c r="E38" s="1215"/>
      <c r="F38" s="36">
        <v>0.53</v>
      </c>
      <c r="G38" s="37">
        <v>0.33</v>
      </c>
      <c r="H38" s="37">
        <v>0.16</v>
      </c>
      <c r="I38" s="37">
        <v>0.71</v>
      </c>
      <c r="J38" s="38">
        <v>0.72</v>
      </c>
      <c r="K38" s="22"/>
      <c r="L38" s="22"/>
      <c r="M38" s="22"/>
      <c r="N38" s="22"/>
      <c r="O38" s="22"/>
      <c r="P38" s="22"/>
    </row>
    <row r="39" spans="1:16" ht="39" customHeight="1" x14ac:dyDescent="0.2">
      <c r="A39" s="22"/>
      <c r="B39" s="35"/>
      <c r="C39" s="1213" t="s">
        <v>560</v>
      </c>
      <c r="D39" s="1214"/>
      <c r="E39" s="1215"/>
      <c r="F39" s="36">
        <v>3.3</v>
      </c>
      <c r="G39" s="37">
        <v>0.32</v>
      </c>
      <c r="H39" s="37">
        <v>0.25</v>
      </c>
      <c r="I39" s="37">
        <v>0.79</v>
      </c>
      <c r="J39" s="38">
        <v>0.68</v>
      </c>
      <c r="K39" s="22"/>
      <c r="L39" s="22"/>
      <c r="M39" s="22"/>
      <c r="N39" s="22"/>
      <c r="O39" s="22"/>
      <c r="P39" s="22"/>
    </row>
    <row r="40" spans="1:16" ht="39" customHeight="1" x14ac:dyDescent="0.2">
      <c r="A40" s="22"/>
      <c r="B40" s="35"/>
      <c r="C40" s="1213" t="s">
        <v>561</v>
      </c>
      <c r="D40" s="1214"/>
      <c r="E40" s="1215"/>
      <c r="F40" s="36">
        <v>0.04</v>
      </c>
      <c r="G40" s="37">
        <v>0.14000000000000001</v>
      </c>
      <c r="H40" s="37">
        <v>0.11</v>
      </c>
      <c r="I40" s="37">
        <v>0.28000000000000003</v>
      </c>
      <c r="J40" s="38">
        <v>0.57999999999999996</v>
      </c>
      <c r="K40" s="22"/>
      <c r="L40" s="22"/>
      <c r="M40" s="22"/>
      <c r="N40" s="22"/>
      <c r="O40" s="22"/>
      <c r="P40" s="22"/>
    </row>
    <row r="41" spans="1:16" ht="39" customHeight="1" x14ac:dyDescent="0.2">
      <c r="A41" s="22"/>
      <c r="B41" s="35"/>
      <c r="C41" s="1213" t="s">
        <v>562</v>
      </c>
      <c r="D41" s="1214"/>
      <c r="E41" s="1215"/>
      <c r="F41" s="36">
        <v>0.03</v>
      </c>
      <c r="G41" s="37">
        <v>0.03</v>
      </c>
      <c r="H41" s="37">
        <v>0.04</v>
      </c>
      <c r="I41" s="37">
        <v>0.04</v>
      </c>
      <c r="J41" s="38">
        <v>0.02</v>
      </c>
      <c r="K41" s="22"/>
      <c r="L41" s="22"/>
      <c r="M41" s="22"/>
      <c r="N41" s="22"/>
      <c r="O41" s="22"/>
      <c r="P41" s="22"/>
    </row>
    <row r="42" spans="1:16" ht="39" customHeight="1" x14ac:dyDescent="0.2">
      <c r="A42" s="22"/>
      <c r="B42" s="39"/>
      <c r="C42" s="1213" t="s">
        <v>563</v>
      </c>
      <c r="D42" s="1214"/>
      <c r="E42" s="1215"/>
      <c r="F42" s="36" t="s">
        <v>509</v>
      </c>
      <c r="G42" s="37" t="s">
        <v>509</v>
      </c>
      <c r="H42" s="37" t="s">
        <v>509</v>
      </c>
      <c r="I42" s="37" t="s">
        <v>509</v>
      </c>
      <c r="J42" s="38" t="s">
        <v>509</v>
      </c>
      <c r="K42" s="22"/>
      <c r="L42" s="22"/>
      <c r="M42" s="22"/>
      <c r="N42" s="22"/>
      <c r="O42" s="22"/>
      <c r="P42" s="22"/>
    </row>
    <row r="43" spans="1:16" ht="39" customHeight="1" thickBot="1" x14ac:dyDescent="0.25">
      <c r="A43" s="22"/>
      <c r="B43" s="40"/>
      <c r="C43" s="1216" t="s">
        <v>564</v>
      </c>
      <c r="D43" s="1217"/>
      <c r="E43" s="1218"/>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99tPDEWAVmOHDMfECSAbZJzkInljR6uALZyA2khhJIqKGDcyDeifX+YbhKF3Pl0Bzk6bXqF+ri+LgROFt2DWFQ==" saltValue="UE/QQrxy3W+ha6KPyDhc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election activeCell="AN65" sqref="AN65:DC69"/>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2">
      <c r="A45" s="48"/>
      <c r="B45" s="1221" t="s">
        <v>11</v>
      </c>
      <c r="C45" s="1222"/>
      <c r="D45" s="58"/>
      <c r="E45" s="1227" t="s">
        <v>12</v>
      </c>
      <c r="F45" s="1227"/>
      <c r="G45" s="1227"/>
      <c r="H45" s="1227"/>
      <c r="I45" s="1227"/>
      <c r="J45" s="1228"/>
      <c r="K45" s="59">
        <v>652</v>
      </c>
      <c r="L45" s="60">
        <v>624</v>
      </c>
      <c r="M45" s="60">
        <v>610</v>
      </c>
      <c r="N45" s="60">
        <v>590</v>
      </c>
      <c r="O45" s="61">
        <v>598</v>
      </c>
      <c r="P45" s="48"/>
      <c r="Q45" s="48"/>
      <c r="R45" s="48"/>
      <c r="S45" s="48"/>
      <c r="T45" s="48"/>
      <c r="U45" s="48"/>
    </row>
    <row r="46" spans="1:21" ht="30.75" customHeight="1" x14ac:dyDescent="0.2">
      <c r="A46" s="48"/>
      <c r="B46" s="1223"/>
      <c r="C46" s="1224"/>
      <c r="D46" s="62"/>
      <c r="E46" s="1229" t="s">
        <v>13</v>
      </c>
      <c r="F46" s="1229"/>
      <c r="G46" s="1229"/>
      <c r="H46" s="1229"/>
      <c r="I46" s="1229"/>
      <c r="J46" s="1230"/>
      <c r="K46" s="63" t="s">
        <v>509</v>
      </c>
      <c r="L46" s="64" t="s">
        <v>509</v>
      </c>
      <c r="M46" s="64" t="s">
        <v>509</v>
      </c>
      <c r="N46" s="64" t="s">
        <v>509</v>
      </c>
      <c r="O46" s="65" t="s">
        <v>509</v>
      </c>
      <c r="P46" s="48"/>
      <c r="Q46" s="48"/>
      <c r="R46" s="48"/>
      <c r="S46" s="48"/>
      <c r="T46" s="48"/>
      <c r="U46" s="48"/>
    </row>
    <row r="47" spans="1:21" ht="30.75" customHeight="1" x14ac:dyDescent="0.2">
      <c r="A47" s="48"/>
      <c r="B47" s="1223"/>
      <c r="C47" s="1224"/>
      <c r="D47" s="62"/>
      <c r="E47" s="1229" t="s">
        <v>14</v>
      </c>
      <c r="F47" s="1229"/>
      <c r="G47" s="1229"/>
      <c r="H47" s="1229"/>
      <c r="I47" s="1229"/>
      <c r="J47" s="1230"/>
      <c r="K47" s="63" t="s">
        <v>509</v>
      </c>
      <c r="L47" s="64" t="s">
        <v>509</v>
      </c>
      <c r="M47" s="64" t="s">
        <v>509</v>
      </c>
      <c r="N47" s="64" t="s">
        <v>509</v>
      </c>
      <c r="O47" s="65" t="s">
        <v>509</v>
      </c>
      <c r="P47" s="48"/>
      <c r="Q47" s="48"/>
      <c r="R47" s="48"/>
      <c r="S47" s="48"/>
      <c r="T47" s="48"/>
      <c r="U47" s="48"/>
    </row>
    <row r="48" spans="1:21" ht="30.75" customHeight="1" x14ac:dyDescent="0.2">
      <c r="A48" s="48"/>
      <c r="B48" s="1223"/>
      <c r="C48" s="1224"/>
      <c r="D48" s="62"/>
      <c r="E48" s="1229" t="s">
        <v>15</v>
      </c>
      <c r="F48" s="1229"/>
      <c r="G48" s="1229"/>
      <c r="H48" s="1229"/>
      <c r="I48" s="1229"/>
      <c r="J48" s="1230"/>
      <c r="K48" s="63">
        <v>368</v>
      </c>
      <c r="L48" s="64">
        <v>380</v>
      </c>
      <c r="M48" s="64">
        <v>373</v>
      </c>
      <c r="N48" s="64">
        <v>297</v>
      </c>
      <c r="O48" s="65">
        <v>309</v>
      </c>
      <c r="P48" s="48"/>
      <c r="Q48" s="48"/>
      <c r="R48" s="48"/>
      <c r="S48" s="48"/>
      <c r="T48" s="48"/>
      <c r="U48" s="48"/>
    </row>
    <row r="49" spans="1:21" ht="30.75" customHeight="1" x14ac:dyDescent="0.2">
      <c r="A49" s="48"/>
      <c r="B49" s="1223"/>
      <c r="C49" s="1224"/>
      <c r="D49" s="62"/>
      <c r="E49" s="1229" t="s">
        <v>16</v>
      </c>
      <c r="F49" s="1229"/>
      <c r="G49" s="1229"/>
      <c r="H49" s="1229"/>
      <c r="I49" s="1229"/>
      <c r="J49" s="1230"/>
      <c r="K49" s="63">
        <v>44</v>
      </c>
      <c r="L49" s="64">
        <v>27</v>
      </c>
      <c r="M49" s="64">
        <v>12</v>
      </c>
      <c r="N49" s="64">
        <v>12</v>
      </c>
      <c r="O49" s="65">
        <v>17</v>
      </c>
      <c r="P49" s="48"/>
      <c r="Q49" s="48"/>
      <c r="R49" s="48"/>
      <c r="S49" s="48"/>
      <c r="T49" s="48"/>
      <c r="U49" s="48"/>
    </row>
    <row r="50" spans="1:21" ht="30.75" customHeight="1" x14ac:dyDescent="0.2">
      <c r="A50" s="48"/>
      <c r="B50" s="1223"/>
      <c r="C50" s="1224"/>
      <c r="D50" s="62"/>
      <c r="E50" s="1229" t="s">
        <v>17</v>
      </c>
      <c r="F50" s="1229"/>
      <c r="G50" s="1229"/>
      <c r="H50" s="1229"/>
      <c r="I50" s="1229"/>
      <c r="J50" s="1230"/>
      <c r="K50" s="63">
        <v>71</v>
      </c>
      <c r="L50" s="64">
        <v>24</v>
      </c>
      <c r="M50" s="64">
        <v>0</v>
      </c>
      <c r="N50" s="64">
        <v>0</v>
      </c>
      <c r="O50" s="65">
        <v>0</v>
      </c>
      <c r="P50" s="48"/>
      <c r="Q50" s="48"/>
      <c r="R50" s="48"/>
      <c r="S50" s="48"/>
      <c r="T50" s="48"/>
      <c r="U50" s="48"/>
    </row>
    <row r="51" spans="1:21" ht="30.75" customHeight="1" x14ac:dyDescent="0.2">
      <c r="A51" s="48"/>
      <c r="B51" s="1225"/>
      <c r="C51" s="1226"/>
      <c r="D51" s="66"/>
      <c r="E51" s="1229" t="s">
        <v>18</v>
      </c>
      <c r="F51" s="1229"/>
      <c r="G51" s="1229"/>
      <c r="H51" s="1229"/>
      <c r="I51" s="1229"/>
      <c r="J51" s="1230"/>
      <c r="K51" s="63">
        <v>0</v>
      </c>
      <c r="L51" s="64" t="s">
        <v>509</v>
      </c>
      <c r="M51" s="64" t="s">
        <v>509</v>
      </c>
      <c r="N51" s="64" t="s">
        <v>509</v>
      </c>
      <c r="O51" s="65" t="s">
        <v>509</v>
      </c>
      <c r="P51" s="48"/>
      <c r="Q51" s="48"/>
      <c r="R51" s="48"/>
      <c r="S51" s="48"/>
      <c r="T51" s="48"/>
      <c r="U51" s="48"/>
    </row>
    <row r="52" spans="1:21" ht="30.75" customHeight="1" x14ac:dyDescent="0.2">
      <c r="A52" s="48"/>
      <c r="B52" s="1231" t="s">
        <v>19</v>
      </c>
      <c r="C52" s="1232"/>
      <c r="D52" s="66"/>
      <c r="E52" s="1229" t="s">
        <v>20</v>
      </c>
      <c r="F52" s="1229"/>
      <c r="G52" s="1229"/>
      <c r="H52" s="1229"/>
      <c r="I52" s="1229"/>
      <c r="J52" s="1230"/>
      <c r="K52" s="63">
        <v>811</v>
      </c>
      <c r="L52" s="64">
        <v>807</v>
      </c>
      <c r="M52" s="64">
        <v>781</v>
      </c>
      <c r="N52" s="64">
        <v>761</v>
      </c>
      <c r="O52" s="65">
        <v>767</v>
      </c>
      <c r="P52" s="48"/>
      <c r="Q52" s="48"/>
      <c r="R52" s="48"/>
      <c r="S52" s="48"/>
      <c r="T52" s="48"/>
      <c r="U52" s="48"/>
    </row>
    <row r="53" spans="1:21" ht="30.75" customHeight="1" thickBot="1" x14ac:dyDescent="0.25">
      <c r="A53" s="48"/>
      <c r="B53" s="1233" t="s">
        <v>21</v>
      </c>
      <c r="C53" s="1234"/>
      <c r="D53" s="67"/>
      <c r="E53" s="1235" t="s">
        <v>22</v>
      </c>
      <c r="F53" s="1235"/>
      <c r="G53" s="1235"/>
      <c r="H53" s="1235"/>
      <c r="I53" s="1235"/>
      <c r="J53" s="1236"/>
      <c r="K53" s="68">
        <v>324</v>
      </c>
      <c r="L53" s="69">
        <v>248</v>
      </c>
      <c r="M53" s="69">
        <v>214</v>
      </c>
      <c r="N53" s="69">
        <v>138</v>
      </c>
      <c r="O53" s="70">
        <v>157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5">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2">
      <c r="B57" s="1237" t="s">
        <v>25</v>
      </c>
      <c r="C57" s="1238"/>
      <c r="D57" s="1241" t="s">
        <v>26</v>
      </c>
      <c r="E57" s="1242"/>
      <c r="F57" s="1242"/>
      <c r="G57" s="1242"/>
      <c r="H57" s="1242"/>
      <c r="I57" s="1242"/>
      <c r="J57" s="1243"/>
      <c r="K57" s="83"/>
      <c r="L57" s="84"/>
      <c r="M57" s="84"/>
      <c r="N57" s="84"/>
      <c r="O57" s="85"/>
    </row>
    <row r="58" spans="1:21" ht="31.5" customHeight="1" thickBot="1" x14ac:dyDescent="0.25">
      <c r="B58" s="1239"/>
      <c r="C58" s="1240"/>
      <c r="D58" s="1244" t="s">
        <v>27</v>
      </c>
      <c r="E58" s="1245"/>
      <c r="F58" s="1245"/>
      <c r="G58" s="1245"/>
      <c r="H58" s="1245"/>
      <c r="I58" s="1245"/>
      <c r="J58" s="1246"/>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iOG9tP1lu7fiO2lTgzItRstu1Gn82gJwLYsiN7wjm3aOq/qMkiVasiYz17YeObOQzsVYWfRO0ln36sq/uWyg==" saltValue="VHrx5WLbtXs4+Qqh7IYCk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election activeCell="AN65" sqref="AN65:DC69"/>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550</v>
      </c>
      <c r="J40" s="100" t="s">
        <v>551</v>
      </c>
      <c r="K40" s="100" t="s">
        <v>552</v>
      </c>
      <c r="L40" s="100" t="s">
        <v>553</v>
      </c>
      <c r="M40" s="101" t="s">
        <v>554</v>
      </c>
    </row>
    <row r="41" spans="2:13" ht="27.75" customHeight="1" x14ac:dyDescent="0.2">
      <c r="B41" s="1247" t="s">
        <v>30</v>
      </c>
      <c r="C41" s="1248"/>
      <c r="D41" s="102"/>
      <c r="E41" s="1253" t="s">
        <v>31</v>
      </c>
      <c r="F41" s="1253"/>
      <c r="G41" s="1253"/>
      <c r="H41" s="1254"/>
      <c r="I41" s="351">
        <v>6894</v>
      </c>
      <c r="J41" s="352">
        <v>6872</v>
      </c>
      <c r="K41" s="352">
        <v>6525</v>
      </c>
      <c r="L41" s="352">
        <v>6260</v>
      </c>
      <c r="M41" s="353">
        <v>5923</v>
      </c>
    </row>
    <row r="42" spans="2:13" ht="27.75" customHeight="1" x14ac:dyDescent="0.2">
      <c r="B42" s="1249"/>
      <c r="C42" s="1250"/>
      <c r="D42" s="103"/>
      <c r="E42" s="1255" t="s">
        <v>32</v>
      </c>
      <c r="F42" s="1255"/>
      <c r="G42" s="1255"/>
      <c r="H42" s="1256"/>
      <c r="I42" s="354">
        <v>24</v>
      </c>
      <c r="J42" s="355" t="s">
        <v>509</v>
      </c>
      <c r="K42" s="355" t="s">
        <v>509</v>
      </c>
      <c r="L42" s="355" t="s">
        <v>509</v>
      </c>
      <c r="M42" s="356" t="s">
        <v>509</v>
      </c>
    </row>
    <row r="43" spans="2:13" ht="27.75" customHeight="1" x14ac:dyDescent="0.2">
      <c r="B43" s="1249"/>
      <c r="C43" s="1250"/>
      <c r="D43" s="103"/>
      <c r="E43" s="1255" t="s">
        <v>33</v>
      </c>
      <c r="F43" s="1255"/>
      <c r="G43" s="1255"/>
      <c r="H43" s="1256"/>
      <c r="I43" s="354">
        <v>3847</v>
      </c>
      <c r="J43" s="355">
        <v>3742</v>
      </c>
      <c r="K43" s="355">
        <v>3622</v>
      </c>
      <c r="L43" s="355">
        <v>3140</v>
      </c>
      <c r="M43" s="356">
        <v>2665</v>
      </c>
    </row>
    <row r="44" spans="2:13" ht="27.75" customHeight="1" x14ac:dyDescent="0.2">
      <c r="B44" s="1249"/>
      <c r="C44" s="1250"/>
      <c r="D44" s="103"/>
      <c r="E44" s="1255" t="s">
        <v>34</v>
      </c>
      <c r="F44" s="1255"/>
      <c r="G44" s="1255"/>
      <c r="H44" s="1256"/>
      <c r="I44" s="354">
        <v>60</v>
      </c>
      <c r="J44" s="355">
        <v>61</v>
      </c>
      <c r="K44" s="355">
        <v>81</v>
      </c>
      <c r="L44" s="355">
        <v>96</v>
      </c>
      <c r="M44" s="356">
        <v>87</v>
      </c>
    </row>
    <row r="45" spans="2:13" ht="27.75" customHeight="1" x14ac:dyDescent="0.2">
      <c r="B45" s="1249"/>
      <c r="C45" s="1250"/>
      <c r="D45" s="103"/>
      <c r="E45" s="1255" t="s">
        <v>35</v>
      </c>
      <c r="F45" s="1255"/>
      <c r="G45" s="1255"/>
      <c r="H45" s="1256"/>
      <c r="I45" s="354">
        <v>721</v>
      </c>
      <c r="J45" s="355">
        <v>571</v>
      </c>
      <c r="K45" s="355">
        <v>606</v>
      </c>
      <c r="L45" s="355">
        <v>544</v>
      </c>
      <c r="M45" s="356">
        <v>560</v>
      </c>
    </row>
    <row r="46" spans="2:13" ht="27.75" customHeight="1" x14ac:dyDescent="0.2">
      <c r="B46" s="1249"/>
      <c r="C46" s="1250"/>
      <c r="D46" s="104"/>
      <c r="E46" s="1255" t="s">
        <v>36</v>
      </c>
      <c r="F46" s="1255"/>
      <c r="G46" s="1255"/>
      <c r="H46" s="1256"/>
      <c r="I46" s="354">
        <v>17</v>
      </c>
      <c r="J46" s="355">
        <v>216</v>
      </c>
      <c r="K46" s="355" t="s">
        <v>509</v>
      </c>
      <c r="L46" s="355" t="s">
        <v>509</v>
      </c>
      <c r="M46" s="356" t="s">
        <v>509</v>
      </c>
    </row>
    <row r="47" spans="2:13" ht="27.75" customHeight="1" x14ac:dyDescent="0.2">
      <c r="B47" s="1249"/>
      <c r="C47" s="1250"/>
      <c r="D47" s="105"/>
      <c r="E47" s="1257" t="s">
        <v>37</v>
      </c>
      <c r="F47" s="1258"/>
      <c r="G47" s="1258"/>
      <c r="H47" s="1259"/>
      <c r="I47" s="354" t="s">
        <v>509</v>
      </c>
      <c r="J47" s="355" t="s">
        <v>509</v>
      </c>
      <c r="K47" s="355" t="s">
        <v>509</v>
      </c>
      <c r="L47" s="355" t="s">
        <v>509</v>
      </c>
      <c r="M47" s="356" t="s">
        <v>509</v>
      </c>
    </row>
    <row r="48" spans="2:13" ht="27.75" customHeight="1" x14ac:dyDescent="0.2">
      <c r="B48" s="1249"/>
      <c r="C48" s="1250"/>
      <c r="D48" s="103"/>
      <c r="E48" s="1255" t="s">
        <v>38</v>
      </c>
      <c r="F48" s="1255"/>
      <c r="G48" s="1255"/>
      <c r="H48" s="1256"/>
      <c r="I48" s="354" t="s">
        <v>509</v>
      </c>
      <c r="J48" s="355" t="s">
        <v>509</v>
      </c>
      <c r="K48" s="355" t="s">
        <v>509</v>
      </c>
      <c r="L48" s="355" t="s">
        <v>509</v>
      </c>
      <c r="M48" s="356" t="s">
        <v>509</v>
      </c>
    </row>
    <row r="49" spans="2:13" ht="27.75" customHeight="1" x14ac:dyDescent="0.2">
      <c r="B49" s="1251"/>
      <c r="C49" s="1252"/>
      <c r="D49" s="103"/>
      <c r="E49" s="1255" t="s">
        <v>39</v>
      </c>
      <c r="F49" s="1255"/>
      <c r="G49" s="1255"/>
      <c r="H49" s="1256"/>
      <c r="I49" s="354" t="s">
        <v>509</v>
      </c>
      <c r="J49" s="355" t="s">
        <v>509</v>
      </c>
      <c r="K49" s="355" t="s">
        <v>509</v>
      </c>
      <c r="L49" s="355" t="s">
        <v>509</v>
      </c>
      <c r="M49" s="356" t="s">
        <v>509</v>
      </c>
    </row>
    <row r="50" spans="2:13" ht="27.75" customHeight="1" x14ac:dyDescent="0.2">
      <c r="B50" s="1260" t="s">
        <v>40</v>
      </c>
      <c r="C50" s="1261"/>
      <c r="D50" s="106"/>
      <c r="E50" s="1255" t="s">
        <v>41</v>
      </c>
      <c r="F50" s="1255"/>
      <c r="G50" s="1255"/>
      <c r="H50" s="1256"/>
      <c r="I50" s="354">
        <v>4713</v>
      </c>
      <c r="J50" s="355">
        <v>5306</v>
      </c>
      <c r="K50" s="355">
        <v>5527</v>
      </c>
      <c r="L50" s="355">
        <v>5760</v>
      </c>
      <c r="M50" s="356">
        <v>6135</v>
      </c>
    </row>
    <row r="51" spans="2:13" ht="27.75" customHeight="1" x14ac:dyDescent="0.2">
      <c r="B51" s="1249"/>
      <c r="C51" s="1250"/>
      <c r="D51" s="103"/>
      <c r="E51" s="1255" t="s">
        <v>42</v>
      </c>
      <c r="F51" s="1255"/>
      <c r="G51" s="1255"/>
      <c r="H51" s="1256"/>
      <c r="I51" s="354">
        <v>70</v>
      </c>
      <c r="J51" s="355">
        <v>52</v>
      </c>
      <c r="K51" s="355">
        <v>40</v>
      </c>
      <c r="L51" s="355">
        <v>33</v>
      </c>
      <c r="M51" s="356">
        <v>28</v>
      </c>
    </row>
    <row r="52" spans="2:13" ht="27.75" customHeight="1" x14ac:dyDescent="0.2">
      <c r="B52" s="1251"/>
      <c r="C52" s="1252"/>
      <c r="D52" s="103"/>
      <c r="E52" s="1255" t="s">
        <v>43</v>
      </c>
      <c r="F52" s="1255"/>
      <c r="G52" s="1255"/>
      <c r="H52" s="1256"/>
      <c r="I52" s="354">
        <v>8844</v>
      </c>
      <c r="J52" s="355">
        <v>8646</v>
      </c>
      <c r="K52" s="355">
        <v>8232</v>
      </c>
      <c r="L52" s="355">
        <v>7832</v>
      </c>
      <c r="M52" s="356">
        <v>7354</v>
      </c>
    </row>
    <row r="53" spans="2:13" ht="27.75" customHeight="1" thickBot="1" x14ac:dyDescent="0.25">
      <c r="B53" s="1262" t="s">
        <v>44</v>
      </c>
      <c r="C53" s="1263"/>
      <c r="D53" s="107"/>
      <c r="E53" s="1264" t="s">
        <v>45</v>
      </c>
      <c r="F53" s="1264"/>
      <c r="G53" s="1264"/>
      <c r="H53" s="1265"/>
      <c r="I53" s="357">
        <v>-2066</v>
      </c>
      <c r="J53" s="358">
        <v>-2543</v>
      </c>
      <c r="K53" s="358">
        <v>-2965</v>
      </c>
      <c r="L53" s="358">
        <v>-3585</v>
      </c>
      <c r="M53" s="359">
        <v>-4283</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DuYeT0WpAp69aR1PtJEjC8rUYIuk3sJlEyT0Odkgs+TbWEyGtx+ABqpvgthTMhzE5I/L+q00VrYW1JN6alG+lg==" saltValue="EXJttMPjJZzd90xHYoiDj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election activeCell="AN65" sqref="AN65:DC69"/>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552</v>
      </c>
      <c r="G54" s="116" t="s">
        <v>553</v>
      </c>
      <c r="H54" s="117" t="s">
        <v>554</v>
      </c>
    </row>
    <row r="55" spans="2:8" ht="52.5" customHeight="1" x14ac:dyDescent="0.2">
      <c r="B55" s="118"/>
      <c r="C55" s="1274" t="s">
        <v>48</v>
      </c>
      <c r="D55" s="1274"/>
      <c r="E55" s="1275"/>
      <c r="F55" s="119">
        <v>2579</v>
      </c>
      <c r="G55" s="119">
        <v>2792</v>
      </c>
      <c r="H55" s="120">
        <v>3071</v>
      </c>
    </row>
    <row r="56" spans="2:8" ht="52.5" customHeight="1" x14ac:dyDescent="0.2">
      <c r="B56" s="121"/>
      <c r="C56" s="1276" t="s">
        <v>49</v>
      </c>
      <c r="D56" s="1276"/>
      <c r="E56" s="1277"/>
      <c r="F56" s="122">
        <v>58</v>
      </c>
      <c r="G56" s="122">
        <v>58</v>
      </c>
      <c r="H56" s="123">
        <v>58</v>
      </c>
    </row>
    <row r="57" spans="2:8" ht="53.25" customHeight="1" x14ac:dyDescent="0.2">
      <c r="B57" s="121"/>
      <c r="C57" s="1278" t="s">
        <v>50</v>
      </c>
      <c r="D57" s="1278"/>
      <c r="E57" s="1279"/>
      <c r="F57" s="124">
        <v>2228</v>
      </c>
      <c r="G57" s="124">
        <v>2225</v>
      </c>
      <c r="H57" s="125">
        <v>2217</v>
      </c>
    </row>
    <row r="58" spans="2:8" ht="45.75" customHeight="1" x14ac:dyDescent="0.2">
      <c r="B58" s="126"/>
      <c r="C58" s="1266" t="s">
        <v>587</v>
      </c>
      <c r="D58" s="1267"/>
      <c r="E58" s="1268"/>
      <c r="F58" s="127">
        <v>1394</v>
      </c>
      <c r="G58" s="127">
        <v>1394</v>
      </c>
      <c r="H58" s="128">
        <v>1394</v>
      </c>
    </row>
    <row r="59" spans="2:8" ht="45.75" customHeight="1" x14ac:dyDescent="0.2">
      <c r="B59" s="126"/>
      <c r="C59" s="1266" t="s">
        <v>588</v>
      </c>
      <c r="D59" s="1267"/>
      <c r="E59" s="1268"/>
      <c r="F59" s="127">
        <v>362</v>
      </c>
      <c r="G59" s="127">
        <v>347</v>
      </c>
      <c r="H59" s="128">
        <v>345</v>
      </c>
    </row>
    <row r="60" spans="2:8" ht="45.75" customHeight="1" x14ac:dyDescent="0.2">
      <c r="B60" s="126"/>
      <c r="C60" s="1266" t="s">
        <v>589</v>
      </c>
      <c r="D60" s="1267"/>
      <c r="E60" s="1268"/>
      <c r="F60" s="127">
        <v>215</v>
      </c>
      <c r="G60" s="127">
        <v>215</v>
      </c>
      <c r="H60" s="128">
        <v>215</v>
      </c>
    </row>
    <row r="61" spans="2:8" ht="45.75" customHeight="1" x14ac:dyDescent="0.2">
      <c r="B61" s="126"/>
      <c r="C61" s="1266" t="s">
        <v>590</v>
      </c>
      <c r="D61" s="1267"/>
      <c r="E61" s="1268"/>
      <c r="F61" s="127">
        <v>75</v>
      </c>
      <c r="G61" s="127">
        <v>75</v>
      </c>
      <c r="H61" s="128">
        <v>75</v>
      </c>
    </row>
    <row r="62" spans="2:8" ht="45.75" customHeight="1" thickBot="1" x14ac:dyDescent="0.25">
      <c r="B62" s="129"/>
      <c r="C62" s="1269" t="s">
        <v>591</v>
      </c>
      <c r="D62" s="1270"/>
      <c r="E62" s="1271"/>
      <c r="F62" s="130">
        <v>62</v>
      </c>
      <c r="G62" s="127">
        <v>62</v>
      </c>
      <c r="H62" s="131">
        <v>62</v>
      </c>
    </row>
    <row r="63" spans="2:8" ht="52.5" customHeight="1" thickBot="1" x14ac:dyDescent="0.25">
      <c r="B63" s="132"/>
      <c r="C63" s="1272" t="s">
        <v>51</v>
      </c>
      <c r="D63" s="1272"/>
      <c r="E63" s="1273"/>
      <c r="F63" s="133">
        <v>4865</v>
      </c>
      <c r="G63" s="133">
        <v>5075</v>
      </c>
      <c r="H63" s="134">
        <v>5346</v>
      </c>
    </row>
    <row r="64" spans="2:8" ht="13.2" x14ac:dyDescent="0.2"/>
  </sheetData>
  <sheetProtection algorithmName="SHA-512" hashValue="6gLUwSiXOnn/8ZE4PXT32EUAltz9rGskhRkK8aK/w8yERkFULHlWKTTdRxGxmHNVgV0uSkLu8Eo9ehScn4pDbQ==" saltValue="zTIBYw9kCvJI3YW+8N1/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election activeCell="AN65" sqref="AN65:DC69"/>
    </sheetView>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593</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594</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92" t="s">
        <v>595</v>
      </c>
      <c r="AO43" s="1293"/>
      <c r="AP43" s="1293"/>
      <c r="AQ43" s="1293"/>
      <c r="AR43" s="1293"/>
      <c r="AS43" s="1293"/>
      <c r="AT43" s="1293"/>
      <c r="AU43" s="1293"/>
      <c r="AV43" s="1293"/>
      <c r="AW43" s="1293"/>
      <c r="AX43" s="1293"/>
      <c r="AY43" s="1293"/>
      <c r="AZ43" s="1293"/>
      <c r="BA43" s="1293"/>
      <c r="BB43" s="1293"/>
      <c r="BC43" s="1293"/>
      <c r="BD43" s="1293"/>
      <c r="BE43" s="1293"/>
      <c r="BF43" s="1293"/>
      <c r="BG43" s="1293"/>
      <c r="BH43" s="1293"/>
      <c r="BI43" s="1293"/>
      <c r="BJ43" s="1293"/>
      <c r="BK43" s="1293"/>
      <c r="BL43" s="1293"/>
      <c r="BM43" s="1293"/>
      <c r="BN43" s="1293"/>
      <c r="BO43" s="1293"/>
      <c r="BP43" s="1293"/>
      <c r="BQ43" s="1293"/>
      <c r="BR43" s="1293"/>
      <c r="BS43" s="1293"/>
      <c r="BT43" s="1293"/>
      <c r="BU43" s="1293"/>
      <c r="BV43" s="1293"/>
      <c r="BW43" s="1293"/>
      <c r="BX43" s="1293"/>
      <c r="BY43" s="1293"/>
      <c r="BZ43" s="1293"/>
      <c r="CA43" s="1293"/>
      <c r="CB43" s="1293"/>
      <c r="CC43" s="1293"/>
      <c r="CD43" s="1293"/>
      <c r="CE43" s="1293"/>
      <c r="CF43" s="1293"/>
      <c r="CG43" s="1293"/>
      <c r="CH43" s="1293"/>
      <c r="CI43" s="1293"/>
      <c r="CJ43" s="1293"/>
      <c r="CK43" s="1293"/>
      <c r="CL43" s="1293"/>
      <c r="CM43" s="1293"/>
      <c r="CN43" s="1293"/>
      <c r="CO43" s="1293"/>
      <c r="CP43" s="1293"/>
      <c r="CQ43" s="1293"/>
      <c r="CR43" s="1293"/>
      <c r="CS43" s="1293"/>
      <c r="CT43" s="1293"/>
      <c r="CU43" s="1293"/>
      <c r="CV43" s="1293"/>
      <c r="CW43" s="1293"/>
      <c r="CX43" s="1293"/>
      <c r="CY43" s="1293"/>
      <c r="CZ43" s="1293"/>
      <c r="DA43" s="1293"/>
      <c r="DB43" s="1293"/>
      <c r="DC43" s="1294"/>
    </row>
    <row r="44" spans="2:109" ht="13.2" x14ac:dyDescent="0.2">
      <c r="B44" s="375"/>
      <c r="AN44" s="1295"/>
      <c r="AO44" s="1296"/>
      <c r="AP44" s="1296"/>
      <c r="AQ44" s="1296"/>
      <c r="AR44" s="1296"/>
      <c r="AS44" s="1296"/>
      <c r="AT44" s="1296"/>
      <c r="AU44" s="1296"/>
      <c r="AV44" s="1296"/>
      <c r="AW44" s="1296"/>
      <c r="AX44" s="1296"/>
      <c r="AY44" s="1296"/>
      <c r="AZ44" s="1296"/>
      <c r="BA44" s="1296"/>
      <c r="BB44" s="1296"/>
      <c r="BC44" s="1296"/>
      <c r="BD44" s="1296"/>
      <c r="BE44" s="1296"/>
      <c r="BF44" s="1296"/>
      <c r="BG44" s="1296"/>
      <c r="BH44" s="1296"/>
      <c r="BI44" s="1296"/>
      <c r="BJ44" s="1296"/>
      <c r="BK44" s="1296"/>
      <c r="BL44" s="1296"/>
      <c r="BM44" s="1296"/>
      <c r="BN44" s="1296"/>
      <c r="BO44" s="1296"/>
      <c r="BP44" s="1296"/>
      <c r="BQ44" s="1296"/>
      <c r="BR44" s="1296"/>
      <c r="BS44" s="1296"/>
      <c r="BT44" s="1296"/>
      <c r="BU44" s="1296"/>
      <c r="BV44" s="1296"/>
      <c r="BW44" s="1296"/>
      <c r="BX44" s="1296"/>
      <c r="BY44" s="1296"/>
      <c r="BZ44" s="1296"/>
      <c r="CA44" s="1296"/>
      <c r="CB44" s="1296"/>
      <c r="CC44" s="1296"/>
      <c r="CD44" s="1296"/>
      <c r="CE44" s="1296"/>
      <c r="CF44" s="1296"/>
      <c r="CG44" s="1296"/>
      <c r="CH44" s="1296"/>
      <c r="CI44" s="1296"/>
      <c r="CJ44" s="1296"/>
      <c r="CK44" s="1296"/>
      <c r="CL44" s="1296"/>
      <c r="CM44" s="1296"/>
      <c r="CN44" s="1296"/>
      <c r="CO44" s="1296"/>
      <c r="CP44" s="1296"/>
      <c r="CQ44" s="1296"/>
      <c r="CR44" s="1296"/>
      <c r="CS44" s="1296"/>
      <c r="CT44" s="1296"/>
      <c r="CU44" s="1296"/>
      <c r="CV44" s="1296"/>
      <c r="CW44" s="1296"/>
      <c r="CX44" s="1296"/>
      <c r="CY44" s="1296"/>
      <c r="CZ44" s="1296"/>
      <c r="DA44" s="1296"/>
      <c r="DB44" s="1296"/>
      <c r="DC44" s="1297"/>
    </row>
    <row r="45" spans="2:109" ht="13.2" x14ac:dyDescent="0.2">
      <c r="B45" s="375"/>
      <c r="AN45" s="1295"/>
      <c r="AO45" s="1296"/>
      <c r="AP45" s="1296"/>
      <c r="AQ45" s="1296"/>
      <c r="AR45" s="1296"/>
      <c r="AS45" s="1296"/>
      <c r="AT45" s="1296"/>
      <c r="AU45" s="1296"/>
      <c r="AV45" s="1296"/>
      <c r="AW45" s="1296"/>
      <c r="AX45" s="1296"/>
      <c r="AY45" s="1296"/>
      <c r="AZ45" s="1296"/>
      <c r="BA45" s="1296"/>
      <c r="BB45" s="1296"/>
      <c r="BC45" s="1296"/>
      <c r="BD45" s="1296"/>
      <c r="BE45" s="1296"/>
      <c r="BF45" s="1296"/>
      <c r="BG45" s="1296"/>
      <c r="BH45" s="1296"/>
      <c r="BI45" s="1296"/>
      <c r="BJ45" s="1296"/>
      <c r="BK45" s="1296"/>
      <c r="BL45" s="1296"/>
      <c r="BM45" s="1296"/>
      <c r="BN45" s="1296"/>
      <c r="BO45" s="1296"/>
      <c r="BP45" s="1296"/>
      <c r="BQ45" s="1296"/>
      <c r="BR45" s="1296"/>
      <c r="BS45" s="1296"/>
      <c r="BT45" s="1296"/>
      <c r="BU45" s="1296"/>
      <c r="BV45" s="1296"/>
      <c r="BW45" s="1296"/>
      <c r="BX45" s="1296"/>
      <c r="BY45" s="1296"/>
      <c r="BZ45" s="1296"/>
      <c r="CA45" s="1296"/>
      <c r="CB45" s="1296"/>
      <c r="CC45" s="1296"/>
      <c r="CD45" s="1296"/>
      <c r="CE45" s="1296"/>
      <c r="CF45" s="1296"/>
      <c r="CG45" s="1296"/>
      <c r="CH45" s="1296"/>
      <c r="CI45" s="1296"/>
      <c r="CJ45" s="1296"/>
      <c r="CK45" s="1296"/>
      <c r="CL45" s="1296"/>
      <c r="CM45" s="1296"/>
      <c r="CN45" s="1296"/>
      <c r="CO45" s="1296"/>
      <c r="CP45" s="1296"/>
      <c r="CQ45" s="1296"/>
      <c r="CR45" s="1296"/>
      <c r="CS45" s="1296"/>
      <c r="CT45" s="1296"/>
      <c r="CU45" s="1296"/>
      <c r="CV45" s="1296"/>
      <c r="CW45" s="1296"/>
      <c r="CX45" s="1296"/>
      <c r="CY45" s="1296"/>
      <c r="CZ45" s="1296"/>
      <c r="DA45" s="1296"/>
      <c r="DB45" s="1296"/>
      <c r="DC45" s="1297"/>
    </row>
    <row r="46" spans="2:109" ht="13.2" x14ac:dyDescent="0.2">
      <c r="B46" s="375"/>
      <c r="AN46" s="1295"/>
      <c r="AO46" s="1296"/>
      <c r="AP46" s="1296"/>
      <c r="AQ46" s="1296"/>
      <c r="AR46" s="1296"/>
      <c r="AS46" s="1296"/>
      <c r="AT46" s="1296"/>
      <c r="AU46" s="1296"/>
      <c r="AV46" s="1296"/>
      <c r="AW46" s="1296"/>
      <c r="AX46" s="1296"/>
      <c r="AY46" s="1296"/>
      <c r="AZ46" s="1296"/>
      <c r="BA46" s="1296"/>
      <c r="BB46" s="1296"/>
      <c r="BC46" s="1296"/>
      <c r="BD46" s="1296"/>
      <c r="BE46" s="1296"/>
      <c r="BF46" s="1296"/>
      <c r="BG46" s="1296"/>
      <c r="BH46" s="1296"/>
      <c r="BI46" s="1296"/>
      <c r="BJ46" s="1296"/>
      <c r="BK46" s="1296"/>
      <c r="BL46" s="1296"/>
      <c r="BM46" s="1296"/>
      <c r="BN46" s="1296"/>
      <c r="BO46" s="1296"/>
      <c r="BP46" s="1296"/>
      <c r="BQ46" s="1296"/>
      <c r="BR46" s="1296"/>
      <c r="BS46" s="1296"/>
      <c r="BT46" s="1296"/>
      <c r="BU46" s="1296"/>
      <c r="BV46" s="1296"/>
      <c r="BW46" s="1296"/>
      <c r="BX46" s="1296"/>
      <c r="BY46" s="1296"/>
      <c r="BZ46" s="1296"/>
      <c r="CA46" s="1296"/>
      <c r="CB46" s="1296"/>
      <c r="CC46" s="1296"/>
      <c r="CD46" s="1296"/>
      <c r="CE46" s="1296"/>
      <c r="CF46" s="1296"/>
      <c r="CG46" s="1296"/>
      <c r="CH46" s="1296"/>
      <c r="CI46" s="1296"/>
      <c r="CJ46" s="1296"/>
      <c r="CK46" s="1296"/>
      <c r="CL46" s="1296"/>
      <c r="CM46" s="1296"/>
      <c r="CN46" s="1296"/>
      <c r="CO46" s="1296"/>
      <c r="CP46" s="1296"/>
      <c r="CQ46" s="1296"/>
      <c r="CR46" s="1296"/>
      <c r="CS46" s="1296"/>
      <c r="CT46" s="1296"/>
      <c r="CU46" s="1296"/>
      <c r="CV46" s="1296"/>
      <c r="CW46" s="1296"/>
      <c r="CX46" s="1296"/>
      <c r="CY46" s="1296"/>
      <c r="CZ46" s="1296"/>
      <c r="DA46" s="1296"/>
      <c r="DB46" s="1296"/>
      <c r="DC46" s="1297"/>
    </row>
    <row r="47" spans="2:109" ht="13.2" x14ac:dyDescent="0.2">
      <c r="B47" s="375"/>
      <c r="AN47" s="1298"/>
      <c r="AO47" s="1299"/>
      <c r="AP47" s="1299"/>
      <c r="AQ47" s="1299"/>
      <c r="AR47" s="1299"/>
      <c r="AS47" s="1299"/>
      <c r="AT47" s="1299"/>
      <c r="AU47" s="1299"/>
      <c r="AV47" s="1299"/>
      <c r="AW47" s="1299"/>
      <c r="AX47" s="1299"/>
      <c r="AY47" s="1299"/>
      <c r="AZ47" s="1299"/>
      <c r="BA47" s="1299"/>
      <c r="BB47" s="1299"/>
      <c r="BC47" s="1299"/>
      <c r="BD47" s="1299"/>
      <c r="BE47" s="1299"/>
      <c r="BF47" s="1299"/>
      <c r="BG47" s="1299"/>
      <c r="BH47" s="1299"/>
      <c r="BI47" s="1299"/>
      <c r="BJ47" s="1299"/>
      <c r="BK47" s="1299"/>
      <c r="BL47" s="1299"/>
      <c r="BM47" s="1299"/>
      <c r="BN47" s="1299"/>
      <c r="BO47" s="1299"/>
      <c r="BP47" s="1299"/>
      <c r="BQ47" s="1299"/>
      <c r="BR47" s="1299"/>
      <c r="BS47" s="1299"/>
      <c r="BT47" s="1299"/>
      <c r="BU47" s="1299"/>
      <c r="BV47" s="1299"/>
      <c r="BW47" s="1299"/>
      <c r="BX47" s="1299"/>
      <c r="BY47" s="1299"/>
      <c r="BZ47" s="1299"/>
      <c r="CA47" s="1299"/>
      <c r="CB47" s="1299"/>
      <c r="CC47" s="1299"/>
      <c r="CD47" s="1299"/>
      <c r="CE47" s="1299"/>
      <c r="CF47" s="1299"/>
      <c r="CG47" s="1299"/>
      <c r="CH47" s="1299"/>
      <c r="CI47" s="1299"/>
      <c r="CJ47" s="1299"/>
      <c r="CK47" s="1299"/>
      <c r="CL47" s="1299"/>
      <c r="CM47" s="1299"/>
      <c r="CN47" s="1299"/>
      <c r="CO47" s="1299"/>
      <c r="CP47" s="1299"/>
      <c r="CQ47" s="1299"/>
      <c r="CR47" s="1299"/>
      <c r="CS47" s="1299"/>
      <c r="CT47" s="1299"/>
      <c r="CU47" s="1299"/>
      <c r="CV47" s="1299"/>
      <c r="CW47" s="1299"/>
      <c r="CX47" s="1299"/>
      <c r="CY47" s="1299"/>
      <c r="CZ47" s="1299"/>
      <c r="DA47" s="1299"/>
      <c r="DB47" s="1299"/>
      <c r="DC47" s="1300"/>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596</v>
      </c>
    </row>
    <row r="50" spans="1:109" ht="13.2" x14ac:dyDescent="0.2">
      <c r="B50" s="375"/>
      <c r="G50" s="1286"/>
      <c r="H50" s="1286"/>
      <c r="I50" s="1286"/>
      <c r="J50" s="1286"/>
      <c r="K50" s="385"/>
      <c r="L50" s="385"/>
      <c r="M50" s="386"/>
      <c r="N50" s="386"/>
      <c r="AN50" s="1289"/>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91"/>
      <c r="BP50" s="1285" t="s">
        <v>550</v>
      </c>
      <c r="BQ50" s="1285"/>
      <c r="BR50" s="1285"/>
      <c r="BS50" s="1285"/>
      <c r="BT50" s="1285"/>
      <c r="BU50" s="1285"/>
      <c r="BV50" s="1285"/>
      <c r="BW50" s="1285"/>
      <c r="BX50" s="1285" t="s">
        <v>551</v>
      </c>
      <c r="BY50" s="1285"/>
      <c r="BZ50" s="1285"/>
      <c r="CA50" s="1285"/>
      <c r="CB50" s="1285"/>
      <c r="CC50" s="1285"/>
      <c r="CD50" s="1285"/>
      <c r="CE50" s="1285"/>
      <c r="CF50" s="1285" t="s">
        <v>552</v>
      </c>
      <c r="CG50" s="1285"/>
      <c r="CH50" s="1285"/>
      <c r="CI50" s="1285"/>
      <c r="CJ50" s="1285"/>
      <c r="CK50" s="1285"/>
      <c r="CL50" s="1285"/>
      <c r="CM50" s="1285"/>
      <c r="CN50" s="1285" t="s">
        <v>553</v>
      </c>
      <c r="CO50" s="1285"/>
      <c r="CP50" s="1285"/>
      <c r="CQ50" s="1285"/>
      <c r="CR50" s="1285"/>
      <c r="CS50" s="1285"/>
      <c r="CT50" s="1285"/>
      <c r="CU50" s="1285"/>
      <c r="CV50" s="1285" t="s">
        <v>554</v>
      </c>
      <c r="CW50" s="1285"/>
      <c r="CX50" s="1285"/>
      <c r="CY50" s="1285"/>
      <c r="CZ50" s="1285"/>
      <c r="DA50" s="1285"/>
      <c r="DB50" s="1285"/>
      <c r="DC50" s="1285"/>
    </row>
    <row r="51" spans="1:109" ht="13.5" customHeight="1" x14ac:dyDescent="0.2">
      <c r="B51" s="375"/>
      <c r="G51" s="1288"/>
      <c r="H51" s="1288"/>
      <c r="I51" s="1301"/>
      <c r="J51" s="1301"/>
      <c r="K51" s="1287"/>
      <c r="L51" s="1287"/>
      <c r="M51" s="1287"/>
      <c r="N51" s="1287"/>
      <c r="AM51" s="384"/>
      <c r="AN51" s="1283" t="s">
        <v>597</v>
      </c>
      <c r="AO51" s="1283"/>
      <c r="AP51" s="1283"/>
      <c r="AQ51" s="1283"/>
      <c r="AR51" s="1283"/>
      <c r="AS51" s="1283"/>
      <c r="AT51" s="1283"/>
      <c r="AU51" s="1283"/>
      <c r="AV51" s="1283"/>
      <c r="AW51" s="1283"/>
      <c r="AX51" s="1283"/>
      <c r="AY51" s="1283"/>
      <c r="AZ51" s="1283"/>
      <c r="BA51" s="1283"/>
      <c r="BB51" s="1283" t="s">
        <v>598</v>
      </c>
      <c r="BC51" s="1283"/>
      <c r="BD51" s="1283"/>
      <c r="BE51" s="1283"/>
      <c r="BF51" s="1283"/>
      <c r="BG51" s="1283"/>
      <c r="BH51" s="1283"/>
      <c r="BI51" s="1283"/>
      <c r="BJ51" s="1283"/>
      <c r="BK51" s="1283"/>
      <c r="BL51" s="1283"/>
      <c r="BM51" s="1283"/>
      <c r="BN51" s="1283"/>
      <c r="BO51" s="1283"/>
      <c r="BP51" s="1280"/>
      <c r="BQ51" s="1280"/>
      <c r="BR51" s="1280"/>
      <c r="BS51" s="1280"/>
      <c r="BT51" s="1280"/>
      <c r="BU51" s="1280"/>
      <c r="BV51" s="1280"/>
      <c r="BW51" s="1280"/>
      <c r="BX51" s="1280"/>
      <c r="BY51" s="1280"/>
      <c r="BZ51" s="1280"/>
      <c r="CA51" s="1280"/>
      <c r="CB51" s="1280"/>
      <c r="CC51" s="1280"/>
      <c r="CD51" s="1280"/>
      <c r="CE51" s="1280"/>
      <c r="CF51" s="1280"/>
      <c r="CG51" s="1280"/>
      <c r="CH51" s="1280"/>
      <c r="CI51" s="1280"/>
      <c r="CJ51" s="1280"/>
      <c r="CK51" s="1280"/>
      <c r="CL51" s="1280"/>
      <c r="CM51" s="1280"/>
      <c r="CN51" s="1280"/>
      <c r="CO51" s="1280"/>
      <c r="CP51" s="1280"/>
      <c r="CQ51" s="1280"/>
      <c r="CR51" s="1280"/>
      <c r="CS51" s="1280"/>
      <c r="CT51" s="1280"/>
      <c r="CU51" s="1280"/>
      <c r="CV51" s="1280"/>
      <c r="CW51" s="1280"/>
      <c r="CX51" s="1280"/>
      <c r="CY51" s="1280"/>
      <c r="CZ51" s="1280"/>
      <c r="DA51" s="1280"/>
      <c r="DB51" s="1280"/>
      <c r="DC51" s="1280"/>
    </row>
    <row r="52" spans="1:109" ht="13.2" x14ac:dyDescent="0.2">
      <c r="B52" s="375"/>
      <c r="G52" s="1288"/>
      <c r="H52" s="1288"/>
      <c r="I52" s="1301"/>
      <c r="J52" s="1301"/>
      <c r="K52" s="1287"/>
      <c r="L52" s="1287"/>
      <c r="M52" s="1287"/>
      <c r="N52" s="1287"/>
      <c r="AM52" s="384"/>
      <c r="AN52" s="1283"/>
      <c r="AO52" s="1283"/>
      <c r="AP52" s="1283"/>
      <c r="AQ52" s="1283"/>
      <c r="AR52" s="1283"/>
      <c r="AS52" s="1283"/>
      <c r="AT52" s="1283"/>
      <c r="AU52" s="1283"/>
      <c r="AV52" s="1283"/>
      <c r="AW52" s="1283"/>
      <c r="AX52" s="1283"/>
      <c r="AY52" s="1283"/>
      <c r="AZ52" s="1283"/>
      <c r="BA52" s="1283"/>
      <c r="BB52" s="1283"/>
      <c r="BC52" s="1283"/>
      <c r="BD52" s="1283"/>
      <c r="BE52" s="1283"/>
      <c r="BF52" s="1283"/>
      <c r="BG52" s="1283"/>
      <c r="BH52" s="1283"/>
      <c r="BI52" s="1283"/>
      <c r="BJ52" s="1283"/>
      <c r="BK52" s="1283"/>
      <c r="BL52" s="1283"/>
      <c r="BM52" s="1283"/>
      <c r="BN52" s="1283"/>
      <c r="BO52" s="1283"/>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ht="13.2" x14ac:dyDescent="0.2">
      <c r="A53" s="383"/>
      <c r="B53" s="375"/>
      <c r="G53" s="1288"/>
      <c r="H53" s="1288"/>
      <c r="I53" s="1286"/>
      <c r="J53" s="1286"/>
      <c r="K53" s="1287"/>
      <c r="L53" s="1287"/>
      <c r="M53" s="1287"/>
      <c r="N53" s="1287"/>
      <c r="AM53" s="384"/>
      <c r="AN53" s="1283"/>
      <c r="AO53" s="1283"/>
      <c r="AP53" s="1283"/>
      <c r="AQ53" s="1283"/>
      <c r="AR53" s="1283"/>
      <c r="AS53" s="1283"/>
      <c r="AT53" s="1283"/>
      <c r="AU53" s="1283"/>
      <c r="AV53" s="1283"/>
      <c r="AW53" s="1283"/>
      <c r="AX53" s="1283"/>
      <c r="AY53" s="1283"/>
      <c r="AZ53" s="1283"/>
      <c r="BA53" s="1283"/>
      <c r="BB53" s="1283" t="s">
        <v>599</v>
      </c>
      <c r="BC53" s="1283"/>
      <c r="BD53" s="1283"/>
      <c r="BE53" s="1283"/>
      <c r="BF53" s="1283"/>
      <c r="BG53" s="1283"/>
      <c r="BH53" s="1283"/>
      <c r="BI53" s="1283"/>
      <c r="BJ53" s="1283"/>
      <c r="BK53" s="1283"/>
      <c r="BL53" s="1283"/>
      <c r="BM53" s="1283"/>
      <c r="BN53" s="1283"/>
      <c r="BO53" s="1283"/>
      <c r="BP53" s="1280">
        <v>51.6</v>
      </c>
      <c r="BQ53" s="1280"/>
      <c r="BR53" s="1280"/>
      <c r="BS53" s="1280"/>
      <c r="BT53" s="1280"/>
      <c r="BU53" s="1280"/>
      <c r="BV53" s="1280"/>
      <c r="BW53" s="1280"/>
      <c r="BX53" s="1280">
        <v>53.2</v>
      </c>
      <c r="BY53" s="1280"/>
      <c r="BZ53" s="1280"/>
      <c r="CA53" s="1280"/>
      <c r="CB53" s="1280"/>
      <c r="CC53" s="1280"/>
      <c r="CD53" s="1280"/>
      <c r="CE53" s="1280"/>
      <c r="CF53" s="1280">
        <v>54.7</v>
      </c>
      <c r="CG53" s="1280"/>
      <c r="CH53" s="1280"/>
      <c r="CI53" s="1280"/>
      <c r="CJ53" s="1280"/>
      <c r="CK53" s="1280"/>
      <c r="CL53" s="1280"/>
      <c r="CM53" s="1280"/>
      <c r="CN53" s="1280">
        <v>71</v>
      </c>
      <c r="CO53" s="1280"/>
      <c r="CP53" s="1280"/>
      <c r="CQ53" s="1280"/>
      <c r="CR53" s="1280"/>
      <c r="CS53" s="1280"/>
      <c r="CT53" s="1280"/>
      <c r="CU53" s="1280"/>
      <c r="CV53" s="1280">
        <v>55.3</v>
      </c>
      <c r="CW53" s="1280"/>
      <c r="CX53" s="1280"/>
      <c r="CY53" s="1280"/>
      <c r="CZ53" s="1280"/>
      <c r="DA53" s="1280"/>
      <c r="DB53" s="1280"/>
      <c r="DC53" s="1280"/>
    </row>
    <row r="54" spans="1:109" ht="13.2" x14ac:dyDescent="0.2">
      <c r="A54" s="383"/>
      <c r="B54" s="375"/>
      <c r="G54" s="1288"/>
      <c r="H54" s="1288"/>
      <c r="I54" s="1286"/>
      <c r="J54" s="1286"/>
      <c r="K54" s="1287"/>
      <c r="L54" s="1287"/>
      <c r="M54" s="1287"/>
      <c r="N54" s="1287"/>
      <c r="AM54" s="384"/>
      <c r="AN54" s="1283"/>
      <c r="AO54" s="1283"/>
      <c r="AP54" s="1283"/>
      <c r="AQ54" s="1283"/>
      <c r="AR54" s="1283"/>
      <c r="AS54" s="1283"/>
      <c r="AT54" s="1283"/>
      <c r="AU54" s="1283"/>
      <c r="AV54" s="1283"/>
      <c r="AW54" s="1283"/>
      <c r="AX54" s="1283"/>
      <c r="AY54" s="1283"/>
      <c r="AZ54" s="1283"/>
      <c r="BA54" s="1283"/>
      <c r="BB54" s="1283"/>
      <c r="BC54" s="1283"/>
      <c r="BD54" s="1283"/>
      <c r="BE54" s="1283"/>
      <c r="BF54" s="1283"/>
      <c r="BG54" s="1283"/>
      <c r="BH54" s="1283"/>
      <c r="BI54" s="1283"/>
      <c r="BJ54" s="1283"/>
      <c r="BK54" s="1283"/>
      <c r="BL54" s="1283"/>
      <c r="BM54" s="1283"/>
      <c r="BN54" s="1283"/>
      <c r="BO54" s="1283"/>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ht="13.2" x14ac:dyDescent="0.2">
      <c r="A55" s="383"/>
      <c r="B55" s="375"/>
      <c r="G55" s="1286"/>
      <c r="H55" s="1286"/>
      <c r="I55" s="1286"/>
      <c r="J55" s="1286"/>
      <c r="K55" s="1287"/>
      <c r="L55" s="1287"/>
      <c r="M55" s="1287"/>
      <c r="N55" s="1287"/>
      <c r="AN55" s="1285" t="s">
        <v>600</v>
      </c>
      <c r="AO55" s="1285"/>
      <c r="AP55" s="1285"/>
      <c r="AQ55" s="1285"/>
      <c r="AR55" s="1285"/>
      <c r="AS55" s="1285"/>
      <c r="AT55" s="1285"/>
      <c r="AU55" s="1285"/>
      <c r="AV55" s="1285"/>
      <c r="AW55" s="1285"/>
      <c r="AX55" s="1285"/>
      <c r="AY55" s="1285"/>
      <c r="AZ55" s="1285"/>
      <c r="BA55" s="1285"/>
      <c r="BB55" s="1283" t="s">
        <v>598</v>
      </c>
      <c r="BC55" s="1283"/>
      <c r="BD55" s="1283"/>
      <c r="BE55" s="1283"/>
      <c r="BF55" s="1283"/>
      <c r="BG55" s="1283"/>
      <c r="BH55" s="1283"/>
      <c r="BI55" s="1283"/>
      <c r="BJ55" s="1283"/>
      <c r="BK55" s="1283"/>
      <c r="BL55" s="1283"/>
      <c r="BM55" s="1283"/>
      <c r="BN55" s="1283"/>
      <c r="BO55" s="1283"/>
      <c r="BP55" s="1280">
        <v>14</v>
      </c>
      <c r="BQ55" s="1280"/>
      <c r="BR55" s="1280"/>
      <c r="BS55" s="1280"/>
      <c r="BT55" s="1280"/>
      <c r="BU55" s="1280"/>
      <c r="BV55" s="1280"/>
      <c r="BW55" s="1280"/>
      <c r="BX55" s="1280">
        <v>11.4</v>
      </c>
      <c r="BY55" s="1280"/>
      <c r="BZ55" s="1280"/>
      <c r="CA55" s="1280"/>
      <c r="CB55" s="1280"/>
      <c r="CC55" s="1280"/>
      <c r="CD55" s="1280"/>
      <c r="CE55" s="1280"/>
      <c r="CF55" s="1280">
        <v>10.4</v>
      </c>
      <c r="CG55" s="1280"/>
      <c r="CH55" s="1280"/>
      <c r="CI55" s="1280"/>
      <c r="CJ55" s="1280"/>
      <c r="CK55" s="1280"/>
      <c r="CL55" s="1280"/>
      <c r="CM55" s="1280"/>
      <c r="CN55" s="1280">
        <v>10.9</v>
      </c>
      <c r="CO55" s="1280"/>
      <c r="CP55" s="1280"/>
      <c r="CQ55" s="1280"/>
      <c r="CR55" s="1280"/>
      <c r="CS55" s="1280"/>
      <c r="CT55" s="1280"/>
      <c r="CU55" s="1280"/>
      <c r="CV55" s="1280">
        <v>6.5</v>
      </c>
      <c r="CW55" s="1280"/>
      <c r="CX55" s="1280"/>
      <c r="CY55" s="1280"/>
      <c r="CZ55" s="1280"/>
      <c r="DA55" s="1280"/>
      <c r="DB55" s="1280"/>
      <c r="DC55" s="1280"/>
    </row>
    <row r="56" spans="1:109" ht="13.2" x14ac:dyDescent="0.2">
      <c r="A56" s="383"/>
      <c r="B56" s="375"/>
      <c r="G56" s="1286"/>
      <c r="H56" s="1286"/>
      <c r="I56" s="1286"/>
      <c r="J56" s="1286"/>
      <c r="K56" s="1287"/>
      <c r="L56" s="1287"/>
      <c r="M56" s="1287"/>
      <c r="N56" s="1287"/>
      <c r="AN56" s="1285"/>
      <c r="AO56" s="1285"/>
      <c r="AP56" s="1285"/>
      <c r="AQ56" s="1285"/>
      <c r="AR56" s="1285"/>
      <c r="AS56" s="1285"/>
      <c r="AT56" s="1285"/>
      <c r="AU56" s="1285"/>
      <c r="AV56" s="1285"/>
      <c r="AW56" s="1285"/>
      <c r="AX56" s="1285"/>
      <c r="AY56" s="1285"/>
      <c r="AZ56" s="1285"/>
      <c r="BA56" s="1285"/>
      <c r="BB56" s="1283"/>
      <c r="BC56" s="1283"/>
      <c r="BD56" s="1283"/>
      <c r="BE56" s="1283"/>
      <c r="BF56" s="1283"/>
      <c r="BG56" s="1283"/>
      <c r="BH56" s="1283"/>
      <c r="BI56" s="1283"/>
      <c r="BJ56" s="1283"/>
      <c r="BK56" s="1283"/>
      <c r="BL56" s="1283"/>
      <c r="BM56" s="1283"/>
      <c r="BN56" s="1283"/>
      <c r="BO56" s="1283"/>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3" customFormat="1" ht="13.2" x14ac:dyDescent="0.2">
      <c r="B57" s="387"/>
      <c r="G57" s="1286"/>
      <c r="H57" s="1286"/>
      <c r="I57" s="1281"/>
      <c r="J57" s="1281"/>
      <c r="K57" s="1287"/>
      <c r="L57" s="1287"/>
      <c r="M57" s="1287"/>
      <c r="N57" s="1287"/>
      <c r="AM57" s="369"/>
      <c r="AN57" s="1285"/>
      <c r="AO57" s="1285"/>
      <c r="AP57" s="1285"/>
      <c r="AQ57" s="1285"/>
      <c r="AR57" s="1285"/>
      <c r="AS57" s="1285"/>
      <c r="AT57" s="1285"/>
      <c r="AU57" s="1285"/>
      <c r="AV57" s="1285"/>
      <c r="AW57" s="1285"/>
      <c r="AX57" s="1285"/>
      <c r="AY57" s="1285"/>
      <c r="AZ57" s="1285"/>
      <c r="BA57" s="1285"/>
      <c r="BB57" s="1283" t="s">
        <v>599</v>
      </c>
      <c r="BC57" s="1283"/>
      <c r="BD57" s="1283"/>
      <c r="BE57" s="1283"/>
      <c r="BF57" s="1283"/>
      <c r="BG57" s="1283"/>
      <c r="BH57" s="1283"/>
      <c r="BI57" s="1283"/>
      <c r="BJ57" s="1283"/>
      <c r="BK57" s="1283"/>
      <c r="BL57" s="1283"/>
      <c r="BM57" s="1283"/>
      <c r="BN57" s="1283"/>
      <c r="BO57" s="1283"/>
      <c r="BP57" s="1280">
        <v>58</v>
      </c>
      <c r="BQ57" s="1280"/>
      <c r="BR57" s="1280"/>
      <c r="BS57" s="1280"/>
      <c r="BT57" s="1280"/>
      <c r="BU57" s="1280"/>
      <c r="BV57" s="1280"/>
      <c r="BW57" s="1280"/>
      <c r="BX57" s="1280">
        <v>60.2</v>
      </c>
      <c r="BY57" s="1280"/>
      <c r="BZ57" s="1280"/>
      <c r="CA57" s="1280"/>
      <c r="CB57" s="1280"/>
      <c r="CC57" s="1280"/>
      <c r="CD57" s="1280"/>
      <c r="CE57" s="1280"/>
      <c r="CF57" s="1280">
        <v>61.3</v>
      </c>
      <c r="CG57" s="1280"/>
      <c r="CH57" s="1280"/>
      <c r="CI57" s="1280"/>
      <c r="CJ57" s="1280"/>
      <c r="CK57" s="1280"/>
      <c r="CL57" s="1280"/>
      <c r="CM57" s="1280"/>
      <c r="CN57" s="1280">
        <v>62.2</v>
      </c>
      <c r="CO57" s="1280"/>
      <c r="CP57" s="1280"/>
      <c r="CQ57" s="1280"/>
      <c r="CR57" s="1280"/>
      <c r="CS57" s="1280"/>
      <c r="CT57" s="1280"/>
      <c r="CU57" s="1280"/>
      <c r="CV57" s="1280">
        <v>63.3</v>
      </c>
      <c r="CW57" s="1280"/>
      <c r="CX57" s="1280"/>
      <c r="CY57" s="1280"/>
      <c r="CZ57" s="1280"/>
      <c r="DA57" s="1280"/>
      <c r="DB57" s="1280"/>
      <c r="DC57" s="1280"/>
      <c r="DD57" s="388"/>
      <c r="DE57" s="387"/>
    </row>
    <row r="58" spans="1:109" s="383" customFormat="1" ht="13.2" x14ac:dyDescent="0.2">
      <c r="A58" s="369"/>
      <c r="B58" s="387"/>
      <c r="G58" s="1286"/>
      <c r="H58" s="1286"/>
      <c r="I58" s="1281"/>
      <c r="J58" s="1281"/>
      <c r="K58" s="1287"/>
      <c r="L58" s="1287"/>
      <c r="M58" s="1287"/>
      <c r="N58" s="1287"/>
      <c r="AM58" s="369"/>
      <c r="AN58" s="1285"/>
      <c r="AO58" s="1285"/>
      <c r="AP58" s="1285"/>
      <c r="AQ58" s="1285"/>
      <c r="AR58" s="1285"/>
      <c r="AS58" s="1285"/>
      <c r="AT58" s="1285"/>
      <c r="AU58" s="1285"/>
      <c r="AV58" s="1285"/>
      <c r="AW58" s="1285"/>
      <c r="AX58" s="1285"/>
      <c r="AY58" s="1285"/>
      <c r="AZ58" s="1285"/>
      <c r="BA58" s="1285"/>
      <c r="BB58" s="1283"/>
      <c r="BC58" s="1283"/>
      <c r="BD58" s="1283"/>
      <c r="BE58" s="1283"/>
      <c r="BF58" s="1283"/>
      <c r="BG58" s="1283"/>
      <c r="BH58" s="1283"/>
      <c r="BI58" s="1283"/>
      <c r="BJ58" s="1283"/>
      <c r="BK58" s="1283"/>
      <c r="BL58" s="1283"/>
      <c r="BM58" s="1283"/>
      <c r="BN58" s="1283"/>
      <c r="BO58" s="1283"/>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601</v>
      </c>
    </row>
    <row r="64" spans="1:109" ht="13.2" x14ac:dyDescent="0.2">
      <c r="B64" s="375"/>
      <c r="G64" s="382"/>
      <c r="I64" s="395"/>
      <c r="J64" s="395"/>
      <c r="K64" s="395"/>
      <c r="L64" s="395"/>
      <c r="M64" s="395"/>
      <c r="N64" s="396"/>
      <c r="AM64" s="382"/>
      <c r="AN64" s="382" t="s">
        <v>594</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92" t="s">
        <v>602</v>
      </c>
      <c r="AO65" s="1293"/>
      <c r="AP65" s="1293"/>
      <c r="AQ65" s="1293"/>
      <c r="AR65" s="1293"/>
      <c r="AS65" s="1293"/>
      <c r="AT65" s="1293"/>
      <c r="AU65" s="1293"/>
      <c r="AV65" s="1293"/>
      <c r="AW65" s="1293"/>
      <c r="AX65" s="1293"/>
      <c r="AY65" s="1293"/>
      <c r="AZ65" s="1293"/>
      <c r="BA65" s="1293"/>
      <c r="BB65" s="1293"/>
      <c r="BC65" s="1293"/>
      <c r="BD65" s="1293"/>
      <c r="BE65" s="1293"/>
      <c r="BF65" s="1293"/>
      <c r="BG65" s="1293"/>
      <c r="BH65" s="1293"/>
      <c r="BI65" s="1293"/>
      <c r="BJ65" s="1293"/>
      <c r="BK65" s="1293"/>
      <c r="BL65" s="1293"/>
      <c r="BM65" s="1293"/>
      <c r="BN65" s="1293"/>
      <c r="BO65" s="1293"/>
      <c r="BP65" s="1293"/>
      <c r="BQ65" s="1293"/>
      <c r="BR65" s="1293"/>
      <c r="BS65" s="1293"/>
      <c r="BT65" s="1293"/>
      <c r="BU65" s="1293"/>
      <c r="BV65" s="1293"/>
      <c r="BW65" s="1293"/>
      <c r="BX65" s="1293"/>
      <c r="BY65" s="1293"/>
      <c r="BZ65" s="1293"/>
      <c r="CA65" s="1293"/>
      <c r="CB65" s="1293"/>
      <c r="CC65" s="1293"/>
      <c r="CD65" s="1293"/>
      <c r="CE65" s="1293"/>
      <c r="CF65" s="1293"/>
      <c r="CG65" s="1293"/>
      <c r="CH65" s="1293"/>
      <c r="CI65" s="1293"/>
      <c r="CJ65" s="1293"/>
      <c r="CK65" s="1293"/>
      <c r="CL65" s="1293"/>
      <c r="CM65" s="1293"/>
      <c r="CN65" s="1293"/>
      <c r="CO65" s="1293"/>
      <c r="CP65" s="1293"/>
      <c r="CQ65" s="1293"/>
      <c r="CR65" s="1293"/>
      <c r="CS65" s="1293"/>
      <c r="CT65" s="1293"/>
      <c r="CU65" s="1293"/>
      <c r="CV65" s="1293"/>
      <c r="CW65" s="1293"/>
      <c r="CX65" s="1293"/>
      <c r="CY65" s="1293"/>
      <c r="CZ65" s="1293"/>
      <c r="DA65" s="1293"/>
      <c r="DB65" s="1293"/>
      <c r="DC65" s="1294"/>
    </row>
    <row r="66" spans="2:107" ht="13.2" x14ac:dyDescent="0.2">
      <c r="B66" s="375"/>
      <c r="AN66" s="1295"/>
      <c r="AO66" s="1296"/>
      <c r="AP66" s="1296"/>
      <c r="AQ66" s="1296"/>
      <c r="AR66" s="1296"/>
      <c r="AS66" s="1296"/>
      <c r="AT66" s="1296"/>
      <c r="AU66" s="1296"/>
      <c r="AV66" s="1296"/>
      <c r="AW66" s="1296"/>
      <c r="AX66" s="1296"/>
      <c r="AY66" s="1296"/>
      <c r="AZ66" s="1296"/>
      <c r="BA66" s="1296"/>
      <c r="BB66" s="1296"/>
      <c r="BC66" s="1296"/>
      <c r="BD66" s="1296"/>
      <c r="BE66" s="1296"/>
      <c r="BF66" s="1296"/>
      <c r="BG66" s="1296"/>
      <c r="BH66" s="1296"/>
      <c r="BI66" s="1296"/>
      <c r="BJ66" s="1296"/>
      <c r="BK66" s="1296"/>
      <c r="BL66" s="1296"/>
      <c r="BM66" s="1296"/>
      <c r="BN66" s="1296"/>
      <c r="BO66" s="1296"/>
      <c r="BP66" s="1296"/>
      <c r="BQ66" s="1296"/>
      <c r="BR66" s="1296"/>
      <c r="BS66" s="1296"/>
      <c r="BT66" s="1296"/>
      <c r="BU66" s="1296"/>
      <c r="BV66" s="1296"/>
      <c r="BW66" s="1296"/>
      <c r="BX66" s="1296"/>
      <c r="BY66" s="1296"/>
      <c r="BZ66" s="1296"/>
      <c r="CA66" s="1296"/>
      <c r="CB66" s="1296"/>
      <c r="CC66" s="1296"/>
      <c r="CD66" s="1296"/>
      <c r="CE66" s="1296"/>
      <c r="CF66" s="1296"/>
      <c r="CG66" s="1296"/>
      <c r="CH66" s="1296"/>
      <c r="CI66" s="1296"/>
      <c r="CJ66" s="1296"/>
      <c r="CK66" s="1296"/>
      <c r="CL66" s="1296"/>
      <c r="CM66" s="1296"/>
      <c r="CN66" s="1296"/>
      <c r="CO66" s="1296"/>
      <c r="CP66" s="1296"/>
      <c r="CQ66" s="1296"/>
      <c r="CR66" s="1296"/>
      <c r="CS66" s="1296"/>
      <c r="CT66" s="1296"/>
      <c r="CU66" s="1296"/>
      <c r="CV66" s="1296"/>
      <c r="CW66" s="1296"/>
      <c r="CX66" s="1296"/>
      <c r="CY66" s="1296"/>
      <c r="CZ66" s="1296"/>
      <c r="DA66" s="1296"/>
      <c r="DB66" s="1296"/>
      <c r="DC66" s="1297"/>
    </row>
    <row r="67" spans="2:107" ht="13.2" x14ac:dyDescent="0.2">
      <c r="B67" s="375"/>
      <c r="AN67" s="1295"/>
      <c r="AO67" s="1296"/>
      <c r="AP67" s="1296"/>
      <c r="AQ67" s="1296"/>
      <c r="AR67" s="1296"/>
      <c r="AS67" s="1296"/>
      <c r="AT67" s="1296"/>
      <c r="AU67" s="1296"/>
      <c r="AV67" s="1296"/>
      <c r="AW67" s="1296"/>
      <c r="AX67" s="1296"/>
      <c r="AY67" s="1296"/>
      <c r="AZ67" s="1296"/>
      <c r="BA67" s="1296"/>
      <c r="BB67" s="1296"/>
      <c r="BC67" s="1296"/>
      <c r="BD67" s="1296"/>
      <c r="BE67" s="1296"/>
      <c r="BF67" s="1296"/>
      <c r="BG67" s="1296"/>
      <c r="BH67" s="1296"/>
      <c r="BI67" s="1296"/>
      <c r="BJ67" s="1296"/>
      <c r="BK67" s="1296"/>
      <c r="BL67" s="1296"/>
      <c r="BM67" s="1296"/>
      <c r="BN67" s="1296"/>
      <c r="BO67" s="1296"/>
      <c r="BP67" s="1296"/>
      <c r="BQ67" s="1296"/>
      <c r="BR67" s="1296"/>
      <c r="BS67" s="1296"/>
      <c r="BT67" s="1296"/>
      <c r="BU67" s="1296"/>
      <c r="BV67" s="1296"/>
      <c r="BW67" s="1296"/>
      <c r="BX67" s="1296"/>
      <c r="BY67" s="1296"/>
      <c r="BZ67" s="1296"/>
      <c r="CA67" s="1296"/>
      <c r="CB67" s="1296"/>
      <c r="CC67" s="1296"/>
      <c r="CD67" s="1296"/>
      <c r="CE67" s="1296"/>
      <c r="CF67" s="1296"/>
      <c r="CG67" s="1296"/>
      <c r="CH67" s="1296"/>
      <c r="CI67" s="1296"/>
      <c r="CJ67" s="1296"/>
      <c r="CK67" s="1296"/>
      <c r="CL67" s="1296"/>
      <c r="CM67" s="1296"/>
      <c r="CN67" s="1296"/>
      <c r="CO67" s="1296"/>
      <c r="CP67" s="1296"/>
      <c r="CQ67" s="1296"/>
      <c r="CR67" s="1296"/>
      <c r="CS67" s="1296"/>
      <c r="CT67" s="1296"/>
      <c r="CU67" s="1296"/>
      <c r="CV67" s="1296"/>
      <c r="CW67" s="1296"/>
      <c r="CX67" s="1296"/>
      <c r="CY67" s="1296"/>
      <c r="CZ67" s="1296"/>
      <c r="DA67" s="1296"/>
      <c r="DB67" s="1296"/>
      <c r="DC67" s="1297"/>
    </row>
    <row r="68" spans="2:107" ht="13.2" x14ac:dyDescent="0.2">
      <c r="B68" s="375"/>
      <c r="AN68" s="1295"/>
      <c r="AO68" s="1296"/>
      <c r="AP68" s="1296"/>
      <c r="AQ68" s="1296"/>
      <c r="AR68" s="1296"/>
      <c r="AS68" s="1296"/>
      <c r="AT68" s="1296"/>
      <c r="AU68" s="1296"/>
      <c r="AV68" s="1296"/>
      <c r="AW68" s="1296"/>
      <c r="AX68" s="1296"/>
      <c r="AY68" s="1296"/>
      <c r="AZ68" s="1296"/>
      <c r="BA68" s="1296"/>
      <c r="BB68" s="1296"/>
      <c r="BC68" s="1296"/>
      <c r="BD68" s="1296"/>
      <c r="BE68" s="1296"/>
      <c r="BF68" s="1296"/>
      <c r="BG68" s="1296"/>
      <c r="BH68" s="1296"/>
      <c r="BI68" s="1296"/>
      <c r="BJ68" s="1296"/>
      <c r="BK68" s="1296"/>
      <c r="BL68" s="1296"/>
      <c r="BM68" s="1296"/>
      <c r="BN68" s="1296"/>
      <c r="BO68" s="1296"/>
      <c r="BP68" s="1296"/>
      <c r="BQ68" s="1296"/>
      <c r="BR68" s="1296"/>
      <c r="BS68" s="1296"/>
      <c r="BT68" s="1296"/>
      <c r="BU68" s="1296"/>
      <c r="BV68" s="1296"/>
      <c r="BW68" s="1296"/>
      <c r="BX68" s="1296"/>
      <c r="BY68" s="1296"/>
      <c r="BZ68" s="1296"/>
      <c r="CA68" s="1296"/>
      <c r="CB68" s="1296"/>
      <c r="CC68" s="1296"/>
      <c r="CD68" s="1296"/>
      <c r="CE68" s="1296"/>
      <c r="CF68" s="1296"/>
      <c r="CG68" s="1296"/>
      <c r="CH68" s="1296"/>
      <c r="CI68" s="1296"/>
      <c r="CJ68" s="1296"/>
      <c r="CK68" s="1296"/>
      <c r="CL68" s="1296"/>
      <c r="CM68" s="1296"/>
      <c r="CN68" s="1296"/>
      <c r="CO68" s="1296"/>
      <c r="CP68" s="1296"/>
      <c r="CQ68" s="1296"/>
      <c r="CR68" s="1296"/>
      <c r="CS68" s="1296"/>
      <c r="CT68" s="1296"/>
      <c r="CU68" s="1296"/>
      <c r="CV68" s="1296"/>
      <c r="CW68" s="1296"/>
      <c r="CX68" s="1296"/>
      <c r="CY68" s="1296"/>
      <c r="CZ68" s="1296"/>
      <c r="DA68" s="1296"/>
      <c r="DB68" s="1296"/>
      <c r="DC68" s="1297"/>
    </row>
    <row r="69" spans="2:107" ht="13.2" x14ac:dyDescent="0.2">
      <c r="B69" s="375"/>
      <c r="AN69" s="1298"/>
      <c r="AO69" s="1299"/>
      <c r="AP69" s="1299"/>
      <c r="AQ69" s="1299"/>
      <c r="AR69" s="1299"/>
      <c r="AS69" s="1299"/>
      <c r="AT69" s="1299"/>
      <c r="AU69" s="1299"/>
      <c r="AV69" s="1299"/>
      <c r="AW69" s="1299"/>
      <c r="AX69" s="1299"/>
      <c r="AY69" s="1299"/>
      <c r="AZ69" s="1299"/>
      <c r="BA69" s="1299"/>
      <c r="BB69" s="1299"/>
      <c r="BC69" s="1299"/>
      <c r="BD69" s="1299"/>
      <c r="BE69" s="1299"/>
      <c r="BF69" s="1299"/>
      <c r="BG69" s="1299"/>
      <c r="BH69" s="1299"/>
      <c r="BI69" s="1299"/>
      <c r="BJ69" s="1299"/>
      <c r="BK69" s="1299"/>
      <c r="BL69" s="1299"/>
      <c r="BM69" s="1299"/>
      <c r="BN69" s="1299"/>
      <c r="BO69" s="1299"/>
      <c r="BP69" s="1299"/>
      <c r="BQ69" s="1299"/>
      <c r="BR69" s="1299"/>
      <c r="BS69" s="1299"/>
      <c r="BT69" s="1299"/>
      <c r="BU69" s="1299"/>
      <c r="BV69" s="1299"/>
      <c r="BW69" s="1299"/>
      <c r="BX69" s="1299"/>
      <c r="BY69" s="1299"/>
      <c r="BZ69" s="1299"/>
      <c r="CA69" s="1299"/>
      <c r="CB69" s="1299"/>
      <c r="CC69" s="1299"/>
      <c r="CD69" s="1299"/>
      <c r="CE69" s="1299"/>
      <c r="CF69" s="1299"/>
      <c r="CG69" s="1299"/>
      <c r="CH69" s="1299"/>
      <c r="CI69" s="1299"/>
      <c r="CJ69" s="1299"/>
      <c r="CK69" s="1299"/>
      <c r="CL69" s="1299"/>
      <c r="CM69" s="1299"/>
      <c r="CN69" s="1299"/>
      <c r="CO69" s="1299"/>
      <c r="CP69" s="1299"/>
      <c r="CQ69" s="1299"/>
      <c r="CR69" s="1299"/>
      <c r="CS69" s="1299"/>
      <c r="CT69" s="1299"/>
      <c r="CU69" s="1299"/>
      <c r="CV69" s="1299"/>
      <c r="CW69" s="1299"/>
      <c r="CX69" s="1299"/>
      <c r="CY69" s="1299"/>
      <c r="CZ69" s="1299"/>
      <c r="DA69" s="1299"/>
      <c r="DB69" s="1299"/>
      <c r="DC69" s="1300"/>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596</v>
      </c>
    </row>
    <row r="72" spans="2:107" ht="13.2" x14ac:dyDescent="0.2">
      <c r="B72" s="375"/>
      <c r="G72" s="1286"/>
      <c r="H72" s="1286"/>
      <c r="I72" s="1286"/>
      <c r="J72" s="1286"/>
      <c r="K72" s="385"/>
      <c r="L72" s="385"/>
      <c r="M72" s="386"/>
      <c r="N72" s="386"/>
      <c r="AN72" s="1289"/>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91"/>
      <c r="BP72" s="1285" t="s">
        <v>550</v>
      </c>
      <c r="BQ72" s="1285"/>
      <c r="BR72" s="1285"/>
      <c r="BS72" s="1285"/>
      <c r="BT72" s="1285"/>
      <c r="BU72" s="1285"/>
      <c r="BV72" s="1285"/>
      <c r="BW72" s="1285"/>
      <c r="BX72" s="1285" t="s">
        <v>551</v>
      </c>
      <c r="BY72" s="1285"/>
      <c r="BZ72" s="1285"/>
      <c r="CA72" s="1285"/>
      <c r="CB72" s="1285"/>
      <c r="CC72" s="1285"/>
      <c r="CD72" s="1285"/>
      <c r="CE72" s="1285"/>
      <c r="CF72" s="1285" t="s">
        <v>552</v>
      </c>
      <c r="CG72" s="1285"/>
      <c r="CH72" s="1285"/>
      <c r="CI72" s="1285"/>
      <c r="CJ72" s="1285"/>
      <c r="CK72" s="1285"/>
      <c r="CL72" s="1285"/>
      <c r="CM72" s="1285"/>
      <c r="CN72" s="1285" t="s">
        <v>553</v>
      </c>
      <c r="CO72" s="1285"/>
      <c r="CP72" s="1285"/>
      <c r="CQ72" s="1285"/>
      <c r="CR72" s="1285"/>
      <c r="CS72" s="1285"/>
      <c r="CT72" s="1285"/>
      <c r="CU72" s="1285"/>
      <c r="CV72" s="1285" t="s">
        <v>554</v>
      </c>
      <c r="CW72" s="1285"/>
      <c r="CX72" s="1285"/>
      <c r="CY72" s="1285"/>
      <c r="CZ72" s="1285"/>
      <c r="DA72" s="1285"/>
      <c r="DB72" s="1285"/>
      <c r="DC72" s="1285"/>
    </row>
    <row r="73" spans="2:107" ht="13.2" x14ac:dyDescent="0.2">
      <c r="B73" s="375"/>
      <c r="G73" s="1288"/>
      <c r="H73" s="1288"/>
      <c r="I73" s="1288"/>
      <c r="J73" s="1288"/>
      <c r="K73" s="1284"/>
      <c r="L73" s="1284"/>
      <c r="M73" s="1284"/>
      <c r="N73" s="1284"/>
      <c r="AM73" s="384"/>
      <c r="AN73" s="1283" t="s">
        <v>597</v>
      </c>
      <c r="AO73" s="1283"/>
      <c r="AP73" s="1283"/>
      <c r="AQ73" s="1283"/>
      <c r="AR73" s="1283"/>
      <c r="AS73" s="1283"/>
      <c r="AT73" s="1283"/>
      <c r="AU73" s="1283"/>
      <c r="AV73" s="1283"/>
      <c r="AW73" s="1283"/>
      <c r="AX73" s="1283"/>
      <c r="AY73" s="1283"/>
      <c r="AZ73" s="1283"/>
      <c r="BA73" s="1283"/>
      <c r="BB73" s="1283" t="s">
        <v>598</v>
      </c>
      <c r="BC73" s="1283"/>
      <c r="BD73" s="1283"/>
      <c r="BE73" s="1283"/>
      <c r="BF73" s="1283"/>
      <c r="BG73" s="1283"/>
      <c r="BH73" s="1283"/>
      <c r="BI73" s="1283"/>
      <c r="BJ73" s="1283"/>
      <c r="BK73" s="1283"/>
      <c r="BL73" s="1283"/>
      <c r="BM73" s="1283"/>
      <c r="BN73" s="1283"/>
      <c r="BO73" s="1283"/>
      <c r="BP73" s="1280"/>
      <c r="BQ73" s="1280"/>
      <c r="BR73" s="1280"/>
      <c r="BS73" s="1280"/>
      <c r="BT73" s="1280"/>
      <c r="BU73" s="1280"/>
      <c r="BV73" s="1280"/>
      <c r="BW73" s="1280"/>
      <c r="BX73" s="1280"/>
      <c r="BY73" s="1280"/>
      <c r="BZ73" s="1280"/>
      <c r="CA73" s="1280"/>
      <c r="CB73" s="1280"/>
      <c r="CC73" s="1280"/>
      <c r="CD73" s="1280"/>
      <c r="CE73" s="1280"/>
      <c r="CF73" s="1280"/>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ht="13.2" x14ac:dyDescent="0.2">
      <c r="B74" s="375"/>
      <c r="G74" s="1288"/>
      <c r="H74" s="1288"/>
      <c r="I74" s="1288"/>
      <c r="J74" s="1288"/>
      <c r="K74" s="1284"/>
      <c r="L74" s="1284"/>
      <c r="M74" s="1284"/>
      <c r="N74" s="1284"/>
      <c r="AM74" s="384"/>
      <c r="AN74" s="1283"/>
      <c r="AO74" s="1283"/>
      <c r="AP74" s="1283"/>
      <c r="AQ74" s="1283"/>
      <c r="AR74" s="1283"/>
      <c r="AS74" s="1283"/>
      <c r="AT74" s="1283"/>
      <c r="AU74" s="1283"/>
      <c r="AV74" s="1283"/>
      <c r="AW74" s="1283"/>
      <c r="AX74" s="1283"/>
      <c r="AY74" s="1283"/>
      <c r="AZ74" s="1283"/>
      <c r="BA74" s="1283"/>
      <c r="BB74" s="1283"/>
      <c r="BC74" s="1283"/>
      <c r="BD74" s="1283"/>
      <c r="BE74" s="1283"/>
      <c r="BF74" s="1283"/>
      <c r="BG74" s="1283"/>
      <c r="BH74" s="1283"/>
      <c r="BI74" s="1283"/>
      <c r="BJ74" s="1283"/>
      <c r="BK74" s="1283"/>
      <c r="BL74" s="1283"/>
      <c r="BM74" s="1283"/>
      <c r="BN74" s="1283"/>
      <c r="BO74" s="1283"/>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ht="13.2" x14ac:dyDescent="0.2">
      <c r="B75" s="375"/>
      <c r="G75" s="1288"/>
      <c r="H75" s="1288"/>
      <c r="I75" s="1286"/>
      <c r="J75" s="1286"/>
      <c r="K75" s="1287"/>
      <c r="L75" s="1287"/>
      <c r="M75" s="1287"/>
      <c r="N75" s="1287"/>
      <c r="AM75" s="384"/>
      <c r="AN75" s="1283"/>
      <c r="AO75" s="1283"/>
      <c r="AP75" s="1283"/>
      <c r="AQ75" s="1283"/>
      <c r="AR75" s="1283"/>
      <c r="AS75" s="1283"/>
      <c r="AT75" s="1283"/>
      <c r="AU75" s="1283"/>
      <c r="AV75" s="1283"/>
      <c r="AW75" s="1283"/>
      <c r="AX75" s="1283"/>
      <c r="AY75" s="1283"/>
      <c r="AZ75" s="1283"/>
      <c r="BA75" s="1283"/>
      <c r="BB75" s="1283" t="s">
        <v>603</v>
      </c>
      <c r="BC75" s="1283"/>
      <c r="BD75" s="1283"/>
      <c r="BE75" s="1283"/>
      <c r="BF75" s="1283"/>
      <c r="BG75" s="1283"/>
      <c r="BH75" s="1283"/>
      <c r="BI75" s="1283"/>
      <c r="BJ75" s="1283"/>
      <c r="BK75" s="1283"/>
      <c r="BL75" s="1283"/>
      <c r="BM75" s="1283"/>
      <c r="BN75" s="1283"/>
      <c r="BO75" s="1283"/>
      <c r="BP75" s="1280">
        <v>8.1999999999999993</v>
      </c>
      <c r="BQ75" s="1280"/>
      <c r="BR75" s="1280"/>
      <c r="BS75" s="1280"/>
      <c r="BT75" s="1280"/>
      <c r="BU75" s="1280"/>
      <c r="BV75" s="1280"/>
      <c r="BW75" s="1280"/>
      <c r="BX75" s="1280">
        <v>6.9</v>
      </c>
      <c r="BY75" s="1280"/>
      <c r="BZ75" s="1280"/>
      <c r="CA75" s="1280"/>
      <c r="CB75" s="1280"/>
      <c r="CC75" s="1280"/>
      <c r="CD75" s="1280"/>
      <c r="CE75" s="1280"/>
      <c r="CF75" s="1280">
        <v>5.6</v>
      </c>
      <c r="CG75" s="1280"/>
      <c r="CH75" s="1280"/>
      <c r="CI75" s="1280"/>
      <c r="CJ75" s="1280"/>
      <c r="CK75" s="1280"/>
      <c r="CL75" s="1280"/>
      <c r="CM75" s="1280"/>
      <c r="CN75" s="1280">
        <v>4.0999999999999996</v>
      </c>
      <c r="CO75" s="1280"/>
      <c r="CP75" s="1280"/>
      <c r="CQ75" s="1280"/>
      <c r="CR75" s="1280"/>
      <c r="CS75" s="1280"/>
      <c r="CT75" s="1280"/>
      <c r="CU75" s="1280"/>
      <c r="CV75" s="1280">
        <v>3.3</v>
      </c>
      <c r="CW75" s="1280"/>
      <c r="CX75" s="1280"/>
      <c r="CY75" s="1280"/>
      <c r="CZ75" s="1280"/>
      <c r="DA75" s="1280"/>
      <c r="DB75" s="1280"/>
      <c r="DC75" s="1280"/>
    </row>
    <row r="76" spans="2:107" ht="13.2" x14ac:dyDescent="0.2">
      <c r="B76" s="375"/>
      <c r="G76" s="1288"/>
      <c r="H76" s="1288"/>
      <c r="I76" s="1286"/>
      <c r="J76" s="1286"/>
      <c r="K76" s="1287"/>
      <c r="L76" s="1287"/>
      <c r="M76" s="1287"/>
      <c r="N76" s="1287"/>
      <c r="AM76" s="384"/>
      <c r="AN76" s="1283"/>
      <c r="AO76" s="1283"/>
      <c r="AP76" s="1283"/>
      <c r="AQ76" s="1283"/>
      <c r="AR76" s="1283"/>
      <c r="AS76" s="1283"/>
      <c r="AT76" s="1283"/>
      <c r="AU76" s="1283"/>
      <c r="AV76" s="1283"/>
      <c r="AW76" s="1283"/>
      <c r="AX76" s="1283"/>
      <c r="AY76" s="1283"/>
      <c r="AZ76" s="1283"/>
      <c r="BA76" s="1283"/>
      <c r="BB76" s="1283"/>
      <c r="BC76" s="1283"/>
      <c r="BD76" s="1283"/>
      <c r="BE76" s="1283"/>
      <c r="BF76" s="1283"/>
      <c r="BG76" s="1283"/>
      <c r="BH76" s="1283"/>
      <c r="BI76" s="1283"/>
      <c r="BJ76" s="1283"/>
      <c r="BK76" s="1283"/>
      <c r="BL76" s="1283"/>
      <c r="BM76" s="1283"/>
      <c r="BN76" s="1283"/>
      <c r="BO76" s="1283"/>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ht="13.2" x14ac:dyDescent="0.2">
      <c r="B77" s="375"/>
      <c r="G77" s="1286"/>
      <c r="H77" s="1286"/>
      <c r="I77" s="1286"/>
      <c r="J77" s="1286"/>
      <c r="K77" s="1284"/>
      <c r="L77" s="1284"/>
      <c r="M77" s="1284"/>
      <c r="N77" s="1284"/>
      <c r="AN77" s="1285" t="s">
        <v>600</v>
      </c>
      <c r="AO77" s="1285"/>
      <c r="AP77" s="1285"/>
      <c r="AQ77" s="1285"/>
      <c r="AR77" s="1285"/>
      <c r="AS77" s="1285"/>
      <c r="AT77" s="1285"/>
      <c r="AU77" s="1285"/>
      <c r="AV77" s="1285"/>
      <c r="AW77" s="1285"/>
      <c r="AX77" s="1285"/>
      <c r="AY77" s="1285"/>
      <c r="AZ77" s="1285"/>
      <c r="BA77" s="1285"/>
      <c r="BB77" s="1283" t="s">
        <v>598</v>
      </c>
      <c r="BC77" s="1283"/>
      <c r="BD77" s="1283"/>
      <c r="BE77" s="1283"/>
      <c r="BF77" s="1283"/>
      <c r="BG77" s="1283"/>
      <c r="BH77" s="1283"/>
      <c r="BI77" s="1283"/>
      <c r="BJ77" s="1283"/>
      <c r="BK77" s="1283"/>
      <c r="BL77" s="1283"/>
      <c r="BM77" s="1283"/>
      <c r="BN77" s="1283"/>
      <c r="BO77" s="1283"/>
      <c r="BP77" s="1280">
        <v>14</v>
      </c>
      <c r="BQ77" s="1280"/>
      <c r="BR77" s="1280"/>
      <c r="BS77" s="1280"/>
      <c r="BT77" s="1280"/>
      <c r="BU77" s="1280"/>
      <c r="BV77" s="1280"/>
      <c r="BW77" s="1280"/>
      <c r="BX77" s="1280">
        <v>11.4</v>
      </c>
      <c r="BY77" s="1280"/>
      <c r="BZ77" s="1280"/>
      <c r="CA77" s="1280"/>
      <c r="CB77" s="1280"/>
      <c r="CC77" s="1280"/>
      <c r="CD77" s="1280"/>
      <c r="CE77" s="1280"/>
      <c r="CF77" s="1280">
        <v>10.4</v>
      </c>
      <c r="CG77" s="1280"/>
      <c r="CH77" s="1280"/>
      <c r="CI77" s="1280"/>
      <c r="CJ77" s="1280"/>
      <c r="CK77" s="1280"/>
      <c r="CL77" s="1280"/>
      <c r="CM77" s="1280"/>
      <c r="CN77" s="1280">
        <v>10.9</v>
      </c>
      <c r="CO77" s="1280"/>
      <c r="CP77" s="1280"/>
      <c r="CQ77" s="1280"/>
      <c r="CR77" s="1280"/>
      <c r="CS77" s="1280"/>
      <c r="CT77" s="1280"/>
      <c r="CU77" s="1280"/>
      <c r="CV77" s="1280">
        <v>6.5</v>
      </c>
      <c r="CW77" s="1280"/>
      <c r="CX77" s="1280"/>
      <c r="CY77" s="1280"/>
      <c r="CZ77" s="1280"/>
      <c r="DA77" s="1280"/>
      <c r="DB77" s="1280"/>
      <c r="DC77" s="1280"/>
    </row>
    <row r="78" spans="2:107" ht="13.2" x14ac:dyDescent="0.2">
      <c r="B78" s="375"/>
      <c r="G78" s="1286"/>
      <c r="H78" s="1286"/>
      <c r="I78" s="1286"/>
      <c r="J78" s="1286"/>
      <c r="K78" s="1284"/>
      <c r="L78" s="1284"/>
      <c r="M78" s="1284"/>
      <c r="N78" s="1284"/>
      <c r="AN78" s="1285"/>
      <c r="AO78" s="1285"/>
      <c r="AP78" s="1285"/>
      <c r="AQ78" s="1285"/>
      <c r="AR78" s="1285"/>
      <c r="AS78" s="1285"/>
      <c r="AT78" s="1285"/>
      <c r="AU78" s="1285"/>
      <c r="AV78" s="1285"/>
      <c r="AW78" s="1285"/>
      <c r="AX78" s="1285"/>
      <c r="AY78" s="1285"/>
      <c r="AZ78" s="1285"/>
      <c r="BA78" s="1285"/>
      <c r="BB78" s="1283"/>
      <c r="BC78" s="1283"/>
      <c r="BD78" s="1283"/>
      <c r="BE78" s="1283"/>
      <c r="BF78" s="1283"/>
      <c r="BG78" s="1283"/>
      <c r="BH78" s="1283"/>
      <c r="BI78" s="1283"/>
      <c r="BJ78" s="1283"/>
      <c r="BK78" s="1283"/>
      <c r="BL78" s="1283"/>
      <c r="BM78" s="1283"/>
      <c r="BN78" s="1283"/>
      <c r="BO78" s="1283"/>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ht="13.2" x14ac:dyDescent="0.2">
      <c r="B79" s="375"/>
      <c r="G79" s="1286"/>
      <c r="H79" s="1286"/>
      <c r="I79" s="1281"/>
      <c r="J79" s="1281"/>
      <c r="K79" s="1282"/>
      <c r="L79" s="1282"/>
      <c r="M79" s="1282"/>
      <c r="N79" s="1282"/>
      <c r="AN79" s="1285"/>
      <c r="AO79" s="1285"/>
      <c r="AP79" s="1285"/>
      <c r="AQ79" s="1285"/>
      <c r="AR79" s="1285"/>
      <c r="AS79" s="1285"/>
      <c r="AT79" s="1285"/>
      <c r="AU79" s="1285"/>
      <c r="AV79" s="1285"/>
      <c r="AW79" s="1285"/>
      <c r="AX79" s="1285"/>
      <c r="AY79" s="1285"/>
      <c r="AZ79" s="1285"/>
      <c r="BA79" s="1285"/>
      <c r="BB79" s="1283" t="s">
        <v>603</v>
      </c>
      <c r="BC79" s="1283"/>
      <c r="BD79" s="1283"/>
      <c r="BE79" s="1283"/>
      <c r="BF79" s="1283"/>
      <c r="BG79" s="1283"/>
      <c r="BH79" s="1283"/>
      <c r="BI79" s="1283"/>
      <c r="BJ79" s="1283"/>
      <c r="BK79" s="1283"/>
      <c r="BL79" s="1283"/>
      <c r="BM79" s="1283"/>
      <c r="BN79" s="1283"/>
      <c r="BO79" s="1283"/>
      <c r="BP79" s="1280">
        <v>6.5</v>
      </c>
      <c r="BQ79" s="1280"/>
      <c r="BR79" s="1280"/>
      <c r="BS79" s="1280"/>
      <c r="BT79" s="1280"/>
      <c r="BU79" s="1280"/>
      <c r="BV79" s="1280"/>
      <c r="BW79" s="1280"/>
      <c r="BX79" s="1280">
        <v>6.7</v>
      </c>
      <c r="BY79" s="1280"/>
      <c r="BZ79" s="1280"/>
      <c r="CA79" s="1280"/>
      <c r="CB79" s="1280"/>
      <c r="CC79" s="1280"/>
      <c r="CD79" s="1280"/>
      <c r="CE79" s="1280"/>
      <c r="CF79" s="1280">
        <v>6.6</v>
      </c>
      <c r="CG79" s="1280"/>
      <c r="CH79" s="1280"/>
      <c r="CI79" s="1280"/>
      <c r="CJ79" s="1280"/>
      <c r="CK79" s="1280"/>
      <c r="CL79" s="1280"/>
      <c r="CM79" s="1280"/>
      <c r="CN79" s="1280">
        <v>5.9</v>
      </c>
      <c r="CO79" s="1280"/>
      <c r="CP79" s="1280"/>
      <c r="CQ79" s="1280"/>
      <c r="CR79" s="1280"/>
      <c r="CS79" s="1280"/>
      <c r="CT79" s="1280"/>
      <c r="CU79" s="1280"/>
      <c r="CV79" s="1280">
        <v>5.9</v>
      </c>
      <c r="CW79" s="1280"/>
      <c r="CX79" s="1280"/>
      <c r="CY79" s="1280"/>
      <c r="CZ79" s="1280"/>
      <c r="DA79" s="1280"/>
      <c r="DB79" s="1280"/>
      <c r="DC79" s="1280"/>
    </row>
    <row r="80" spans="2:107" ht="13.2" x14ac:dyDescent="0.2">
      <c r="B80" s="375"/>
      <c r="G80" s="1286"/>
      <c r="H80" s="1286"/>
      <c r="I80" s="1281"/>
      <c r="J80" s="1281"/>
      <c r="K80" s="1282"/>
      <c r="L80" s="1282"/>
      <c r="M80" s="1282"/>
      <c r="N80" s="1282"/>
      <c r="AN80" s="1285"/>
      <c r="AO80" s="1285"/>
      <c r="AP80" s="1285"/>
      <c r="AQ80" s="1285"/>
      <c r="AR80" s="1285"/>
      <c r="AS80" s="1285"/>
      <c r="AT80" s="1285"/>
      <c r="AU80" s="1285"/>
      <c r="AV80" s="1285"/>
      <c r="AW80" s="1285"/>
      <c r="AX80" s="1285"/>
      <c r="AY80" s="1285"/>
      <c r="AZ80" s="1285"/>
      <c r="BA80" s="1285"/>
      <c r="BB80" s="1283"/>
      <c r="BC80" s="1283"/>
      <c r="BD80" s="1283"/>
      <c r="BE80" s="1283"/>
      <c r="BF80" s="1283"/>
      <c r="BG80" s="1283"/>
      <c r="BH80" s="1283"/>
      <c r="BI80" s="1283"/>
      <c r="BJ80" s="1283"/>
      <c r="BK80" s="1283"/>
      <c r="BL80" s="1283"/>
      <c r="BM80" s="1283"/>
      <c r="BN80" s="1283"/>
      <c r="BO80" s="1283"/>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C/9LWX2XzVkmmmp+RviVIyxt7sZA9zNwUozJAzynWUEbwi38z5fMAlf+GATjXS+8fBweiSV+D5KbWll/6Ks23w==" saltValue="HjVEbsdbLXpAKS2djwORK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election activeCell="B1" sqref="B1"/>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497</v>
      </c>
    </row>
  </sheetData>
  <sheetProtection algorithmName="SHA-512" hashValue="g4h8N56nhzQ4E2RZWiAZFpdB4j0/qJefxBoD80L5NsrcENZ557kzvBvUX0ECZm5eSug9O2SWE6QpRzICkCZbtw==" saltValue="jxHO4JWeODGoYjhf5HAht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497</v>
      </c>
    </row>
  </sheetData>
  <sheetProtection algorithmName="SHA-512" hashValue="8Ao9mlsv7B81kVhfuOLzn/0Wj4Qxu01w7CHnkIOw27VX1kntkQI5klr5Mx0+avaRxbxO/CrYvJr9LqSscbxNBg==" saltValue="DW21v9RKNESKqNMiEXHdQ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547</v>
      </c>
      <c r="G2" s="148"/>
      <c r="H2" s="149"/>
    </row>
    <row r="3" spans="1:8" x14ac:dyDescent="0.2">
      <c r="A3" s="145" t="s">
        <v>540</v>
      </c>
      <c r="B3" s="150"/>
      <c r="C3" s="151"/>
      <c r="D3" s="152">
        <v>102772</v>
      </c>
      <c r="E3" s="153"/>
      <c r="F3" s="154">
        <v>53655</v>
      </c>
      <c r="G3" s="155"/>
      <c r="H3" s="156"/>
    </row>
    <row r="4" spans="1:8" x14ac:dyDescent="0.2">
      <c r="A4" s="157"/>
      <c r="B4" s="158"/>
      <c r="C4" s="159"/>
      <c r="D4" s="160">
        <v>33983</v>
      </c>
      <c r="E4" s="161"/>
      <c r="F4" s="162">
        <v>32719</v>
      </c>
      <c r="G4" s="163"/>
      <c r="H4" s="164"/>
    </row>
    <row r="5" spans="1:8" x14ac:dyDescent="0.2">
      <c r="A5" s="145" t="s">
        <v>542</v>
      </c>
      <c r="B5" s="150"/>
      <c r="C5" s="151"/>
      <c r="D5" s="152">
        <v>158110</v>
      </c>
      <c r="E5" s="153"/>
      <c r="F5" s="154">
        <v>53869</v>
      </c>
      <c r="G5" s="155"/>
      <c r="H5" s="156"/>
    </row>
    <row r="6" spans="1:8" x14ac:dyDescent="0.2">
      <c r="A6" s="157"/>
      <c r="B6" s="158"/>
      <c r="C6" s="159"/>
      <c r="D6" s="160">
        <v>49149</v>
      </c>
      <c r="E6" s="161"/>
      <c r="F6" s="162">
        <v>35046</v>
      </c>
      <c r="G6" s="163"/>
      <c r="H6" s="164"/>
    </row>
    <row r="7" spans="1:8" x14ac:dyDescent="0.2">
      <c r="A7" s="145" t="s">
        <v>543</v>
      </c>
      <c r="B7" s="150"/>
      <c r="C7" s="151"/>
      <c r="D7" s="152">
        <v>150627</v>
      </c>
      <c r="E7" s="153"/>
      <c r="F7" s="154">
        <v>59119</v>
      </c>
      <c r="G7" s="155"/>
      <c r="H7" s="156"/>
    </row>
    <row r="8" spans="1:8" x14ac:dyDescent="0.2">
      <c r="A8" s="157"/>
      <c r="B8" s="158"/>
      <c r="C8" s="159"/>
      <c r="D8" s="160">
        <v>27632</v>
      </c>
      <c r="E8" s="161"/>
      <c r="F8" s="162">
        <v>29900</v>
      </c>
      <c r="G8" s="163"/>
      <c r="H8" s="164"/>
    </row>
    <row r="9" spans="1:8" x14ac:dyDescent="0.2">
      <c r="A9" s="145" t="s">
        <v>544</v>
      </c>
      <c r="B9" s="150"/>
      <c r="C9" s="151"/>
      <c r="D9" s="152">
        <v>65396</v>
      </c>
      <c r="E9" s="153"/>
      <c r="F9" s="154">
        <v>53895</v>
      </c>
      <c r="G9" s="155"/>
      <c r="H9" s="156"/>
    </row>
    <row r="10" spans="1:8" x14ac:dyDescent="0.2">
      <c r="A10" s="157"/>
      <c r="B10" s="158"/>
      <c r="C10" s="159"/>
      <c r="D10" s="160">
        <v>33012</v>
      </c>
      <c r="E10" s="161"/>
      <c r="F10" s="162">
        <v>31224</v>
      </c>
      <c r="G10" s="163"/>
      <c r="H10" s="164"/>
    </row>
    <row r="11" spans="1:8" x14ac:dyDescent="0.2">
      <c r="A11" s="145" t="s">
        <v>545</v>
      </c>
      <c r="B11" s="150"/>
      <c r="C11" s="151"/>
      <c r="D11" s="152">
        <v>99742</v>
      </c>
      <c r="E11" s="153"/>
      <c r="F11" s="154">
        <v>56181</v>
      </c>
      <c r="G11" s="155"/>
      <c r="H11" s="156"/>
    </row>
    <row r="12" spans="1:8" x14ac:dyDescent="0.2">
      <c r="A12" s="157"/>
      <c r="B12" s="158"/>
      <c r="C12" s="165"/>
      <c r="D12" s="160">
        <v>33748</v>
      </c>
      <c r="E12" s="161"/>
      <c r="F12" s="162">
        <v>32039</v>
      </c>
      <c r="G12" s="163"/>
      <c r="H12" s="164"/>
    </row>
    <row r="13" spans="1:8" x14ac:dyDescent="0.2">
      <c r="A13" s="145"/>
      <c r="B13" s="150"/>
      <c r="C13" s="166"/>
      <c r="D13" s="167">
        <v>115329</v>
      </c>
      <c r="E13" s="168"/>
      <c r="F13" s="169">
        <v>55344</v>
      </c>
      <c r="G13" s="170"/>
      <c r="H13" s="156"/>
    </row>
    <row r="14" spans="1:8" x14ac:dyDescent="0.2">
      <c r="A14" s="157"/>
      <c r="B14" s="158"/>
      <c r="C14" s="159"/>
      <c r="D14" s="160">
        <v>35505</v>
      </c>
      <c r="E14" s="161"/>
      <c r="F14" s="162">
        <v>32186</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9.0500000000000007</v>
      </c>
      <c r="C19" s="171">
        <f>ROUND(VALUE(SUBSTITUTE(実質収支比率等に係る経年分析!G$48,"▲","-")),2)</f>
        <v>6.24</v>
      </c>
      <c r="D19" s="171">
        <f>ROUND(VALUE(SUBSTITUTE(実質収支比率等に係る経年分析!H$48,"▲","-")),2)</f>
        <v>7.65</v>
      </c>
      <c r="E19" s="171">
        <f>ROUND(VALUE(SUBSTITUTE(実質収支比率等に係る経年分析!I$48,"▲","-")),2)</f>
        <v>5.86</v>
      </c>
      <c r="F19" s="171">
        <f>ROUND(VALUE(SUBSTITUTE(実質収支比率等に係る経年分析!J$48,"▲","-")),2)</f>
        <v>9.02</v>
      </c>
    </row>
    <row r="20" spans="1:11" x14ac:dyDescent="0.2">
      <c r="A20" s="171" t="s">
        <v>55</v>
      </c>
      <c r="B20" s="171">
        <f>ROUND(VALUE(SUBSTITUTE(実質収支比率等に係る経年分析!F$47,"▲","-")),2)</f>
        <v>40.67</v>
      </c>
      <c r="C20" s="171">
        <f>ROUND(VALUE(SUBSTITUTE(実質収支比率等に係る経年分析!G$47,"▲","-")),2)</f>
        <v>44.46</v>
      </c>
      <c r="D20" s="171">
        <f>ROUND(VALUE(SUBSTITUTE(実質収支比率等に係る経年分析!H$47,"▲","-")),2)</f>
        <v>46.22</v>
      </c>
      <c r="E20" s="171">
        <f>ROUND(VALUE(SUBSTITUTE(実質収支比率等に係る経年分析!I$47,"▲","-")),2)</f>
        <v>48.04</v>
      </c>
      <c r="F20" s="171">
        <f>ROUND(VALUE(SUBSTITUTE(実質収支比率等に係る経年分析!J$47,"▲","-")),2)</f>
        <v>49.32</v>
      </c>
    </row>
    <row r="21" spans="1:11" x14ac:dyDescent="0.2">
      <c r="A21" s="171" t="s">
        <v>56</v>
      </c>
      <c r="B21" s="171">
        <f>IF(ISNUMBER(VALUE(SUBSTITUTE(実質収支比率等に係る経年分析!F$49,"▲","-"))),ROUND(VALUE(SUBSTITUTE(実質収支比率等に係る経年分析!F$49,"▲","-")),2),NA())</f>
        <v>6.09</v>
      </c>
      <c r="C21" s="171">
        <f>IF(ISNUMBER(VALUE(SUBSTITUTE(実質収支比率等に係る経年分析!G$49,"▲","-"))),ROUND(VALUE(SUBSTITUTE(実質収支比率等に係る経年分析!G$49,"▲","-")),2),NA())</f>
        <v>1.79</v>
      </c>
      <c r="D21" s="171">
        <f>IF(ISNUMBER(VALUE(SUBSTITUTE(実質収支比率等に係る経年分析!H$49,"▲","-"))),ROUND(VALUE(SUBSTITUTE(実質収支比率等に係る経年分析!H$49,"▲","-")),2),NA())</f>
        <v>4.62</v>
      </c>
      <c r="E21" s="171">
        <f>IF(ISNUMBER(VALUE(SUBSTITUTE(実質収支比率等に係る経年分析!I$49,"▲","-"))),ROUND(VALUE(SUBSTITUTE(実質収支比率等に係る経年分析!I$49,"▲","-")),2),NA())</f>
        <v>2.19</v>
      </c>
      <c r="F21" s="171">
        <f>IF(ISNUMBER(VALUE(SUBSTITUTE(実質収支比率等に係る経年分析!J$49,"▲","-"))),ROUND(VALUE(SUBSTITUTE(実質収支比率等に係る経年分析!J$49,"▲","-")),2),NA())</f>
        <v>8.02</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0.03</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0.04</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0.04</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0.02</v>
      </c>
    </row>
    <row r="30" spans="1:11" x14ac:dyDescent="0.2">
      <c r="A30" s="172" t="str">
        <f>IF(連結実質赤字比率に係る赤字・黒字の構成分析!C$40="",NA(),連結実質赤字比率に係る赤字・黒字の構成分析!C$40)</f>
        <v>農業集落排水事業</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0.04</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0.14000000000000001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0.28000000000000003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0.57999999999999996</v>
      </c>
    </row>
    <row r="31" spans="1:11" x14ac:dyDescent="0.2">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3.3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0.32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0.79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0.68</v>
      </c>
    </row>
    <row r="32" spans="1:11" x14ac:dyDescent="0.2">
      <c r="A32" s="172" t="str">
        <f>IF(連結実質赤字比率に係る赤字・黒字の構成分析!C$38="",NA(),連結実質赤字比率に係る赤字・黒字の構成分析!C$38)</f>
        <v>公共下水道事業</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0.53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0.71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0.72</v>
      </c>
    </row>
    <row r="33" spans="1:16" x14ac:dyDescent="0.2">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0.71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1.06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0.14000000000000001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0.83</v>
      </c>
    </row>
    <row r="34" spans="1:16" x14ac:dyDescent="0.2">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9.0399999999999991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6.24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7.64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5.86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9.01</v>
      </c>
    </row>
    <row r="35" spans="1:16" x14ac:dyDescent="0.2">
      <c r="A35" s="172" t="str">
        <f>IF(連結実質赤字比率に係る赤字・黒字の構成分析!C$35="",NA(),連結実質赤字比率に係る赤字・黒字の構成分析!C$35)</f>
        <v>水道事業</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10.8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11.19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11.45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11.73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10.86</v>
      </c>
    </row>
    <row r="36" spans="1:16" x14ac:dyDescent="0.2">
      <c r="A36" s="172" t="str">
        <f>IF(連結実質赤字比率に係る赤字・黒字の構成分析!C$34="",NA(),連結実質赤字比率に係る赤字・黒字の構成分析!C$34)</f>
        <v>工業用水道事業</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14.94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14.82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14.69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14.07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12.76</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811</v>
      </c>
      <c r="E42" s="173"/>
      <c r="F42" s="173"/>
      <c r="G42" s="173">
        <f>'実質公債費比率（分子）の構造'!L$52</f>
        <v>807</v>
      </c>
      <c r="H42" s="173"/>
      <c r="I42" s="173"/>
      <c r="J42" s="173">
        <f>'実質公債費比率（分子）の構造'!M$52</f>
        <v>781</v>
      </c>
      <c r="K42" s="173"/>
      <c r="L42" s="173"/>
      <c r="M42" s="173">
        <f>'実質公債費比率（分子）の構造'!N$52</f>
        <v>761</v>
      </c>
      <c r="N42" s="173"/>
      <c r="O42" s="173"/>
      <c r="P42" s="173">
        <f>'実質公債費比率（分子）の構造'!O$52</f>
        <v>767</v>
      </c>
    </row>
    <row r="43" spans="1:16" x14ac:dyDescent="0.2">
      <c r="A43" s="173" t="s">
        <v>64</v>
      </c>
      <c r="B43" s="173">
        <f>'実質公債費比率（分子）の構造'!K$51</f>
        <v>0</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71</v>
      </c>
      <c r="C44" s="173"/>
      <c r="D44" s="173"/>
      <c r="E44" s="173">
        <f>'実質公債費比率（分子）の構造'!L$50</f>
        <v>24</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2">
      <c r="A45" s="173" t="s">
        <v>66</v>
      </c>
      <c r="B45" s="173">
        <f>'実質公債費比率（分子）の構造'!K$49</f>
        <v>44</v>
      </c>
      <c r="C45" s="173"/>
      <c r="D45" s="173"/>
      <c r="E45" s="173">
        <f>'実質公債費比率（分子）の構造'!L$49</f>
        <v>27</v>
      </c>
      <c r="F45" s="173"/>
      <c r="G45" s="173"/>
      <c r="H45" s="173">
        <f>'実質公債費比率（分子）の構造'!M$49</f>
        <v>12</v>
      </c>
      <c r="I45" s="173"/>
      <c r="J45" s="173"/>
      <c r="K45" s="173">
        <f>'実質公債費比率（分子）の構造'!N$49</f>
        <v>12</v>
      </c>
      <c r="L45" s="173"/>
      <c r="M45" s="173"/>
      <c r="N45" s="173">
        <f>'実質公債費比率（分子）の構造'!O$49</f>
        <v>17</v>
      </c>
      <c r="O45" s="173"/>
      <c r="P45" s="173"/>
    </row>
    <row r="46" spans="1:16" x14ac:dyDescent="0.2">
      <c r="A46" s="173" t="s">
        <v>67</v>
      </c>
      <c r="B46" s="173">
        <f>'実質公債費比率（分子）の構造'!K$48</f>
        <v>368</v>
      </c>
      <c r="C46" s="173"/>
      <c r="D46" s="173"/>
      <c r="E46" s="173">
        <f>'実質公債費比率（分子）の構造'!L$48</f>
        <v>380</v>
      </c>
      <c r="F46" s="173"/>
      <c r="G46" s="173"/>
      <c r="H46" s="173">
        <f>'実質公債費比率（分子）の構造'!M$48</f>
        <v>373</v>
      </c>
      <c r="I46" s="173"/>
      <c r="J46" s="173"/>
      <c r="K46" s="173">
        <f>'実質公債費比率（分子）の構造'!N$48</f>
        <v>297</v>
      </c>
      <c r="L46" s="173"/>
      <c r="M46" s="173"/>
      <c r="N46" s="173">
        <f>'実質公債費比率（分子）の構造'!O$48</f>
        <v>309</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652</v>
      </c>
      <c r="C49" s="173"/>
      <c r="D49" s="173"/>
      <c r="E49" s="173">
        <f>'実質公債費比率（分子）の構造'!L$45</f>
        <v>624</v>
      </c>
      <c r="F49" s="173"/>
      <c r="G49" s="173"/>
      <c r="H49" s="173">
        <f>'実質公債費比率（分子）の構造'!M$45</f>
        <v>610</v>
      </c>
      <c r="I49" s="173"/>
      <c r="J49" s="173"/>
      <c r="K49" s="173">
        <f>'実質公債費比率（分子）の構造'!N$45</f>
        <v>590</v>
      </c>
      <c r="L49" s="173"/>
      <c r="M49" s="173"/>
      <c r="N49" s="173">
        <f>'実質公債費比率（分子）の構造'!O$45</f>
        <v>598</v>
      </c>
      <c r="O49" s="173"/>
      <c r="P49" s="173"/>
    </row>
    <row r="50" spans="1:16" x14ac:dyDescent="0.2">
      <c r="A50" s="173" t="s">
        <v>71</v>
      </c>
      <c r="B50" s="173" t="e">
        <f>NA()</f>
        <v>#N/A</v>
      </c>
      <c r="C50" s="173">
        <f>IF(ISNUMBER('実質公債費比率（分子）の構造'!K$53),'実質公債費比率（分子）の構造'!K$53,NA())</f>
        <v>324</v>
      </c>
      <c r="D50" s="173" t="e">
        <f>NA()</f>
        <v>#N/A</v>
      </c>
      <c r="E50" s="173" t="e">
        <f>NA()</f>
        <v>#N/A</v>
      </c>
      <c r="F50" s="173">
        <f>IF(ISNUMBER('実質公債費比率（分子）の構造'!L$53),'実質公債費比率（分子）の構造'!L$53,NA())</f>
        <v>248</v>
      </c>
      <c r="G50" s="173" t="e">
        <f>NA()</f>
        <v>#N/A</v>
      </c>
      <c r="H50" s="173" t="e">
        <f>NA()</f>
        <v>#N/A</v>
      </c>
      <c r="I50" s="173">
        <f>IF(ISNUMBER('実質公債費比率（分子）の構造'!M$53),'実質公債費比率（分子）の構造'!M$53,NA())</f>
        <v>214</v>
      </c>
      <c r="J50" s="173" t="e">
        <f>NA()</f>
        <v>#N/A</v>
      </c>
      <c r="K50" s="173" t="e">
        <f>NA()</f>
        <v>#N/A</v>
      </c>
      <c r="L50" s="173">
        <f>IF(ISNUMBER('実質公債費比率（分子）の構造'!N$53),'実質公債費比率（分子）の構造'!N$53,NA())</f>
        <v>138</v>
      </c>
      <c r="M50" s="173" t="e">
        <f>NA()</f>
        <v>#N/A</v>
      </c>
      <c r="N50" s="173" t="e">
        <f>NA()</f>
        <v>#N/A</v>
      </c>
      <c r="O50" s="173">
        <f>IF(ISNUMBER('実質公債費比率（分子）の構造'!O$53),'実質公債費比率（分子）の構造'!O$53,NA())</f>
        <v>157</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8844</v>
      </c>
      <c r="E56" s="172"/>
      <c r="F56" s="172"/>
      <c r="G56" s="172">
        <f>'将来負担比率（分子）の構造'!J$52</f>
        <v>8646</v>
      </c>
      <c r="H56" s="172"/>
      <c r="I56" s="172"/>
      <c r="J56" s="172">
        <f>'将来負担比率（分子）の構造'!K$52</f>
        <v>8232</v>
      </c>
      <c r="K56" s="172"/>
      <c r="L56" s="172"/>
      <c r="M56" s="172">
        <f>'将来負担比率（分子）の構造'!L$52</f>
        <v>7832</v>
      </c>
      <c r="N56" s="172"/>
      <c r="O56" s="172"/>
      <c r="P56" s="172">
        <f>'将来負担比率（分子）の構造'!M$52</f>
        <v>7354</v>
      </c>
    </row>
    <row r="57" spans="1:16" x14ac:dyDescent="0.2">
      <c r="A57" s="172" t="s">
        <v>42</v>
      </c>
      <c r="B57" s="172"/>
      <c r="C57" s="172"/>
      <c r="D57" s="172">
        <f>'将来負担比率（分子）の構造'!I$51</f>
        <v>70</v>
      </c>
      <c r="E57" s="172"/>
      <c r="F57" s="172"/>
      <c r="G57" s="172">
        <f>'将来負担比率（分子）の構造'!J$51</f>
        <v>52</v>
      </c>
      <c r="H57" s="172"/>
      <c r="I57" s="172"/>
      <c r="J57" s="172">
        <f>'将来負担比率（分子）の構造'!K$51</f>
        <v>40</v>
      </c>
      <c r="K57" s="172"/>
      <c r="L57" s="172"/>
      <c r="M57" s="172">
        <f>'将来負担比率（分子）の構造'!L$51</f>
        <v>33</v>
      </c>
      <c r="N57" s="172"/>
      <c r="O57" s="172"/>
      <c r="P57" s="172">
        <f>'将来負担比率（分子）の構造'!M$51</f>
        <v>28</v>
      </c>
    </row>
    <row r="58" spans="1:16" x14ac:dyDescent="0.2">
      <c r="A58" s="172" t="s">
        <v>41</v>
      </c>
      <c r="B58" s="172"/>
      <c r="C58" s="172"/>
      <c r="D58" s="172">
        <f>'将来負担比率（分子）の構造'!I$50</f>
        <v>4713</v>
      </c>
      <c r="E58" s="172"/>
      <c r="F58" s="172"/>
      <c r="G58" s="172">
        <f>'将来負担比率（分子）の構造'!J$50</f>
        <v>5306</v>
      </c>
      <c r="H58" s="172"/>
      <c r="I58" s="172"/>
      <c r="J58" s="172">
        <f>'将来負担比率（分子）の構造'!K$50</f>
        <v>5527</v>
      </c>
      <c r="K58" s="172"/>
      <c r="L58" s="172"/>
      <c r="M58" s="172">
        <f>'将来負担比率（分子）の構造'!L$50</f>
        <v>5760</v>
      </c>
      <c r="N58" s="172"/>
      <c r="O58" s="172"/>
      <c r="P58" s="172">
        <f>'将来負担比率（分子）の構造'!M$50</f>
        <v>6135</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17</v>
      </c>
      <c r="C61" s="172"/>
      <c r="D61" s="172"/>
      <c r="E61" s="172">
        <f>'将来負担比率（分子）の構造'!J$46</f>
        <v>216</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721</v>
      </c>
      <c r="C62" s="172"/>
      <c r="D62" s="172"/>
      <c r="E62" s="172">
        <f>'将来負担比率（分子）の構造'!J$45</f>
        <v>571</v>
      </c>
      <c r="F62" s="172"/>
      <c r="G62" s="172"/>
      <c r="H62" s="172">
        <f>'将来負担比率（分子）の構造'!K$45</f>
        <v>606</v>
      </c>
      <c r="I62" s="172"/>
      <c r="J62" s="172"/>
      <c r="K62" s="172">
        <f>'将来負担比率（分子）の構造'!L$45</f>
        <v>544</v>
      </c>
      <c r="L62" s="172"/>
      <c r="M62" s="172"/>
      <c r="N62" s="172">
        <f>'将来負担比率（分子）の構造'!M$45</f>
        <v>560</v>
      </c>
      <c r="O62" s="172"/>
      <c r="P62" s="172"/>
    </row>
    <row r="63" spans="1:16" x14ac:dyDescent="0.2">
      <c r="A63" s="172" t="s">
        <v>34</v>
      </c>
      <c r="B63" s="172">
        <f>'将来負担比率（分子）の構造'!I$44</f>
        <v>60</v>
      </c>
      <c r="C63" s="172"/>
      <c r="D63" s="172"/>
      <c r="E63" s="172">
        <f>'将来負担比率（分子）の構造'!J$44</f>
        <v>61</v>
      </c>
      <c r="F63" s="172"/>
      <c r="G63" s="172"/>
      <c r="H63" s="172">
        <f>'将来負担比率（分子）の構造'!K$44</f>
        <v>81</v>
      </c>
      <c r="I63" s="172"/>
      <c r="J63" s="172"/>
      <c r="K63" s="172">
        <f>'将来負担比率（分子）の構造'!L$44</f>
        <v>96</v>
      </c>
      <c r="L63" s="172"/>
      <c r="M63" s="172"/>
      <c r="N63" s="172">
        <f>'将来負担比率（分子）の構造'!M$44</f>
        <v>87</v>
      </c>
      <c r="O63" s="172"/>
      <c r="P63" s="172"/>
    </row>
    <row r="64" spans="1:16" x14ac:dyDescent="0.2">
      <c r="A64" s="172" t="s">
        <v>33</v>
      </c>
      <c r="B64" s="172">
        <f>'将来負担比率（分子）の構造'!I$43</f>
        <v>3847</v>
      </c>
      <c r="C64" s="172"/>
      <c r="D64" s="172"/>
      <c r="E64" s="172">
        <f>'将来負担比率（分子）の構造'!J$43</f>
        <v>3742</v>
      </c>
      <c r="F64" s="172"/>
      <c r="G64" s="172"/>
      <c r="H64" s="172">
        <f>'将来負担比率（分子）の構造'!K$43</f>
        <v>3622</v>
      </c>
      <c r="I64" s="172"/>
      <c r="J64" s="172"/>
      <c r="K64" s="172">
        <f>'将来負担比率（分子）の構造'!L$43</f>
        <v>3140</v>
      </c>
      <c r="L64" s="172"/>
      <c r="M64" s="172"/>
      <c r="N64" s="172">
        <f>'将来負担比率（分子）の構造'!M$43</f>
        <v>2665</v>
      </c>
      <c r="O64" s="172"/>
      <c r="P64" s="172"/>
    </row>
    <row r="65" spans="1:16" x14ac:dyDescent="0.2">
      <c r="A65" s="172" t="s">
        <v>32</v>
      </c>
      <c r="B65" s="172">
        <f>'将来負担比率（分子）の構造'!I$42</f>
        <v>24</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6894</v>
      </c>
      <c r="C66" s="172"/>
      <c r="D66" s="172"/>
      <c r="E66" s="172">
        <f>'将来負担比率（分子）の構造'!J$41</f>
        <v>6872</v>
      </c>
      <c r="F66" s="172"/>
      <c r="G66" s="172"/>
      <c r="H66" s="172">
        <f>'将来負担比率（分子）の構造'!K$41</f>
        <v>6525</v>
      </c>
      <c r="I66" s="172"/>
      <c r="J66" s="172"/>
      <c r="K66" s="172">
        <f>'将来負担比率（分子）の構造'!L$41</f>
        <v>6260</v>
      </c>
      <c r="L66" s="172"/>
      <c r="M66" s="172"/>
      <c r="N66" s="172">
        <f>'将来負担比率（分子）の構造'!M$41</f>
        <v>5923</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2579</v>
      </c>
      <c r="C72" s="176">
        <f>基金残高に係る経年分析!G55</f>
        <v>2792</v>
      </c>
      <c r="D72" s="176">
        <f>基金残高に係る経年分析!H55</f>
        <v>3071</v>
      </c>
    </row>
    <row r="73" spans="1:16" x14ac:dyDescent="0.2">
      <c r="A73" s="175" t="s">
        <v>78</v>
      </c>
      <c r="B73" s="176">
        <f>基金残高に係る経年分析!F56</f>
        <v>58</v>
      </c>
      <c r="C73" s="176">
        <f>基金残高に係る経年分析!G56</f>
        <v>58</v>
      </c>
      <c r="D73" s="176">
        <f>基金残高に係る経年分析!H56</f>
        <v>58</v>
      </c>
    </row>
    <row r="74" spans="1:16" x14ac:dyDescent="0.2">
      <c r="A74" s="175" t="s">
        <v>79</v>
      </c>
      <c r="B74" s="176">
        <f>基金残高に係る経年分析!F57</f>
        <v>2228</v>
      </c>
      <c r="C74" s="176">
        <f>基金残高に係る経年分析!G57</f>
        <v>2225</v>
      </c>
      <c r="D74" s="176">
        <f>基金残高に係る経年分析!H57</f>
        <v>2217</v>
      </c>
    </row>
  </sheetData>
  <sheetProtection algorithmName="SHA-512" hashValue="9pjKjZT+S61XvH0pHEPe/DrFZbznEuCKmNR8NMQ+6aawjC/PL/37hqK019REnH/tbCLOd2s2l/IM4LHcADN0Ug==" saltValue="iSwCNRfKqmA7HMuxy0qz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election activeCell="AN65" sqref="AN65:DC69"/>
    </sheetView>
  </sheetViews>
  <sheetFormatPr defaultColWidth="0" defaultRowHeight="0"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211</v>
      </c>
      <c r="DI1" s="642"/>
      <c r="DJ1" s="642"/>
      <c r="DK1" s="642"/>
      <c r="DL1" s="642"/>
      <c r="DM1" s="642"/>
      <c r="DN1" s="643"/>
      <c r="DO1" s="212"/>
      <c r="DP1" s="641" t="s">
        <v>212</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2">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4" t="s">
        <v>214</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215</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216</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2">
      <c r="B4" s="644" t="s">
        <v>1</v>
      </c>
      <c r="C4" s="645"/>
      <c r="D4" s="645"/>
      <c r="E4" s="645"/>
      <c r="F4" s="645"/>
      <c r="G4" s="645"/>
      <c r="H4" s="645"/>
      <c r="I4" s="645"/>
      <c r="J4" s="645"/>
      <c r="K4" s="645"/>
      <c r="L4" s="645"/>
      <c r="M4" s="645"/>
      <c r="N4" s="645"/>
      <c r="O4" s="645"/>
      <c r="P4" s="645"/>
      <c r="Q4" s="646"/>
      <c r="R4" s="644" t="s">
        <v>217</v>
      </c>
      <c r="S4" s="645"/>
      <c r="T4" s="645"/>
      <c r="U4" s="645"/>
      <c r="V4" s="645"/>
      <c r="W4" s="645"/>
      <c r="X4" s="645"/>
      <c r="Y4" s="646"/>
      <c r="Z4" s="644" t="s">
        <v>218</v>
      </c>
      <c r="AA4" s="645"/>
      <c r="AB4" s="645"/>
      <c r="AC4" s="646"/>
      <c r="AD4" s="644" t="s">
        <v>219</v>
      </c>
      <c r="AE4" s="645"/>
      <c r="AF4" s="645"/>
      <c r="AG4" s="645"/>
      <c r="AH4" s="645"/>
      <c r="AI4" s="645"/>
      <c r="AJ4" s="645"/>
      <c r="AK4" s="646"/>
      <c r="AL4" s="644" t="s">
        <v>218</v>
      </c>
      <c r="AM4" s="645"/>
      <c r="AN4" s="645"/>
      <c r="AO4" s="646"/>
      <c r="AP4" s="650" t="s">
        <v>220</v>
      </c>
      <c r="AQ4" s="650"/>
      <c r="AR4" s="650"/>
      <c r="AS4" s="650"/>
      <c r="AT4" s="650"/>
      <c r="AU4" s="650"/>
      <c r="AV4" s="650"/>
      <c r="AW4" s="650"/>
      <c r="AX4" s="650"/>
      <c r="AY4" s="650"/>
      <c r="AZ4" s="650"/>
      <c r="BA4" s="650"/>
      <c r="BB4" s="650"/>
      <c r="BC4" s="650"/>
      <c r="BD4" s="650"/>
      <c r="BE4" s="650"/>
      <c r="BF4" s="650"/>
      <c r="BG4" s="650" t="s">
        <v>221</v>
      </c>
      <c r="BH4" s="650"/>
      <c r="BI4" s="650"/>
      <c r="BJ4" s="650"/>
      <c r="BK4" s="650"/>
      <c r="BL4" s="650"/>
      <c r="BM4" s="650"/>
      <c r="BN4" s="650"/>
      <c r="BO4" s="650" t="s">
        <v>218</v>
      </c>
      <c r="BP4" s="650"/>
      <c r="BQ4" s="650"/>
      <c r="BR4" s="650"/>
      <c r="BS4" s="650" t="s">
        <v>222</v>
      </c>
      <c r="BT4" s="650"/>
      <c r="BU4" s="650"/>
      <c r="BV4" s="650"/>
      <c r="BW4" s="650"/>
      <c r="BX4" s="650"/>
      <c r="BY4" s="650"/>
      <c r="BZ4" s="650"/>
      <c r="CA4" s="650"/>
      <c r="CB4" s="650"/>
      <c r="CD4" s="647" t="s">
        <v>223</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2" customFormat="1" ht="11.25" customHeight="1" x14ac:dyDescent="0.2">
      <c r="B5" s="651" t="s">
        <v>224</v>
      </c>
      <c r="C5" s="652"/>
      <c r="D5" s="652"/>
      <c r="E5" s="652"/>
      <c r="F5" s="652"/>
      <c r="G5" s="652"/>
      <c r="H5" s="652"/>
      <c r="I5" s="652"/>
      <c r="J5" s="652"/>
      <c r="K5" s="652"/>
      <c r="L5" s="652"/>
      <c r="M5" s="652"/>
      <c r="N5" s="652"/>
      <c r="O5" s="652"/>
      <c r="P5" s="652"/>
      <c r="Q5" s="653"/>
      <c r="R5" s="654">
        <v>4099026</v>
      </c>
      <c r="S5" s="655"/>
      <c r="T5" s="655"/>
      <c r="U5" s="655"/>
      <c r="V5" s="655"/>
      <c r="W5" s="655"/>
      <c r="X5" s="655"/>
      <c r="Y5" s="656"/>
      <c r="Z5" s="657">
        <v>32.799999999999997</v>
      </c>
      <c r="AA5" s="657"/>
      <c r="AB5" s="657"/>
      <c r="AC5" s="657"/>
      <c r="AD5" s="658">
        <v>4099026</v>
      </c>
      <c r="AE5" s="658"/>
      <c r="AF5" s="658"/>
      <c r="AG5" s="658"/>
      <c r="AH5" s="658"/>
      <c r="AI5" s="658"/>
      <c r="AJ5" s="658"/>
      <c r="AK5" s="658"/>
      <c r="AL5" s="659">
        <v>74.8</v>
      </c>
      <c r="AM5" s="660"/>
      <c r="AN5" s="660"/>
      <c r="AO5" s="661"/>
      <c r="AP5" s="651" t="s">
        <v>225</v>
      </c>
      <c r="AQ5" s="652"/>
      <c r="AR5" s="652"/>
      <c r="AS5" s="652"/>
      <c r="AT5" s="652"/>
      <c r="AU5" s="652"/>
      <c r="AV5" s="652"/>
      <c r="AW5" s="652"/>
      <c r="AX5" s="652"/>
      <c r="AY5" s="652"/>
      <c r="AZ5" s="652"/>
      <c r="BA5" s="652"/>
      <c r="BB5" s="652"/>
      <c r="BC5" s="652"/>
      <c r="BD5" s="652"/>
      <c r="BE5" s="652"/>
      <c r="BF5" s="653"/>
      <c r="BG5" s="662">
        <v>4079726</v>
      </c>
      <c r="BH5" s="663"/>
      <c r="BI5" s="663"/>
      <c r="BJ5" s="663"/>
      <c r="BK5" s="663"/>
      <c r="BL5" s="663"/>
      <c r="BM5" s="663"/>
      <c r="BN5" s="664"/>
      <c r="BO5" s="665">
        <v>99.5</v>
      </c>
      <c r="BP5" s="665"/>
      <c r="BQ5" s="665"/>
      <c r="BR5" s="665"/>
      <c r="BS5" s="666" t="s">
        <v>129</v>
      </c>
      <c r="BT5" s="666"/>
      <c r="BU5" s="666"/>
      <c r="BV5" s="666"/>
      <c r="BW5" s="666"/>
      <c r="BX5" s="666"/>
      <c r="BY5" s="666"/>
      <c r="BZ5" s="666"/>
      <c r="CA5" s="666"/>
      <c r="CB5" s="667"/>
      <c r="CD5" s="647" t="s">
        <v>220</v>
      </c>
      <c r="CE5" s="648"/>
      <c r="CF5" s="648"/>
      <c r="CG5" s="648"/>
      <c r="CH5" s="648"/>
      <c r="CI5" s="648"/>
      <c r="CJ5" s="648"/>
      <c r="CK5" s="648"/>
      <c r="CL5" s="648"/>
      <c r="CM5" s="648"/>
      <c r="CN5" s="648"/>
      <c r="CO5" s="648"/>
      <c r="CP5" s="648"/>
      <c r="CQ5" s="649"/>
      <c r="CR5" s="647" t="s">
        <v>226</v>
      </c>
      <c r="CS5" s="648"/>
      <c r="CT5" s="648"/>
      <c r="CU5" s="648"/>
      <c r="CV5" s="648"/>
      <c r="CW5" s="648"/>
      <c r="CX5" s="648"/>
      <c r="CY5" s="649"/>
      <c r="CZ5" s="647" t="s">
        <v>218</v>
      </c>
      <c r="DA5" s="648"/>
      <c r="DB5" s="648"/>
      <c r="DC5" s="649"/>
      <c r="DD5" s="647" t="s">
        <v>227</v>
      </c>
      <c r="DE5" s="648"/>
      <c r="DF5" s="648"/>
      <c r="DG5" s="648"/>
      <c r="DH5" s="648"/>
      <c r="DI5" s="648"/>
      <c r="DJ5" s="648"/>
      <c r="DK5" s="648"/>
      <c r="DL5" s="648"/>
      <c r="DM5" s="648"/>
      <c r="DN5" s="648"/>
      <c r="DO5" s="648"/>
      <c r="DP5" s="649"/>
      <c r="DQ5" s="647" t="s">
        <v>228</v>
      </c>
      <c r="DR5" s="648"/>
      <c r="DS5" s="648"/>
      <c r="DT5" s="648"/>
      <c r="DU5" s="648"/>
      <c r="DV5" s="648"/>
      <c r="DW5" s="648"/>
      <c r="DX5" s="648"/>
      <c r="DY5" s="648"/>
      <c r="DZ5" s="648"/>
      <c r="EA5" s="648"/>
      <c r="EB5" s="648"/>
      <c r="EC5" s="649"/>
    </row>
    <row r="6" spans="2:143" ht="11.25" customHeight="1" x14ac:dyDescent="0.2">
      <c r="B6" s="668" t="s">
        <v>229</v>
      </c>
      <c r="C6" s="669"/>
      <c r="D6" s="669"/>
      <c r="E6" s="669"/>
      <c r="F6" s="669"/>
      <c r="G6" s="669"/>
      <c r="H6" s="669"/>
      <c r="I6" s="669"/>
      <c r="J6" s="669"/>
      <c r="K6" s="669"/>
      <c r="L6" s="669"/>
      <c r="M6" s="669"/>
      <c r="N6" s="669"/>
      <c r="O6" s="669"/>
      <c r="P6" s="669"/>
      <c r="Q6" s="670"/>
      <c r="R6" s="662">
        <v>122143</v>
      </c>
      <c r="S6" s="663"/>
      <c r="T6" s="663"/>
      <c r="U6" s="663"/>
      <c r="V6" s="663"/>
      <c r="W6" s="663"/>
      <c r="X6" s="663"/>
      <c r="Y6" s="664"/>
      <c r="Z6" s="665">
        <v>1</v>
      </c>
      <c r="AA6" s="665"/>
      <c r="AB6" s="665"/>
      <c r="AC6" s="665"/>
      <c r="AD6" s="666">
        <v>122143</v>
      </c>
      <c r="AE6" s="666"/>
      <c r="AF6" s="666"/>
      <c r="AG6" s="666"/>
      <c r="AH6" s="666"/>
      <c r="AI6" s="666"/>
      <c r="AJ6" s="666"/>
      <c r="AK6" s="666"/>
      <c r="AL6" s="671">
        <v>2.2000000000000002</v>
      </c>
      <c r="AM6" s="672"/>
      <c r="AN6" s="672"/>
      <c r="AO6" s="673"/>
      <c r="AP6" s="668" t="s">
        <v>230</v>
      </c>
      <c r="AQ6" s="669"/>
      <c r="AR6" s="669"/>
      <c r="AS6" s="669"/>
      <c r="AT6" s="669"/>
      <c r="AU6" s="669"/>
      <c r="AV6" s="669"/>
      <c r="AW6" s="669"/>
      <c r="AX6" s="669"/>
      <c r="AY6" s="669"/>
      <c r="AZ6" s="669"/>
      <c r="BA6" s="669"/>
      <c r="BB6" s="669"/>
      <c r="BC6" s="669"/>
      <c r="BD6" s="669"/>
      <c r="BE6" s="669"/>
      <c r="BF6" s="670"/>
      <c r="BG6" s="662">
        <v>4079726</v>
      </c>
      <c r="BH6" s="663"/>
      <c r="BI6" s="663"/>
      <c r="BJ6" s="663"/>
      <c r="BK6" s="663"/>
      <c r="BL6" s="663"/>
      <c r="BM6" s="663"/>
      <c r="BN6" s="664"/>
      <c r="BO6" s="665">
        <v>99.5</v>
      </c>
      <c r="BP6" s="665"/>
      <c r="BQ6" s="665"/>
      <c r="BR6" s="665"/>
      <c r="BS6" s="666" t="s">
        <v>129</v>
      </c>
      <c r="BT6" s="666"/>
      <c r="BU6" s="666"/>
      <c r="BV6" s="666"/>
      <c r="BW6" s="666"/>
      <c r="BX6" s="666"/>
      <c r="BY6" s="666"/>
      <c r="BZ6" s="666"/>
      <c r="CA6" s="666"/>
      <c r="CB6" s="667"/>
      <c r="CD6" s="674" t="s">
        <v>231</v>
      </c>
      <c r="CE6" s="675"/>
      <c r="CF6" s="675"/>
      <c r="CG6" s="675"/>
      <c r="CH6" s="675"/>
      <c r="CI6" s="675"/>
      <c r="CJ6" s="675"/>
      <c r="CK6" s="675"/>
      <c r="CL6" s="675"/>
      <c r="CM6" s="675"/>
      <c r="CN6" s="675"/>
      <c r="CO6" s="675"/>
      <c r="CP6" s="675"/>
      <c r="CQ6" s="676"/>
      <c r="CR6" s="662">
        <v>115189</v>
      </c>
      <c r="CS6" s="663"/>
      <c r="CT6" s="663"/>
      <c r="CU6" s="663"/>
      <c r="CV6" s="663"/>
      <c r="CW6" s="663"/>
      <c r="CX6" s="663"/>
      <c r="CY6" s="664"/>
      <c r="CZ6" s="659">
        <v>1</v>
      </c>
      <c r="DA6" s="660"/>
      <c r="DB6" s="660"/>
      <c r="DC6" s="677"/>
      <c r="DD6" s="678" t="s">
        <v>129</v>
      </c>
      <c r="DE6" s="663"/>
      <c r="DF6" s="663"/>
      <c r="DG6" s="663"/>
      <c r="DH6" s="663"/>
      <c r="DI6" s="663"/>
      <c r="DJ6" s="663"/>
      <c r="DK6" s="663"/>
      <c r="DL6" s="663"/>
      <c r="DM6" s="663"/>
      <c r="DN6" s="663"/>
      <c r="DO6" s="663"/>
      <c r="DP6" s="664"/>
      <c r="DQ6" s="678">
        <v>115168</v>
      </c>
      <c r="DR6" s="663"/>
      <c r="DS6" s="663"/>
      <c r="DT6" s="663"/>
      <c r="DU6" s="663"/>
      <c r="DV6" s="663"/>
      <c r="DW6" s="663"/>
      <c r="DX6" s="663"/>
      <c r="DY6" s="663"/>
      <c r="DZ6" s="663"/>
      <c r="EA6" s="663"/>
      <c r="EB6" s="663"/>
      <c r="EC6" s="682"/>
    </row>
    <row r="7" spans="2:143" ht="11.25" customHeight="1" x14ac:dyDescent="0.2">
      <c r="B7" s="668" t="s">
        <v>233</v>
      </c>
      <c r="C7" s="669"/>
      <c r="D7" s="669"/>
      <c r="E7" s="669"/>
      <c r="F7" s="669"/>
      <c r="G7" s="669"/>
      <c r="H7" s="669"/>
      <c r="I7" s="669"/>
      <c r="J7" s="669"/>
      <c r="K7" s="669"/>
      <c r="L7" s="669"/>
      <c r="M7" s="669"/>
      <c r="N7" s="669"/>
      <c r="O7" s="669"/>
      <c r="P7" s="669"/>
      <c r="Q7" s="670"/>
      <c r="R7" s="662">
        <v>1563</v>
      </c>
      <c r="S7" s="663"/>
      <c r="T7" s="663"/>
      <c r="U7" s="663"/>
      <c r="V7" s="663"/>
      <c r="W7" s="663"/>
      <c r="X7" s="663"/>
      <c r="Y7" s="664"/>
      <c r="Z7" s="665">
        <v>0</v>
      </c>
      <c r="AA7" s="665"/>
      <c r="AB7" s="665"/>
      <c r="AC7" s="665"/>
      <c r="AD7" s="666">
        <v>1563</v>
      </c>
      <c r="AE7" s="666"/>
      <c r="AF7" s="666"/>
      <c r="AG7" s="666"/>
      <c r="AH7" s="666"/>
      <c r="AI7" s="666"/>
      <c r="AJ7" s="666"/>
      <c r="AK7" s="666"/>
      <c r="AL7" s="671">
        <v>0</v>
      </c>
      <c r="AM7" s="672"/>
      <c r="AN7" s="672"/>
      <c r="AO7" s="673"/>
      <c r="AP7" s="668" t="s">
        <v>234</v>
      </c>
      <c r="AQ7" s="669"/>
      <c r="AR7" s="669"/>
      <c r="AS7" s="669"/>
      <c r="AT7" s="669"/>
      <c r="AU7" s="669"/>
      <c r="AV7" s="669"/>
      <c r="AW7" s="669"/>
      <c r="AX7" s="669"/>
      <c r="AY7" s="669"/>
      <c r="AZ7" s="669"/>
      <c r="BA7" s="669"/>
      <c r="BB7" s="669"/>
      <c r="BC7" s="669"/>
      <c r="BD7" s="669"/>
      <c r="BE7" s="669"/>
      <c r="BF7" s="670"/>
      <c r="BG7" s="662">
        <v>1808293</v>
      </c>
      <c r="BH7" s="663"/>
      <c r="BI7" s="663"/>
      <c r="BJ7" s="663"/>
      <c r="BK7" s="663"/>
      <c r="BL7" s="663"/>
      <c r="BM7" s="663"/>
      <c r="BN7" s="664"/>
      <c r="BO7" s="665">
        <v>44.1</v>
      </c>
      <c r="BP7" s="665"/>
      <c r="BQ7" s="665"/>
      <c r="BR7" s="665"/>
      <c r="BS7" s="666" t="s">
        <v>129</v>
      </c>
      <c r="BT7" s="666"/>
      <c r="BU7" s="666"/>
      <c r="BV7" s="666"/>
      <c r="BW7" s="666"/>
      <c r="BX7" s="666"/>
      <c r="BY7" s="666"/>
      <c r="BZ7" s="666"/>
      <c r="CA7" s="666"/>
      <c r="CB7" s="667"/>
      <c r="CD7" s="679" t="s">
        <v>235</v>
      </c>
      <c r="CE7" s="680"/>
      <c r="CF7" s="680"/>
      <c r="CG7" s="680"/>
      <c r="CH7" s="680"/>
      <c r="CI7" s="680"/>
      <c r="CJ7" s="680"/>
      <c r="CK7" s="680"/>
      <c r="CL7" s="680"/>
      <c r="CM7" s="680"/>
      <c r="CN7" s="680"/>
      <c r="CO7" s="680"/>
      <c r="CP7" s="680"/>
      <c r="CQ7" s="681"/>
      <c r="CR7" s="662">
        <v>1562452</v>
      </c>
      <c r="CS7" s="663"/>
      <c r="CT7" s="663"/>
      <c r="CU7" s="663"/>
      <c r="CV7" s="663"/>
      <c r="CW7" s="663"/>
      <c r="CX7" s="663"/>
      <c r="CY7" s="664"/>
      <c r="CZ7" s="665">
        <v>13.3</v>
      </c>
      <c r="DA7" s="665"/>
      <c r="DB7" s="665"/>
      <c r="DC7" s="665"/>
      <c r="DD7" s="678">
        <v>192759</v>
      </c>
      <c r="DE7" s="663"/>
      <c r="DF7" s="663"/>
      <c r="DG7" s="663"/>
      <c r="DH7" s="663"/>
      <c r="DI7" s="663"/>
      <c r="DJ7" s="663"/>
      <c r="DK7" s="663"/>
      <c r="DL7" s="663"/>
      <c r="DM7" s="663"/>
      <c r="DN7" s="663"/>
      <c r="DO7" s="663"/>
      <c r="DP7" s="664"/>
      <c r="DQ7" s="678">
        <v>1464069</v>
      </c>
      <c r="DR7" s="663"/>
      <c r="DS7" s="663"/>
      <c r="DT7" s="663"/>
      <c r="DU7" s="663"/>
      <c r="DV7" s="663"/>
      <c r="DW7" s="663"/>
      <c r="DX7" s="663"/>
      <c r="DY7" s="663"/>
      <c r="DZ7" s="663"/>
      <c r="EA7" s="663"/>
      <c r="EB7" s="663"/>
      <c r="EC7" s="682"/>
    </row>
    <row r="8" spans="2:143" ht="11.25" customHeight="1" x14ac:dyDescent="0.2">
      <c r="B8" s="668" t="s">
        <v>236</v>
      </c>
      <c r="C8" s="669"/>
      <c r="D8" s="669"/>
      <c r="E8" s="669"/>
      <c r="F8" s="669"/>
      <c r="G8" s="669"/>
      <c r="H8" s="669"/>
      <c r="I8" s="669"/>
      <c r="J8" s="669"/>
      <c r="K8" s="669"/>
      <c r="L8" s="669"/>
      <c r="M8" s="669"/>
      <c r="N8" s="669"/>
      <c r="O8" s="669"/>
      <c r="P8" s="669"/>
      <c r="Q8" s="670"/>
      <c r="R8" s="662">
        <v>10951</v>
      </c>
      <c r="S8" s="663"/>
      <c r="T8" s="663"/>
      <c r="U8" s="663"/>
      <c r="V8" s="663"/>
      <c r="W8" s="663"/>
      <c r="X8" s="663"/>
      <c r="Y8" s="664"/>
      <c r="Z8" s="665">
        <v>0.1</v>
      </c>
      <c r="AA8" s="665"/>
      <c r="AB8" s="665"/>
      <c r="AC8" s="665"/>
      <c r="AD8" s="666">
        <v>10951</v>
      </c>
      <c r="AE8" s="666"/>
      <c r="AF8" s="666"/>
      <c r="AG8" s="666"/>
      <c r="AH8" s="666"/>
      <c r="AI8" s="666"/>
      <c r="AJ8" s="666"/>
      <c r="AK8" s="666"/>
      <c r="AL8" s="671">
        <v>0.2</v>
      </c>
      <c r="AM8" s="672"/>
      <c r="AN8" s="672"/>
      <c r="AO8" s="673"/>
      <c r="AP8" s="668" t="s">
        <v>237</v>
      </c>
      <c r="AQ8" s="669"/>
      <c r="AR8" s="669"/>
      <c r="AS8" s="669"/>
      <c r="AT8" s="669"/>
      <c r="AU8" s="669"/>
      <c r="AV8" s="669"/>
      <c r="AW8" s="669"/>
      <c r="AX8" s="669"/>
      <c r="AY8" s="669"/>
      <c r="AZ8" s="669"/>
      <c r="BA8" s="669"/>
      <c r="BB8" s="669"/>
      <c r="BC8" s="669"/>
      <c r="BD8" s="669"/>
      <c r="BE8" s="669"/>
      <c r="BF8" s="670"/>
      <c r="BG8" s="662">
        <v>38129</v>
      </c>
      <c r="BH8" s="663"/>
      <c r="BI8" s="663"/>
      <c r="BJ8" s="663"/>
      <c r="BK8" s="663"/>
      <c r="BL8" s="663"/>
      <c r="BM8" s="663"/>
      <c r="BN8" s="664"/>
      <c r="BO8" s="665">
        <v>0.9</v>
      </c>
      <c r="BP8" s="665"/>
      <c r="BQ8" s="665"/>
      <c r="BR8" s="665"/>
      <c r="BS8" s="666" t="s">
        <v>129</v>
      </c>
      <c r="BT8" s="666"/>
      <c r="BU8" s="666"/>
      <c r="BV8" s="666"/>
      <c r="BW8" s="666"/>
      <c r="BX8" s="666"/>
      <c r="BY8" s="666"/>
      <c r="BZ8" s="666"/>
      <c r="CA8" s="666"/>
      <c r="CB8" s="667"/>
      <c r="CD8" s="679" t="s">
        <v>238</v>
      </c>
      <c r="CE8" s="680"/>
      <c r="CF8" s="680"/>
      <c r="CG8" s="680"/>
      <c r="CH8" s="680"/>
      <c r="CI8" s="680"/>
      <c r="CJ8" s="680"/>
      <c r="CK8" s="680"/>
      <c r="CL8" s="680"/>
      <c r="CM8" s="680"/>
      <c r="CN8" s="680"/>
      <c r="CO8" s="680"/>
      <c r="CP8" s="680"/>
      <c r="CQ8" s="681"/>
      <c r="CR8" s="662">
        <v>4864049</v>
      </c>
      <c r="CS8" s="663"/>
      <c r="CT8" s="663"/>
      <c r="CU8" s="663"/>
      <c r="CV8" s="663"/>
      <c r="CW8" s="663"/>
      <c r="CX8" s="663"/>
      <c r="CY8" s="664"/>
      <c r="CZ8" s="665">
        <v>41.5</v>
      </c>
      <c r="DA8" s="665"/>
      <c r="DB8" s="665"/>
      <c r="DC8" s="665"/>
      <c r="DD8" s="678">
        <v>259512</v>
      </c>
      <c r="DE8" s="663"/>
      <c r="DF8" s="663"/>
      <c r="DG8" s="663"/>
      <c r="DH8" s="663"/>
      <c r="DI8" s="663"/>
      <c r="DJ8" s="663"/>
      <c r="DK8" s="663"/>
      <c r="DL8" s="663"/>
      <c r="DM8" s="663"/>
      <c r="DN8" s="663"/>
      <c r="DO8" s="663"/>
      <c r="DP8" s="664"/>
      <c r="DQ8" s="678">
        <v>1323510</v>
      </c>
      <c r="DR8" s="663"/>
      <c r="DS8" s="663"/>
      <c r="DT8" s="663"/>
      <c r="DU8" s="663"/>
      <c r="DV8" s="663"/>
      <c r="DW8" s="663"/>
      <c r="DX8" s="663"/>
      <c r="DY8" s="663"/>
      <c r="DZ8" s="663"/>
      <c r="EA8" s="663"/>
      <c r="EB8" s="663"/>
      <c r="EC8" s="682"/>
    </row>
    <row r="9" spans="2:143" ht="11.25" customHeight="1" x14ac:dyDescent="0.2">
      <c r="B9" s="668" t="s">
        <v>239</v>
      </c>
      <c r="C9" s="669"/>
      <c r="D9" s="669"/>
      <c r="E9" s="669"/>
      <c r="F9" s="669"/>
      <c r="G9" s="669"/>
      <c r="H9" s="669"/>
      <c r="I9" s="669"/>
      <c r="J9" s="669"/>
      <c r="K9" s="669"/>
      <c r="L9" s="669"/>
      <c r="M9" s="669"/>
      <c r="N9" s="669"/>
      <c r="O9" s="669"/>
      <c r="P9" s="669"/>
      <c r="Q9" s="670"/>
      <c r="R9" s="662">
        <v>11609</v>
      </c>
      <c r="S9" s="663"/>
      <c r="T9" s="663"/>
      <c r="U9" s="663"/>
      <c r="V9" s="663"/>
      <c r="W9" s="663"/>
      <c r="X9" s="663"/>
      <c r="Y9" s="664"/>
      <c r="Z9" s="665">
        <v>0.1</v>
      </c>
      <c r="AA9" s="665"/>
      <c r="AB9" s="665"/>
      <c r="AC9" s="665"/>
      <c r="AD9" s="666">
        <v>11609</v>
      </c>
      <c r="AE9" s="666"/>
      <c r="AF9" s="666"/>
      <c r="AG9" s="666"/>
      <c r="AH9" s="666"/>
      <c r="AI9" s="666"/>
      <c r="AJ9" s="666"/>
      <c r="AK9" s="666"/>
      <c r="AL9" s="671">
        <v>0.2</v>
      </c>
      <c r="AM9" s="672"/>
      <c r="AN9" s="672"/>
      <c r="AO9" s="673"/>
      <c r="AP9" s="668" t="s">
        <v>240</v>
      </c>
      <c r="AQ9" s="669"/>
      <c r="AR9" s="669"/>
      <c r="AS9" s="669"/>
      <c r="AT9" s="669"/>
      <c r="AU9" s="669"/>
      <c r="AV9" s="669"/>
      <c r="AW9" s="669"/>
      <c r="AX9" s="669"/>
      <c r="AY9" s="669"/>
      <c r="AZ9" s="669"/>
      <c r="BA9" s="669"/>
      <c r="BB9" s="669"/>
      <c r="BC9" s="669"/>
      <c r="BD9" s="669"/>
      <c r="BE9" s="669"/>
      <c r="BF9" s="670"/>
      <c r="BG9" s="662">
        <v>934162</v>
      </c>
      <c r="BH9" s="663"/>
      <c r="BI9" s="663"/>
      <c r="BJ9" s="663"/>
      <c r="BK9" s="663"/>
      <c r="BL9" s="663"/>
      <c r="BM9" s="663"/>
      <c r="BN9" s="664"/>
      <c r="BO9" s="665">
        <v>22.8</v>
      </c>
      <c r="BP9" s="665"/>
      <c r="BQ9" s="665"/>
      <c r="BR9" s="665"/>
      <c r="BS9" s="666" t="s">
        <v>129</v>
      </c>
      <c r="BT9" s="666"/>
      <c r="BU9" s="666"/>
      <c r="BV9" s="666"/>
      <c r="BW9" s="666"/>
      <c r="BX9" s="666"/>
      <c r="BY9" s="666"/>
      <c r="BZ9" s="666"/>
      <c r="CA9" s="666"/>
      <c r="CB9" s="667"/>
      <c r="CD9" s="679" t="s">
        <v>241</v>
      </c>
      <c r="CE9" s="680"/>
      <c r="CF9" s="680"/>
      <c r="CG9" s="680"/>
      <c r="CH9" s="680"/>
      <c r="CI9" s="680"/>
      <c r="CJ9" s="680"/>
      <c r="CK9" s="680"/>
      <c r="CL9" s="680"/>
      <c r="CM9" s="680"/>
      <c r="CN9" s="680"/>
      <c r="CO9" s="680"/>
      <c r="CP9" s="680"/>
      <c r="CQ9" s="681"/>
      <c r="CR9" s="662">
        <v>607101</v>
      </c>
      <c r="CS9" s="663"/>
      <c r="CT9" s="663"/>
      <c r="CU9" s="663"/>
      <c r="CV9" s="663"/>
      <c r="CW9" s="663"/>
      <c r="CX9" s="663"/>
      <c r="CY9" s="664"/>
      <c r="CZ9" s="665">
        <v>5.2</v>
      </c>
      <c r="DA9" s="665"/>
      <c r="DB9" s="665"/>
      <c r="DC9" s="665"/>
      <c r="DD9" s="678">
        <v>3694</v>
      </c>
      <c r="DE9" s="663"/>
      <c r="DF9" s="663"/>
      <c r="DG9" s="663"/>
      <c r="DH9" s="663"/>
      <c r="DI9" s="663"/>
      <c r="DJ9" s="663"/>
      <c r="DK9" s="663"/>
      <c r="DL9" s="663"/>
      <c r="DM9" s="663"/>
      <c r="DN9" s="663"/>
      <c r="DO9" s="663"/>
      <c r="DP9" s="664"/>
      <c r="DQ9" s="678">
        <v>390114</v>
      </c>
      <c r="DR9" s="663"/>
      <c r="DS9" s="663"/>
      <c r="DT9" s="663"/>
      <c r="DU9" s="663"/>
      <c r="DV9" s="663"/>
      <c r="DW9" s="663"/>
      <c r="DX9" s="663"/>
      <c r="DY9" s="663"/>
      <c r="DZ9" s="663"/>
      <c r="EA9" s="663"/>
      <c r="EB9" s="663"/>
      <c r="EC9" s="682"/>
    </row>
    <row r="10" spans="2:143" ht="11.25" customHeight="1" x14ac:dyDescent="0.2">
      <c r="B10" s="668" t="s">
        <v>242</v>
      </c>
      <c r="C10" s="669"/>
      <c r="D10" s="669"/>
      <c r="E10" s="669"/>
      <c r="F10" s="669"/>
      <c r="G10" s="669"/>
      <c r="H10" s="669"/>
      <c r="I10" s="669"/>
      <c r="J10" s="669"/>
      <c r="K10" s="669"/>
      <c r="L10" s="669"/>
      <c r="M10" s="669"/>
      <c r="N10" s="669"/>
      <c r="O10" s="669"/>
      <c r="P10" s="669"/>
      <c r="Q10" s="670"/>
      <c r="R10" s="662" t="s">
        <v>129</v>
      </c>
      <c r="S10" s="663"/>
      <c r="T10" s="663"/>
      <c r="U10" s="663"/>
      <c r="V10" s="663"/>
      <c r="W10" s="663"/>
      <c r="X10" s="663"/>
      <c r="Y10" s="664"/>
      <c r="Z10" s="665" t="s">
        <v>129</v>
      </c>
      <c r="AA10" s="665"/>
      <c r="AB10" s="665"/>
      <c r="AC10" s="665"/>
      <c r="AD10" s="666" t="s">
        <v>129</v>
      </c>
      <c r="AE10" s="666"/>
      <c r="AF10" s="666"/>
      <c r="AG10" s="666"/>
      <c r="AH10" s="666"/>
      <c r="AI10" s="666"/>
      <c r="AJ10" s="666"/>
      <c r="AK10" s="666"/>
      <c r="AL10" s="671" t="s">
        <v>129</v>
      </c>
      <c r="AM10" s="672"/>
      <c r="AN10" s="672"/>
      <c r="AO10" s="673"/>
      <c r="AP10" s="668" t="s">
        <v>243</v>
      </c>
      <c r="AQ10" s="669"/>
      <c r="AR10" s="669"/>
      <c r="AS10" s="669"/>
      <c r="AT10" s="669"/>
      <c r="AU10" s="669"/>
      <c r="AV10" s="669"/>
      <c r="AW10" s="669"/>
      <c r="AX10" s="669"/>
      <c r="AY10" s="669"/>
      <c r="AZ10" s="669"/>
      <c r="BA10" s="669"/>
      <c r="BB10" s="669"/>
      <c r="BC10" s="669"/>
      <c r="BD10" s="669"/>
      <c r="BE10" s="669"/>
      <c r="BF10" s="670"/>
      <c r="BG10" s="662">
        <v>79738</v>
      </c>
      <c r="BH10" s="663"/>
      <c r="BI10" s="663"/>
      <c r="BJ10" s="663"/>
      <c r="BK10" s="663"/>
      <c r="BL10" s="663"/>
      <c r="BM10" s="663"/>
      <c r="BN10" s="664"/>
      <c r="BO10" s="665">
        <v>1.9</v>
      </c>
      <c r="BP10" s="665"/>
      <c r="BQ10" s="665"/>
      <c r="BR10" s="665"/>
      <c r="BS10" s="666" t="s">
        <v>129</v>
      </c>
      <c r="BT10" s="666"/>
      <c r="BU10" s="666"/>
      <c r="BV10" s="666"/>
      <c r="BW10" s="666"/>
      <c r="BX10" s="666"/>
      <c r="BY10" s="666"/>
      <c r="BZ10" s="666"/>
      <c r="CA10" s="666"/>
      <c r="CB10" s="667"/>
      <c r="CD10" s="679" t="s">
        <v>244</v>
      </c>
      <c r="CE10" s="680"/>
      <c r="CF10" s="680"/>
      <c r="CG10" s="680"/>
      <c r="CH10" s="680"/>
      <c r="CI10" s="680"/>
      <c r="CJ10" s="680"/>
      <c r="CK10" s="680"/>
      <c r="CL10" s="680"/>
      <c r="CM10" s="680"/>
      <c r="CN10" s="680"/>
      <c r="CO10" s="680"/>
      <c r="CP10" s="680"/>
      <c r="CQ10" s="681"/>
      <c r="CR10" s="662" t="s">
        <v>129</v>
      </c>
      <c r="CS10" s="663"/>
      <c r="CT10" s="663"/>
      <c r="CU10" s="663"/>
      <c r="CV10" s="663"/>
      <c r="CW10" s="663"/>
      <c r="CX10" s="663"/>
      <c r="CY10" s="664"/>
      <c r="CZ10" s="665" t="s">
        <v>129</v>
      </c>
      <c r="DA10" s="665"/>
      <c r="DB10" s="665"/>
      <c r="DC10" s="665"/>
      <c r="DD10" s="678" t="s">
        <v>129</v>
      </c>
      <c r="DE10" s="663"/>
      <c r="DF10" s="663"/>
      <c r="DG10" s="663"/>
      <c r="DH10" s="663"/>
      <c r="DI10" s="663"/>
      <c r="DJ10" s="663"/>
      <c r="DK10" s="663"/>
      <c r="DL10" s="663"/>
      <c r="DM10" s="663"/>
      <c r="DN10" s="663"/>
      <c r="DO10" s="663"/>
      <c r="DP10" s="664"/>
      <c r="DQ10" s="678" t="s">
        <v>129</v>
      </c>
      <c r="DR10" s="663"/>
      <c r="DS10" s="663"/>
      <c r="DT10" s="663"/>
      <c r="DU10" s="663"/>
      <c r="DV10" s="663"/>
      <c r="DW10" s="663"/>
      <c r="DX10" s="663"/>
      <c r="DY10" s="663"/>
      <c r="DZ10" s="663"/>
      <c r="EA10" s="663"/>
      <c r="EB10" s="663"/>
      <c r="EC10" s="682"/>
    </row>
    <row r="11" spans="2:143" ht="11.25" customHeight="1" x14ac:dyDescent="0.2">
      <c r="B11" s="668" t="s">
        <v>245</v>
      </c>
      <c r="C11" s="669"/>
      <c r="D11" s="669"/>
      <c r="E11" s="669"/>
      <c r="F11" s="669"/>
      <c r="G11" s="669"/>
      <c r="H11" s="669"/>
      <c r="I11" s="669"/>
      <c r="J11" s="669"/>
      <c r="K11" s="669"/>
      <c r="L11" s="669"/>
      <c r="M11" s="669"/>
      <c r="N11" s="669"/>
      <c r="O11" s="669"/>
      <c r="P11" s="669"/>
      <c r="Q11" s="670"/>
      <c r="R11" s="662">
        <v>522828</v>
      </c>
      <c r="S11" s="663"/>
      <c r="T11" s="663"/>
      <c r="U11" s="663"/>
      <c r="V11" s="663"/>
      <c r="W11" s="663"/>
      <c r="X11" s="663"/>
      <c r="Y11" s="664"/>
      <c r="Z11" s="671">
        <v>4.2</v>
      </c>
      <c r="AA11" s="672"/>
      <c r="AB11" s="672"/>
      <c r="AC11" s="683"/>
      <c r="AD11" s="678">
        <v>522828</v>
      </c>
      <c r="AE11" s="663"/>
      <c r="AF11" s="663"/>
      <c r="AG11" s="663"/>
      <c r="AH11" s="663"/>
      <c r="AI11" s="663"/>
      <c r="AJ11" s="663"/>
      <c r="AK11" s="664"/>
      <c r="AL11" s="671">
        <v>9.5</v>
      </c>
      <c r="AM11" s="672"/>
      <c r="AN11" s="672"/>
      <c r="AO11" s="673"/>
      <c r="AP11" s="668" t="s">
        <v>246</v>
      </c>
      <c r="AQ11" s="669"/>
      <c r="AR11" s="669"/>
      <c r="AS11" s="669"/>
      <c r="AT11" s="669"/>
      <c r="AU11" s="669"/>
      <c r="AV11" s="669"/>
      <c r="AW11" s="669"/>
      <c r="AX11" s="669"/>
      <c r="AY11" s="669"/>
      <c r="AZ11" s="669"/>
      <c r="BA11" s="669"/>
      <c r="BB11" s="669"/>
      <c r="BC11" s="669"/>
      <c r="BD11" s="669"/>
      <c r="BE11" s="669"/>
      <c r="BF11" s="670"/>
      <c r="BG11" s="662">
        <v>756264</v>
      </c>
      <c r="BH11" s="663"/>
      <c r="BI11" s="663"/>
      <c r="BJ11" s="663"/>
      <c r="BK11" s="663"/>
      <c r="BL11" s="663"/>
      <c r="BM11" s="663"/>
      <c r="BN11" s="664"/>
      <c r="BO11" s="665">
        <v>18.399999999999999</v>
      </c>
      <c r="BP11" s="665"/>
      <c r="BQ11" s="665"/>
      <c r="BR11" s="665"/>
      <c r="BS11" s="666" t="s">
        <v>129</v>
      </c>
      <c r="BT11" s="666"/>
      <c r="BU11" s="666"/>
      <c r="BV11" s="666"/>
      <c r="BW11" s="666"/>
      <c r="BX11" s="666"/>
      <c r="BY11" s="666"/>
      <c r="BZ11" s="666"/>
      <c r="CA11" s="666"/>
      <c r="CB11" s="667"/>
      <c r="CD11" s="679" t="s">
        <v>247</v>
      </c>
      <c r="CE11" s="680"/>
      <c r="CF11" s="680"/>
      <c r="CG11" s="680"/>
      <c r="CH11" s="680"/>
      <c r="CI11" s="680"/>
      <c r="CJ11" s="680"/>
      <c r="CK11" s="680"/>
      <c r="CL11" s="680"/>
      <c r="CM11" s="680"/>
      <c r="CN11" s="680"/>
      <c r="CO11" s="680"/>
      <c r="CP11" s="680"/>
      <c r="CQ11" s="681"/>
      <c r="CR11" s="662">
        <v>607886</v>
      </c>
      <c r="CS11" s="663"/>
      <c r="CT11" s="663"/>
      <c r="CU11" s="663"/>
      <c r="CV11" s="663"/>
      <c r="CW11" s="663"/>
      <c r="CX11" s="663"/>
      <c r="CY11" s="664"/>
      <c r="CZ11" s="665">
        <v>5.2</v>
      </c>
      <c r="DA11" s="665"/>
      <c r="DB11" s="665"/>
      <c r="DC11" s="665"/>
      <c r="DD11" s="678">
        <v>228821</v>
      </c>
      <c r="DE11" s="663"/>
      <c r="DF11" s="663"/>
      <c r="DG11" s="663"/>
      <c r="DH11" s="663"/>
      <c r="DI11" s="663"/>
      <c r="DJ11" s="663"/>
      <c r="DK11" s="663"/>
      <c r="DL11" s="663"/>
      <c r="DM11" s="663"/>
      <c r="DN11" s="663"/>
      <c r="DO11" s="663"/>
      <c r="DP11" s="664"/>
      <c r="DQ11" s="678">
        <v>363041</v>
      </c>
      <c r="DR11" s="663"/>
      <c r="DS11" s="663"/>
      <c r="DT11" s="663"/>
      <c r="DU11" s="663"/>
      <c r="DV11" s="663"/>
      <c r="DW11" s="663"/>
      <c r="DX11" s="663"/>
      <c r="DY11" s="663"/>
      <c r="DZ11" s="663"/>
      <c r="EA11" s="663"/>
      <c r="EB11" s="663"/>
      <c r="EC11" s="682"/>
    </row>
    <row r="12" spans="2:143" ht="11.25" customHeight="1" x14ac:dyDescent="0.2">
      <c r="B12" s="668" t="s">
        <v>248</v>
      </c>
      <c r="C12" s="669"/>
      <c r="D12" s="669"/>
      <c r="E12" s="669"/>
      <c r="F12" s="669"/>
      <c r="G12" s="669"/>
      <c r="H12" s="669"/>
      <c r="I12" s="669"/>
      <c r="J12" s="669"/>
      <c r="K12" s="669"/>
      <c r="L12" s="669"/>
      <c r="M12" s="669"/>
      <c r="N12" s="669"/>
      <c r="O12" s="669"/>
      <c r="P12" s="669"/>
      <c r="Q12" s="670"/>
      <c r="R12" s="662">
        <v>29025</v>
      </c>
      <c r="S12" s="663"/>
      <c r="T12" s="663"/>
      <c r="U12" s="663"/>
      <c r="V12" s="663"/>
      <c r="W12" s="663"/>
      <c r="X12" s="663"/>
      <c r="Y12" s="664"/>
      <c r="Z12" s="665">
        <v>0.2</v>
      </c>
      <c r="AA12" s="665"/>
      <c r="AB12" s="665"/>
      <c r="AC12" s="665"/>
      <c r="AD12" s="666">
        <v>29025</v>
      </c>
      <c r="AE12" s="666"/>
      <c r="AF12" s="666"/>
      <c r="AG12" s="666"/>
      <c r="AH12" s="666"/>
      <c r="AI12" s="666"/>
      <c r="AJ12" s="666"/>
      <c r="AK12" s="666"/>
      <c r="AL12" s="671">
        <v>0.5</v>
      </c>
      <c r="AM12" s="672"/>
      <c r="AN12" s="672"/>
      <c r="AO12" s="673"/>
      <c r="AP12" s="668" t="s">
        <v>249</v>
      </c>
      <c r="AQ12" s="669"/>
      <c r="AR12" s="669"/>
      <c r="AS12" s="669"/>
      <c r="AT12" s="669"/>
      <c r="AU12" s="669"/>
      <c r="AV12" s="669"/>
      <c r="AW12" s="669"/>
      <c r="AX12" s="669"/>
      <c r="AY12" s="669"/>
      <c r="AZ12" s="669"/>
      <c r="BA12" s="669"/>
      <c r="BB12" s="669"/>
      <c r="BC12" s="669"/>
      <c r="BD12" s="669"/>
      <c r="BE12" s="669"/>
      <c r="BF12" s="670"/>
      <c r="BG12" s="662">
        <v>2031483</v>
      </c>
      <c r="BH12" s="663"/>
      <c r="BI12" s="663"/>
      <c r="BJ12" s="663"/>
      <c r="BK12" s="663"/>
      <c r="BL12" s="663"/>
      <c r="BM12" s="663"/>
      <c r="BN12" s="664"/>
      <c r="BO12" s="665">
        <v>49.6</v>
      </c>
      <c r="BP12" s="665"/>
      <c r="BQ12" s="665"/>
      <c r="BR12" s="665"/>
      <c r="BS12" s="666" t="s">
        <v>129</v>
      </c>
      <c r="BT12" s="666"/>
      <c r="BU12" s="666"/>
      <c r="BV12" s="666"/>
      <c r="BW12" s="666"/>
      <c r="BX12" s="666"/>
      <c r="BY12" s="666"/>
      <c r="BZ12" s="666"/>
      <c r="CA12" s="666"/>
      <c r="CB12" s="667"/>
      <c r="CD12" s="679" t="s">
        <v>250</v>
      </c>
      <c r="CE12" s="680"/>
      <c r="CF12" s="680"/>
      <c r="CG12" s="680"/>
      <c r="CH12" s="680"/>
      <c r="CI12" s="680"/>
      <c r="CJ12" s="680"/>
      <c r="CK12" s="680"/>
      <c r="CL12" s="680"/>
      <c r="CM12" s="680"/>
      <c r="CN12" s="680"/>
      <c r="CO12" s="680"/>
      <c r="CP12" s="680"/>
      <c r="CQ12" s="681"/>
      <c r="CR12" s="662">
        <v>451708</v>
      </c>
      <c r="CS12" s="663"/>
      <c r="CT12" s="663"/>
      <c r="CU12" s="663"/>
      <c r="CV12" s="663"/>
      <c r="CW12" s="663"/>
      <c r="CX12" s="663"/>
      <c r="CY12" s="664"/>
      <c r="CZ12" s="665">
        <v>3.9</v>
      </c>
      <c r="DA12" s="665"/>
      <c r="DB12" s="665"/>
      <c r="DC12" s="665"/>
      <c r="DD12" s="678">
        <v>90815</v>
      </c>
      <c r="DE12" s="663"/>
      <c r="DF12" s="663"/>
      <c r="DG12" s="663"/>
      <c r="DH12" s="663"/>
      <c r="DI12" s="663"/>
      <c r="DJ12" s="663"/>
      <c r="DK12" s="663"/>
      <c r="DL12" s="663"/>
      <c r="DM12" s="663"/>
      <c r="DN12" s="663"/>
      <c r="DO12" s="663"/>
      <c r="DP12" s="664"/>
      <c r="DQ12" s="678">
        <v>244327</v>
      </c>
      <c r="DR12" s="663"/>
      <c r="DS12" s="663"/>
      <c r="DT12" s="663"/>
      <c r="DU12" s="663"/>
      <c r="DV12" s="663"/>
      <c r="DW12" s="663"/>
      <c r="DX12" s="663"/>
      <c r="DY12" s="663"/>
      <c r="DZ12" s="663"/>
      <c r="EA12" s="663"/>
      <c r="EB12" s="663"/>
      <c r="EC12" s="682"/>
    </row>
    <row r="13" spans="2:143" ht="11.25" customHeight="1" x14ac:dyDescent="0.2">
      <c r="B13" s="668" t="s">
        <v>251</v>
      </c>
      <c r="C13" s="669"/>
      <c r="D13" s="669"/>
      <c r="E13" s="669"/>
      <c r="F13" s="669"/>
      <c r="G13" s="669"/>
      <c r="H13" s="669"/>
      <c r="I13" s="669"/>
      <c r="J13" s="669"/>
      <c r="K13" s="669"/>
      <c r="L13" s="669"/>
      <c r="M13" s="669"/>
      <c r="N13" s="669"/>
      <c r="O13" s="669"/>
      <c r="P13" s="669"/>
      <c r="Q13" s="670"/>
      <c r="R13" s="662" t="s">
        <v>129</v>
      </c>
      <c r="S13" s="663"/>
      <c r="T13" s="663"/>
      <c r="U13" s="663"/>
      <c r="V13" s="663"/>
      <c r="W13" s="663"/>
      <c r="X13" s="663"/>
      <c r="Y13" s="664"/>
      <c r="Z13" s="665" t="s">
        <v>129</v>
      </c>
      <c r="AA13" s="665"/>
      <c r="AB13" s="665"/>
      <c r="AC13" s="665"/>
      <c r="AD13" s="666" t="s">
        <v>129</v>
      </c>
      <c r="AE13" s="666"/>
      <c r="AF13" s="666"/>
      <c r="AG13" s="666"/>
      <c r="AH13" s="666"/>
      <c r="AI13" s="666"/>
      <c r="AJ13" s="666"/>
      <c r="AK13" s="666"/>
      <c r="AL13" s="671" t="s">
        <v>129</v>
      </c>
      <c r="AM13" s="672"/>
      <c r="AN13" s="672"/>
      <c r="AO13" s="673"/>
      <c r="AP13" s="668" t="s">
        <v>252</v>
      </c>
      <c r="AQ13" s="669"/>
      <c r="AR13" s="669"/>
      <c r="AS13" s="669"/>
      <c r="AT13" s="669"/>
      <c r="AU13" s="669"/>
      <c r="AV13" s="669"/>
      <c r="AW13" s="669"/>
      <c r="AX13" s="669"/>
      <c r="AY13" s="669"/>
      <c r="AZ13" s="669"/>
      <c r="BA13" s="669"/>
      <c r="BB13" s="669"/>
      <c r="BC13" s="669"/>
      <c r="BD13" s="669"/>
      <c r="BE13" s="669"/>
      <c r="BF13" s="670"/>
      <c r="BG13" s="662">
        <v>2025123</v>
      </c>
      <c r="BH13" s="663"/>
      <c r="BI13" s="663"/>
      <c r="BJ13" s="663"/>
      <c r="BK13" s="663"/>
      <c r="BL13" s="663"/>
      <c r="BM13" s="663"/>
      <c r="BN13" s="664"/>
      <c r="BO13" s="665">
        <v>49.4</v>
      </c>
      <c r="BP13" s="665"/>
      <c r="BQ13" s="665"/>
      <c r="BR13" s="665"/>
      <c r="BS13" s="666" t="s">
        <v>129</v>
      </c>
      <c r="BT13" s="666"/>
      <c r="BU13" s="666"/>
      <c r="BV13" s="666"/>
      <c r="BW13" s="666"/>
      <c r="BX13" s="666"/>
      <c r="BY13" s="666"/>
      <c r="BZ13" s="666"/>
      <c r="CA13" s="666"/>
      <c r="CB13" s="667"/>
      <c r="CD13" s="679" t="s">
        <v>253</v>
      </c>
      <c r="CE13" s="680"/>
      <c r="CF13" s="680"/>
      <c r="CG13" s="680"/>
      <c r="CH13" s="680"/>
      <c r="CI13" s="680"/>
      <c r="CJ13" s="680"/>
      <c r="CK13" s="680"/>
      <c r="CL13" s="680"/>
      <c r="CM13" s="680"/>
      <c r="CN13" s="680"/>
      <c r="CO13" s="680"/>
      <c r="CP13" s="680"/>
      <c r="CQ13" s="681"/>
      <c r="CR13" s="662">
        <v>1211730</v>
      </c>
      <c r="CS13" s="663"/>
      <c r="CT13" s="663"/>
      <c r="CU13" s="663"/>
      <c r="CV13" s="663"/>
      <c r="CW13" s="663"/>
      <c r="CX13" s="663"/>
      <c r="CY13" s="664"/>
      <c r="CZ13" s="665">
        <v>10.3</v>
      </c>
      <c r="DA13" s="665"/>
      <c r="DB13" s="665"/>
      <c r="DC13" s="665"/>
      <c r="DD13" s="678">
        <v>694722</v>
      </c>
      <c r="DE13" s="663"/>
      <c r="DF13" s="663"/>
      <c r="DG13" s="663"/>
      <c r="DH13" s="663"/>
      <c r="DI13" s="663"/>
      <c r="DJ13" s="663"/>
      <c r="DK13" s="663"/>
      <c r="DL13" s="663"/>
      <c r="DM13" s="663"/>
      <c r="DN13" s="663"/>
      <c r="DO13" s="663"/>
      <c r="DP13" s="664"/>
      <c r="DQ13" s="678">
        <v>743607</v>
      </c>
      <c r="DR13" s="663"/>
      <c r="DS13" s="663"/>
      <c r="DT13" s="663"/>
      <c r="DU13" s="663"/>
      <c r="DV13" s="663"/>
      <c r="DW13" s="663"/>
      <c r="DX13" s="663"/>
      <c r="DY13" s="663"/>
      <c r="DZ13" s="663"/>
      <c r="EA13" s="663"/>
      <c r="EB13" s="663"/>
      <c r="EC13" s="682"/>
    </row>
    <row r="14" spans="2:143" ht="11.25" customHeight="1" x14ac:dyDescent="0.2">
      <c r="B14" s="668" t="s">
        <v>254</v>
      </c>
      <c r="C14" s="669"/>
      <c r="D14" s="669"/>
      <c r="E14" s="669"/>
      <c r="F14" s="669"/>
      <c r="G14" s="669"/>
      <c r="H14" s="669"/>
      <c r="I14" s="669"/>
      <c r="J14" s="669"/>
      <c r="K14" s="669"/>
      <c r="L14" s="669"/>
      <c r="M14" s="669"/>
      <c r="N14" s="669"/>
      <c r="O14" s="669"/>
      <c r="P14" s="669"/>
      <c r="Q14" s="670"/>
      <c r="R14" s="662" t="s">
        <v>129</v>
      </c>
      <c r="S14" s="663"/>
      <c r="T14" s="663"/>
      <c r="U14" s="663"/>
      <c r="V14" s="663"/>
      <c r="W14" s="663"/>
      <c r="X14" s="663"/>
      <c r="Y14" s="664"/>
      <c r="Z14" s="665" t="s">
        <v>129</v>
      </c>
      <c r="AA14" s="665"/>
      <c r="AB14" s="665"/>
      <c r="AC14" s="665"/>
      <c r="AD14" s="666" t="s">
        <v>129</v>
      </c>
      <c r="AE14" s="666"/>
      <c r="AF14" s="666"/>
      <c r="AG14" s="666"/>
      <c r="AH14" s="666"/>
      <c r="AI14" s="666"/>
      <c r="AJ14" s="666"/>
      <c r="AK14" s="666"/>
      <c r="AL14" s="671" t="s">
        <v>129</v>
      </c>
      <c r="AM14" s="672"/>
      <c r="AN14" s="672"/>
      <c r="AO14" s="673"/>
      <c r="AP14" s="668" t="s">
        <v>255</v>
      </c>
      <c r="AQ14" s="669"/>
      <c r="AR14" s="669"/>
      <c r="AS14" s="669"/>
      <c r="AT14" s="669"/>
      <c r="AU14" s="669"/>
      <c r="AV14" s="669"/>
      <c r="AW14" s="669"/>
      <c r="AX14" s="669"/>
      <c r="AY14" s="669"/>
      <c r="AZ14" s="669"/>
      <c r="BA14" s="669"/>
      <c r="BB14" s="669"/>
      <c r="BC14" s="669"/>
      <c r="BD14" s="669"/>
      <c r="BE14" s="669"/>
      <c r="BF14" s="670"/>
      <c r="BG14" s="662">
        <v>64729</v>
      </c>
      <c r="BH14" s="663"/>
      <c r="BI14" s="663"/>
      <c r="BJ14" s="663"/>
      <c r="BK14" s="663"/>
      <c r="BL14" s="663"/>
      <c r="BM14" s="663"/>
      <c r="BN14" s="664"/>
      <c r="BO14" s="665">
        <v>1.6</v>
      </c>
      <c r="BP14" s="665"/>
      <c r="BQ14" s="665"/>
      <c r="BR14" s="665"/>
      <c r="BS14" s="666" t="s">
        <v>129</v>
      </c>
      <c r="BT14" s="666"/>
      <c r="BU14" s="666"/>
      <c r="BV14" s="666"/>
      <c r="BW14" s="666"/>
      <c r="BX14" s="666"/>
      <c r="BY14" s="666"/>
      <c r="BZ14" s="666"/>
      <c r="CA14" s="666"/>
      <c r="CB14" s="667"/>
      <c r="CD14" s="679" t="s">
        <v>256</v>
      </c>
      <c r="CE14" s="680"/>
      <c r="CF14" s="680"/>
      <c r="CG14" s="680"/>
      <c r="CH14" s="680"/>
      <c r="CI14" s="680"/>
      <c r="CJ14" s="680"/>
      <c r="CK14" s="680"/>
      <c r="CL14" s="680"/>
      <c r="CM14" s="680"/>
      <c r="CN14" s="680"/>
      <c r="CO14" s="680"/>
      <c r="CP14" s="680"/>
      <c r="CQ14" s="681"/>
      <c r="CR14" s="662">
        <v>375267</v>
      </c>
      <c r="CS14" s="663"/>
      <c r="CT14" s="663"/>
      <c r="CU14" s="663"/>
      <c r="CV14" s="663"/>
      <c r="CW14" s="663"/>
      <c r="CX14" s="663"/>
      <c r="CY14" s="664"/>
      <c r="CZ14" s="665">
        <v>3.2</v>
      </c>
      <c r="DA14" s="665"/>
      <c r="DB14" s="665"/>
      <c r="DC14" s="665"/>
      <c r="DD14" s="678">
        <v>67732</v>
      </c>
      <c r="DE14" s="663"/>
      <c r="DF14" s="663"/>
      <c r="DG14" s="663"/>
      <c r="DH14" s="663"/>
      <c r="DI14" s="663"/>
      <c r="DJ14" s="663"/>
      <c r="DK14" s="663"/>
      <c r="DL14" s="663"/>
      <c r="DM14" s="663"/>
      <c r="DN14" s="663"/>
      <c r="DO14" s="663"/>
      <c r="DP14" s="664"/>
      <c r="DQ14" s="678">
        <v>317744</v>
      </c>
      <c r="DR14" s="663"/>
      <c r="DS14" s="663"/>
      <c r="DT14" s="663"/>
      <c r="DU14" s="663"/>
      <c r="DV14" s="663"/>
      <c r="DW14" s="663"/>
      <c r="DX14" s="663"/>
      <c r="DY14" s="663"/>
      <c r="DZ14" s="663"/>
      <c r="EA14" s="663"/>
      <c r="EB14" s="663"/>
      <c r="EC14" s="682"/>
    </row>
    <row r="15" spans="2:143" ht="11.25" customHeight="1" x14ac:dyDescent="0.2">
      <c r="B15" s="668" t="s">
        <v>257</v>
      </c>
      <c r="C15" s="669"/>
      <c r="D15" s="669"/>
      <c r="E15" s="669"/>
      <c r="F15" s="669"/>
      <c r="G15" s="669"/>
      <c r="H15" s="669"/>
      <c r="I15" s="669"/>
      <c r="J15" s="669"/>
      <c r="K15" s="669"/>
      <c r="L15" s="669"/>
      <c r="M15" s="669"/>
      <c r="N15" s="669"/>
      <c r="O15" s="669"/>
      <c r="P15" s="669"/>
      <c r="Q15" s="670"/>
      <c r="R15" s="662" t="s">
        <v>129</v>
      </c>
      <c r="S15" s="663"/>
      <c r="T15" s="663"/>
      <c r="U15" s="663"/>
      <c r="V15" s="663"/>
      <c r="W15" s="663"/>
      <c r="X15" s="663"/>
      <c r="Y15" s="664"/>
      <c r="Z15" s="665" t="s">
        <v>129</v>
      </c>
      <c r="AA15" s="665"/>
      <c r="AB15" s="665"/>
      <c r="AC15" s="665"/>
      <c r="AD15" s="666" t="s">
        <v>129</v>
      </c>
      <c r="AE15" s="666"/>
      <c r="AF15" s="666"/>
      <c r="AG15" s="666"/>
      <c r="AH15" s="666"/>
      <c r="AI15" s="666"/>
      <c r="AJ15" s="666"/>
      <c r="AK15" s="666"/>
      <c r="AL15" s="671" t="s">
        <v>129</v>
      </c>
      <c r="AM15" s="672"/>
      <c r="AN15" s="672"/>
      <c r="AO15" s="673"/>
      <c r="AP15" s="668" t="s">
        <v>258</v>
      </c>
      <c r="AQ15" s="669"/>
      <c r="AR15" s="669"/>
      <c r="AS15" s="669"/>
      <c r="AT15" s="669"/>
      <c r="AU15" s="669"/>
      <c r="AV15" s="669"/>
      <c r="AW15" s="669"/>
      <c r="AX15" s="669"/>
      <c r="AY15" s="669"/>
      <c r="AZ15" s="669"/>
      <c r="BA15" s="669"/>
      <c r="BB15" s="669"/>
      <c r="BC15" s="669"/>
      <c r="BD15" s="669"/>
      <c r="BE15" s="669"/>
      <c r="BF15" s="670"/>
      <c r="BG15" s="662">
        <v>175221</v>
      </c>
      <c r="BH15" s="663"/>
      <c r="BI15" s="663"/>
      <c r="BJ15" s="663"/>
      <c r="BK15" s="663"/>
      <c r="BL15" s="663"/>
      <c r="BM15" s="663"/>
      <c r="BN15" s="664"/>
      <c r="BO15" s="665">
        <v>4.3</v>
      </c>
      <c r="BP15" s="665"/>
      <c r="BQ15" s="665"/>
      <c r="BR15" s="665"/>
      <c r="BS15" s="666" t="s">
        <v>129</v>
      </c>
      <c r="BT15" s="666"/>
      <c r="BU15" s="666"/>
      <c r="BV15" s="666"/>
      <c r="BW15" s="666"/>
      <c r="BX15" s="666"/>
      <c r="BY15" s="666"/>
      <c r="BZ15" s="666"/>
      <c r="CA15" s="666"/>
      <c r="CB15" s="667"/>
      <c r="CD15" s="679" t="s">
        <v>259</v>
      </c>
      <c r="CE15" s="680"/>
      <c r="CF15" s="680"/>
      <c r="CG15" s="680"/>
      <c r="CH15" s="680"/>
      <c r="CI15" s="680"/>
      <c r="CJ15" s="680"/>
      <c r="CK15" s="680"/>
      <c r="CL15" s="680"/>
      <c r="CM15" s="680"/>
      <c r="CN15" s="680"/>
      <c r="CO15" s="680"/>
      <c r="CP15" s="680"/>
      <c r="CQ15" s="681"/>
      <c r="CR15" s="662">
        <v>1272791</v>
      </c>
      <c r="CS15" s="663"/>
      <c r="CT15" s="663"/>
      <c r="CU15" s="663"/>
      <c r="CV15" s="663"/>
      <c r="CW15" s="663"/>
      <c r="CX15" s="663"/>
      <c r="CY15" s="664"/>
      <c r="CZ15" s="665">
        <v>10.9</v>
      </c>
      <c r="DA15" s="665"/>
      <c r="DB15" s="665"/>
      <c r="DC15" s="665"/>
      <c r="DD15" s="678">
        <v>476825</v>
      </c>
      <c r="DE15" s="663"/>
      <c r="DF15" s="663"/>
      <c r="DG15" s="663"/>
      <c r="DH15" s="663"/>
      <c r="DI15" s="663"/>
      <c r="DJ15" s="663"/>
      <c r="DK15" s="663"/>
      <c r="DL15" s="663"/>
      <c r="DM15" s="663"/>
      <c r="DN15" s="663"/>
      <c r="DO15" s="663"/>
      <c r="DP15" s="664"/>
      <c r="DQ15" s="678">
        <v>1109101</v>
      </c>
      <c r="DR15" s="663"/>
      <c r="DS15" s="663"/>
      <c r="DT15" s="663"/>
      <c r="DU15" s="663"/>
      <c r="DV15" s="663"/>
      <c r="DW15" s="663"/>
      <c r="DX15" s="663"/>
      <c r="DY15" s="663"/>
      <c r="DZ15" s="663"/>
      <c r="EA15" s="663"/>
      <c r="EB15" s="663"/>
      <c r="EC15" s="682"/>
    </row>
    <row r="16" spans="2:143" ht="11.25" customHeight="1" x14ac:dyDescent="0.2">
      <c r="B16" s="668" t="s">
        <v>260</v>
      </c>
      <c r="C16" s="669"/>
      <c r="D16" s="669"/>
      <c r="E16" s="669"/>
      <c r="F16" s="669"/>
      <c r="G16" s="669"/>
      <c r="H16" s="669"/>
      <c r="I16" s="669"/>
      <c r="J16" s="669"/>
      <c r="K16" s="669"/>
      <c r="L16" s="669"/>
      <c r="M16" s="669"/>
      <c r="N16" s="669"/>
      <c r="O16" s="669"/>
      <c r="P16" s="669"/>
      <c r="Q16" s="670"/>
      <c r="R16" s="662">
        <v>7356</v>
      </c>
      <c r="S16" s="663"/>
      <c r="T16" s="663"/>
      <c r="U16" s="663"/>
      <c r="V16" s="663"/>
      <c r="W16" s="663"/>
      <c r="X16" s="663"/>
      <c r="Y16" s="664"/>
      <c r="Z16" s="665">
        <v>0.1</v>
      </c>
      <c r="AA16" s="665"/>
      <c r="AB16" s="665"/>
      <c r="AC16" s="665"/>
      <c r="AD16" s="666">
        <v>7356</v>
      </c>
      <c r="AE16" s="666"/>
      <c r="AF16" s="666"/>
      <c r="AG16" s="666"/>
      <c r="AH16" s="666"/>
      <c r="AI16" s="666"/>
      <c r="AJ16" s="666"/>
      <c r="AK16" s="666"/>
      <c r="AL16" s="671">
        <v>0.1</v>
      </c>
      <c r="AM16" s="672"/>
      <c r="AN16" s="672"/>
      <c r="AO16" s="673"/>
      <c r="AP16" s="668" t="s">
        <v>261</v>
      </c>
      <c r="AQ16" s="669"/>
      <c r="AR16" s="669"/>
      <c r="AS16" s="669"/>
      <c r="AT16" s="669"/>
      <c r="AU16" s="669"/>
      <c r="AV16" s="669"/>
      <c r="AW16" s="669"/>
      <c r="AX16" s="669"/>
      <c r="AY16" s="669"/>
      <c r="AZ16" s="669"/>
      <c r="BA16" s="669"/>
      <c r="BB16" s="669"/>
      <c r="BC16" s="669"/>
      <c r="BD16" s="669"/>
      <c r="BE16" s="669"/>
      <c r="BF16" s="670"/>
      <c r="BG16" s="662" t="s">
        <v>129</v>
      </c>
      <c r="BH16" s="663"/>
      <c r="BI16" s="663"/>
      <c r="BJ16" s="663"/>
      <c r="BK16" s="663"/>
      <c r="BL16" s="663"/>
      <c r="BM16" s="663"/>
      <c r="BN16" s="664"/>
      <c r="BO16" s="665" t="s">
        <v>129</v>
      </c>
      <c r="BP16" s="665"/>
      <c r="BQ16" s="665"/>
      <c r="BR16" s="665"/>
      <c r="BS16" s="666" t="s">
        <v>129</v>
      </c>
      <c r="BT16" s="666"/>
      <c r="BU16" s="666"/>
      <c r="BV16" s="666"/>
      <c r="BW16" s="666"/>
      <c r="BX16" s="666"/>
      <c r="BY16" s="666"/>
      <c r="BZ16" s="666"/>
      <c r="CA16" s="666"/>
      <c r="CB16" s="667"/>
      <c r="CD16" s="679" t="s">
        <v>262</v>
      </c>
      <c r="CE16" s="680"/>
      <c r="CF16" s="680"/>
      <c r="CG16" s="680"/>
      <c r="CH16" s="680"/>
      <c r="CI16" s="680"/>
      <c r="CJ16" s="680"/>
      <c r="CK16" s="680"/>
      <c r="CL16" s="680"/>
      <c r="CM16" s="680"/>
      <c r="CN16" s="680"/>
      <c r="CO16" s="680"/>
      <c r="CP16" s="680"/>
      <c r="CQ16" s="681"/>
      <c r="CR16" s="662">
        <v>61998</v>
      </c>
      <c r="CS16" s="663"/>
      <c r="CT16" s="663"/>
      <c r="CU16" s="663"/>
      <c r="CV16" s="663"/>
      <c r="CW16" s="663"/>
      <c r="CX16" s="663"/>
      <c r="CY16" s="664"/>
      <c r="CZ16" s="665">
        <v>0.5</v>
      </c>
      <c r="DA16" s="665"/>
      <c r="DB16" s="665"/>
      <c r="DC16" s="665"/>
      <c r="DD16" s="678" t="s">
        <v>129</v>
      </c>
      <c r="DE16" s="663"/>
      <c r="DF16" s="663"/>
      <c r="DG16" s="663"/>
      <c r="DH16" s="663"/>
      <c r="DI16" s="663"/>
      <c r="DJ16" s="663"/>
      <c r="DK16" s="663"/>
      <c r="DL16" s="663"/>
      <c r="DM16" s="663"/>
      <c r="DN16" s="663"/>
      <c r="DO16" s="663"/>
      <c r="DP16" s="664"/>
      <c r="DQ16" s="678">
        <v>1</v>
      </c>
      <c r="DR16" s="663"/>
      <c r="DS16" s="663"/>
      <c r="DT16" s="663"/>
      <c r="DU16" s="663"/>
      <c r="DV16" s="663"/>
      <c r="DW16" s="663"/>
      <c r="DX16" s="663"/>
      <c r="DY16" s="663"/>
      <c r="DZ16" s="663"/>
      <c r="EA16" s="663"/>
      <c r="EB16" s="663"/>
      <c r="EC16" s="682"/>
    </row>
    <row r="17" spans="2:133" ht="11.25" customHeight="1" x14ac:dyDescent="0.2">
      <c r="B17" s="668" t="s">
        <v>263</v>
      </c>
      <c r="C17" s="669"/>
      <c r="D17" s="669"/>
      <c r="E17" s="669"/>
      <c r="F17" s="669"/>
      <c r="G17" s="669"/>
      <c r="H17" s="669"/>
      <c r="I17" s="669"/>
      <c r="J17" s="669"/>
      <c r="K17" s="669"/>
      <c r="L17" s="669"/>
      <c r="M17" s="669"/>
      <c r="N17" s="669"/>
      <c r="O17" s="669"/>
      <c r="P17" s="669"/>
      <c r="Q17" s="670"/>
      <c r="R17" s="662">
        <v>212248</v>
      </c>
      <c r="S17" s="663"/>
      <c r="T17" s="663"/>
      <c r="U17" s="663"/>
      <c r="V17" s="663"/>
      <c r="W17" s="663"/>
      <c r="X17" s="663"/>
      <c r="Y17" s="664"/>
      <c r="Z17" s="665">
        <v>1.7</v>
      </c>
      <c r="AA17" s="665"/>
      <c r="AB17" s="665"/>
      <c r="AC17" s="665"/>
      <c r="AD17" s="666">
        <v>212248</v>
      </c>
      <c r="AE17" s="666"/>
      <c r="AF17" s="666"/>
      <c r="AG17" s="666"/>
      <c r="AH17" s="666"/>
      <c r="AI17" s="666"/>
      <c r="AJ17" s="666"/>
      <c r="AK17" s="666"/>
      <c r="AL17" s="671">
        <v>3.9</v>
      </c>
      <c r="AM17" s="672"/>
      <c r="AN17" s="672"/>
      <c r="AO17" s="673"/>
      <c r="AP17" s="668" t="s">
        <v>264</v>
      </c>
      <c r="AQ17" s="669"/>
      <c r="AR17" s="669"/>
      <c r="AS17" s="669"/>
      <c r="AT17" s="669"/>
      <c r="AU17" s="669"/>
      <c r="AV17" s="669"/>
      <c r="AW17" s="669"/>
      <c r="AX17" s="669"/>
      <c r="AY17" s="669"/>
      <c r="AZ17" s="669"/>
      <c r="BA17" s="669"/>
      <c r="BB17" s="669"/>
      <c r="BC17" s="669"/>
      <c r="BD17" s="669"/>
      <c r="BE17" s="669"/>
      <c r="BF17" s="670"/>
      <c r="BG17" s="662" t="s">
        <v>129</v>
      </c>
      <c r="BH17" s="663"/>
      <c r="BI17" s="663"/>
      <c r="BJ17" s="663"/>
      <c r="BK17" s="663"/>
      <c r="BL17" s="663"/>
      <c r="BM17" s="663"/>
      <c r="BN17" s="664"/>
      <c r="BO17" s="665" t="s">
        <v>129</v>
      </c>
      <c r="BP17" s="665"/>
      <c r="BQ17" s="665"/>
      <c r="BR17" s="665"/>
      <c r="BS17" s="666" t="s">
        <v>129</v>
      </c>
      <c r="BT17" s="666"/>
      <c r="BU17" s="666"/>
      <c r="BV17" s="666"/>
      <c r="BW17" s="666"/>
      <c r="BX17" s="666"/>
      <c r="BY17" s="666"/>
      <c r="BZ17" s="666"/>
      <c r="CA17" s="666"/>
      <c r="CB17" s="667"/>
      <c r="CD17" s="679" t="s">
        <v>265</v>
      </c>
      <c r="CE17" s="680"/>
      <c r="CF17" s="680"/>
      <c r="CG17" s="680"/>
      <c r="CH17" s="680"/>
      <c r="CI17" s="680"/>
      <c r="CJ17" s="680"/>
      <c r="CK17" s="680"/>
      <c r="CL17" s="680"/>
      <c r="CM17" s="680"/>
      <c r="CN17" s="680"/>
      <c r="CO17" s="680"/>
      <c r="CP17" s="680"/>
      <c r="CQ17" s="681"/>
      <c r="CR17" s="662">
        <v>598108</v>
      </c>
      <c r="CS17" s="663"/>
      <c r="CT17" s="663"/>
      <c r="CU17" s="663"/>
      <c r="CV17" s="663"/>
      <c r="CW17" s="663"/>
      <c r="CX17" s="663"/>
      <c r="CY17" s="664"/>
      <c r="CZ17" s="665">
        <v>5.0999999999999996</v>
      </c>
      <c r="DA17" s="665"/>
      <c r="DB17" s="665"/>
      <c r="DC17" s="665"/>
      <c r="DD17" s="678" t="s">
        <v>129</v>
      </c>
      <c r="DE17" s="663"/>
      <c r="DF17" s="663"/>
      <c r="DG17" s="663"/>
      <c r="DH17" s="663"/>
      <c r="DI17" s="663"/>
      <c r="DJ17" s="663"/>
      <c r="DK17" s="663"/>
      <c r="DL17" s="663"/>
      <c r="DM17" s="663"/>
      <c r="DN17" s="663"/>
      <c r="DO17" s="663"/>
      <c r="DP17" s="664"/>
      <c r="DQ17" s="678">
        <v>593257</v>
      </c>
      <c r="DR17" s="663"/>
      <c r="DS17" s="663"/>
      <c r="DT17" s="663"/>
      <c r="DU17" s="663"/>
      <c r="DV17" s="663"/>
      <c r="DW17" s="663"/>
      <c r="DX17" s="663"/>
      <c r="DY17" s="663"/>
      <c r="DZ17" s="663"/>
      <c r="EA17" s="663"/>
      <c r="EB17" s="663"/>
      <c r="EC17" s="682"/>
    </row>
    <row r="18" spans="2:133" ht="11.25" customHeight="1" x14ac:dyDescent="0.2">
      <c r="B18" s="668" t="s">
        <v>266</v>
      </c>
      <c r="C18" s="669"/>
      <c r="D18" s="669"/>
      <c r="E18" s="669"/>
      <c r="F18" s="669"/>
      <c r="G18" s="669"/>
      <c r="H18" s="669"/>
      <c r="I18" s="669"/>
      <c r="J18" s="669"/>
      <c r="K18" s="669"/>
      <c r="L18" s="669"/>
      <c r="M18" s="669"/>
      <c r="N18" s="669"/>
      <c r="O18" s="669"/>
      <c r="P18" s="669"/>
      <c r="Q18" s="670"/>
      <c r="R18" s="662">
        <v>76489</v>
      </c>
      <c r="S18" s="663"/>
      <c r="T18" s="663"/>
      <c r="U18" s="663"/>
      <c r="V18" s="663"/>
      <c r="W18" s="663"/>
      <c r="X18" s="663"/>
      <c r="Y18" s="664"/>
      <c r="Z18" s="665">
        <v>0.6</v>
      </c>
      <c r="AA18" s="665"/>
      <c r="AB18" s="665"/>
      <c r="AC18" s="665"/>
      <c r="AD18" s="666">
        <v>76489</v>
      </c>
      <c r="AE18" s="666"/>
      <c r="AF18" s="666"/>
      <c r="AG18" s="666"/>
      <c r="AH18" s="666"/>
      <c r="AI18" s="666"/>
      <c r="AJ18" s="666"/>
      <c r="AK18" s="666"/>
      <c r="AL18" s="671">
        <v>1.3999999761581421</v>
      </c>
      <c r="AM18" s="672"/>
      <c r="AN18" s="672"/>
      <c r="AO18" s="673"/>
      <c r="AP18" s="668" t="s">
        <v>267</v>
      </c>
      <c r="AQ18" s="669"/>
      <c r="AR18" s="669"/>
      <c r="AS18" s="669"/>
      <c r="AT18" s="669"/>
      <c r="AU18" s="669"/>
      <c r="AV18" s="669"/>
      <c r="AW18" s="669"/>
      <c r="AX18" s="669"/>
      <c r="AY18" s="669"/>
      <c r="AZ18" s="669"/>
      <c r="BA18" s="669"/>
      <c r="BB18" s="669"/>
      <c r="BC18" s="669"/>
      <c r="BD18" s="669"/>
      <c r="BE18" s="669"/>
      <c r="BF18" s="670"/>
      <c r="BG18" s="662" t="s">
        <v>129</v>
      </c>
      <c r="BH18" s="663"/>
      <c r="BI18" s="663"/>
      <c r="BJ18" s="663"/>
      <c r="BK18" s="663"/>
      <c r="BL18" s="663"/>
      <c r="BM18" s="663"/>
      <c r="BN18" s="664"/>
      <c r="BO18" s="665" t="s">
        <v>129</v>
      </c>
      <c r="BP18" s="665"/>
      <c r="BQ18" s="665"/>
      <c r="BR18" s="665"/>
      <c r="BS18" s="666" t="s">
        <v>129</v>
      </c>
      <c r="BT18" s="666"/>
      <c r="BU18" s="666"/>
      <c r="BV18" s="666"/>
      <c r="BW18" s="666"/>
      <c r="BX18" s="666"/>
      <c r="BY18" s="666"/>
      <c r="BZ18" s="666"/>
      <c r="CA18" s="666"/>
      <c r="CB18" s="667"/>
      <c r="CD18" s="679" t="s">
        <v>268</v>
      </c>
      <c r="CE18" s="680"/>
      <c r="CF18" s="680"/>
      <c r="CG18" s="680"/>
      <c r="CH18" s="680"/>
      <c r="CI18" s="680"/>
      <c r="CJ18" s="680"/>
      <c r="CK18" s="680"/>
      <c r="CL18" s="680"/>
      <c r="CM18" s="680"/>
      <c r="CN18" s="680"/>
      <c r="CO18" s="680"/>
      <c r="CP18" s="680"/>
      <c r="CQ18" s="681"/>
      <c r="CR18" s="662" t="s">
        <v>129</v>
      </c>
      <c r="CS18" s="663"/>
      <c r="CT18" s="663"/>
      <c r="CU18" s="663"/>
      <c r="CV18" s="663"/>
      <c r="CW18" s="663"/>
      <c r="CX18" s="663"/>
      <c r="CY18" s="664"/>
      <c r="CZ18" s="665" t="s">
        <v>129</v>
      </c>
      <c r="DA18" s="665"/>
      <c r="DB18" s="665"/>
      <c r="DC18" s="665"/>
      <c r="DD18" s="678" t="s">
        <v>129</v>
      </c>
      <c r="DE18" s="663"/>
      <c r="DF18" s="663"/>
      <c r="DG18" s="663"/>
      <c r="DH18" s="663"/>
      <c r="DI18" s="663"/>
      <c r="DJ18" s="663"/>
      <c r="DK18" s="663"/>
      <c r="DL18" s="663"/>
      <c r="DM18" s="663"/>
      <c r="DN18" s="663"/>
      <c r="DO18" s="663"/>
      <c r="DP18" s="664"/>
      <c r="DQ18" s="678" t="s">
        <v>129</v>
      </c>
      <c r="DR18" s="663"/>
      <c r="DS18" s="663"/>
      <c r="DT18" s="663"/>
      <c r="DU18" s="663"/>
      <c r="DV18" s="663"/>
      <c r="DW18" s="663"/>
      <c r="DX18" s="663"/>
      <c r="DY18" s="663"/>
      <c r="DZ18" s="663"/>
      <c r="EA18" s="663"/>
      <c r="EB18" s="663"/>
      <c r="EC18" s="682"/>
    </row>
    <row r="19" spans="2:133" ht="11.25" customHeight="1" x14ac:dyDescent="0.2">
      <c r="B19" s="668" t="s">
        <v>269</v>
      </c>
      <c r="C19" s="669"/>
      <c r="D19" s="669"/>
      <c r="E19" s="669"/>
      <c r="F19" s="669"/>
      <c r="G19" s="669"/>
      <c r="H19" s="669"/>
      <c r="I19" s="669"/>
      <c r="J19" s="669"/>
      <c r="K19" s="669"/>
      <c r="L19" s="669"/>
      <c r="M19" s="669"/>
      <c r="N19" s="669"/>
      <c r="O19" s="669"/>
      <c r="P19" s="669"/>
      <c r="Q19" s="670"/>
      <c r="R19" s="662">
        <v>27113</v>
      </c>
      <c r="S19" s="663"/>
      <c r="T19" s="663"/>
      <c r="U19" s="663"/>
      <c r="V19" s="663"/>
      <c r="W19" s="663"/>
      <c r="X19" s="663"/>
      <c r="Y19" s="664"/>
      <c r="Z19" s="665">
        <v>0.2</v>
      </c>
      <c r="AA19" s="665"/>
      <c r="AB19" s="665"/>
      <c r="AC19" s="665"/>
      <c r="AD19" s="666">
        <v>27113</v>
      </c>
      <c r="AE19" s="666"/>
      <c r="AF19" s="666"/>
      <c r="AG19" s="666"/>
      <c r="AH19" s="666"/>
      <c r="AI19" s="666"/>
      <c r="AJ19" s="666"/>
      <c r="AK19" s="666"/>
      <c r="AL19" s="671">
        <v>0.5</v>
      </c>
      <c r="AM19" s="672"/>
      <c r="AN19" s="672"/>
      <c r="AO19" s="673"/>
      <c r="AP19" s="668" t="s">
        <v>270</v>
      </c>
      <c r="AQ19" s="669"/>
      <c r="AR19" s="669"/>
      <c r="AS19" s="669"/>
      <c r="AT19" s="669"/>
      <c r="AU19" s="669"/>
      <c r="AV19" s="669"/>
      <c r="AW19" s="669"/>
      <c r="AX19" s="669"/>
      <c r="AY19" s="669"/>
      <c r="AZ19" s="669"/>
      <c r="BA19" s="669"/>
      <c r="BB19" s="669"/>
      <c r="BC19" s="669"/>
      <c r="BD19" s="669"/>
      <c r="BE19" s="669"/>
      <c r="BF19" s="670"/>
      <c r="BG19" s="662">
        <v>19300</v>
      </c>
      <c r="BH19" s="663"/>
      <c r="BI19" s="663"/>
      <c r="BJ19" s="663"/>
      <c r="BK19" s="663"/>
      <c r="BL19" s="663"/>
      <c r="BM19" s="663"/>
      <c r="BN19" s="664"/>
      <c r="BO19" s="665">
        <v>0.5</v>
      </c>
      <c r="BP19" s="665"/>
      <c r="BQ19" s="665"/>
      <c r="BR19" s="665"/>
      <c r="BS19" s="666" t="s">
        <v>129</v>
      </c>
      <c r="BT19" s="666"/>
      <c r="BU19" s="666"/>
      <c r="BV19" s="666"/>
      <c r="BW19" s="666"/>
      <c r="BX19" s="666"/>
      <c r="BY19" s="666"/>
      <c r="BZ19" s="666"/>
      <c r="CA19" s="666"/>
      <c r="CB19" s="667"/>
      <c r="CD19" s="679" t="s">
        <v>271</v>
      </c>
      <c r="CE19" s="680"/>
      <c r="CF19" s="680"/>
      <c r="CG19" s="680"/>
      <c r="CH19" s="680"/>
      <c r="CI19" s="680"/>
      <c r="CJ19" s="680"/>
      <c r="CK19" s="680"/>
      <c r="CL19" s="680"/>
      <c r="CM19" s="680"/>
      <c r="CN19" s="680"/>
      <c r="CO19" s="680"/>
      <c r="CP19" s="680"/>
      <c r="CQ19" s="681"/>
      <c r="CR19" s="662" t="s">
        <v>129</v>
      </c>
      <c r="CS19" s="663"/>
      <c r="CT19" s="663"/>
      <c r="CU19" s="663"/>
      <c r="CV19" s="663"/>
      <c r="CW19" s="663"/>
      <c r="CX19" s="663"/>
      <c r="CY19" s="664"/>
      <c r="CZ19" s="665" t="s">
        <v>129</v>
      </c>
      <c r="DA19" s="665"/>
      <c r="DB19" s="665"/>
      <c r="DC19" s="665"/>
      <c r="DD19" s="678" t="s">
        <v>129</v>
      </c>
      <c r="DE19" s="663"/>
      <c r="DF19" s="663"/>
      <c r="DG19" s="663"/>
      <c r="DH19" s="663"/>
      <c r="DI19" s="663"/>
      <c r="DJ19" s="663"/>
      <c r="DK19" s="663"/>
      <c r="DL19" s="663"/>
      <c r="DM19" s="663"/>
      <c r="DN19" s="663"/>
      <c r="DO19" s="663"/>
      <c r="DP19" s="664"/>
      <c r="DQ19" s="678" t="s">
        <v>129</v>
      </c>
      <c r="DR19" s="663"/>
      <c r="DS19" s="663"/>
      <c r="DT19" s="663"/>
      <c r="DU19" s="663"/>
      <c r="DV19" s="663"/>
      <c r="DW19" s="663"/>
      <c r="DX19" s="663"/>
      <c r="DY19" s="663"/>
      <c r="DZ19" s="663"/>
      <c r="EA19" s="663"/>
      <c r="EB19" s="663"/>
      <c r="EC19" s="682"/>
    </row>
    <row r="20" spans="2:133" ht="11.25" customHeight="1" x14ac:dyDescent="0.2">
      <c r="B20" s="668" t="s">
        <v>272</v>
      </c>
      <c r="C20" s="669"/>
      <c r="D20" s="669"/>
      <c r="E20" s="669"/>
      <c r="F20" s="669"/>
      <c r="G20" s="669"/>
      <c r="H20" s="669"/>
      <c r="I20" s="669"/>
      <c r="J20" s="669"/>
      <c r="K20" s="669"/>
      <c r="L20" s="669"/>
      <c r="M20" s="669"/>
      <c r="N20" s="669"/>
      <c r="O20" s="669"/>
      <c r="P20" s="669"/>
      <c r="Q20" s="670"/>
      <c r="R20" s="662">
        <v>2122</v>
      </c>
      <c r="S20" s="663"/>
      <c r="T20" s="663"/>
      <c r="U20" s="663"/>
      <c r="V20" s="663"/>
      <c r="W20" s="663"/>
      <c r="X20" s="663"/>
      <c r="Y20" s="664"/>
      <c r="Z20" s="665">
        <v>0</v>
      </c>
      <c r="AA20" s="665"/>
      <c r="AB20" s="665"/>
      <c r="AC20" s="665"/>
      <c r="AD20" s="666">
        <v>2122</v>
      </c>
      <c r="AE20" s="666"/>
      <c r="AF20" s="666"/>
      <c r="AG20" s="666"/>
      <c r="AH20" s="666"/>
      <c r="AI20" s="666"/>
      <c r="AJ20" s="666"/>
      <c r="AK20" s="666"/>
      <c r="AL20" s="671">
        <v>0</v>
      </c>
      <c r="AM20" s="672"/>
      <c r="AN20" s="672"/>
      <c r="AO20" s="673"/>
      <c r="AP20" s="668" t="s">
        <v>273</v>
      </c>
      <c r="AQ20" s="669"/>
      <c r="AR20" s="669"/>
      <c r="AS20" s="669"/>
      <c r="AT20" s="669"/>
      <c r="AU20" s="669"/>
      <c r="AV20" s="669"/>
      <c r="AW20" s="669"/>
      <c r="AX20" s="669"/>
      <c r="AY20" s="669"/>
      <c r="AZ20" s="669"/>
      <c r="BA20" s="669"/>
      <c r="BB20" s="669"/>
      <c r="BC20" s="669"/>
      <c r="BD20" s="669"/>
      <c r="BE20" s="669"/>
      <c r="BF20" s="670"/>
      <c r="BG20" s="662">
        <v>19300</v>
      </c>
      <c r="BH20" s="663"/>
      <c r="BI20" s="663"/>
      <c r="BJ20" s="663"/>
      <c r="BK20" s="663"/>
      <c r="BL20" s="663"/>
      <c r="BM20" s="663"/>
      <c r="BN20" s="664"/>
      <c r="BO20" s="665">
        <v>0.5</v>
      </c>
      <c r="BP20" s="665"/>
      <c r="BQ20" s="665"/>
      <c r="BR20" s="665"/>
      <c r="BS20" s="666" t="s">
        <v>129</v>
      </c>
      <c r="BT20" s="666"/>
      <c r="BU20" s="666"/>
      <c r="BV20" s="666"/>
      <c r="BW20" s="666"/>
      <c r="BX20" s="666"/>
      <c r="BY20" s="666"/>
      <c r="BZ20" s="666"/>
      <c r="CA20" s="666"/>
      <c r="CB20" s="667"/>
      <c r="CD20" s="679" t="s">
        <v>274</v>
      </c>
      <c r="CE20" s="680"/>
      <c r="CF20" s="680"/>
      <c r="CG20" s="680"/>
      <c r="CH20" s="680"/>
      <c r="CI20" s="680"/>
      <c r="CJ20" s="680"/>
      <c r="CK20" s="680"/>
      <c r="CL20" s="680"/>
      <c r="CM20" s="680"/>
      <c r="CN20" s="680"/>
      <c r="CO20" s="680"/>
      <c r="CP20" s="680"/>
      <c r="CQ20" s="681"/>
      <c r="CR20" s="662">
        <v>11728279</v>
      </c>
      <c r="CS20" s="663"/>
      <c r="CT20" s="663"/>
      <c r="CU20" s="663"/>
      <c r="CV20" s="663"/>
      <c r="CW20" s="663"/>
      <c r="CX20" s="663"/>
      <c r="CY20" s="664"/>
      <c r="CZ20" s="665">
        <v>100</v>
      </c>
      <c r="DA20" s="665"/>
      <c r="DB20" s="665"/>
      <c r="DC20" s="665"/>
      <c r="DD20" s="678">
        <v>2014880</v>
      </c>
      <c r="DE20" s="663"/>
      <c r="DF20" s="663"/>
      <c r="DG20" s="663"/>
      <c r="DH20" s="663"/>
      <c r="DI20" s="663"/>
      <c r="DJ20" s="663"/>
      <c r="DK20" s="663"/>
      <c r="DL20" s="663"/>
      <c r="DM20" s="663"/>
      <c r="DN20" s="663"/>
      <c r="DO20" s="663"/>
      <c r="DP20" s="664"/>
      <c r="DQ20" s="678">
        <v>6663939</v>
      </c>
      <c r="DR20" s="663"/>
      <c r="DS20" s="663"/>
      <c r="DT20" s="663"/>
      <c r="DU20" s="663"/>
      <c r="DV20" s="663"/>
      <c r="DW20" s="663"/>
      <c r="DX20" s="663"/>
      <c r="DY20" s="663"/>
      <c r="DZ20" s="663"/>
      <c r="EA20" s="663"/>
      <c r="EB20" s="663"/>
      <c r="EC20" s="682"/>
    </row>
    <row r="21" spans="2:133" ht="11.25" customHeight="1" x14ac:dyDescent="0.2">
      <c r="B21" s="668" t="s">
        <v>275</v>
      </c>
      <c r="C21" s="669"/>
      <c r="D21" s="669"/>
      <c r="E21" s="669"/>
      <c r="F21" s="669"/>
      <c r="G21" s="669"/>
      <c r="H21" s="669"/>
      <c r="I21" s="669"/>
      <c r="J21" s="669"/>
      <c r="K21" s="669"/>
      <c r="L21" s="669"/>
      <c r="M21" s="669"/>
      <c r="N21" s="669"/>
      <c r="O21" s="669"/>
      <c r="P21" s="669"/>
      <c r="Q21" s="670"/>
      <c r="R21" s="662">
        <v>1145</v>
      </c>
      <c r="S21" s="663"/>
      <c r="T21" s="663"/>
      <c r="U21" s="663"/>
      <c r="V21" s="663"/>
      <c r="W21" s="663"/>
      <c r="X21" s="663"/>
      <c r="Y21" s="664"/>
      <c r="Z21" s="665">
        <v>0</v>
      </c>
      <c r="AA21" s="665"/>
      <c r="AB21" s="665"/>
      <c r="AC21" s="665"/>
      <c r="AD21" s="666">
        <v>1145</v>
      </c>
      <c r="AE21" s="666"/>
      <c r="AF21" s="666"/>
      <c r="AG21" s="666"/>
      <c r="AH21" s="666"/>
      <c r="AI21" s="666"/>
      <c r="AJ21" s="666"/>
      <c r="AK21" s="666"/>
      <c r="AL21" s="671">
        <v>0</v>
      </c>
      <c r="AM21" s="672"/>
      <c r="AN21" s="672"/>
      <c r="AO21" s="673"/>
      <c r="AP21" s="684" t="s">
        <v>276</v>
      </c>
      <c r="AQ21" s="685"/>
      <c r="AR21" s="685"/>
      <c r="AS21" s="685"/>
      <c r="AT21" s="685"/>
      <c r="AU21" s="685"/>
      <c r="AV21" s="685"/>
      <c r="AW21" s="685"/>
      <c r="AX21" s="685"/>
      <c r="AY21" s="685"/>
      <c r="AZ21" s="685"/>
      <c r="BA21" s="685"/>
      <c r="BB21" s="685"/>
      <c r="BC21" s="685"/>
      <c r="BD21" s="685"/>
      <c r="BE21" s="685"/>
      <c r="BF21" s="686"/>
      <c r="BG21" s="662">
        <v>19300</v>
      </c>
      <c r="BH21" s="663"/>
      <c r="BI21" s="663"/>
      <c r="BJ21" s="663"/>
      <c r="BK21" s="663"/>
      <c r="BL21" s="663"/>
      <c r="BM21" s="663"/>
      <c r="BN21" s="664"/>
      <c r="BO21" s="665">
        <v>0.5</v>
      </c>
      <c r="BP21" s="665"/>
      <c r="BQ21" s="665"/>
      <c r="BR21" s="665"/>
      <c r="BS21" s="666" t="s">
        <v>129</v>
      </c>
      <c r="BT21" s="666"/>
      <c r="BU21" s="666"/>
      <c r="BV21" s="666"/>
      <c r="BW21" s="666"/>
      <c r="BX21" s="666"/>
      <c r="BY21" s="666"/>
      <c r="BZ21" s="666"/>
      <c r="CA21" s="666"/>
      <c r="CB21" s="667"/>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2">
      <c r="B22" s="696" t="s">
        <v>277</v>
      </c>
      <c r="C22" s="697"/>
      <c r="D22" s="697"/>
      <c r="E22" s="697"/>
      <c r="F22" s="697"/>
      <c r="G22" s="697"/>
      <c r="H22" s="697"/>
      <c r="I22" s="697"/>
      <c r="J22" s="697"/>
      <c r="K22" s="697"/>
      <c r="L22" s="697"/>
      <c r="M22" s="697"/>
      <c r="N22" s="697"/>
      <c r="O22" s="697"/>
      <c r="P22" s="697"/>
      <c r="Q22" s="698"/>
      <c r="R22" s="662">
        <v>46109</v>
      </c>
      <c r="S22" s="663"/>
      <c r="T22" s="663"/>
      <c r="U22" s="663"/>
      <c r="V22" s="663"/>
      <c r="W22" s="663"/>
      <c r="X22" s="663"/>
      <c r="Y22" s="664"/>
      <c r="Z22" s="665">
        <v>0.4</v>
      </c>
      <c r="AA22" s="665"/>
      <c r="AB22" s="665"/>
      <c r="AC22" s="665"/>
      <c r="AD22" s="666">
        <v>46109</v>
      </c>
      <c r="AE22" s="666"/>
      <c r="AF22" s="666"/>
      <c r="AG22" s="666"/>
      <c r="AH22" s="666"/>
      <c r="AI22" s="666"/>
      <c r="AJ22" s="666"/>
      <c r="AK22" s="666"/>
      <c r="AL22" s="671">
        <v>0.80000001192092896</v>
      </c>
      <c r="AM22" s="672"/>
      <c r="AN22" s="672"/>
      <c r="AO22" s="673"/>
      <c r="AP22" s="684" t="s">
        <v>278</v>
      </c>
      <c r="AQ22" s="685"/>
      <c r="AR22" s="685"/>
      <c r="AS22" s="685"/>
      <c r="AT22" s="685"/>
      <c r="AU22" s="685"/>
      <c r="AV22" s="685"/>
      <c r="AW22" s="685"/>
      <c r="AX22" s="685"/>
      <c r="AY22" s="685"/>
      <c r="AZ22" s="685"/>
      <c r="BA22" s="685"/>
      <c r="BB22" s="685"/>
      <c r="BC22" s="685"/>
      <c r="BD22" s="685"/>
      <c r="BE22" s="685"/>
      <c r="BF22" s="686"/>
      <c r="BG22" s="662" t="s">
        <v>129</v>
      </c>
      <c r="BH22" s="663"/>
      <c r="BI22" s="663"/>
      <c r="BJ22" s="663"/>
      <c r="BK22" s="663"/>
      <c r="BL22" s="663"/>
      <c r="BM22" s="663"/>
      <c r="BN22" s="664"/>
      <c r="BO22" s="665" t="s">
        <v>129</v>
      </c>
      <c r="BP22" s="665"/>
      <c r="BQ22" s="665"/>
      <c r="BR22" s="665"/>
      <c r="BS22" s="666" t="s">
        <v>129</v>
      </c>
      <c r="BT22" s="666"/>
      <c r="BU22" s="666"/>
      <c r="BV22" s="666"/>
      <c r="BW22" s="666"/>
      <c r="BX22" s="666"/>
      <c r="BY22" s="666"/>
      <c r="BZ22" s="666"/>
      <c r="CA22" s="666"/>
      <c r="CB22" s="667"/>
      <c r="CD22" s="647" t="s">
        <v>279</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2">
      <c r="B23" s="668" t="s">
        <v>280</v>
      </c>
      <c r="C23" s="669"/>
      <c r="D23" s="669"/>
      <c r="E23" s="669"/>
      <c r="F23" s="669"/>
      <c r="G23" s="669"/>
      <c r="H23" s="669"/>
      <c r="I23" s="669"/>
      <c r="J23" s="669"/>
      <c r="K23" s="669"/>
      <c r="L23" s="669"/>
      <c r="M23" s="669"/>
      <c r="N23" s="669"/>
      <c r="O23" s="669"/>
      <c r="P23" s="669"/>
      <c r="Q23" s="670"/>
      <c r="R23" s="662">
        <v>1157571</v>
      </c>
      <c r="S23" s="663"/>
      <c r="T23" s="663"/>
      <c r="U23" s="663"/>
      <c r="V23" s="663"/>
      <c r="W23" s="663"/>
      <c r="X23" s="663"/>
      <c r="Y23" s="664"/>
      <c r="Z23" s="665">
        <v>9.3000000000000007</v>
      </c>
      <c r="AA23" s="665"/>
      <c r="AB23" s="665"/>
      <c r="AC23" s="665"/>
      <c r="AD23" s="666">
        <v>338031</v>
      </c>
      <c r="AE23" s="666"/>
      <c r="AF23" s="666"/>
      <c r="AG23" s="666"/>
      <c r="AH23" s="666"/>
      <c r="AI23" s="666"/>
      <c r="AJ23" s="666"/>
      <c r="AK23" s="666"/>
      <c r="AL23" s="671">
        <v>6.2</v>
      </c>
      <c r="AM23" s="672"/>
      <c r="AN23" s="672"/>
      <c r="AO23" s="673"/>
      <c r="AP23" s="684" t="s">
        <v>281</v>
      </c>
      <c r="AQ23" s="685"/>
      <c r="AR23" s="685"/>
      <c r="AS23" s="685"/>
      <c r="AT23" s="685"/>
      <c r="AU23" s="685"/>
      <c r="AV23" s="685"/>
      <c r="AW23" s="685"/>
      <c r="AX23" s="685"/>
      <c r="AY23" s="685"/>
      <c r="AZ23" s="685"/>
      <c r="BA23" s="685"/>
      <c r="BB23" s="685"/>
      <c r="BC23" s="685"/>
      <c r="BD23" s="685"/>
      <c r="BE23" s="685"/>
      <c r="BF23" s="686"/>
      <c r="BG23" s="662" t="s">
        <v>129</v>
      </c>
      <c r="BH23" s="663"/>
      <c r="BI23" s="663"/>
      <c r="BJ23" s="663"/>
      <c r="BK23" s="663"/>
      <c r="BL23" s="663"/>
      <c r="BM23" s="663"/>
      <c r="BN23" s="664"/>
      <c r="BO23" s="665" t="s">
        <v>129</v>
      </c>
      <c r="BP23" s="665"/>
      <c r="BQ23" s="665"/>
      <c r="BR23" s="665"/>
      <c r="BS23" s="666" t="s">
        <v>129</v>
      </c>
      <c r="BT23" s="666"/>
      <c r="BU23" s="666"/>
      <c r="BV23" s="666"/>
      <c r="BW23" s="666"/>
      <c r="BX23" s="666"/>
      <c r="BY23" s="666"/>
      <c r="BZ23" s="666"/>
      <c r="CA23" s="666"/>
      <c r="CB23" s="667"/>
      <c r="CD23" s="647" t="s">
        <v>220</v>
      </c>
      <c r="CE23" s="648"/>
      <c r="CF23" s="648"/>
      <c r="CG23" s="648"/>
      <c r="CH23" s="648"/>
      <c r="CI23" s="648"/>
      <c r="CJ23" s="648"/>
      <c r="CK23" s="648"/>
      <c r="CL23" s="648"/>
      <c r="CM23" s="648"/>
      <c r="CN23" s="648"/>
      <c r="CO23" s="648"/>
      <c r="CP23" s="648"/>
      <c r="CQ23" s="649"/>
      <c r="CR23" s="647" t="s">
        <v>282</v>
      </c>
      <c r="CS23" s="648"/>
      <c r="CT23" s="648"/>
      <c r="CU23" s="648"/>
      <c r="CV23" s="648"/>
      <c r="CW23" s="648"/>
      <c r="CX23" s="648"/>
      <c r="CY23" s="649"/>
      <c r="CZ23" s="647" t="s">
        <v>283</v>
      </c>
      <c r="DA23" s="648"/>
      <c r="DB23" s="648"/>
      <c r="DC23" s="649"/>
      <c r="DD23" s="647" t="s">
        <v>284</v>
      </c>
      <c r="DE23" s="648"/>
      <c r="DF23" s="648"/>
      <c r="DG23" s="648"/>
      <c r="DH23" s="648"/>
      <c r="DI23" s="648"/>
      <c r="DJ23" s="648"/>
      <c r="DK23" s="649"/>
      <c r="DL23" s="703" t="s">
        <v>285</v>
      </c>
      <c r="DM23" s="704"/>
      <c r="DN23" s="704"/>
      <c r="DO23" s="704"/>
      <c r="DP23" s="704"/>
      <c r="DQ23" s="704"/>
      <c r="DR23" s="704"/>
      <c r="DS23" s="704"/>
      <c r="DT23" s="704"/>
      <c r="DU23" s="704"/>
      <c r="DV23" s="705"/>
      <c r="DW23" s="647" t="s">
        <v>286</v>
      </c>
      <c r="DX23" s="648"/>
      <c r="DY23" s="648"/>
      <c r="DZ23" s="648"/>
      <c r="EA23" s="648"/>
      <c r="EB23" s="648"/>
      <c r="EC23" s="649"/>
    </row>
    <row r="24" spans="2:133" ht="11.25" customHeight="1" x14ac:dyDescent="0.2">
      <c r="B24" s="668" t="s">
        <v>287</v>
      </c>
      <c r="C24" s="669"/>
      <c r="D24" s="669"/>
      <c r="E24" s="669"/>
      <c r="F24" s="669"/>
      <c r="G24" s="669"/>
      <c r="H24" s="669"/>
      <c r="I24" s="669"/>
      <c r="J24" s="669"/>
      <c r="K24" s="669"/>
      <c r="L24" s="669"/>
      <c r="M24" s="669"/>
      <c r="N24" s="669"/>
      <c r="O24" s="669"/>
      <c r="P24" s="669"/>
      <c r="Q24" s="670"/>
      <c r="R24" s="662">
        <v>338031</v>
      </c>
      <c r="S24" s="663"/>
      <c r="T24" s="663"/>
      <c r="U24" s="663"/>
      <c r="V24" s="663"/>
      <c r="W24" s="663"/>
      <c r="X24" s="663"/>
      <c r="Y24" s="664"/>
      <c r="Z24" s="665">
        <v>2.7</v>
      </c>
      <c r="AA24" s="665"/>
      <c r="AB24" s="665"/>
      <c r="AC24" s="665"/>
      <c r="AD24" s="666">
        <v>338031</v>
      </c>
      <c r="AE24" s="666"/>
      <c r="AF24" s="666"/>
      <c r="AG24" s="666"/>
      <c r="AH24" s="666"/>
      <c r="AI24" s="666"/>
      <c r="AJ24" s="666"/>
      <c r="AK24" s="666"/>
      <c r="AL24" s="671">
        <v>6.2</v>
      </c>
      <c r="AM24" s="672"/>
      <c r="AN24" s="672"/>
      <c r="AO24" s="673"/>
      <c r="AP24" s="684" t="s">
        <v>288</v>
      </c>
      <c r="AQ24" s="685"/>
      <c r="AR24" s="685"/>
      <c r="AS24" s="685"/>
      <c r="AT24" s="685"/>
      <c r="AU24" s="685"/>
      <c r="AV24" s="685"/>
      <c r="AW24" s="685"/>
      <c r="AX24" s="685"/>
      <c r="AY24" s="685"/>
      <c r="AZ24" s="685"/>
      <c r="BA24" s="685"/>
      <c r="BB24" s="685"/>
      <c r="BC24" s="685"/>
      <c r="BD24" s="685"/>
      <c r="BE24" s="685"/>
      <c r="BF24" s="686"/>
      <c r="BG24" s="662" t="s">
        <v>129</v>
      </c>
      <c r="BH24" s="663"/>
      <c r="BI24" s="663"/>
      <c r="BJ24" s="663"/>
      <c r="BK24" s="663"/>
      <c r="BL24" s="663"/>
      <c r="BM24" s="663"/>
      <c r="BN24" s="664"/>
      <c r="BO24" s="665" t="s">
        <v>129</v>
      </c>
      <c r="BP24" s="665"/>
      <c r="BQ24" s="665"/>
      <c r="BR24" s="665"/>
      <c r="BS24" s="666" t="s">
        <v>129</v>
      </c>
      <c r="BT24" s="666"/>
      <c r="BU24" s="666"/>
      <c r="BV24" s="666"/>
      <c r="BW24" s="666"/>
      <c r="BX24" s="666"/>
      <c r="BY24" s="666"/>
      <c r="BZ24" s="666"/>
      <c r="CA24" s="666"/>
      <c r="CB24" s="667"/>
      <c r="CD24" s="674" t="s">
        <v>289</v>
      </c>
      <c r="CE24" s="675"/>
      <c r="CF24" s="675"/>
      <c r="CG24" s="675"/>
      <c r="CH24" s="675"/>
      <c r="CI24" s="675"/>
      <c r="CJ24" s="675"/>
      <c r="CK24" s="675"/>
      <c r="CL24" s="675"/>
      <c r="CM24" s="675"/>
      <c r="CN24" s="675"/>
      <c r="CO24" s="675"/>
      <c r="CP24" s="675"/>
      <c r="CQ24" s="676"/>
      <c r="CR24" s="654">
        <v>4169697</v>
      </c>
      <c r="CS24" s="655"/>
      <c r="CT24" s="655"/>
      <c r="CU24" s="655"/>
      <c r="CV24" s="655"/>
      <c r="CW24" s="655"/>
      <c r="CX24" s="655"/>
      <c r="CY24" s="656"/>
      <c r="CZ24" s="659">
        <v>35.6</v>
      </c>
      <c r="DA24" s="660"/>
      <c r="DB24" s="660"/>
      <c r="DC24" s="677"/>
      <c r="DD24" s="706">
        <v>2544762</v>
      </c>
      <c r="DE24" s="655"/>
      <c r="DF24" s="655"/>
      <c r="DG24" s="655"/>
      <c r="DH24" s="655"/>
      <c r="DI24" s="655"/>
      <c r="DJ24" s="655"/>
      <c r="DK24" s="656"/>
      <c r="DL24" s="706">
        <v>2427631</v>
      </c>
      <c r="DM24" s="655"/>
      <c r="DN24" s="655"/>
      <c r="DO24" s="655"/>
      <c r="DP24" s="655"/>
      <c r="DQ24" s="655"/>
      <c r="DR24" s="655"/>
      <c r="DS24" s="655"/>
      <c r="DT24" s="655"/>
      <c r="DU24" s="655"/>
      <c r="DV24" s="656"/>
      <c r="DW24" s="659">
        <v>42.8</v>
      </c>
      <c r="DX24" s="660"/>
      <c r="DY24" s="660"/>
      <c r="DZ24" s="660"/>
      <c r="EA24" s="660"/>
      <c r="EB24" s="660"/>
      <c r="EC24" s="661"/>
    </row>
    <row r="25" spans="2:133" ht="11.25" customHeight="1" x14ac:dyDescent="0.2">
      <c r="B25" s="668" t="s">
        <v>290</v>
      </c>
      <c r="C25" s="669"/>
      <c r="D25" s="669"/>
      <c r="E25" s="669"/>
      <c r="F25" s="669"/>
      <c r="G25" s="669"/>
      <c r="H25" s="669"/>
      <c r="I25" s="669"/>
      <c r="J25" s="669"/>
      <c r="K25" s="669"/>
      <c r="L25" s="669"/>
      <c r="M25" s="669"/>
      <c r="N25" s="669"/>
      <c r="O25" s="669"/>
      <c r="P25" s="669"/>
      <c r="Q25" s="670"/>
      <c r="R25" s="662">
        <v>123712</v>
      </c>
      <c r="S25" s="663"/>
      <c r="T25" s="663"/>
      <c r="U25" s="663"/>
      <c r="V25" s="663"/>
      <c r="W25" s="663"/>
      <c r="X25" s="663"/>
      <c r="Y25" s="664"/>
      <c r="Z25" s="665">
        <v>1</v>
      </c>
      <c r="AA25" s="665"/>
      <c r="AB25" s="665"/>
      <c r="AC25" s="665"/>
      <c r="AD25" s="666" t="s">
        <v>129</v>
      </c>
      <c r="AE25" s="666"/>
      <c r="AF25" s="666"/>
      <c r="AG25" s="666"/>
      <c r="AH25" s="666"/>
      <c r="AI25" s="666"/>
      <c r="AJ25" s="666"/>
      <c r="AK25" s="666"/>
      <c r="AL25" s="671" t="s">
        <v>129</v>
      </c>
      <c r="AM25" s="672"/>
      <c r="AN25" s="672"/>
      <c r="AO25" s="673"/>
      <c r="AP25" s="684" t="s">
        <v>291</v>
      </c>
      <c r="AQ25" s="685"/>
      <c r="AR25" s="685"/>
      <c r="AS25" s="685"/>
      <c r="AT25" s="685"/>
      <c r="AU25" s="685"/>
      <c r="AV25" s="685"/>
      <c r="AW25" s="685"/>
      <c r="AX25" s="685"/>
      <c r="AY25" s="685"/>
      <c r="AZ25" s="685"/>
      <c r="BA25" s="685"/>
      <c r="BB25" s="685"/>
      <c r="BC25" s="685"/>
      <c r="BD25" s="685"/>
      <c r="BE25" s="685"/>
      <c r="BF25" s="686"/>
      <c r="BG25" s="662" t="s">
        <v>129</v>
      </c>
      <c r="BH25" s="663"/>
      <c r="BI25" s="663"/>
      <c r="BJ25" s="663"/>
      <c r="BK25" s="663"/>
      <c r="BL25" s="663"/>
      <c r="BM25" s="663"/>
      <c r="BN25" s="664"/>
      <c r="BO25" s="665" t="s">
        <v>129</v>
      </c>
      <c r="BP25" s="665"/>
      <c r="BQ25" s="665"/>
      <c r="BR25" s="665"/>
      <c r="BS25" s="666" t="s">
        <v>129</v>
      </c>
      <c r="BT25" s="666"/>
      <c r="BU25" s="666"/>
      <c r="BV25" s="666"/>
      <c r="BW25" s="666"/>
      <c r="BX25" s="666"/>
      <c r="BY25" s="666"/>
      <c r="BZ25" s="666"/>
      <c r="CA25" s="666"/>
      <c r="CB25" s="667"/>
      <c r="CD25" s="679" t="s">
        <v>292</v>
      </c>
      <c r="CE25" s="680"/>
      <c r="CF25" s="680"/>
      <c r="CG25" s="680"/>
      <c r="CH25" s="680"/>
      <c r="CI25" s="680"/>
      <c r="CJ25" s="680"/>
      <c r="CK25" s="680"/>
      <c r="CL25" s="680"/>
      <c r="CM25" s="680"/>
      <c r="CN25" s="680"/>
      <c r="CO25" s="680"/>
      <c r="CP25" s="680"/>
      <c r="CQ25" s="681"/>
      <c r="CR25" s="662">
        <v>1547504</v>
      </c>
      <c r="CS25" s="699"/>
      <c r="CT25" s="699"/>
      <c r="CU25" s="699"/>
      <c r="CV25" s="699"/>
      <c r="CW25" s="699"/>
      <c r="CX25" s="699"/>
      <c r="CY25" s="700"/>
      <c r="CZ25" s="671">
        <v>13.2</v>
      </c>
      <c r="DA25" s="701"/>
      <c r="DB25" s="701"/>
      <c r="DC25" s="707"/>
      <c r="DD25" s="678">
        <v>1451129</v>
      </c>
      <c r="DE25" s="699"/>
      <c r="DF25" s="699"/>
      <c r="DG25" s="699"/>
      <c r="DH25" s="699"/>
      <c r="DI25" s="699"/>
      <c r="DJ25" s="699"/>
      <c r="DK25" s="700"/>
      <c r="DL25" s="678">
        <v>1391251</v>
      </c>
      <c r="DM25" s="699"/>
      <c r="DN25" s="699"/>
      <c r="DO25" s="699"/>
      <c r="DP25" s="699"/>
      <c r="DQ25" s="699"/>
      <c r="DR25" s="699"/>
      <c r="DS25" s="699"/>
      <c r="DT25" s="699"/>
      <c r="DU25" s="699"/>
      <c r="DV25" s="700"/>
      <c r="DW25" s="671">
        <v>24.5</v>
      </c>
      <c r="DX25" s="701"/>
      <c r="DY25" s="701"/>
      <c r="DZ25" s="701"/>
      <c r="EA25" s="701"/>
      <c r="EB25" s="701"/>
      <c r="EC25" s="702"/>
    </row>
    <row r="26" spans="2:133" ht="11.25" customHeight="1" x14ac:dyDescent="0.2">
      <c r="B26" s="668" t="s">
        <v>293</v>
      </c>
      <c r="C26" s="669"/>
      <c r="D26" s="669"/>
      <c r="E26" s="669"/>
      <c r="F26" s="669"/>
      <c r="G26" s="669"/>
      <c r="H26" s="669"/>
      <c r="I26" s="669"/>
      <c r="J26" s="669"/>
      <c r="K26" s="669"/>
      <c r="L26" s="669"/>
      <c r="M26" s="669"/>
      <c r="N26" s="669"/>
      <c r="O26" s="669"/>
      <c r="P26" s="669"/>
      <c r="Q26" s="670"/>
      <c r="R26" s="662">
        <v>695828</v>
      </c>
      <c r="S26" s="663"/>
      <c r="T26" s="663"/>
      <c r="U26" s="663"/>
      <c r="V26" s="663"/>
      <c r="W26" s="663"/>
      <c r="X26" s="663"/>
      <c r="Y26" s="664"/>
      <c r="Z26" s="665">
        <v>5.6</v>
      </c>
      <c r="AA26" s="665"/>
      <c r="AB26" s="665"/>
      <c r="AC26" s="665"/>
      <c r="AD26" s="666" t="s">
        <v>129</v>
      </c>
      <c r="AE26" s="666"/>
      <c r="AF26" s="666"/>
      <c r="AG26" s="666"/>
      <c r="AH26" s="666"/>
      <c r="AI26" s="666"/>
      <c r="AJ26" s="666"/>
      <c r="AK26" s="666"/>
      <c r="AL26" s="671" t="s">
        <v>129</v>
      </c>
      <c r="AM26" s="672"/>
      <c r="AN26" s="672"/>
      <c r="AO26" s="673"/>
      <c r="AP26" s="684" t="s">
        <v>294</v>
      </c>
      <c r="AQ26" s="708"/>
      <c r="AR26" s="708"/>
      <c r="AS26" s="708"/>
      <c r="AT26" s="708"/>
      <c r="AU26" s="708"/>
      <c r="AV26" s="708"/>
      <c r="AW26" s="708"/>
      <c r="AX26" s="708"/>
      <c r="AY26" s="708"/>
      <c r="AZ26" s="708"/>
      <c r="BA26" s="708"/>
      <c r="BB26" s="708"/>
      <c r="BC26" s="708"/>
      <c r="BD26" s="708"/>
      <c r="BE26" s="708"/>
      <c r="BF26" s="686"/>
      <c r="BG26" s="662" t="s">
        <v>129</v>
      </c>
      <c r="BH26" s="663"/>
      <c r="BI26" s="663"/>
      <c r="BJ26" s="663"/>
      <c r="BK26" s="663"/>
      <c r="BL26" s="663"/>
      <c r="BM26" s="663"/>
      <c r="BN26" s="664"/>
      <c r="BO26" s="665" t="s">
        <v>129</v>
      </c>
      <c r="BP26" s="665"/>
      <c r="BQ26" s="665"/>
      <c r="BR26" s="665"/>
      <c r="BS26" s="666" t="s">
        <v>129</v>
      </c>
      <c r="BT26" s="666"/>
      <c r="BU26" s="666"/>
      <c r="BV26" s="666"/>
      <c r="BW26" s="666"/>
      <c r="BX26" s="666"/>
      <c r="BY26" s="666"/>
      <c r="BZ26" s="666"/>
      <c r="CA26" s="666"/>
      <c r="CB26" s="667"/>
      <c r="CD26" s="679" t="s">
        <v>295</v>
      </c>
      <c r="CE26" s="680"/>
      <c r="CF26" s="680"/>
      <c r="CG26" s="680"/>
      <c r="CH26" s="680"/>
      <c r="CI26" s="680"/>
      <c r="CJ26" s="680"/>
      <c r="CK26" s="680"/>
      <c r="CL26" s="680"/>
      <c r="CM26" s="680"/>
      <c r="CN26" s="680"/>
      <c r="CO26" s="680"/>
      <c r="CP26" s="680"/>
      <c r="CQ26" s="681"/>
      <c r="CR26" s="662">
        <v>811070</v>
      </c>
      <c r="CS26" s="663"/>
      <c r="CT26" s="663"/>
      <c r="CU26" s="663"/>
      <c r="CV26" s="663"/>
      <c r="CW26" s="663"/>
      <c r="CX26" s="663"/>
      <c r="CY26" s="664"/>
      <c r="CZ26" s="671">
        <v>6.9</v>
      </c>
      <c r="DA26" s="701"/>
      <c r="DB26" s="701"/>
      <c r="DC26" s="707"/>
      <c r="DD26" s="678">
        <v>774031</v>
      </c>
      <c r="DE26" s="663"/>
      <c r="DF26" s="663"/>
      <c r="DG26" s="663"/>
      <c r="DH26" s="663"/>
      <c r="DI26" s="663"/>
      <c r="DJ26" s="663"/>
      <c r="DK26" s="664"/>
      <c r="DL26" s="678" t="s">
        <v>129</v>
      </c>
      <c r="DM26" s="663"/>
      <c r="DN26" s="663"/>
      <c r="DO26" s="663"/>
      <c r="DP26" s="663"/>
      <c r="DQ26" s="663"/>
      <c r="DR26" s="663"/>
      <c r="DS26" s="663"/>
      <c r="DT26" s="663"/>
      <c r="DU26" s="663"/>
      <c r="DV26" s="664"/>
      <c r="DW26" s="671" t="s">
        <v>129</v>
      </c>
      <c r="DX26" s="701"/>
      <c r="DY26" s="701"/>
      <c r="DZ26" s="701"/>
      <c r="EA26" s="701"/>
      <c r="EB26" s="701"/>
      <c r="EC26" s="702"/>
    </row>
    <row r="27" spans="2:133" ht="11.25" customHeight="1" x14ac:dyDescent="0.2">
      <c r="B27" s="668" t="s">
        <v>296</v>
      </c>
      <c r="C27" s="669"/>
      <c r="D27" s="669"/>
      <c r="E27" s="669"/>
      <c r="F27" s="669"/>
      <c r="G27" s="669"/>
      <c r="H27" s="669"/>
      <c r="I27" s="669"/>
      <c r="J27" s="669"/>
      <c r="K27" s="669"/>
      <c r="L27" s="669"/>
      <c r="M27" s="669"/>
      <c r="N27" s="669"/>
      <c r="O27" s="669"/>
      <c r="P27" s="669"/>
      <c r="Q27" s="670"/>
      <c r="R27" s="662">
        <v>6250809</v>
      </c>
      <c r="S27" s="663"/>
      <c r="T27" s="663"/>
      <c r="U27" s="663"/>
      <c r="V27" s="663"/>
      <c r="W27" s="663"/>
      <c r="X27" s="663"/>
      <c r="Y27" s="664"/>
      <c r="Z27" s="665">
        <v>50.1</v>
      </c>
      <c r="AA27" s="665"/>
      <c r="AB27" s="665"/>
      <c r="AC27" s="665"/>
      <c r="AD27" s="666">
        <v>5431269</v>
      </c>
      <c r="AE27" s="666"/>
      <c r="AF27" s="666"/>
      <c r="AG27" s="666"/>
      <c r="AH27" s="666"/>
      <c r="AI27" s="666"/>
      <c r="AJ27" s="666"/>
      <c r="AK27" s="666"/>
      <c r="AL27" s="671">
        <v>99.099998474121094</v>
      </c>
      <c r="AM27" s="672"/>
      <c r="AN27" s="672"/>
      <c r="AO27" s="673"/>
      <c r="AP27" s="668" t="s">
        <v>297</v>
      </c>
      <c r="AQ27" s="669"/>
      <c r="AR27" s="669"/>
      <c r="AS27" s="669"/>
      <c r="AT27" s="669"/>
      <c r="AU27" s="669"/>
      <c r="AV27" s="669"/>
      <c r="AW27" s="669"/>
      <c r="AX27" s="669"/>
      <c r="AY27" s="669"/>
      <c r="AZ27" s="669"/>
      <c r="BA27" s="669"/>
      <c r="BB27" s="669"/>
      <c r="BC27" s="669"/>
      <c r="BD27" s="669"/>
      <c r="BE27" s="669"/>
      <c r="BF27" s="670"/>
      <c r="BG27" s="662">
        <v>4099026</v>
      </c>
      <c r="BH27" s="663"/>
      <c r="BI27" s="663"/>
      <c r="BJ27" s="663"/>
      <c r="BK27" s="663"/>
      <c r="BL27" s="663"/>
      <c r="BM27" s="663"/>
      <c r="BN27" s="664"/>
      <c r="BO27" s="665">
        <v>100</v>
      </c>
      <c r="BP27" s="665"/>
      <c r="BQ27" s="665"/>
      <c r="BR27" s="665"/>
      <c r="BS27" s="666" t="s">
        <v>129</v>
      </c>
      <c r="BT27" s="666"/>
      <c r="BU27" s="666"/>
      <c r="BV27" s="666"/>
      <c r="BW27" s="666"/>
      <c r="BX27" s="666"/>
      <c r="BY27" s="666"/>
      <c r="BZ27" s="666"/>
      <c r="CA27" s="666"/>
      <c r="CB27" s="667"/>
      <c r="CD27" s="679" t="s">
        <v>298</v>
      </c>
      <c r="CE27" s="680"/>
      <c r="CF27" s="680"/>
      <c r="CG27" s="680"/>
      <c r="CH27" s="680"/>
      <c r="CI27" s="680"/>
      <c r="CJ27" s="680"/>
      <c r="CK27" s="680"/>
      <c r="CL27" s="680"/>
      <c r="CM27" s="680"/>
      <c r="CN27" s="680"/>
      <c r="CO27" s="680"/>
      <c r="CP27" s="680"/>
      <c r="CQ27" s="681"/>
      <c r="CR27" s="662">
        <v>2024085</v>
      </c>
      <c r="CS27" s="699"/>
      <c r="CT27" s="699"/>
      <c r="CU27" s="699"/>
      <c r="CV27" s="699"/>
      <c r="CW27" s="699"/>
      <c r="CX27" s="699"/>
      <c r="CY27" s="700"/>
      <c r="CZ27" s="671">
        <v>17.3</v>
      </c>
      <c r="DA27" s="701"/>
      <c r="DB27" s="701"/>
      <c r="DC27" s="707"/>
      <c r="DD27" s="678">
        <v>500376</v>
      </c>
      <c r="DE27" s="699"/>
      <c r="DF27" s="699"/>
      <c r="DG27" s="699"/>
      <c r="DH27" s="699"/>
      <c r="DI27" s="699"/>
      <c r="DJ27" s="699"/>
      <c r="DK27" s="700"/>
      <c r="DL27" s="678">
        <v>443123</v>
      </c>
      <c r="DM27" s="699"/>
      <c r="DN27" s="699"/>
      <c r="DO27" s="699"/>
      <c r="DP27" s="699"/>
      <c r="DQ27" s="699"/>
      <c r="DR27" s="699"/>
      <c r="DS27" s="699"/>
      <c r="DT27" s="699"/>
      <c r="DU27" s="699"/>
      <c r="DV27" s="700"/>
      <c r="DW27" s="671">
        <v>7.8</v>
      </c>
      <c r="DX27" s="701"/>
      <c r="DY27" s="701"/>
      <c r="DZ27" s="701"/>
      <c r="EA27" s="701"/>
      <c r="EB27" s="701"/>
      <c r="EC27" s="702"/>
    </row>
    <row r="28" spans="2:133" ht="11.25" customHeight="1" x14ac:dyDescent="0.2">
      <c r="B28" s="668" t="s">
        <v>299</v>
      </c>
      <c r="C28" s="669"/>
      <c r="D28" s="669"/>
      <c r="E28" s="669"/>
      <c r="F28" s="669"/>
      <c r="G28" s="669"/>
      <c r="H28" s="669"/>
      <c r="I28" s="669"/>
      <c r="J28" s="669"/>
      <c r="K28" s="669"/>
      <c r="L28" s="669"/>
      <c r="M28" s="669"/>
      <c r="N28" s="669"/>
      <c r="O28" s="669"/>
      <c r="P28" s="669"/>
      <c r="Q28" s="670"/>
      <c r="R28" s="662">
        <v>1780</v>
      </c>
      <c r="S28" s="663"/>
      <c r="T28" s="663"/>
      <c r="U28" s="663"/>
      <c r="V28" s="663"/>
      <c r="W28" s="663"/>
      <c r="X28" s="663"/>
      <c r="Y28" s="664"/>
      <c r="Z28" s="665">
        <v>0</v>
      </c>
      <c r="AA28" s="665"/>
      <c r="AB28" s="665"/>
      <c r="AC28" s="665"/>
      <c r="AD28" s="666">
        <v>1780</v>
      </c>
      <c r="AE28" s="666"/>
      <c r="AF28" s="666"/>
      <c r="AG28" s="666"/>
      <c r="AH28" s="666"/>
      <c r="AI28" s="666"/>
      <c r="AJ28" s="666"/>
      <c r="AK28" s="666"/>
      <c r="AL28" s="671">
        <v>0</v>
      </c>
      <c r="AM28" s="672"/>
      <c r="AN28" s="672"/>
      <c r="AO28" s="673"/>
      <c r="AP28" s="668"/>
      <c r="AQ28" s="669"/>
      <c r="AR28" s="669"/>
      <c r="AS28" s="669"/>
      <c r="AT28" s="669"/>
      <c r="AU28" s="669"/>
      <c r="AV28" s="669"/>
      <c r="AW28" s="669"/>
      <c r="AX28" s="669"/>
      <c r="AY28" s="669"/>
      <c r="AZ28" s="669"/>
      <c r="BA28" s="669"/>
      <c r="BB28" s="669"/>
      <c r="BC28" s="669"/>
      <c r="BD28" s="669"/>
      <c r="BE28" s="669"/>
      <c r="BF28" s="670"/>
      <c r="BG28" s="662"/>
      <c r="BH28" s="663"/>
      <c r="BI28" s="663"/>
      <c r="BJ28" s="663"/>
      <c r="BK28" s="663"/>
      <c r="BL28" s="663"/>
      <c r="BM28" s="663"/>
      <c r="BN28" s="664"/>
      <c r="BO28" s="665"/>
      <c r="BP28" s="665"/>
      <c r="BQ28" s="665"/>
      <c r="BR28" s="665"/>
      <c r="BS28" s="678"/>
      <c r="BT28" s="663"/>
      <c r="BU28" s="663"/>
      <c r="BV28" s="663"/>
      <c r="BW28" s="663"/>
      <c r="BX28" s="663"/>
      <c r="BY28" s="663"/>
      <c r="BZ28" s="663"/>
      <c r="CA28" s="663"/>
      <c r="CB28" s="682"/>
      <c r="CD28" s="679" t="s">
        <v>300</v>
      </c>
      <c r="CE28" s="680"/>
      <c r="CF28" s="680"/>
      <c r="CG28" s="680"/>
      <c r="CH28" s="680"/>
      <c r="CI28" s="680"/>
      <c r="CJ28" s="680"/>
      <c r="CK28" s="680"/>
      <c r="CL28" s="680"/>
      <c r="CM28" s="680"/>
      <c r="CN28" s="680"/>
      <c r="CO28" s="680"/>
      <c r="CP28" s="680"/>
      <c r="CQ28" s="681"/>
      <c r="CR28" s="662">
        <v>598108</v>
      </c>
      <c r="CS28" s="663"/>
      <c r="CT28" s="663"/>
      <c r="CU28" s="663"/>
      <c r="CV28" s="663"/>
      <c r="CW28" s="663"/>
      <c r="CX28" s="663"/>
      <c r="CY28" s="664"/>
      <c r="CZ28" s="671">
        <v>5.0999999999999996</v>
      </c>
      <c r="DA28" s="701"/>
      <c r="DB28" s="701"/>
      <c r="DC28" s="707"/>
      <c r="DD28" s="678">
        <v>593257</v>
      </c>
      <c r="DE28" s="663"/>
      <c r="DF28" s="663"/>
      <c r="DG28" s="663"/>
      <c r="DH28" s="663"/>
      <c r="DI28" s="663"/>
      <c r="DJ28" s="663"/>
      <c r="DK28" s="664"/>
      <c r="DL28" s="678">
        <v>593257</v>
      </c>
      <c r="DM28" s="663"/>
      <c r="DN28" s="663"/>
      <c r="DO28" s="663"/>
      <c r="DP28" s="663"/>
      <c r="DQ28" s="663"/>
      <c r="DR28" s="663"/>
      <c r="DS28" s="663"/>
      <c r="DT28" s="663"/>
      <c r="DU28" s="663"/>
      <c r="DV28" s="664"/>
      <c r="DW28" s="671">
        <v>10.5</v>
      </c>
      <c r="DX28" s="701"/>
      <c r="DY28" s="701"/>
      <c r="DZ28" s="701"/>
      <c r="EA28" s="701"/>
      <c r="EB28" s="701"/>
      <c r="EC28" s="702"/>
    </row>
    <row r="29" spans="2:133" ht="11.25" customHeight="1" x14ac:dyDescent="0.2">
      <c r="B29" s="668" t="s">
        <v>301</v>
      </c>
      <c r="C29" s="669"/>
      <c r="D29" s="669"/>
      <c r="E29" s="669"/>
      <c r="F29" s="669"/>
      <c r="G29" s="669"/>
      <c r="H29" s="669"/>
      <c r="I29" s="669"/>
      <c r="J29" s="669"/>
      <c r="K29" s="669"/>
      <c r="L29" s="669"/>
      <c r="M29" s="669"/>
      <c r="N29" s="669"/>
      <c r="O29" s="669"/>
      <c r="P29" s="669"/>
      <c r="Q29" s="670"/>
      <c r="R29" s="662">
        <v>31866</v>
      </c>
      <c r="S29" s="663"/>
      <c r="T29" s="663"/>
      <c r="U29" s="663"/>
      <c r="V29" s="663"/>
      <c r="W29" s="663"/>
      <c r="X29" s="663"/>
      <c r="Y29" s="664"/>
      <c r="Z29" s="665">
        <v>0.3</v>
      </c>
      <c r="AA29" s="665"/>
      <c r="AB29" s="665"/>
      <c r="AC29" s="665"/>
      <c r="AD29" s="666" t="s">
        <v>129</v>
      </c>
      <c r="AE29" s="666"/>
      <c r="AF29" s="666"/>
      <c r="AG29" s="666"/>
      <c r="AH29" s="666"/>
      <c r="AI29" s="666"/>
      <c r="AJ29" s="666"/>
      <c r="AK29" s="666"/>
      <c r="AL29" s="671" t="s">
        <v>129</v>
      </c>
      <c r="AM29" s="672"/>
      <c r="AN29" s="672"/>
      <c r="AO29" s="673"/>
      <c r="AP29" s="709"/>
      <c r="AQ29" s="710"/>
      <c r="AR29" s="710"/>
      <c r="AS29" s="710"/>
      <c r="AT29" s="710"/>
      <c r="AU29" s="710"/>
      <c r="AV29" s="710"/>
      <c r="AW29" s="710"/>
      <c r="AX29" s="710"/>
      <c r="AY29" s="710"/>
      <c r="AZ29" s="710"/>
      <c r="BA29" s="710"/>
      <c r="BB29" s="710"/>
      <c r="BC29" s="710"/>
      <c r="BD29" s="710"/>
      <c r="BE29" s="710"/>
      <c r="BF29" s="711"/>
      <c r="BG29" s="662"/>
      <c r="BH29" s="663"/>
      <c r="BI29" s="663"/>
      <c r="BJ29" s="663"/>
      <c r="BK29" s="663"/>
      <c r="BL29" s="663"/>
      <c r="BM29" s="663"/>
      <c r="BN29" s="664"/>
      <c r="BO29" s="665"/>
      <c r="BP29" s="665"/>
      <c r="BQ29" s="665"/>
      <c r="BR29" s="665"/>
      <c r="BS29" s="666"/>
      <c r="BT29" s="666"/>
      <c r="BU29" s="666"/>
      <c r="BV29" s="666"/>
      <c r="BW29" s="666"/>
      <c r="BX29" s="666"/>
      <c r="BY29" s="666"/>
      <c r="BZ29" s="666"/>
      <c r="CA29" s="666"/>
      <c r="CB29" s="667"/>
      <c r="CD29" s="714" t="s">
        <v>302</v>
      </c>
      <c r="CE29" s="715"/>
      <c r="CF29" s="679" t="s">
        <v>70</v>
      </c>
      <c r="CG29" s="680"/>
      <c r="CH29" s="680"/>
      <c r="CI29" s="680"/>
      <c r="CJ29" s="680"/>
      <c r="CK29" s="680"/>
      <c r="CL29" s="680"/>
      <c r="CM29" s="680"/>
      <c r="CN29" s="680"/>
      <c r="CO29" s="680"/>
      <c r="CP29" s="680"/>
      <c r="CQ29" s="681"/>
      <c r="CR29" s="662">
        <v>598108</v>
      </c>
      <c r="CS29" s="699"/>
      <c r="CT29" s="699"/>
      <c r="CU29" s="699"/>
      <c r="CV29" s="699"/>
      <c r="CW29" s="699"/>
      <c r="CX29" s="699"/>
      <c r="CY29" s="700"/>
      <c r="CZ29" s="671">
        <v>5.0999999999999996</v>
      </c>
      <c r="DA29" s="701"/>
      <c r="DB29" s="701"/>
      <c r="DC29" s="707"/>
      <c r="DD29" s="678">
        <v>593257</v>
      </c>
      <c r="DE29" s="699"/>
      <c r="DF29" s="699"/>
      <c r="DG29" s="699"/>
      <c r="DH29" s="699"/>
      <c r="DI29" s="699"/>
      <c r="DJ29" s="699"/>
      <c r="DK29" s="700"/>
      <c r="DL29" s="678">
        <v>593257</v>
      </c>
      <c r="DM29" s="699"/>
      <c r="DN29" s="699"/>
      <c r="DO29" s="699"/>
      <c r="DP29" s="699"/>
      <c r="DQ29" s="699"/>
      <c r="DR29" s="699"/>
      <c r="DS29" s="699"/>
      <c r="DT29" s="699"/>
      <c r="DU29" s="699"/>
      <c r="DV29" s="700"/>
      <c r="DW29" s="671">
        <v>10.5</v>
      </c>
      <c r="DX29" s="701"/>
      <c r="DY29" s="701"/>
      <c r="DZ29" s="701"/>
      <c r="EA29" s="701"/>
      <c r="EB29" s="701"/>
      <c r="EC29" s="702"/>
    </row>
    <row r="30" spans="2:133" ht="11.25" customHeight="1" x14ac:dyDescent="0.2">
      <c r="B30" s="668" t="s">
        <v>303</v>
      </c>
      <c r="C30" s="669"/>
      <c r="D30" s="669"/>
      <c r="E30" s="669"/>
      <c r="F30" s="669"/>
      <c r="G30" s="669"/>
      <c r="H30" s="669"/>
      <c r="I30" s="669"/>
      <c r="J30" s="669"/>
      <c r="K30" s="669"/>
      <c r="L30" s="669"/>
      <c r="M30" s="669"/>
      <c r="N30" s="669"/>
      <c r="O30" s="669"/>
      <c r="P30" s="669"/>
      <c r="Q30" s="670"/>
      <c r="R30" s="662">
        <v>96291</v>
      </c>
      <c r="S30" s="663"/>
      <c r="T30" s="663"/>
      <c r="U30" s="663"/>
      <c r="V30" s="663"/>
      <c r="W30" s="663"/>
      <c r="X30" s="663"/>
      <c r="Y30" s="664"/>
      <c r="Z30" s="665">
        <v>0.8</v>
      </c>
      <c r="AA30" s="665"/>
      <c r="AB30" s="665"/>
      <c r="AC30" s="665"/>
      <c r="AD30" s="666">
        <v>10024</v>
      </c>
      <c r="AE30" s="666"/>
      <c r="AF30" s="666"/>
      <c r="AG30" s="666"/>
      <c r="AH30" s="666"/>
      <c r="AI30" s="666"/>
      <c r="AJ30" s="666"/>
      <c r="AK30" s="666"/>
      <c r="AL30" s="671">
        <v>0.2</v>
      </c>
      <c r="AM30" s="672"/>
      <c r="AN30" s="672"/>
      <c r="AO30" s="673"/>
      <c r="AP30" s="644" t="s">
        <v>220</v>
      </c>
      <c r="AQ30" s="645"/>
      <c r="AR30" s="645"/>
      <c r="AS30" s="645"/>
      <c r="AT30" s="645"/>
      <c r="AU30" s="645"/>
      <c r="AV30" s="645"/>
      <c r="AW30" s="645"/>
      <c r="AX30" s="645"/>
      <c r="AY30" s="645"/>
      <c r="AZ30" s="645"/>
      <c r="BA30" s="645"/>
      <c r="BB30" s="645"/>
      <c r="BC30" s="645"/>
      <c r="BD30" s="645"/>
      <c r="BE30" s="645"/>
      <c r="BF30" s="646"/>
      <c r="BG30" s="644" t="s">
        <v>304</v>
      </c>
      <c r="BH30" s="712"/>
      <c r="BI30" s="712"/>
      <c r="BJ30" s="712"/>
      <c r="BK30" s="712"/>
      <c r="BL30" s="712"/>
      <c r="BM30" s="712"/>
      <c r="BN30" s="712"/>
      <c r="BO30" s="712"/>
      <c r="BP30" s="712"/>
      <c r="BQ30" s="713"/>
      <c r="BR30" s="644" t="s">
        <v>305</v>
      </c>
      <c r="BS30" s="712"/>
      <c r="BT30" s="712"/>
      <c r="BU30" s="712"/>
      <c r="BV30" s="712"/>
      <c r="BW30" s="712"/>
      <c r="BX30" s="712"/>
      <c r="BY30" s="712"/>
      <c r="BZ30" s="712"/>
      <c r="CA30" s="712"/>
      <c r="CB30" s="713"/>
      <c r="CD30" s="716"/>
      <c r="CE30" s="717"/>
      <c r="CF30" s="679" t="s">
        <v>306</v>
      </c>
      <c r="CG30" s="680"/>
      <c r="CH30" s="680"/>
      <c r="CI30" s="680"/>
      <c r="CJ30" s="680"/>
      <c r="CK30" s="680"/>
      <c r="CL30" s="680"/>
      <c r="CM30" s="680"/>
      <c r="CN30" s="680"/>
      <c r="CO30" s="680"/>
      <c r="CP30" s="680"/>
      <c r="CQ30" s="681"/>
      <c r="CR30" s="662">
        <v>563316</v>
      </c>
      <c r="CS30" s="663"/>
      <c r="CT30" s="663"/>
      <c r="CU30" s="663"/>
      <c r="CV30" s="663"/>
      <c r="CW30" s="663"/>
      <c r="CX30" s="663"/>
      <c r="CY30" s="664"/>
      <c r="CZ30" s="671">
        <v>4.8</v>
      </c>
      <c r="DA30" s="701"/>
      <c r="DB30" s="701"/>
      <c r="DC30" s="707"/>
      <c r="DD30" s="678">
        <v>558618</v>
      </c>
      <c r="DE30" s="663"/>
      <c r="DF30" s="663"/>
      <c r="DG30" s="663"/>
      <c r="DH30" s="663"/>
      <c r="DI30" s="663"/>
      <c r="DJ30" s="663"/>
      <c r="DK30" s="664"/>
      <c r="DL30" s="678">
        <v>558618</v>
      </c>
      <c r="DM30" s="663"/>
      <c r="DN30" s="663"/>
      <c r="DO30" s="663"/>
      <c r="DP30" s="663"/>
      <c r="DQ30" s="663"/>
      <c r="DR30" s="663"/>
      <c r="DS30" s="663"/>
      <c r="DT30" s="663"/>
      <c r="DU30" s="663"/>
      <c r="DV30" s="664"/>
      <c r="DW30" s="671">
        <v>9.8000000000000007</v>
      </c>
      <c r="DX30" s="701"/>
      <c r="DY30" s="701"/>
      <c r="DZ30" s="701"/>
      <c r="EA30" s="701"/>
      <c r="EB30" s="701"/>
      <c r="EC30" s="702"/>
    </row>
    <row r="31" spans="2:133" ht="11.25" customHeight="1" x14ac:dyDescent="0.2">
      <c r="B31" s="668" t="s">
        <v>307</v>
      </c>
      <c r="C31" s="669"/>
      <c r="D31" s="669"/>
      <c r="E31" s="669"/>
      <c r="F31" s="669"/>
      <c r="G31" s="669"/>
      <c r="H31" s="669"/>
      <c r="I31" s="669"/>
      <c r="J31" s="669"/>
      <c r="K31" s="669"/>
      <c r="L31" s="669"/>
      <c r="M31" s="669"/>
      <c r="N31" s="669"/>
      <c r="O31" s="669"/>
      <c r="P31" s="669"/>
      <c r="Q31" s="670"/>
      <c r="R31" s="662">
        <v>8233</v>
      </c>
      <c r="S31" s="663"/>
      <c r="T31" s="663"/>
      <c r="U31" s="663"/>
      <c r="V31" s="663"/>
      <c r="W31" s="663"/>
      <c r="X31" s="663"/>
      <c r="Y31" s="664"/>
      <c r="Z31" s="665">
        <v>0.1</v>
      </c>
      <c r="AA31" s="665"/>
      <c r="AB31" s="665"/>
      <c r="AC31" s="665"/>
      <c r="AD31" s="666">
        <v>2</v>
      </c>
      <c r="AE31" s="666"/>
      <c r="AF31" s="666"/>
      <c r="AG31" s="666"/>
      <c r="AH31" s="666"/>
      <c r="AI31" s="666"/>
      <c r="AJ31" s="666"/>
      <c r="AK31" s="666"/>
      <c r="AL31" s="671">
        <v>0</v>
      </c>
      <c r="AM31" s="672"/>
      <c r="AN31" s="672"/>
      <c r="AO31" s="673"/>
      <c r="AP31" s="720" t="s">
        <v>308</v>
      </c>
      <c r="AQ31" s="721"/>
      <c r="AR31" s="721"/>
      <c r="AS31" s="721"/>
      <c r="AT31" s="726" t="s">
        <v>309</v>
      </c>
      <c r="AU31" s="366"/>
      <c r="AV31" s="366"/>
      <c r="AW31" s="366"/>
      <c r="AX31" s="651" t="s">
        <v>187</v>
      </c>
      <c r="AY31" s="652"/>
      <c r="AZ31" s="652"/>
      <c r="BA31" s="652"/>
      <c r="BB31" s="652"/>
      <c r="BC31" s="652"/>
      <c r="BD31" s="652"/>
      <c r="BE31" s="652"/>
      <c r="BF31" s="653"/>
      <c r="BG31" s="735">
        <v>99.4</v>
      </c>
      <c r="BH31" s="736"/>
      <c r="BI31" s="736"/>
      <c r="BJ31" s="736"/>
      <c r="BK31" s="736"/>
      <c r="BL31" s="736"/>
      <c r="BM31" s="660">
        <v>96.8</v>
      </c>
      <c r="BN31" s="736"/>
      <c r="BO31" s="736"/>
      <c r="BP31" s="736"/>
      <c r="BQ31" s="737"/>
      <c r="BR31" s="735">
        <v>99.1</v>
      </c>
      <c r="BS31" s="736"/>
      <c r="BT31" s="736"/>
      <c r="BU31" s="736"/>
      <c r="BV31" s="736"/>
      <c r="BW31" s="736"/>
      <c r="BX31" s="660">
        <v>95.7</v>
      </c>
      <c r="BY31" s="736"/>
      <c r="BZ31" s="736"/>
      <c r="CA31" s="736"/>
      <c r="CB31" s="737"/>
      <c r="CD31" s="716"/>
      <c r="CE31" s="717"/>
      <c r="CF31" s="679" t="s">
        <v>310</v>
      </c>
      <c r="CG31" s="680"/>
      <c r="CH31" s="680"/>
      <c r="CI31" s="680"/>
      <c r="CJ31" s="680"/>
      <c r="CK31" s="680"/>
      <c r="CL31" s="680"/>
      <c r="CM31" s="680"/>
      <c r="CN31" s="680"/>
      <c r="CO31" s="680"/>
      <c r="CP31" s="680"/>
      <c r="CQ31" s="681"/>
      <c r="CR31" s="662">
        <v>34792</v>
      </c>
      <c r="CS31" s="699"/>
      <c r="CT31" s="699"/>
      <c r="CU31" s="699"/>
      <c r="CV31" s="699"/>
      <c r="CW31" s="699"/>
      <c r="CX31" s="699"/>
      <c r="CY31" s="700"/>
      <c r="CZ31" s="671">
        <v>0.3</v>
      </c>
      <c r="DA31" s="701"/>
      <c r="DB31" s="701"/>
      <c r="DC31" s="707"/>
      <c r="DD31" s="678">
        <v>34639</v>
      </c>
      <c r="DE31" s="699"/>
      <c r="DF31" s="699"/>
      <c r="DG31" s="699"/>
      <c r="DH31" s="699"/>
      <c r="DI31" s="699"/>
      <c r="DJ31" s="699"/>
      <c r="DK31" s="700"/>
      <c r="DL31" s="678">
        <v>34639</v>
      </c>
      <c r="DM31" s="699"/>
      <c r="DN31" s="699"/>
      <c r="DO31" s="699"/>
      <c r="DP31" s="699"/>
      <c r="DQ31" s="699"/>
      <c r="DR31" s="699"/>
      <c r="DS31" s="699"/>
      <c r="DT31" s="699"/>
      <c r="DU31" s="699"/>
      <c r="DV31" s="700"/>
      <c r="DW31" s="671">
        <v>0.6</v>
      </c>
      <c r="DX31" s="701"/>
      <c r="DY31" s="701"/>
      <c r="DZ31" s="701"/>
      <c r="EA31" s="701"/>
      <c r="EB31" s="701"/>
      <c r="EC31" s="702"/>
    </row>
    <row r="32" spans="2:133" ht="11.25" customHeight="1" x14ac:dyDescent="0.2">
      <c r="B32" s="668" t="s">
        <v>311</v>
      </c>
      <c r="C32" s="669"/>
      <c r="D32" s="669"/>
      <c r="E32" s="669"/>
      <c r="F32" s="669"/>
      <c r="G32" s="669"/>
      <c r="H32" s="669"/>
      <c r="I32" s="669"/>
      <c r="J32" s="669"/>
      <c r="K32" s="669"/>
      <c r="L32" s="669"/>
      <c r="M32" s="669"/>
      <c r="N32" s="669"/>
      <c r="O32" s="669"/>
      <c r="P32" s="669"/>
      <c r="Q32" s="670"/>
      <c r="R32" s="662">
        <v>2111718</v>
      </c>
      <c r="S32" s="663"/>
      <c r="T32" s="663"/>
      <c r="U32" s="663"/>
      <c r="V32" s="663"/>
      <c r="W32" s="663"/>
      <c r="X32" s="663"/>
      <c r="Y32" s="664"/>
      <c r="Z32" s="665">
        <v>16.899999999999999</v>
      </c>
      <c r="AA32" s="665"/>
      <c r="AB32" s="665"/>
      <c r="AC32" s="665"/>
      <c r="AD32" s="666" t="s">
        <v>129</v>
      </c>
      <c r="AE32" s="666"/>
      <c r="AF32" s="666"/>
      <c r="AG32" s="666"/>
      <c r="AH32" s="666"/>
      <c r="AI32" s="666"/>
      <c r="AJ32" s="666"/>
      <c r="AK32" s="666"/>
      <c r="AL32" s="671" t="s">
        <v>129</v>
      </c>
      <c r="AM32" s="672"/>
      <c r="AN32" s="672"/>
      <c r="AO32" s="673"/>
      <c r="AP32" s="722"/>
      <c r="AQ32" s="723"/>
      <c r="AR32" s="723"/>
      <c r="AS32" s="723"/>
      <c r="AT32" s="727"/>
      <c r="AU32" s="362" t="s">
        <v>312</v>
      </c>
      <c r="AV32" s="362"/>
      <c r="AW32" s="362"/>
      <c r="AX32" s="668" t="s">
        <v>313</v>
      </c>
      <c r="AY32" s="669"/>
      <c r="AZ32" s="669"/>
      <c r="BA32" s="669"/>
      <c r="BB32" s="669"/>
      <c r="BC32" s="669"/>
      <c r="BD32" s="669"/>
      <c r="BE32" s="669"/>
      <c r="BF32" s="670"/>
      <c r="BG32" s="729">
        <v>99.5</v>
      </c>
      <c r="BH32" s="699"/>
      <c r="BI32" s="699"/>
      <c r="BJ32" s="699"/>
      <c r="BK32" s="699"/>
      <c r="BL32" s="699"/>
      <c r="BM32" s="672">
        <v>98.5</v>
      </c>
      <c r="BN32" s="730"/>
      <c r="BO32" s="730"/>
      <c r="BP32" s="730"/>
      <c r="BQ32" s="731"/>
      <c r="BR32" s="729">
        <v>99.3</v>
      </c>
      <c r="BS32" s="699"/>
      <c r="BT32" s="699"/>
      <c r="BU32" s="699"/>
      <c r="BV32" s="699"/>
      <c r="BW32" s="699"/>
      <c r="BX32" s="672">
        <v>98.3</v>
      </c>
      <c r="BY32" s="730"/>
      <c r="BZ32" s="730"/>
      <c r="CA32" s="730"/>
      <c r="CB32" s="731"/>
      <c r="CD32" s="718"/>
      <c r="CE32" s="719"/>
      <c r="CF32" s="679" t="s">
        <v>314</v>
      </c>
      <c r="CG32" s="680"/>
      <c r="CH32" s="680"/>
      <c r="CI32" s="680"/>
      <c r="CJ32" s="680"/>
      <c r="CK32" s="680"/>
      <c r="CL32" s="680"/>
      <c r="CM32" s="680"/>
      <c r="CN32" s="680"/>
      <c r="CO32" s="680"/>
      <c r="CP32" s="680"/>
      <c r="CQ32" s="681"/>
      <c r="CR32" s="662" t="s">
        <v>129</v>
      </c>
      <c r="CS32" s="663"/>
      <c r="CT32" s="663"/>
      <c r="CU32" s="663"/>
      <c r="CV32" s="663"/>
      <c r="CW32" s="663"/>
      <c r="CX32" s="663"/>
      <c r="CY32" s="664"/>
      <c r="CZ32" s="671" t="s">
        <v>129</v>
      </c>
      <c r="DA32" s="701"/>
      <c r="DB32" s="701"/>
      <c r="DC32" s="707"/>
      <c r="DD32" s="678" t="s">
        <v>129</v>
      </c>
      <c r="DE32" s="663"/>
      <c r="DF32" s="663"/>
      <c r="DG32" s="663"/>
      <c r="DH32" s="663"/>
      <c r="DI32" s="663"/>
      <c r="DJ32" s="663"/>
      <c r="DK32" s="664"/>
      <c r="DL32" s="678" t="s">
        <v>129</v>
      </c>
      <c r="DM32" s="663"/>
      <c r="DN32" s="663"/>
      <c r="DO32" s="663"/>
      <c r="DP32" s="663"/>
      <c r="DQ32" s="663"/>
      <c r="DR32" s="663"/>
      <c r="DS32" s="663"/>
      <c r="DT32" s="663"/>
      <c r="DU32" s="663"/>
      <c r="DV32" s="664"/>
      <c r="DW32" s="671" t="s">
        <v>129</v>
      </c>
      <c r="DX32" s="701"/>
      <c r="DY32" s="701"/>
      <c r="DZ32" s="701"/>
      <c r="EA32" s="701"/>
      <c r="EB32" s="701"/>
      <c r="EC32" s="702"/>
    </row>
    <row r="33" spans="2:133" ht="11.25" customHeight="1" x14ac:dyDescent="0.2">
      <c r="B33" s="696" t="s">
        <v>315</v>
      </c>
      <c r="C33" s="697"/>
      <c r="D33" s="697"/>
      <c r="E33" s="697"/>
      <c r="F33" s="697"/>
      <c r="G33" s="697"/>
      <c r="H33" s="697"/>
      <c r="I33" s="697"/>
      <c r="J33" s="697"/>
      <c r="K33" s="697"/>
      <c r="L33" s="697"/>
      <c r="M33" s="697"/>
      <c r="N33" s="697"/>
      <c r="O33" s="697"/>
      <c r="P33" s="697"/>
      <c r="Q33" s="698"/>
      <c r="R33" s="662">
        <v>7386</v>
      </c>
      <c r="S33" s="663"/>
      <c r="T33" s="663"/>
      <c r="U33" s="663"/>
      <c r="V33" s="663"/>
      <c r="W33" s="663"/>
      <c r="X33" s="663"/>
      <c r="Y33" s="664"/>
      <c r="Z33" s="665">
        <v>0.1</v>
      </c>
      <c r="AA33" s="665"/>
      <c r="AB33" s="665"/>
      <c r="AC33" s="665"/>
      <c r="AD33" s="666">
        <v>7386</v>
      </c>
      <c r="AE33" s="666"/>
      <c r="AF33" s="666"/>
      <c r="AG33" s="666"/>
      <c r="AH33" s="666"/>
      <c r="AI33" s="666"/>
      <c r="AJ33" s="666"/>
      <c r="AK33" s="666"/>
      <c r="AL33" s="671">
        <v>0.1</v>
      </c>
      <c r="AM33" s="672"/>
      <c r="AN33" s="672"/>
      <c r="AO33" s="673"/>
      <c r="AP33" s="724"/>
      <c r="AQ33" s="725"/>
      <c r="AR33" s="725"/>
      <c r="AS33" s="725"/>
      <c r="AT33" s="728"/>
      <c r="AU33" s="360"/>
      <c r="AV33" s="360"/>
      <c r="AW33" s="360"/>
      <c r="AX33" s="709" t="s">
        <v>316</v>
      </c>
      <c r="AY33" s="710"/>
      <c r="AZ33" s="710"/>
      <c r="BA33" s="710"/>
      <c r="BB33" s="710"/>
      <c r="BC33" s="710"/>
      <c r="BD33" s="710"/>
      <c r="BE33" s="710"/>
      <c r="BF33" s="711"/>
      <c r="BG33" s="738">
        <v>99.4</v>
      </c>
      <c r="BH33" s="733"/>
      <c r="BI33" s="733"/>
      <c r="BJ33" s="733"/>
      <c r="BK33" s="733"/>
      <c r="BL33" s="733"/>
      <c r="BM33" s="732">
        <v>95.2</v>
      </c>
      <c r="BN33" s="733"/>
      <c r="BO33" s="733"/>
      <c r="BP33" s="733"/>
      <c r="BQ33" s="734"/>
      <c r="BR33" s="738">
        <v>98.9</v>
      </c>
      <c r="BS33" s="733"/>
      <c r="BT33" s="733"/>
      <c r="BU33" s="733"/>
      <c r="BV33" s="733"/>
      <c r="BW33" s="733"/>
      <c r="BX33" s="732">
        <v>92.6</v>
      </c>
      <c r="BY33" s="733"/>
      <c r="BZ33" s="733"/>
      <c r="CA33" s="733"/>
      <c r="CB33" s="734"/>
      <c r="CD33" s="679" t="s">
        <v>317</v>
      </c>
      <c r="CE33" s="680"/>
      <c r="CF33" s="680"/>
      <c r="CG33" s="680"/>
      <c r="CH33" s="680"/>
      <c r="CI33" s="680"/>
      <c r="CJ33" s="680"/>
      <c r="CK33" s="680"/>
      <c r="CL33" s="680"/>
      <c r="CM33" s="680"/>
      <c r="CN33" s="680"/>
      <c r="CO33" s="680"/>
      <c r="CP33" s="680"/>
      <c r="CQ33" s="681"/>
      <c r="CR33" s="662">
        <v>5481704</v>
      </c>
      <c r="CS33" s="699"/>
      <c r="CT33" s="699"/>
      <c r="CU33" s="699"/>
      <c r="CV33" s="699"/>
      <c r="CW33" s="699"/>
      <c r="CX33" s="699"/>
      <c r="CY33" s="700"/>
      <c r="CZ33" s="671">
        <v>46.7</v>
      </c>
      <c r="DA33" s="701"/>
      <c r="DB33" s="701"/>
      <c r="DC33" s="707"/>
      <c r="DD33" s="678">
        <v>3068708</v>
      </c>
      <c r="DE33" s="699"/>
      <c r="DF33" s="699"/>
      <c r="DG33" s="699"/>
      <c r="DH33" s="699"/>
      <c r="DI33" s="699"/>
      <c r="DJ33" s="699"/>
      <c r="DK33" s="700"/>
      <c r="DL33" s="678">
        <v>2410089</v>
      </c>
      <c r="DM33" s="699"/>
      <c r="DN33" s="699"/>
      <c r="DO33" s="699"/>
      <c r="DP33" s="699"/>
      <c r="DQ33" s="699"/>
      <c r="DR33" s="699"/>
      <c r="DS33" s="699"/>
      <c r="DT33" s="699"/>
      <c r="DU33" s="699"/>
      <c r="DV33" s="700"/>
      <c r="DW33" s="671">
        <v>42.5</v>
      </c>
      <c r="DX33" s="701"/>
      <c r="DY33" s="701"/>
      <c r="DZ33" s="701"/>
      <c r="EA33" s="701"/>
      <c r="EB33" s="701"/>
      <c r="EC33" s="702"/>
    </row>
    <row r="34" spans="2:133" ht="11.25" customHeight="1" x14ac:dyDescent="0.2">
      <c r="B34" s="668" t="s">
        <v>318</v>
      </c>
      <c r="C34" s="669"/>
      <c r="D34" s="669"/>
      <c r="E34" s="669"/>
      <c r="F34" s="669"/>
      <c r="G34" s="669"/>
      <c r="H34" s="669"/>
      <c r="I34" s="669"/>
      <c r="J34" s="669"/>
      <c r="K34" s="669"/>
      <c r="L34" s="669"/>
      <c r="M34" s="669"/>
      <c r="N34" s="669"/>
      <c r="O34" s="669"/>
      <c r="P34" s="669"/>
      <c r="Q34" s="670"/>
      <c r="R34" s="662">
        <v>2591899</v>
      </c>
      <c r="S34" s="663"/>
      <c r="T34" s="663"/>
      <c r="U34" s="663"/>
      <c r="V34" s="663"/>
      <c r="W34" s="663"/>
      <c r="X34" s="663"/>
      <c r="Y34" s="664"/>
      <c r="Z34" s="665">
        <v>20.8</v>
      </c>
      <c r="AA34" s="665"/>
      <c r="AB34" s="665"/>
      <c r="AC34" s="665"/>
      <c r="AD34" s="666" t="s">
        <v>129</v>
      </c>
      <c r="AE34" s="666"/>
      <c r="AF34" s="666"/>
      <c r="AG34" s="666"/>
      <c r="AH34" s="666"/>
      <c r="AI34" s="666"/>
      <c r="AJ34" s="666"/>
      <c r="AK34" s="666"/>
      <c r="AL34" s="671" t="s">
        <v>129</v>
      </c>
      <c r="AM34" s="672"/>
      <c r="AN34" s="672"/>
      <c r="AO34" s="67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79" t="s">
        <v>319</v>
      </c>
      <c r="CE34" s="680"/>
      <c r="CF34" s="680"/>
      <c r="CG34" s="680"/>
      <c r="CH34" s="680"/>
      <c r="CI34" s="680"/>
      <c r="CJ34" s="680"/>
      <c r="CK34" s="680"/>
      <c r="CL34" s="680"/>
      <c r="CM34" s="680"/>
      <c r="CN34" s="680"/>
      <c r="CO34" s="680"/>
      <c r="CP34" s="680"/>
      <c r="CQ34" s="681"/>
      <c r="CR34" s="662">
        <v>2841450</v>
      </c>
      <c r="CS34" s="663"/>
      <c r="CT34" s="663"/>
      <c r="CU34" s="663"/>
      <c r="CV34" s="663"/>
      <c r="CW34" s="663"/>
      <c r="CX34" s="663"/>
      <c r="CY34" s="664"/>
      <c r="CZ34" s="671">
        <v>24.2</v>
      </c>
      <c r="DA34" s="701"/>
      <c r="DB34" s="701"/>
      <c r="DC34" s="707"/>
      <c r="DD34" s="678">
        <v>915064</v>
      </c>
      <c r="DE34" s="663"/>
      <c r="DF34" s="663"/>
      <c r="DG34" s="663"/>
      <c r="DH34" s="663"/>
      <c r="DI34" s="663"/>
      <c r="DJ34" s="663"/>
      <c r="DK34" s="664"/>
      <c r="DL34" s="678">
        <v>785812</v>
      </c>
      <c r="DM34" s="663"/>
      <c r="DN34" s="663"/>
      <c r="DO34" s="663"/>
      <c r="DP34" s="663"/>
      <c r="DQ34" s="663"/>
      <c r="DR34" s="663"/>
      <c r="DS34" s="663"/>
      <c r="DT34" s="663"/>
      <c r="DU34" s="663"/>
      <c r="DV34" s="664"/>
      <c r="DW34" s="671">
        <v>13.9</v>
      </c>
      <c r="DX34" s="701"/>
      <c r="DY34" s="701"/>
      <c r="DZ34" s="701"/>
      <c r="EA34" s="701"/>
      <c r="EB34" s="701"/>
      <c r="EC34" s="702"/>
    </row>
    <row r="35" spans="2:133" ht="11.25" customHeight="1" x14ac:dyDescent="0.2">
      <c r="B35" s="668" t="s">
        <v>320</v>
      </c>
      <c r="C35" s="669"/>
      <c r="D35" s="669"/>
      <c r="E35" s="669"/>
      <c r="F35" s="669"/>
      <c r="G35" s="669"/>
      <c r="H35" s="669"/>
      <c r="I35" s="669"/>
      <c r="J35" s="669"/>
      <c r="K35" s="669"/>
      <c r="L35" s="669"/>
      <c r="M35" s="669"/>
      <c r="N35" s="669"/>
      <c r="O35" s="669"/>
      <c r="P35" s="669"/>
      <c r="Q35" s="670"/>
      <c r="R35" s="662">
        <v>29855</v>
      </c>
      <c r="S35" s="663"/>
      <c r="T35" s="663"/>
      <c r="U35" s="663"/>
      <c r="V35" s="663"/>
      <c r="W35" s="663"/>
      <c r="X35" s="663"/>
      <c r="Y35" s="664"/>
      <c r="Z35" s="665">
        <v>0.2</v>
      </c>
      <c r="AA35" s="665"/>
      <c r="AB35" s="665"/>
      <c r="AC35" s="665"/>
      <c r="AD35" s="666">
        <v>29151</v>
      </c>
      <c r="AE35" s="666"/>
      <c r="AF35" s="666"/>
      <c r="AG35" s="666"/>
      <c r="AH35" s="666"/>
      <c r="AI35" s="666"/>
      <c r="AJ35" s="666"/>
      <c r="AK35" s="666"/>
      <c r="AL35" s="671">
        <v>0.5</v>
      </c>
      <c r="AM35" s="672"/>
      <c r="AN35" s="672"/>
      <c r="AO35" s="673"/>
      <c r="AP35" s="218"/>
      <c r="AQ35" s="644" t="s">
        <v>321</v>
      </c>
      <c r="AR35" s="645"/>
      <c r="AS35" s="645"/>
      <c r="AT35" s="645"/>
      <c r="AU35" s="645"/>
      <c r="AV35" s="645"/>
      <c r="AW35" s="645"/>
      <c r="AX35" s="645"/>
      <c r="AY35" s="645"/>
      <c r="AZ35" s="645"/>
      <c r="BA35" s="645"/>
      <c r="BB35" s="645"/>
      <c r="BC35" s="645"/>
      <c r="BD35" s="645"/>
      <c r="BE35" s="645"/>
      <c r="BF35" s="646"/>
      <c r="BG35" s="644" t="s">
        <v>322</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79" t="s">
        <v>323</v>
      </c>
      <c r="CE35" s="680"/>
      <c r="CF35" s="680"/>
      <c r="CG35" s="680"/>
      <c r="CH35" s="680"/>
      <c r="CI35" s="680"/>
      <c r="CJ35" s="680"/>
      <c r="CK35" s="680"/>
      <c r="CL35" s="680"/>
      <c r="CM35" s="680"/>
      <c r="CN35" s="680"/>
      <c r="CO35" s="680"/>
      <c r="CP35" s="680"/>
      <c r="CQ35" s="681"/>
      <c r="CR35" s="662">
        <v>69667</v>
      </c>
      <c r="CS35" s="699"/>
      <c r="CT35" s="699"/>
      <c r="CU35" s="699"/>
      <c r="CV35" s="699"/>
      <c r="CW35" s="699"/>
      <c r="CX35" s="699"/>
      <c r="CY35" s="700"/>
      <c r="CZ35" s="671">
        <v>0.6</v>
      </c>
      <c r="DA35" s="701"/>
      <c r="DB35" s="701"/>
      <c r="DC35" s="707"/>
      <c r="DD35" s="678">
        <v>62001</v>
      </c>
      <c r="DE35" s="699"/>
      <c r="DF35" s="699"/>
      <c r="DG35" s="699"/>
      <c r="DH35" s="699"/>
      <c r="DI35" s="699"/>
      <c r="DJ35" s="699"/>
      <c r="DK35" s="700"/>
      <c r="DL35" s="678">
        <v>60737</v>
      </c>
      <c r="DM35" s="699"/>
      <c r="DN35" s="699"/>
      <c r="DO35" s="699"/>
      <c r="DP35" s="699"/>
      <c r="DQ35" s="699"/>
      <c r="DR35" s="699"/>
      <c r="DS35" s="699"/>
      <c r="DT35" s="699"/>
      <c r="DU35" s="699"/>
      <c r="DV35" s="700"/>
      <c r="DW35" s="671">
        <v>1.1000000000000001</v>
      </c>
      <c r="DX35" s="701"/>
      <c r="DY35" s="701"/>
      <c r="DZ35" s="701"/>
      <c r="EA35" s="701"/>
      <c r="EB35" s="701"/>
      <c r="EC35" s="702"/>
    </row>
    <row r="36" spans="2:133" ht="11.25" customHeight="1" x14ac:dyDescent="0.2">
      <c r="B36" s="668" t="s">
        <v>324</v>
      </c>
      <c r="C36" s="669"/>
      <c r="D36" s="669"/>
      <c r="E36" s="669"/>
      <c r="F36" s="669"/>
      <c r="G36" s="669"/>
      <c r="H36" s="669"/>
      <c r="I36" s="669"/>
      <c r="J36" s="669"/>
      <c r="K36" s="669"/>
      <c r="L36" s="669"/>
      <c r="M36" s="669"/>
      <c r="N36" s="669"/>
      <c r="O36" s="669"/>
      <c r="P36" s="669"/>
      <c r="Q36" s="670"/>
      <c r="R36" s="662">
        <v>66561</v>
      </c>
      <c r="S36" s="663"/>
      <c r="T36" s="663"/>
      <c r="U36" s="663"/>
      <c r="V36" s="663"/>
      <c r="W36" s="663"/>
      <c r="X36" s="663"/>
      <c r="Y36" s="664"/>
      <c r="Z36" s="665">
        <v>0.5</v>
      </c>
      <c r="AA36" s="665"/>
      <c r="AB36" s="665"/>
      <c r="AC36" s="665"/>
      <c r="AD36" s="666" t="s">
        <v>129</v>
      </c>
      <c r="AE36" s="666"/>
      <c r="AF36" s="666"/>
      <c r="AG36" s="666"/>
      <c r="AH36" s="666"/>
      <c r="AI36" s="666"/>
      <c r="AJ36" s="666"/>
      <c r="AK36" s="666"/>
      <c r="AL36" s="671" t="s">
        <v>129</v>
      </c>
      <c r="AM36" s="672"/>
      <c r="AN36" s="672"/>
      <c r="AO36" s="673"/>
      <c r="AP36" s="218"/>
      <c r="AQ36" s="740" t="s">
        <v>325</v>
      </c>
      <c r="AR36" s="741"/>
      <c r="AS36" s="741"/>
      <c r="AT36" s="741"/>
      <c r="AU36" s="741"/>
      <c r="AV36" s="741"/>
      <c r="AW36" s="741"/>
      <c r="AX36" s="741"/>
      <c r="AY36" s="742"/>
      <c r="AZ36" s="654">
        <v>1028185</v>
      </c>
      <c r="BA36" s="655"/>
      <c r="BB36" s="655"/>
      <c r="BC36" s="655"/>
      <c r="BD36" s="655"/>
      <c r="BE36" s="655"/>
      <c r="BF36" s="739"/>
      <c r="BG36" s="674" t="s">
        <v>326</v>
      </c>
      <c r="BH36" s="675"/>
      <c r="BI36" s="675"/>
      <c r="BJ36" s="675"/>
      <c r="BK36" s="675"/>
      <c r="BL36" s="675"/>
      <c r="BM36" s="675"/>
      <c r="BN36" s="675"/>
      <c r="BO36" s="675"/>
      <c r="BP36" s="675"/>
      <c r="BQ36" s="675"/>
      <c r="BR36" s="675"/>
      <c r="BS36" s="675"/>
      <c r="BT36" s="675"/>
      <c r="BU36" s="676"/>
      <c r="BV36" s="654">
        <v>42852</v>
      </c>
      <c r="BW36" s="655"/>
      <c r="BX36" s="655"/>
      <c r="BY36" s="655"/>
      <c r="BZ36" s="655"/>
      <c r="CA36" s="655"/>
      <c r="CB36" s="739"/>
      <c r="CD36" s="679" t="s">
        <v>327</v>
      </c>
      <c r="CE36" s="680"/>
      <c r="CF36" s="680"/>
      <c r="CG36" s="680"/>
      <c r="CH36" s="680"/>
      <c r="CI36" s="680"/>
      <c r="CJ36" s="680"/>
      <c r="CK36" s="680"/>
      <c r="CL36" s="680"/>
      <c r="CM36" s="680"/>
      <c r="CN36" s="680"/>
      <c r="CO36" s="680"/>
      <c r="CP36" s="680"/>
      <c r="CQ36" s="681"/>
      <c r="CR36" s="662">
        <v>1549143</v>
      </c>
      <c r="CS36" s="663"/>
      <c r="CT36" s="663"/>
      <c r="CU36" s="663"/>
      <c r="CV36" s="663"/>
      <c r="CW36" s="663"/>
      <c r="CX36" s="663"/>
      <c r="CY36" s="664"/>
      <c r="CZ36" s="671">
        <v>13.2</v>
      </c>
      <c r="DA36" s="701"/>
      <c r="DB36" s="701"/>
      <c r="DC36" s="707"/>
      <c r="DD36" s="678">
        <v>1373422</v>
      </c>
      <c r="DE36" s="663"/>
      <c r="DF36" s="663"/>
      <c r="DG36" s="663"/>
      <c r="DH36" s="663"/>
      <c r="DI36" s="663"/>
      <c r="DJ36" s="663"/>
      <c r="DK36" s="664"/>
      <c r="DL36" s="678">
        <v>1153775</v>
      </c>
      <c r="DM36" s="663"/>
      <c r="DN36" s="663"/>
      <c r="DO36" s="663"/>
      <c r="DP36" s="663"/>
      <c r="DQ36" s="663"/>
      <c r="DR36" s="663"/>
      <c r="DS36" s="663"/>
      <c r="DT36" s="663"/>
      <c r="DU36" s="663"/>
      <c r="DV36" s="664"/>
      <c r="DW36" s="671">
        <v>20.3</v>
      </c>
      <c r="DX36" s="701"/>
      <c r="DY36" s="701"/>
      <c r="DZ36" s="701"/>
      <c r="EA36" s="701"/>
      <c r="EB36" s="701"/>
      <c r="EC36" s="702"/>
    </row>
    <row r="37" spans="2:133" ht="11.25" customHeight="1" x14ac:dyDescent="0.2">
      <c r="B37" s="668" t="s">
        <v>328</v>
      </c>
      <c r="C37" s="669"/>
      <c r="D37" s="669"/>
      <c r="E37" s="669"/>
      <c r="F37" s="669"/>
      <c r="G37" s="669"/>
      <c r="H37" s="669"/>
      <c r="I37" s="669"/>
      <c r="J37" s="669"/>
      <c r="K37" s="669"/>
      <c r="L37" s="669"/>
      <c r="M37" s="669"/>
      <c r="N37" s="669"/>
      <c r="O37" s="669"/>
      <c r="P37" s="669"/>
      <c r="Q37" s="670"/>
      <c r="R37" s="662">
        <v>33081</v>
      </c>
      <c r="S37" s="663"/>
      <c r="T37" s="663"/>
      <c r="U37" s="663"/>
      <c r="V37" s="663"/>
      <c r="W37" s="663"/>
      <c r="X37" s="663"/>
      <c r="Y37" s="664"/>
      <c r="Z37" s="665">
        <v>0.3</v>
      </c>
      <c r="AA37" s="665"/>
      <c r="AB37" s="665"/>
      <c r="AC37" s="665"/>
      <c r="AD37" s="666" t="s">
        <v>129</v>
      </c>
      <c r="AE37" s="666"/>
      <c r="AF37" s="666"/>
      <c r="AG37" s="666"/>
      <c r="AH37" s="666"/>
      <c r="AI37" s="666"/>
      <c r="AJ37" s="666"/>
      <c r="AK37" s="666"/>
      <c r="AL37" s="671" t="s">
        <v>129</v>
      </c>
      <c r="AM37" s="672"/>
      <c r="AN37" s="672"/>
      <c r="AO37" s="673"/>
      <c r="AQ37" s="743" t="s">
        <v>329</v>
      </c>
      <c r="AR37" s="744"/>
      <c r="AS37" s="744"/>
      <c r="AT37" s="744"/>
      <c r="AU37" s="744"/>
      <c r="AV37" s="744"/>
      <c r="AW37" s="744"/>
      <c r="AX37" s="744"/>
      <c r="AY37" s="745"/>
      <c r="AZ37" s="662">
        <v>449292</v>
      </c>
      <c r="BA37" s="663"/>
      <c r="BB37" s="663"/>
      <c r="BC37" s="663"/>
      <c r="BD37" s="699"/>
      <c r="BE37" s="699"/>
      <c r="BF37" s="731"/>
      <c r="BG37" s="679" t="s">
        <v>330</v>
      </c>
      <c r="BH37" s="680"/>
      <c r="BI37" s="680"/>
      <c r="BJ37" s="680"/>
      <c r="BK37" s="680"/>
      <c r="BL37" s="680"/>
      <c r="BM37" s="680"/>
      <c r="BN37" s="680"/>
      <c r="BO37" s="680"/>
      <c r="BP37" s="680"/>
      <c r="BQ37" s="680"/>
      <c r="BR37" s="680"/>
      <c r="BS37" s="680"/>
      <c r="BT37" s="680"/>
      <c r="BU37" s="681"/>
      <c r="BV37" s="662">
        <v>26115</v>
      </c>
      <c r="BW37" s="663"/>
      <c r="BX37" s="663"/>
      <c r="BY37" s="663"/>
      <c r="BZ37" s="663"/>
      <c r="CA37" s="663"/>
      <c r="CB37" s="682"/>
      <c r="CD37" s="679" t="s">
        <v>331</v>
      </c>
      <c r="CE37" s="680"/>
      <c r="CF37" s="680"/>
      <c r="CG37" s="680"/>
      <c r="CH37" s="680"/>
      <c r="CI37" s="680"/>
      <c r="CJ37" s="680"/>
      <c r="CK37" s="680"/>
      <c r="CL37" s="680"/>
      <c r="CM37" s="680"/>
      <c r="CN37" s="680"/>
      <c r="CO37" s="680"/>
      <c r="CP37" s="680"/>
      <c r="CQ37" s="681"/>
      <c r="CR37" s="662">
        <v>450694</v>
      </c>
      <c r="CS37" s="699"/>
      <c r="CT37" s="699"/>
      <c r="CU37" s="699"/>
      <c r="CV37" s="699"/>
      <c r="CW37" s="699"/>
      <c r="CX37" s="699"/>
      <c r="CY37" s="700"/>
      <c r="CZ37" s="671">
        <v>3.8</v>
      </c>
      <c r="DA37" s="701"/>
      <c r="DB37" s="701"/>
      <c r="DC37" s="707"/>
      <c r="DD37" s="678">
        <v>446370</v>
      </c>
      <c r="DE37" s="699"/>
      <c r="DF37" s="699"/>
      <c r="DG37" s="699"/>
      <c r="DH37" s="699"/>
      <c r="DI37" s="699"/>
      <c r="DJ37" s="699"/>
      <c r="DK37" s="700"/>
      <c r="DL37" s="678">
        <v>446360</v>
      </c>
      <c r="DM37" s="699"/>
      <c r="DN37" s="699"/>
      <c r="DO37" s="699"/>
      <c r="DP37" s="699"/>
      <c r="DQ37" s="699"/>
      <c r="DR37" s="699"/>
      <c r="DS37" s="699"/>
      <c r="DT37" s="699"/>
      <c r="DU37" s="699"/>
      <c r="DV37" s="700"/>
      <c r="DW37" s="671">
        <v>7.9</v>
      </c>
      <c r="DX37" s="701"/>
      <c r="DY37" s="701"/>
      <c r="DZ37" s="701"/>
      <c r="EA37" s="701"/>
      <c r="EB37" s="701"/>
      <c r="EC37" s="702"/>
    </row>
    <row r="38" spans="2:133" ht="11.25" customHeight="1" x14ac:dyDescent="0.2">
      <c r="B38" s="668" t="s">
        <v>332</v>
      </c>
      <c r="C38" s="669"/>
      <c r="D38" s="669"/>
      <c r="E38" s="669"/>
      <c r="F38" s="669"/>
      <c r="G38" s="669"/>
      <c r="H38" s="669"/>
      <c r="I38" s="669"/>
      <c r="J38" s="669"/>
      <c r="K38" s="669"/>
      <c r="L38" s="669"/>
      <c r="M38" s="669"/>
      <c r="N38" s="669"/>
      <c r="O38" s="669"/>
      <c r="P38" s="669"/>
      <c r="Q38" s="670"/>
      <c r="R38" s="662">
        <v>756760</v>
      </c>
      <c r="S38" s="663"/>
      <c r="T38" s="663"/>
      <c r="U38" s="663"/>
      <c r="V38" s="663"/>
      <c r="W38" s="663"/>
      <c r="X38" s="663"/>
      <c r="Y38" s="664"/>
      <c r="Z38" s="665">
        <v>6.1</v>
      </c>
      <c r="AA38" s="665"/>
      <c r="AB38" s="665"/>
      <c r="AC38" s="665"/>
      <c r="AD38" s="666" t="s">
        <v>129</v>
      </c>
      <c r="AE38" s="666"/>
      <c r="AF38" s="666"/>
      <c r="AG38" s="666"/>
      <c r="AH38" s="666"/>
      <c r="AI38" s="666"/>
      <c r="AJ38" s="666"/>
      <c r="AK38" s="666"/>
      <c r="AL38" s="671" t="s">
        <v>129</v>
      </c>
      <c r="AM38" s="672"/>
      <c r="AN38" s="672"/>
      <c r="AO38" s="673"/>
      <c r="AQ38" s="743" t="s">
        <v>333</v>
      </c>
      <c r="AR38" s="744"/>
      <c r="AS38" s="744"/>
      <c r="AT38" s="744"/>
      <c r="AU38" s="744"/>
      <c r="AV38" s="744"/>
      <c r="AW38" s="744"/>
      <c r="AX38" s="744"/>
      <c r="AY38" s="745"/>
      <c r="AZ38" s="662">
        <v>37116</v>
      </c>
      <c r="BA38" s="663"/>
      <c r="BB38" s="663"/>
      <c r="BC38" s="663"/>
      <c r="BD38" s="699"/>
      <c r="BE38" s="699"/>
      <c r="BF38" s="731"/>
      <c r="BG38" s="679" t="s">
        <v>334</v>
      </c>
      <c r="BH38" s="680"/>
      <c r="BI38" s="680"/>
      <c r="BJ38" s="680"/>
      <c r="BK38" s="680"/>
      <c r="BL38" s="680"/>
      <c r="BM38" s="680"/>
      <c r="BN38" s="680"/>
      <c r="BO38" s="680"/>
      <c r="BP38" s="680"/>
      <c r="BQ38" s="680"/>
      <c r="BR38" s="680"/>
      <c r="BS38" s="680"/>
      <c r="BT38" s="680"/>
      <c r="BU38" s="681"/>
      <c r="BV38" s="662">
        <v>2501</v>
      </c>
      <c r="BW38" s="663"/>
      <c r="BX38" s="663"/>
      <c r="BY38" s="663"/>
      <c r="BZ38" s="663"/>
      <c r="CA38" s="663"/>
      <c r="CB38" s="682"/>
      <c r="CD38" s="679" t="s">
        <v>335</v>
      </c>
      <c r="CE38" s="680"/>
      <c r="CF38" s="680"/>
      <c r="CG38" s="680"/>
      <c r="CH38" s="680"/>
      <c r="CI38" s="680"/>
      <c r="CJ38" s="680"/>
      <c r="CK38" s="680"/>
      <c r="CL38" s="680"/>
      <c r="CM38" s="680"/>
      <c r="CN38" s="680"/>
      <c r="CO38" s="680"/>
      <c r="CP38" s="680"/>
      <c r="CQ38" s="681"/>
      <c r="CR38" s="662">
        <v>541415</v>
      </c>
      <c r="CS38" s="663"/>
      <c r="CT38" s="663"/>
      <c r="CU38" s="663"/>
      <c r="CV38" s="663"/>
      <c r="CW38" s="663"/>
      <c r="CX38" s="663"/>
      <c r="CY38" s="664"/>
      <c r="CZ38" s="671">
        <v>4.5999999999999996</v>
      </c>
      <c r="DA38" s="701"/>
      <c r="DB38" s="701"/>
      <c r="DC38" s="707"/>
      <c r="DD38" s="678">
        <v>430786</v>
      </c>
      <c r="DE38" s="663"/>
      <c r="DF38" s="663"/>
      <c r="DG38" s="663"/>
      <c r="DH38" s="663"/>
      <c r="DI38" s="663"/>
      <c r="DJ38" s="663"/>
      <c r="DK38" s="664"/>
      <c r="DL38" s="678">
        <v>409765</v>
      </c>
      <c r="DM38" s="663"/>
      <c r="DN38" s="663"/>
      <c r="DO38" s="663"/>
      <c r="DP38" s="663"/>
      <c r="DQ38" s="663"/>
      <c r="DR38" s="663"/>
      <c r="DS38" s="663"/>
      <c r="DT38" s="663"/>
      <c r="DU38" s="663"/>
      <c r="DV38" s="664"/>
      <c r="DW38" s="671">
        <v>7.2</v>
      </c>
      <c r="DX38" s="701"/>
      <c r="DY38" s="701"/>
      <c r="DZ38" s="701"/>
      <c r="EA38" s="701"/>
      <c r="EB38" s="701"/>
      <c r="EC38" s="702"/>
    </row>
    <row r="39" spans="2:133" ht="11.25" customHeight="1" x14ac:dyDescent="0.2">
      <c r="B39" s="668" t="s">
        <v>336</v>
      </c>
      <c r="C39" s="669"/>
      <c r="D39" s="669"/>
      <c r="E39" s="669"/>
      <c r="F39" s="669"/>
      <c r="G39" s="669"/>
      <c r="H39" s="669"/>
      <c r="I39" s="669"/>
      <c r="J39" s="669"/>
      <c r="K39" s="669"/>
      <c r="L39" s="669"/>
      <c r="M39" s="669"/>
      <c r="N39" s="669"/>
      <c r="O39" s="669"/>
      <c r="P39" s="669"/>
      <c r="Q39" s="670"/>
      <c r="R39" s="662">
        <v>276150</v>
      </c>
      <c r="S39" s="663"/>
      <c r="T39" s="663"/>
      <c r="U39" s="663"/>
      <c r="V39" s="663"/>
      <c r="W39" s="663"/>
      <c r="X39" s="663"/>
      <c r="Y39" s="664"/>
      <c r="Z39" s="665">
        <v>2.2000000000000002</v>
      </c>
      <c r="AA39" s="665"/>
      <c r="AB39" s="665"/>
      <c r="AC39" s="665"/>
      <c r="AD39" s="666">
        <v>2318</v>
      </c>
      <c r="AE39" s="666"/>
      <c r="AF39" s="666"/>
      <c r="AG39" s="666"/>
      <c r="AH39" s="666"/>
      <c r="AI39" s="666"/>
      <c r="AJ39" s="666"/>
      <c r="AK39" s="666"/>
      <c r="AL39" s="671">
        <v>0</v>
      </c>
      <c r="AM39" s="672"/>
      <c r="AN39" s="672"/>
      <c r="AO39" s="673"/>
      <c r="AQ39" s="743" t="s">
        <v>337</v>
      </c>
      <c r="AR39" s="744"/>
      <c r="AS39" s="744"/>
      <c r="AT39" s="744"/>
      <c r="AU39" s="744"/>
      <c r="AV39" s="744"/>
      <c r="AW39" s="744"/>
      <c r="AX39" s="744"/>
      <c r="AY39" s="745"/>
      <c r="AZ39" s="662">
        <v>362</v>
      </c>
      <c r="BA39" s="663"/>
      <c r="BB39" s="663"/>
      <c r="BC39" s="663"/>
      <c r="BD39" s="699"/>
      <c r="BE39" s="699"/>
      <c r="BF39" s="731"/>
      <c r="BG39" s="679" t="s">
        <v>338</v>
      </c>
      <c r="BH39" s="680"/>
      <c r="BI39" s="680"/>
      <c r="BJ39" s="680"/>
      <c r="BK39" s="680"/>
      <c r="BL39" s="680"/>
      <c r="BM39" s="680"/>
      <c r="BN39" s="680"/>
      <c r="BO39" s="680"/>
      <c r="BP39" s="680"/>
      <c r="BQ39" s="680"/>
      <c r="BR39" s="680"/>
      <c r="BS39" s="680"/>
      <c r="BT39" s="680"/>
      <c r="BU39" s="681"/>
      <c r="BV39" s="662">
        <v>3858</v>
      </c>
      <c r="BW39" s="663"/>
      <c r="BX39" s="663"/>
      <c r="BY39" s="663"/>
      <c r="BZ39" s="663"/>
      <c r="CA39" s="663"/>
      <c r="CB39" s="682"/>
      <c r="CD39" s="679" t="s">
        <v>339</v>
      </c>
      <c r="CE39" s="680"/>
      <c r="CF39" s="680"/>
      <c r="CG39" s="680"/>
      <c r="CH39" s="680"/>
      <c r="CI39" s="680"/>
      <c r="CJ39" s="680"/>
      <c r="CK39" s="680"/>
      <c r="CL39" s="680"/>
      <c r="CM39" s="680"/>
      <c r="CN39" s="680"/>
      <c r="CO39" s="680"/>
      <c r="CP39" s="680"/>
      <c r="CQ39" s="681"/>
      <c r="CR39" s="662">
        <v>288629</v>
      </c>
      <c r="CS39" s="699"/>
      <c r="CT39" s="699"/>
      <c r="CU39" s="699"/>
      <c r="CV39" s="699"/>
      <c r="CW39" s="699"/>
      <c r="CX39" s="699"/>
      <c r="CY39" s="700"/>
      <c r="CZ39" s="671">
        <v>2.5</v>
      </c>
      <c r="DA39" s="701"/>
      <c r="DB39" s="701"/>
      <c r="DC39" s="707"/>
      <c r="DD39" s="678">
        <v>286635</v>
      </c>
      <c r="DE39" s="699"/>
      <c r="DF39" s="699"/>
      <c r="DG39" s="699"/>
      <c r="DH39" s="699"/>
      <c r="DI39" s="699"/>
      <c r="DJ39" s="699"/>
      <c r="DK39" s="700"/>
      <c r="DL39" s="678" t="s">
        <v>129</v>
      </c>
      <c r="DM39" s="699"/>
      <c r="DN39" s="699"/>
      <c r="DO39" s="699"/>
      <c r="DP39" s="699"/>
      <c r="DQ39" s="699"/>
      <c r="DR39" s="699"/>
      <c r="DS39" s="699"/>
      <c r="DT39" s="699"/>
      <c r="DU39" s="699"/>
      <c r="DV39" s="700"/>
      <c r="DW39" s="671" t="s">
        <v>129</v>
      </c>
      <c r="DX39" s="701"/>
      <c r="DY39" s="701"/>
      <c r="DZ39" s="701"/>
      <c r="EA39" s="701"/>
      <c r="EB39" s="701"/>
      <c r="EC39" s="702"/>
    </row>
    <row r="40" spans="2:133" ht="11.25" customHeight="1" x14ac:dyDescent="0.2">
      <c r="B40" s="668" t="s">
        <v>340</v>
      </c>
      <c r="C40" s="669"/>
      <c r="D40" s="669"/>
      <c r="E40" s="669"/>
      <c r="F40" s="669"/>
      <c r="G40" s="669"/>
      <c r="H40" s="669"/>
      <c r="I40" s="669"/>
      <c r="J40" s="669"/>
      <c r="K40" s="669"/>
      <c r="L40" s="669"/>
      <c r="M40" s="669"/>
      <c r="N40" s="669"/>
      <c r="O40" s="669"/>
      <c r="P40" s="669"/>
      <c r="Q40" s="670"/>
      <c r="R40" s="662">
        <v>226335</v>
      </c>
      <c r="S40" s="663"/>
      <c r="T40" s="663"/>
      <c r="U40" s="663"/>
      <c r="V40" s="663"/>
      <c r="W40" s="663"/>
      <c r="X40" s="663"/>
      <c r="Y40" s="664"/>
      <c r="Z40" s="665">
        <v>1.8</v>
      </c>
      <c r="AA40" s="665"/>
      <c r="AB40" s="665"/>
      <c r="AC40" s="665"/>
      <c r="AD40" s="666" t="s">
        <v>129</v>
      </c>
      <c r="AE40" s="666"/>
      <c r="AF40" s="666"/>
      <c r="AG40" s="666"/>
      <c r="AH40" s="666"/>
      <c r="AI40" s="666"/>
      <c r="AJ40" s="666"/>
      <c r="AK40" s="666"/>
      <c r="AL40" s="671" t="s">
        <v>129</v>
      </c>
      <c r="AM40" s="672"/>
      <c r="AN40" s="672"/>
      <c r="AO40" s="673"/>
      <c r="AQ40" s="743" t="s">
        <v>341</v>
      </c>
      <c r="AR40" s="744"/>
      <c r="AS40" s="744"/>
      <c r="AT40" s="744"/>
      <c r="AU40" s="744"/>
      <c r="AV40" s="744"/>
      <c r="AW40" s="744"/>
      <c r="AX40" s="744"/>
      <c r="AY40" s="745"/>
      <c r="AZ40" s="662" t="s">
        <v>129</v>
      </c>
      <c r="BA40" s="663"/>
      <c r="BB40" s="663"/>
      <c r="BC40" s="663"/>
      <c r="BD40" s="699"/>
      <c r="BE40" s="699"/>
      <c r="BF40" s="731"/>
      <c r="BG40" s="749" t="s">
        <v>342</v>
      </c>
      <c r="BH40" s="750"/>
      <c r="BI40" s="750"/>
      <c r="BJ40" s="750"/>
      <c r="BK40" s="750"/>
      <c r="BL40" s="364"/>
      <c r="BM40" s="680" t="s">
        <v>343</v>
      </c>
      <c r="BN40" s="680"/>
      <c r="BO40" s="680"/>
      <c r="BP40" s="680"/>
      <c r="BQ40" s="680"/>
      <c r="BR40" s="680"/>
      <c r="BS40" s="680"/>
      <c r="BT40" s="680"/>
      <c r="BU40" s="681"/>
      <c r="BV40" s="662">
        <v>87</v>
      </c>
      <c r="BW40" s="663"/>
      <c r="BX40" s="663"/>
      <c r="BY40" s="663"/>
      <c r="BZ40" s="663"/>
      <c r="CA40" s="663"/>
      <c r="CB40" s="682"/>
      <c r="CD40" s="679" t="s">
        <v>344</v>
      </c>
      <c r="CE40" s="680"/>
      <c r="CF40" s="680"/>
      <c r="CG40" s="680"/>
      <c r="CH40" s="680"/>
      <c r="CI40" s="680"/>
      <c r="CJ40" s="680"/>
      <c r="CK40" s="680"/>
      <c r="CL40" s="680"/>
      <c r="CM40" s="680"/>
      <c r="CN40" s="680"/>
      <c r="CO40" s="680"/>
      <c r="CP40" s="680"/>
      <c r="CQ40" s="681"/>
      <c r="CR40" s="662">
        <v>191400</v>
      </c>
      <c r="CS40" s="663"/>
      <c r="CT40" s="663"/>
      <c r="CU40" s="663"/>
      <c r="CV40" s="663"/>
      <c r="CW40" s="663"/>
      <c r="CX40" s="663"/>
      <c r="CY40" s="664"/>
      <c r="CZ40" s="671">
        <v>1.6</v>
      </c>
      <c r="DA40" s="701"/>
      <c r="DB40" s="701"/>
      <c r="DC40" s="707"/>
      <c r="DD40" s="678">
        <v>800</v>
      </c>
      <c r="DE40" s="663"/>
      <c r="DF40" s="663"/>
      <c r="DG40" s="663"/>
      <c r="DH40" s="663"/>
      <c r="DI40" s="663"/>
      <c r="DJ40" s="663"/>
      <c r="DK40" s="664"/>
      <c r="DL40" s="678" t="s">
        <v>129</v>
      </c>
      <c r="DM40" s="663"/>
      <c r="DN40" s="663"/>
      <c r="DO40" s="663"/>
      <c r="DP40" s="663"/>
      <c r="DQ40" s="663"/>
      <c r="DR40" s="663"/>
      <c r="DS40" s="663"/>
      <c r="DT40" s="663"/>
      <c r="DU40" s="663"/>
      <c r="DV40" s="664"/>
      <c r="DW40" s="671" t="s">
        <v>129</v>
      </c>
      <c r="DX40" s="701"/>
      <c r="DY40" s="701"/>
      <c r="DZ40" s="701"/>
      <c r="EA40" s="701"/>
      <c r="EB40" s="701"/>
      <c r="EC40" s="702"/>
    </row>
    <row r="41" spans="2:133" ht="11.25" customHeight="1" x14ac:dyDescent="0.2">
      <c r="B41" s="668" t="s">
        <v>345</v>
      </c>
      <c r="C41" s="669"/>
      <c r="D41" s="669"/>
      <c r="E41" s="669"/>
      <c r="F41" s="669"/>
      <c r="G41" s="669"/>
      <c r="H41" s="669"/>
      <c r="I41" s="669"/>
      <c r="J41" s="669"/>
      <c r="K41" s="669"/>
      <c r="L41" s="669"/>
      <c r="M41" s="669"/>
      <c r="N41" s="669"/>
      <c r="O41" s="669"/>
      <c r="P41" s="669"/>
      <c r="Q41" s="670"/>
      <c r="R41" s="662" t="s">
        <v>129</v>
      </c>
      <c r="S41" s="663"/>
      <c r="T41" s="663"/>
      <c r="U41" s="663"/>
      <c r="V41" s="663"/>
      <c r="W41" s="663"/>
      <c r="X41" s="663"/>
      <c r="Y41" s="664"/>
      <c r="Z41" s="665" t="s">
        <v>129</v>
      </c>
      <c r="AA41" s="665"/>
      <c r="AB41" s="665"/>
      <c r="AC41" s="665"/>
      <c r="AD41" s="666" t="s">
        <v>129</v>
      </c>
      <c r="AE41" s="666"/>
      <c r="AF41" s="666"/>
      <c r="AG41" s="666"/>
      <c r="AH41" s="666"/>
      <c r="AI41" s="666"/>
      <c r="AJ41" s="666"/>
      <c r="AK41" s="666"/>
      <c r="AL41" s="671" t="s">
        <v>129</v>
      </c>
      <c r="AM41" s="672"/>
      <c r="AN41" s="672"/>
      <c r="AO41" s="673"/>
      <c r="AQ41" s="743" t="s">
        <v>346</v>
      </c>
      <c r="AR41" s="744"/>
      <c r="AS41" s="744"/>
      <c r="AT41" s="744"/>
      <c r="AU41" s="744"/>
      <c r="AV41" s="744"/>
      <c r="AW41" s="744"/>
      <c r="AX41" s="744"/>
      <c r="AY41" s="745"/>
      <c r="AZ41" s="662">
        <v>149059</v>
      </c>
      <c r="BA41" s="663"/>
      <c r="BB41" s="663"/>
      <c r="BC41" s="663"/>
      <c r="BD41" s="699"/>
      <c r="BE41" s="699"/>
      <c r="BF41" s="731"/>
      <c r="BG41" s="749"/>
      <c r="BH41" s="750"/>
      <c r="BI41" s="750"/>
      <c r="BJ41" s="750"/>
      <c r="BK41" s="750"/>
      <c r="BL41" s="364"/>
      <c r="BM41" s="680" t="s">
        <v>347</v>
      </c>
      <c r="BN41" s="680"/>
      <c r="BO41" s="680"/>
      <c r="BP41" s="680"/>
      <c r="BQ41" s="680"/>
      <c r="BR41" s="680"/>
      <c r="BS41" s="680"/>
      <c r="BT41" s="680"/>
      <c r="BU41" s="681"/>
      <c r="BV41" s="662">
        <v>1</v>
      </c>
      <c r="BW41" s="663"/>
      <c r="BX41" s="663"/>
      <c r="BY41" s="663"/>
      <c r="BZ41" s="663"/>
      <c r="CA41" s="663"/>
      <c r="CB41" s="682"/>
      <c r="CD41" s="679" t="s">
        <v>348</v>
      </c>
      <c r="CE41" s="680"/>
      <c r="CF41" s="680"/>
      <c r="CG41" s="680"/>
      <c r="CH41" s="680"/>
      <c r="CI41" s="680"/>
      <c r="CJ41" s="680"/>
      <c r="CK41" s="680"/>
      <c r="CL41" s="680"/>
      <c r="CM41" s="680"/>
      <c r="CN41" s="680"/>
      <c r="CO41" s="680"/>
      <c r="CP41" s="680"/>
      <c r="CQ41" s="681"/>
      <c r="CR41" s="662" t="s">
        <v>129</v>
      </c>
      <c r="CS41" s="699"/>
      <c r="CT41" s="699"/>
      <c r="CU41" s="699"/>
      <c r="CV41" s="699"/>
      <c r="CW41" s="699"/>
      <c r="CX41" s="699"/>
      <c r="CY41" s="700"/>
      <c r="CZ41" s="671" t="s">
        <v>129</v>
      </c>
      <c r="DA41" s="701"/>
      <c r="DB41" s="701"/>
      <c r="DC41" s="707"/>
      <c r="DD41" s="678" t="s">
        <v>129</v>
      </c>
      <c r="DE41" s="699"/>
      <c r="DF41" s="699"/>
      <c r="DG41" s="699"/>
      <c r="DH41" s="699"/>
      <c r="DI41" s="699"/>
      <c r="DJ41" s="699"/>
      <c r="DK41" s="700"/>
      <c r="DL41" s="759"/>
      <c r="DM41" s="760"/>
      <c r="DN41" s="760"/>
      <c r="DO41" s="760"/>
      <c r="DP41" s="760"/>
      <c r="DQ41" s="760"/>
      <c r="DR41" s="760"/>
      <c r="DS41" s="760"/>
      <c r="DT41" s="760"/>
      <c r="DU41" s="760"/>
      <c r="DV41" s="761"/>
      <c r="DW41" s="746"/>
      <c r="DX41" s="747"/>
      <c r="DY41" s="747"/>
      <c r="DZ41" s="747"/>
      <c r="EA41" s="747"/>
      <c r="EB41" s="747"/>
      <c r="EC41" s="748"/>
    </row>
    <row r="42" spans="2:133" ht="11.25" customHeight="1" x14ac:dyDescent="0.2">
      <c r="B42" s="668" t="s">
        <v>349</v>
      </c>
      <c r="C42" s="669"/>
      <c r="D42" s="669"/>
      <c r="E42" s="669"/>
      <c r="F42" s="669"/>
      <c r="G42" s="669"/>
      <c r="H42" s="669"/>
      <c r="I42" s="669"/>
      <c r="J42" s="669"/>
      <c r="K42" s="669"/>
      <c r="L42" s="669"/>
      <c r="M42" s="669"/>
      <c r="N42" s="669"/>
      <c r="O42" s="669"/>
      <c r="P42" s="669"/>
      <c r="Q42" s="670"/>
      <c r="R42" s="662" t="s">
        <v>129</v>
      </c>
      <c r="S42" s="663"/>
      <c r="T42" s="663"/>
      <c r="U42" s="663"/>
      <c r="V42" s="663"/>
      <c r="W42" s="663"/>
      <c r="X42" s="663"/>
      <c r="Y42" s="664"/>
      <c r="Z42" s="665" t="s">
        <v>129</v>
      </c>
      <c r="AA42" s="665"/>
      <c r="AB42" s="665"/>
      <c r="AC42" s="665"/>
      <c r="AD42" s="666" t="s">
        <v>129</v>
      </c>
      <c r="AE42" s="666"/>
      <c r="AF42" s="666"/>
      <c r="AG42" s="666"/>
      <c r="AH42" s="666"/>
      <c r="AI42" s="666"/>
      <c r="AJ42" s="666"/>
      <c r="AK42" s="666"/>
      <c r="AL42" s="671" t="s">
        <v>129</v>
      </c>
      <c r="AM42" s="672"/>
      <c r="AN42" s="672"/>
      <c r="AO42" s="673"/>
      <c r="AQ42" s="756" t="s">
        <v>350</v>
      </c>
      <c r="AR42" s="757"/>
      <c r="AS42" s="757"/>
      <c r="AT42" s="757"/>
      <c r="AU42" s="757"/>
      <c r="AV42" s="757"/>
      <c r="AW42" s="757"/>
      <c r="AX42" s="757"/>
      <c r="AY42" s="758"/>
      <c r="AZ42" s="753">
        <v>392356</v>
      </c>
      <c r="BA42" s="754"/>
      <c r="BB42" s="754"/>
      <c r="BC42" s="754"/>
      <c r="BD42" s="733"/>
      <c r="BE42" s="733"/>
      <c r="BF42" s="734"/>
      <c r="BG42" s="751"/>
      <c r="BH42" s="752"/>
      <c r="BI42" s="752"/>
      <c r="BJ42" s="752"/>
      <c r="BK42" s="752"/>
      <c r="BL42" s="365"/>
      <c r="BM42" s="691" t="s">
        <v>351</v>
      </c>
      <c r="BN42" s="691"/>
      <c r="BO42" s="691"/>
      <c r="BP42" s="691"/>
      <c r="BQ42" s="691"/>
      <c r="BR42" s="691"/>
      <c r="BS42" s="691"/>
      <c r="BT42" s="691"/>
      <c r="BU42" s="692"/>
      <c r="BV42" s="753">
        <v>300</v>
      </c>
      <c r="BW42" s="754"/>
      <c r="BX42" s="754"/>
      <c r="BY42" s="754"/>
      <c r="BZ42" s="754"/>
      <c r="CA42" s="754"/>
      <c r="CB42" s="755"/>
      <c r="CD42" s="668" t="s">
        <v>352</v>
      </c>
      <c r="CE42" s="669"/>
      <c r="CF42" s="669"/>
      <c r="CG42" s="669"/>
      <c r="CH42" s="669"/>
      <c r="CI42" s="669"/>
      <c r="CJ42" s="669"/>
      <c r="CK42" s="669"/>
      <c r="CL42" s="669"/>
      <c r="CM42" s="669"/>
      <c r="CN42" s="669"/>
      <c r="CO42" s="669"/>
      <c r="CP42" s="669"/>
      <c r="CQ42" s="670"/>
      <c r="CR42" s="662">
        <v>2076878</v>
      </c>
      <c r="CS42" s="699"/>
      <c r="CT42" s="699"/>
      <c r="CU42" s="699"/>
      <c r="CV42" s="699"/>
      <c r="CW42" s="699"/>
      <c r="CX42" s="699"/>
      <c r="CY42" s="700"/>
      <c r="CZ42" s="671">
        <v>17.7</v>
      </c>
      <c r="DA42" s="701"/>
      <c r="DB42" s="701"/>
      <c r="DC42" s="707"/>
      <c r="DD42" s="678">
        <v>1050469</v>
      </c>
      <c r="DE42" s="699"/>
      <c r="DF42" s="699"/>
      <c r="DG42" s="699"/>
      <c r="DH42" s="699"/>
      <c r="DI42" s="699"/>
      <c r="DJ42" s="699"/>
      <c r="DK42" s="700"/>
      <c r="DL42" s="759"/>
      <c r="DM42" s="760"/>
      <c r="DN42" s="760"/>
      <c r="DO42" s="760"/>
      <c r="DP42" s="760"/>
      <c r="DQ42" s="760"/>
      <c r="DR42" s="760"/>
      <c r="DS42" s="760"/>
      <c r="DT42" s="760"/>
      <c r="DU42" s="760"/>
      <c r="DV42" s="761"/>
      <c r="DW42" s="746"/>
      <c r="DX42" s="747"/>
      <c r="DY42" s="747"/>
      <c r="DZ42" s="747"/>
      <c r="EA42" s="747"/>
      <c r="EB42" s="747"/>
      <c r="EC42" s="748"/>
    </row>
    <row r="43" spans="2:133" ht="11.25" customHeight="1" x14ac:dyDescent="0.2">
      <c r="B43" s="668" t="s">
        <v>353</v>
      </c>
      <c r="C43" s="669"/>
      <c r="D43" s="669"/>
      <c r="E43" s="669"/>
      <c r="F43" s="669"/>
      <c r="G43" s="669"/>
      <c r="H43" s="669"/>
      <c r="I43" s="669"/>
      <c r="J43" s="669"/>
      <c r="K43" s="669"/>
      <c r="L43" s="669"/>
      <c r="M43" s="669"/>
      <c r="N43" s="669"/>
      <c r="O43" s="669"/>
      <c r="P43" s="669"/>
      <c r="Q43" s="670"/>
      <c r="R43" s="662">
        <v>189735</v>
      </c>
      <c r="S43" s="663"/>
      <c r="T43" s="663"/>
      <c r="U43" s="663"/>
      <c r="V43" s="663"/>
      <c r="W43" s="663"/>
      <c r="X43" s="663"/>
      <c r="Y43" s="664"/>
      <c r="Z43" s="665">
        <v>1.5</v>
      </c>
      <c r="AA43" s="665"/>
      <c r="AB43" s="665"/>
      <c r="AC43" s="665"/>
      <c r="AD43" s="666" t="s">
        <v>129</v>
      </c>
      <c r="AE43" s="666"/>
      <c r="AF43" s="666"/>
      <c r="AG43" s="666"/>
      <c r="AH43" s="666"/>
      <c r="AI43" s="666"/>
      <c r="AJ43" s="666"/>
      <c r="AK43" s="666"/>
      <c r="AL43" s="671" t="s">
        <v>129</v>
      </c>
      <c r="AM43" s="672"/>
      <c r="AN43" s="672"/>
      <c r="AO43" s="673"/>
      <c r="BV43" s="219"/>
      <c r="BW43" s="219"/>
      <c r="BX43" s="219"/>
      <c r="BY43" s="219"/>
      <c r="BZ43" s="219"/>
      <c r="CA43" s="219"/>
      <c r="CB43" s="219"/>
      <c r="CD43" s="668" t="s">
        <v>354</v>
      </c>
      <c r="CE43" s="669"/>
      <c r="CF43" s="669"/>
      <c r="CG43" s="669"/>
      <c r="CH43" s="669"/>
      <c r="CI43" s="669"/>
      <c r="CJ43" s="669"/>
      <c r="CK43" s="669"/>
      <c r="CL43" s="669"/>
      <c r="CM43" s="669"/>
      <c r="CN43" s="669"/>
      <c r="CO43" s="669"/>
      <c r="CP43" s="669"/>
      <c r="CQ43" s="670"/>
      <c r="CR43" s="662" t="s">
        <v>129</v>
      </c>
      <c r="CS43" s="699"/>
      <c r="CT43" s="699"/>
      <c r="CU43" s="699"/>
      <c r="CV43" s="699"/>
      <c r="CW43" s="699"/>
      <c r="CX43" s="699"/>
      <c r="CY43" s="700"/>
      <c r="CZ43" s="671" t="s">
        <v>129</v>
      </c>
      <c r="DA43" s="701"/>
      <c r="DB43" s="701"/>
      <c r="DC43" s="707"/>
      <c r="DD43" s="678" t="s">
        <v>129</v>
      </c>
      <c r="DE43" s="699"/>
      <c r="DF43" s="699"/>
      <c r="DG43" s="699"/>
      <c r="DH43" s="699"/>
      <c r="DI43" s="699"/>
      <c r="DJ43" s="699"/>
      <c r="DK43" s="700"/>
      <c r="DL43" s="759"/>
      <c r="DM43" s="760"/>
      <c r="DN43" s="760"/>
      <c r="DO43" s="760"/>
      <c r="DP43" s="760"/>
      <c r="DQ43" s="760"/>
      <c r="DR43" s="760"/>
      <c r="DS43" s="760"/>
      <c r="DT43" s="760"/>
      <c r="DU43" s="760"/>
      <c r="DV43" s="761"/>
      <c r="DW43" s="746"/>
      <c r="DX43" s="747"/>
      <c r="DY43" s="747"/>
      <c r="DZ43" s="747"/>
      <c r="EA43" s="747"/>
      <c r="EB43" s="747"/>
      <c r="EC43" s="748"/>
    </row>
    <row r="44" spans="2:133" ht="11.25" customHeight="1" x14ac:dyDescent="0.2">
      <c r="B44" s="709" t="s">
        <v>355</v>
      </c>
      <c r="C44" s="710"/>
      <c r="D44" s="710"/>
      <c r="E44" s="710"/>
      <c r="F44" s="710"/>
      <c r="G44" s="710"/>
      <c r="H44" s="710"/>
      <c r="I44" s="710"/>
      <c r="J44" s="710"/>
      <c r="K44" s="710"/>
      <c r="L44" s="710"/>
      <c r="M44" s="710"/>
      <c r="N44" s="710"/>
      <c r="O44" s="710"/>
      <c r="P44" s="710"/>
      <c r="Q44" s="711"/>
      <c r="R44" s="753">
        <v>12488724</v>
      </c>
      <c r="S44" s="754"/>
      <c r="T44" s="754"/>
      <c r="U44" s="754"/>
      <c r="V44" s="754"/>
      <c r="W44" s="754"/>
      <c r="X44" s="754"/>
      <c r="Y44" s="762"/>
      <c r="Z44" s="763">
        <v>100</v>
      </c>
      <c r="AA44" s="763"/>
      <c r="AB44" s="763"/>
      <c r="AC44" s="763"/>
      <c r="AD44" s="764">
        <v>5481930</v>
      </c>
      <c r="AE44" s="764"/>
      <c r="AF44" s="764"/>
      <c r="AG44" s="764"/>
      <c r="AH44" s="764"/>
      <c r="AI44" s="764"/>
      <c r="AJ44" s="764"/>
      <c r="AK44" s="764"/>
      <c r="AL44" s="765">
        <v>100</v>
      </c>
      <c r="AM44" s="732"/>
      <c r="AN44" s="732"/>
      <c r="AO44" s="766"/>
      <c r="CD44" s="767" t="s">
        <v>302</v>
      </c>
      <c r="CE44" s="768"/>
      <c r="CF44" s="668" t="s">
        <v>356</v>
      </c>
      <c r="CG44" s="669"/>
      <c r="CH44" s="669"/>
      <c r="CI44" s="669"/>
      <c r="CJ44" s="669"/>
      <c r="CK44" s="669"/>
      <c r="CL44" s="669"/>
      <c r="CM44" s="669"/>
      <c r="CN44" s="669"/>
      <c r="CO44" s="669"/>
      <c r="CP44" s="669"/>
      <c r="CQ44" s="670"/>
      <c r="CR44" s="662">
        <v>2014880</v>
      </c>
      <c r="CS44" s="663"/>
      <c r="CT44" s="663"/>
      <c r="CU44" s="663"/>
      <c r="CV44" s="663"/>
      <c r="CW44" s="663"/>
      <c r="CX44" s="663"/>
      <c r="CY44" s="664"/>
      <c r="CZ44" s="671">
        <v>17.2</v>
      </c>
      <c r="DA44" s="672"/>
      <c r="DB44" s="672"/>
      <c r="DC44" s="683"/>
      <c r="DD44" s="678">
        <v>1050468</v>
      </c>
      <c r="DE44" s="663"/>
      <c r="DF44" s="663"/>
      <c r="DG44" s="663"/>
      <c r="DH44" s="663"/>
      <c r="DI44" s="663"/>
      <c r="DJ44" s="663"/>
      <c r="DK44" s="664"/>
      <c r="DL44" s="759"/>
      <c r="DM44" s="760"/>
      <c r="DN44" s="760"/>
      <c r="DO44" s="760"/>
      <c r="DP44" s="760"/>
      <c r="DQ44" s="760"/>
      <c r="DR44" s="760"/>
      <c r="DS44" s="760"/>
      <c r="DT44" s="760"/>
      <c r="DU44" s="760"/>
      <c r="DV44" s="761"/>
      <c r="DW44" s="746"/>
      <c r="DX44" s="747"/>
      <c r="DY44" s="747"/>
      <c r="DZ44" s="747"/>
      <c r="EA44" s="747"/>
      <c r="EB44" s="747"/>
      <c r="EC44" s="748"/>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8" t="s">
        <v>357</v>
      </c>
      <c r="CG45" s="669"/>
      <c r="CH45" s="669"/>
      <c r="CI45" s="669"/>
      <c r="CJ45" s="669"/>
      <c r="CK45" s="669"/>
      <c r="CL45" s="669"/>
      <c r="CM45" s="669"/>
      <c r="CN45" s="669"/>
      <c r="CO45" s="669"/>
      <c r="CP45" s="669"/>
      <c r="CQ45" s="670"/>
      <c r="CR45" s="662">
        <v>1299714</v>
      </c>
      <c r="CS45" s="699"/>
      <c r="CT45" s="699"/>
      <c r="CU45" s="699"/>
      <c r="CV45" s="699"/>
      <c r="CW45" s="699"/>
      <c r="CX45" s="699"/>
      <c r="CY45" s="700"/>
      <c r="CZ45" s="671">
        <v>11.1</v>
      </c>
      <c r="DA45" s="701"/>
      <c r="DB45" s="701"/>
      <c r="DC45" s="707"/>
      <c r="DD45" s="678">
        <v>440552</v>
      </c>
      <c r="DE45" s="699"/>
      <c r="DF45" s="699"/>
      <c r="DG45" s="699"/>
      <c r="DH45" s="699"/>
      <c r="DI45" s="699"/>
      <c r="DJ45" s="699"/>
      <c r="DK45" s="700"/>
      <c r="DL45" s="759"/>
      <c r="DM45" s="760"/>
      <c r="DN45" s="760"/>
      <c r="DO45" s="760"/>
      <c r="DP45" s="760"/>
      <c r="DQ45" s="760"/>
      <c r="DR45" s="760"/>
      <c r="DS45" s="760"/>
      <c r="DT45" s="760"/>
      <c r="DU45" s="760"/>
      <c r="DV45" s="761"/>
      <c r="DW45" s="746"/>
      <c r="DX45" s="747"/>
      <c r="DY45" s="747"/>
      <c r="DZ45" s="747"/>
      <c r="EA45" s="747"/>
      <c r="EB45" s="747"/>
      <c r="EC45" s="748"/>
    </row>
    <row r="46" spans="2:133" ht="11.25" customHeight="1" x14ac:dyDescent="0.2">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8" t="s">
        <v>359</v>
      </c>
      <c r="CG46" s="669"/>
      <c r="CH46" s="669"/>
      <c r="CI46" s="669"/>
      <c r="CJ46" s="669"/>
      <c r="CK46" s="669"/>
      <c r="CL46" s="669"/>
      <c r="CM46" s="669"/>
      <c r="CN46" s="669"/>
      <c r="CO46" s="669"/>
      <c r="CP46" s="669"/>
      <c r="CQ46" s="670"/>
      <c r="CR46" s="662">
        <v>681741</v>
      </c>
      <c r="CS46" s="663"/>
      <c r="CT46" s="663"/>
      <c r="CU46" s="663"/>
      <c r="CV46" s="663"/>
      <c r="CW46" s="663"/>
      <c r="CX46" s="663"/>
      <c r="CY46" s="664"/>
      <c r="CZ46" s="671">
        <v>5.8</v>
      </c>
      <c r="DA46" s="672"/>
      <c r="DB46" s="672"/>
      <c r="DC46" s="683"/>
      <c r="DD46" s="678">
        <v>576491</v>
      </c>
      <c r="DE46" s="663"/>
      <c r="DF46" s="663"/>
      <c r="DG46" s="663"/>
      <c r="DH46" s="663"/>
      <c r="DI46" s="663"/>
      <c r="DJ46" s="663"/>
      <c r="DK46" s="664"/>
      <c r="DL46" s="759"/>
      <c r="DM46" s="760"/>
      <c r="DN46" s="760"/>
      <c r="DO46" s="760"/>
      <c r="DP46" s="760"/>
      <c r="DQ46" s="760"/>
      <c r="DR46" s="760"/>
      <c r="DS46" s="760"/>
      <c r="DT46" s="760"/>
      <c r="DU46" s="760"/>
      <c r="DV46" s="761"/>
      <c r="DW46" s="746"/>
      <c r="DX46" s="747"/>
      <c r="DY46" s="747"/>
      <c r="DZ46" s="747"/>
      <c r="EA46" s="747"/>
      <c r="EB46" s="747"/>
      <c r="EC46" s="748"/>
    </row>
    <row r="47" spans="2:133" ht="11.25" customHeight="1" x14ac:dyDescent="0.2">
      <c r="B47" s="784" t="s">
        <v>360</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9"/>
      <c r="CE47" s="770"/>
      <c r="CF47" s="668" t="s">
        <v>361</v>
      </c>
      <c r="CG47" s="669"/>
      <c r="CH47" s="669"/>
      <c r="CI47" s="669"/>
      <c r="CJ47" s="669"/>
      <c r="CK47" s="669"/>
      <c r="CL47" s="669"/>
      <c r="CM47" s="669"/>
      <c r="CN47" s="669"/>
      <c r="CO47" s="669"/>
      <c r="CP47" s="669"/>
      <c r="CQ47" s="670"/>
      <c r="CR47" s="662">
        <v>61998</v>
      </c>
      <c r="CS47" s="699"/>
      <c r="CT47" s="699"/>
      <c r="CU47" s="699"/>
      <c r="CV47" s="699"/>
      <c r="CW47" s="699"/>
      <c r="CX47" s="699"/>
      <c r="CY47" s="700"/>
      <c r="CZ47" s="671">
        <v>0.5</v>
      </c>
      <c r="DA47" s="701"/>
      <c r="DB47" s="701"/>
      <c r="DC47" s="707"/>
      <c r="DD47" s="678">
        <v>1</v>
      </c>
      <c r="DE47" s="699"/>
      <c r="DF47" s="699"/>
      <c r="DG47" s="699"/>
      <c r="DH47" s="699"/>
      <c r="DI47" s="699"/>
      <c r="DJ47" s="699"/>
      <c r="DK47" s="700"/>
      <c r="DL47" s="759"/>
      <c r="DM47" s="760"/>
      <c r="DN47" s="760"/>
      <c r="DO47" s="760"/>
      <c r="DP47" s="760"/>
      <c r="DQ47" s="760"/>
      <c r="DR47" s="760"/>
      <c r="DS47" s="760"/>
      <c r="DT47" s="760"/>
      <c r="DU47" s="760"/>
      <c r="DV47" s="761"/>
      <c r="DW47" s="746"/>
      <c r="DX47" s="747"/>
      <c r="DY47" s="747"/>
      <c r="DZ47" s="747"/>
      <c r="EA47" s="747"/>
      <c r="EB47" s="747"/>
      <c r="EC47" s="748"/>
    </row>
    <row r="48" spans="2:133" ht="10.8" x14ac:dyDescent="0.2">
      <c r="B48" s="783" t="s">
        <v>362</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1"/>
      <c r="CE48" s="772"/>
      <c r="CF48" s="668" t="s">
        <v>363</v>
      </c>
      <c r="CG48" s="669"/>
      <c r="CH48" s="669"/>
      <c r="CI48" s="669"/>
      <c r="CJ48" s="669"/>
      <c r="CK48" s="669"/>
      <c r="CL48" s="669"/>
      <c r="CM48" s="669"/>
      <c r="CN48" s="669"/>
      <c r="CO48" s="669"/>
      <c r="CP48" s="669"/>
      <c r="CQ48" s="670"/>
      <c r="CR48" s="662" t="s">
        <v>129</v>
      </c>
      <c r="CS48" s="663"/>
      <c r="CT48" s="663"/>
      <c r="CU48" s="663"/>
      <c r="CV48" s="663"/>
      <c r="CW48" s="663"/>
      <c r="CX48" s="663"/>
      <c r="CY48" s="664"/>
      <c r="CZ48" s="671" t="s">
        <v>129</v>
      </c>
      <c r="DA48" s="672"/>
      <c r="DB48" s="672"/>
      <c r="DC48" s="683"/>
      <c r="DD48" s="678" t="s">
        <v>129</v>
      </c>
      <c r="DE48" s="663"/>
      <c r="DF48" s="663"/>
      <c r="DG48" s="663"/>
      <c r="DH48" s="663"/>
      <c r="DI48" s="663"/>
      <c r="DJ48" s="663"/>
      <c r="DK48" s="664"/>
      <c r="DL48" s="759"/>
      <c r="DM48" s="760"/>
      <c r="DN48" s="760"/>
      <c r="DO48" s="760"/>
      <c r="DP48" s="760"/>
      <c r="DQ48" s="760"/>
      <c r="DR48" s="760"/>
      <c r="DS48" s="760"/>
      <c r="DT48" s="760"/>
      <c r="DU48" s="760"/>
      <c r="DV48" s="761"/>
      <c r="DW48" s="746"/>
      <c r="DX48" s="747"/>
      <c r="DY48" s="747"/>
      <c r="DZ48" s="747"/>
      <c r="EA48" s="747"/>
      <c r="EB48" s="747"/>
      <c r="EC48" s="748"/>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364</v>
      </c>
      <c r="CE49" s="710"/>
      <c r="CF49" s="710"/>
      <c r="CG49" s="710"/>
      <c r="CH49" s="710"/>
      <c r="CI49" s="710"/>
      <c r="CJ49" s="710"/>
      <c r="CK49" s="710"/>
      <c r="CL49" s="710"/>
      <c r="CM49" s="710"/>
      <c r="CN49" s="710"/>
      <c r="CO49" s="710"/>
      <c r="CP49" s="710"/>
      <c r="CQ49" s="711"/>
      <c r="CR49" s="753">
        <v>11728279</v>
      </c>
      <c r="CS49" s="733"/>
      <c r="CT49" s="733"/>
      <c r="CU49" s="733"/>
      <c r="CV49" s="733"/>
      <c r="CW49" s="733"/>
      <c r="CX49" s="733"/>
      <c r="CY49" s="773"/>
      <c r="CZ49" s="765">
        <v>100</v>
      </c>
      <c r="DA49" s="774"/>
      <c r="DB49" s="774"/>
      <c r="DC49" s="775"/>
      <c r="DD49" s="776">
        <v>6663939</v>
      </c>
      <c r="DE49" s="733"/>
      <c r="DF49" s="733"/>
      <c r="DG49" s="733"/>
      <c r="DH49" s="733"/>
      <c r="DI49" s="733"/>
      <c r="DJ49" s="733"/>
      <c r="DK49" s="773"/>
      <c r="DL49" s="777"/>
      <c r="DM49" s="778"/>
      <c r="DN49" s="778"/>
      <c r="DO49" s="778"/>
      <c r="DP49" s="778"/>
      <c r="DQ49" s="778"/>
      <c r="DR49" s="778"/>
      <c r="DS49" s="778"/>
      <c r="DT49" s="778"/>
      <c r="DU49" s="778"/>
      <c r="DV49" s="779"/>
      <c r="DW49" s="780"/>
      <c r="DX49" s="781"/>
      <c r="DY49" s="781"/>
      <c r="DZ49" s="781"/>
      <c r="EA49" s="781"/>
      <c r="EB49" s="781"/>
      <c r="EC49" s="782"/>
    </row>
    <row r="50" spans="2:133" ht="10.8"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h89AlrRtIhtjVw3uZy3Wbvhp2XA4V+pKa0Gf6DcecNu7v33PjOCu7xRBjJlwOzR/sJmwREDQrPfm72CMWjkHIQ==" saltValue="74Q2ShzJCX8l1Gjfeq1C1g==" spinCount="100000" sheet="1" objects="1" scenarios="1"/>
  <mergeCells count="618">
    <mergeCell ref="DW48:EC48"/>
    <mergeCell ref="B47:CB47"/>
    <mergeCell ref="CF47:CQ47"/>
    <mergeCell ref="CD49:CQ49"/>
    <mergeCell ref="CR49:CY49"/>
    <mergeCell ref="CZ49:DC49"/>
    <mergeCell ref="DD49:DK49"/>
    <mergeCell ref="DL49:DV49"/>
    <mergeCell ref="DW49:EC49"/>
    <mergeCell ref="CF45:CQ45"/>
    <mergeCell ref="CR45:CY45"/>
    <mergeCell ref="CZ45:DC45"/>
    <mergeCell ref="DD45:DK45"/>
    <mergeCell ref="DL45:DV45"/>
    <mergeCell ref="DW45:EC45"/>
    <mergeCell ref="CF46:CQ46"/>
    <mergeCell ref="CR46:CY46"/>
    <mergeCell ref="CZ46:DC46"/>
    <mergeCell ref="DD46:DK46"/>
    <mergeCell ref="DL46:DV46"/>
    <mergeCell ref="DW46:EC46"/>
    <mergeCell ref="CR47:CY47"/>
    <mergeCell ref="CZ47:DC47"/>
    <mergeCell ref="DD47:DK47"/>
    <mergeCell ref="DL47:DV47"/>
    <mergeCell ref="DW47:EC47"/>
    <mergeCell ref="CF48:CQ48"/>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38:Q38"/>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CZ34:DC34"/>
    <mergeCell ref="DD34:DK34"/>
    <mergeCell ref="DL34:DV34"/>
    <mergeCell ref="CD36:CQ36"/>
    <mergeCell ref="CR36:CY36"/>
    <mergeCell ref="CZ36:DC36"/>
    <mergeCell ref="DD36:DK36"/>
    <mergeCell ref="DL36:DV36"/>
    <mergeCell ref="DL35:DV35"/>
    <mergeCell ref="BG35:CB35"/>
    <mergeCell ref="CD35:CQ35"/>
    <mergeCell ref="CR35:CY35"/>
    <mergeCell ref="CZ35:DC35"/>
    <mergeCell ref="DD35:DK35"/>
    <mergeCell ref="Z35:AC35"/>
    <mergeCell ref="AD35:AK35"/>
    <mergeCell ref="AL35:AO35"/>
    <mergeCell ref="AQ35:BF35"/>
    <mergeCell ref="CD34:CQ34"/>
    <mergeCell ref="CR34:CY34"/>
    <mergeCell ref="CD33:CQ33"/>
    <mergeCell ref="B33:Q33"/>
    <mergeCell ref="R33:Y33"/>
    <mergeCell ref="Z33:AC33"/>
    <mergeCell ref="AD33:AK33"/>
    <mergeCell ref="AL33:AO33"/>
    <mergeCell ref="B35:Q35"/>
    <mergeCell ref="R35:Y35"/>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B34:Q34"/>
    <mergeCell ref="R34:Y34"/>
    <mergeCell ref="Z34:AC34"/>
    <mergeCell ref="AD34:AK34"/>
    <mergeCell ref="AL34:AO34"/>
    <mergeCell ref="AX33:BF33"/>
    <mergeCell ref="BG33:BL33"/>
    <mergeCell ref="BM33:BQ33"/>
    <mergeCell ref="BR33:BW33"/>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CR25:CY25"/>
    <mergeCell ref="CZ25:DC25"/>
    <mergeCell ref="DD25:DK25"/>
    <mergeCell ref="CD27:CQ27"/>
    <mergeCell ref="CR27:CY27"/>
    <mergeCell ref="CZ27:DC27"/>
    <mergeCell ref="DD27:DK27"/>
    <mergeCell ref="DD26:DK26"/>
    <mergeCell ref="DW27:EC27"/>
    <mergeCell ref="DW26:EC26"/>
    <mergeCell ref="BG26:BN26"/>
    <mergeCell ref="BO26:BR26"/>
    <mergeCell ref="BO25:BR25"/>
    <mergeCell ref="BO24:BR24"/>
    <mergeCell ref="BS24:CB24"/>
    <mergeCell ref="BS25:CB25"/>
    <mergeCell ref="BS23:CB23"/>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AP24:BF24"/>
    <mergeCell ref="BG23:BN23"/>
    <mergeCell ref="BO23:BR23"/>
    <mergeCell ref="BG22:BN22"/>
    <mergeCell ref="BO22:BR22"/>
    <mergeCell ref="BS22:CB22"/>
    <mergeCell ref="AL24:AO24"/>
    <mergeCell ref="DL24:DV24"/>
    <mergeCell ref="CD25:CQ25"/>
    <mergeCell ref="DD21:DP21"/>
    <mergeCell ref="BG21:BN21"/>
    <mergeCell ref="AP20:BF20"/>
    <mergeCell ref="BG20:BN20"/>
    <mergeCell ref="BO20:BR20"/>
    <mergeCell ref="BS20:CB20"/>
    <mergeCell ref="CD20:CQ20"/>
    <mergeCell ref="B22:Q22"/>
    <mergeCell ref="R22:Y22"/>
    <mergeCell ref="Z22:AC22"/>
    <mergeCell ref="AD22:AK22"/>
    <mergeCell ref="AL22:AO22"/>
    <mergeCell ref="AP22:BF22"/>
    <mergeCell ref="B21:Q21"/>
    <mergeCell ref="R21:Y21"/>
    <mergeCell ref="Z21:AC21"/>
    <mergeCell ref="AD21:AK21"/>
    <mergeCell ref="AL21:AO21"/>
    <mergeCell ref="AP21:BF21"/>
    <mergeCell ref="DQ19:EC19"/>
    <mergeCell ref="B20:Q20"/>
    <mergeCell ref="R20:Y20"/>
    <mergeCell ref="Z20:AC20"/>
    <mergeCell ref="AD20:AK20"/>
    <mergeCell ref="AL20:AO20"/>
    <mergeCell ref="CZ20:DC20"/>
    <mergeCell ref="DD20:DP20"/>
    <mergeCell ref="DQ20:EC20"/>
    <mergeCell ref="CR20:CY20"/>
    <mergeCell ref="BO19:BR19"/>
    <mergeCell ref="BS19:CB19"/>
    <mergeCell ref="DQ21:EC21"/>
    <mergeCell ref="BO21:BR21"/>
    <mergeCell ref="BS21:CB21"/>
    <mergeCell ref="CD21:CQ21"/>
    <mergeCell ref="CR21:CY21"/>
    <mergeCell ref="CZ21:DC21"/>
    <mergeCell ref="CD18:CQ18"/>
    <mergeCell ref="CR18:CY18"/>
    <mergeCell ref="CZ18:DC18"/>
    <mergeCell ref="DD18:DP18"/>
    <mergeCell ref="CD19:CQ19"/>
    <mergeCell ref="CR19:CY19"/>
    <mergeCell ref="CZ19:DC19"/>
    <mergeCell ref="DD19:DP19"/>
    <mergeCell ref="DQ18:EC18"/>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CD15:CQ15"/>
    <mergeCell ref="CR15:CY15"/>
    <mergeCell ref="CZ15:DC15"/>
    <mergeCell ref="DD15:DP15"/>
    <mergeCell ref="CD16:CQ16"/>
    <mergeCell ref="CR16:CY16"/>
    <mergeCell ref="CZ16:DC16"/>
    <mergeCell ref="DD16:DP16"/>
    <mergeCell ref="DQ15:EC15"/>
    <mergeCell ref="DQ16:EC16"/>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CD12:CQ12"/>
    <mergeCell ref="CR12:CY12"/>
    <mergeCell ref="CZ12:DC12"/>
    <mergeCell ref="DD12:DP12"/>
    <mergeCell ref="CD13:CQ13"/>
    <mergeCell ref="CR13:CY13"/>
    <mergeCell ref="CZ13:DC13"/>
    <mergeCell ref="DD13:DP13"/>
    <mergeCell ref="DQ12:EC12"/>
    <mergeCell ref="DQ13:EC13"/>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CD9:CQ9"/>
    <mergeCell ref="CR9:CY9"/>
    <mergeCell ref="CZ9:DC9"/>
    <mergeCell ref="DD9:DP9"/>
    <mergeCell ref="CD10:CQ10"/>
    <mergeCell ref="CR10:CY10"/>
    <mergeCell ref="CZ10:DC10"/>
    <mergeCell ref="DD10:DP10"/>
    <mergeCell ref="DQ9:EC9"/>
    <mergeCell ref="DQ10:EC10"/>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election activeCell="AN65" sqref="AK65:DF69"/>
    </sheetView>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5" t="s">
        <v>365</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366</v>
      </c>
      <c r="DK2" s="787"/>
      <c r="DL2" s="787"/>
      <c r="DM2" s="787"/>
      <c r="DN2" s="787"/>
      <c r="DO2" s="788"/>
      <c r="DP2" s="224"/>
      <c r="DQ2" s="786" t="s">
        <v>367</v>
      </c>
      <c r="DR2" s="787"/>
      <c r="DS2" s="787"/>
      <c r="DT2" s="787"/>
      <c r="DU2" s="787"/>
      <c r="DV2" s="787"/>
      <c r="DW2" s="787"/>
      <c r="DX2" s="787"/>
      <c r="DY2" s="787"/>
      <c r="DZ2" s="78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89" t="s">
        <v>368</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369</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2">
      <c r="A5" s="791" t="s">
        <v>370</v>
      </c>
      <c r="B5" s="792"/>
      <c r="C5" s="792"/>
      <c r="D5" s="792"/>
      <c r="E5" s="792"/>
      <c r="F5" s="792"/>
      <c r="G5" s="792"/>
      <c r="H5" s="792"/>
      <c r="I5" s="792"/>
      <c r="J5" s="792"/>
      <c r="K5" s="792"/>
      <c r="L5" s="792"/>
      <c r="M5" s="792"/>
      <c r="N5" s="792"/>
      <c r="O5" s="792"/>
      <c r="P5" s="793"/>
      <c r="Q5" s="797" t="s">
        <v>371</v>
      </c>
      <c r="R5" s="798"/>
      <c r="S5" s="798"/>
      <c r="T5" s="798"/>
      <c r="U5" s="799"/>
      <c r="V5" s="797" t="s">
        <v>372</v>
      </c>
      <c r="W5" s="798"/>
      <c r="X5" s="798"/>
      <c r="Y5" s="798"/>
      <c r="Z5" s="799"/>
      <c r="AA5" s="797" t="s">
        <v>373</v>
      </c>
      <c r="AB5" s="798"/>
      <c r="AC5" s="798"/>
      <c r="AD5" s="798"/>
      <c r="AE5" s="798"/>
      <c r="AF5" s="803" t="s">
        <v>374</v>
      </c>
      <c r="AG5" s="798"/>
      <c r="AH5" s="798"/>
      <c r="AI5" s="798"/>
      <c r="AJ5" s="804"/>
      <c r="AK5" s="798" t="s">
        <v>375</v>
      </c>
      <c r="AL5" s="798"/>
      <c r="AM5" s="798"/>
      <c r="AN5" s="798"/>
      <c r="AO5" s="799"/>
      <c r="AP5" s="797" t="s">
        <v>376</v>
      </c>
      <c r="AQ5" s="798"/>
      <c r="AR5" s="798"/>
      <c r="AS5" s="798"/>
      <c r="AT5" s="799"/>
      <c r="AU5" s="797" t="s">
        <v>377</v>
      </c>
      <c r="AV5" s="798"/>
      <c r="AW5" s="798"/>
      <c r="AX5" s="798"/>
      <c r="AY5" s="804"/>
      <c r="AZ5" s="228"/>
      <c r="BA5" s="228"/>
      <c r="BB5" s="228"/>
      <c r="BC5" s="228"/>
      <c r="BD5" s="228"/>
      <c r="BE5" s="229"/>
      <c r="BF5" s="229"/>
      <c r="BG5" s="229"/>
      <c r="BH5" s="229"/>
      <c r="BI5" s="229"/>
      <c r="BJ5" s="229"/>
      <c r="BK5" s="229"/>
      <c r="BL5" s="229"/>
      <c r="BM5" s="229"/>
      <c r="BN5" s="229"/>
      <c r="BO5" s="229"/>
      <c r="BP5" s="229"/>
      <c r="BQ5" s="791" t="s">
        <v>378</v>
      </c>
      <c r="BR5" s="792"/>
      <c r="BS5" s="792"/>
      <c r="BT5" s="792"/>
      <c r="BU5" s="792"/>
      <c r="BV5" s="792"/>
      <c r="BW5" s="792"/>
      <c r="BX5" s="792"/>
      <c r="BY5" s="792"/>
      <c r="BZ5" s="792"/>
      <c r="CA5" s="792"/>
      <c r="CB5" s="792"/>
      <c r="CC5" s="792"/>
      <c r="CD5" s="792"/>
      <c r="CE5" s="792"/>
      <c r="CF5" s="792"/>
      <c r="CG5" s="793"/>
      <c r="CH5" s="797" t="s">
        <v>379</v>
      </c>
      <c r="CI5" s="798"/>
      <c r="CJ5" s="798"/>
      <c r="CK5" s="798"/>
      <c r="CL5" s="799"/>
      <c r="CM5" s="797" t="s">
        <v>380</v>
      </c>
      <c r="CN5" s="798"/>
      <c r="CO5" s="798"/>
      <c r="CP5" s="798"/>
      <c r="CQ5" s="799"/>
      <c r="CR5" s="797" t="s">
        <v>381</v>
      </c>
      <c r="CS5" s="798"/>
      <c r="CT5" s="798"/>
      <c r="CU5" s="798"/>
      <c r="CV5" s="799"/>
      <c r="CW5" s="797" t="s">
        <v>382</v>
      </c>
      <c r="CX5" s="798"/>
      <c r="CY5" s="798"/>
      <c r="CZ5" s="798"/>
      <c r="DA5" s="799"/>
      <c r="DB5" s="797" t="s">
        <v>383</v>
      </c>
      <c r="DC5" s="798"/>
      <c r="DD5" s="798"/>
      <c r="DE5" s="798"/>
      <c r="DF5" s="799"/>
      <c r="DG5" s="827" t="s">
        <v>384</v>
      </c>
      <c r="DH5" s="828"/>
      <c r="DI5" s="828"/>
      <c r="DJ5" s="828"/>
      <c r="DK5" s="829"/>
      <c r="DL5" s="827" t="s">
        <v>385</v>
      </c>
      <c r="DM5" s="828"/>
      <c r="DN5" s="828"/>
      <c r="DO5" s="828"/>
      <c r="DP5" s="829"/>
      <c r="DQ5" s="797" t="s">
        <v>386</v>
      </c>
      <c r="DR5" s="798"/>
      <c r="DS5" s="798"/>
      <c r="DT5" s="798"/>
      <c r="DU5" s="799"/>
      <c r="DV5" s="797" t="s">
        <v>377</v>
      </c>
      <c r="DW5" s="798"/>
      <c r="DX5" s="798"/>
      <c r="DY5" s="798"/>
      <c r="DZ5" s="804"/>
      <c r="EA5" s="230"/>
    </row>
    <row r="6" spans="1:131" s="231" customFormat="1" ht="26.25" customHeight="1" thickBot="1" x14ac:dyDescent="0.25">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2">
      <c r="A7" s="232">
        <v>1</v>
      </c>
      <c r="B7" s="813" t="s">
        <v>387</v>
      </c>
      <c r="C7" s="814"/>
      <c r="D7" s="814"/>
      <c r="E7" s="814"/>
      <c r="F7" s="814"/>
      <c r="G7" s="814"/>
      <c r="H7" s="814"/>
      <c r="I7" s="814"/>
      <c r="J7" s="814"/>
      <c r="K7" s="814"/>
      <c r="L7" s="814"/>
      <c r="M7" s="814"/>
      <c r="N7" s="814"/>
      <c r="O7" s="814"/>
      <c r="P7" s="815"/>
      <c r="Q7" s="816">
        <v>12503</v>
      </c>
      <c r="R7" s="817"/>
      <c r="S7" s="817"/>
      <c r="T7" s="817"/>
      <c r="U7" s="817"/>
      <c r="V7" s="817">
        <v>11742</v>
      </c>
      <c r="W7" s="817"/>
      <c r="X7" s="817"/>
      <c r="Y7" s="817"/>
      <c r="Z7" s="817"/>
      <c r="AA7" s="817">
        <v>760</v>
      </c>
      <c r="AB7" s="817"/>
      <c r="AC7" s="817"/>
      <c r="AD7" s="817"/>
      <c r="AE7" s="818"/>
      <c r="AF7" s="819">
        <v>556</v>
      </c>
      <c r="AG7" s="820"/>
      <c r="AH7" s="820"/>
      <c r="AI7" s="820"/>
      <c r="AJ7" s="821"/>
      <c r="AK7" s="822">
        <v>39</v>
      </c>
      <c r="AL7" s="823"/>
      <c r="AM7" s="823"/>
      <c r="AN7" s="823"/>
      <c r="AO7" s="823"/>
      <c r="AP7" s="823">
        <v>5923</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t="s">
        <v>582</v>
      </c>
      <c r="BS7" s="810" t="s">
        <v>576</v>
      </c>
      <c r="BT7" s="811"/>
      <c r="BU7" s="811"/>
      <c r="BV7" s="811"/>
      <c r="BW7" s="811"/>
      <c r="BX7" s="811"/>
      <c r="BY7" s="811"/>
      <c r="BZ7" s="811"/>
      <c r="CA7" s="811"/>
      <c r="CB7" s="811"/>
      <c r="CC7" s="811"/>
      <c r="CD7" s="811"/>
      <c r="CE7" s="811"/>
      <c r="CF7" s="811"/>
      <c r="CG7" s="826"/>
      <c r="CH7" s="807">
        <v>-1</v>
      </c>
      <c r="CI7" s="808"/>
      <c r="CJ7" s="808"/>
      <c r="CK7" s="808"/>
      <c r="CL7" s="809"/>
      <c r="CM7" s="807">
        <v>70</v>
      </c>
      <c r="CN7" s="808"/>
      <c r="CO7" s="808"/>
      <c r="CP7" s="808"/>
      <c r="CQ7" s="809"/>
      <c r="CR7" s="807">
        <v>1</v>
      </c>
      <c r="CS7" s="808"/>
      <c r="CT7" s="808"/>
      <c r="CU7" s="808"/>
      <c r="CV7" s="809"/>
      <c r="CW7" s="807" t="s">
        <v>586</v>
      </c>
      <c r="CX7" s="808"/>
      <c r="CY7" s="808"/>
      <c r="CZ7" s="808"/>
      <c r="DA7" s="809"/>
      <c r="DB7" s="807" t="s">
        <v>586</v>
      </c>
      <c r="DC7" s="808"/>
      <c r="DD7" s="808"/>
      <c r="DE7" s="808"/>
      <c r="DF7" s="809"/>
      <c r="DG7" s="807" t="s">
        <v>586</v>
      </c>
      <c r="DH7" s="808"/>
      <c r="DI7" s="808"/>
      <c r="DJ7" s="808"/>
      <c r="DK7" s="809"/>
      <c r="DL7" s="807" t="s">
        <v>586</v>
      </c>
      <c r="DM7" s="808"/>
      <c r="DN7" s="808"/>
      <c r="DO7" s="808"/>
      <c r="DP7" s="809"/>
      <c r="DQ7" s="807" t="s">
        <v>586</v>
      </c>
      <c r="DR7" s="808"/>
      <c r="DS7" s="808"/>
      <c r="DT7" s="808"/>
      <c r="DU7" s="809"/>
      <c r="DV7" s="810"/>
      <c r="DW7" s="811"/>
      <c r="DX7" s="811"/>
      <c r="DY7" s="811"/>
      <c r="DZ7" s="812"/>
      <c r="EA7" s="230"/>
    </row>
    <row r="8" spans="1:131" s="231" customFormat="1" ht="26.25" customHeight="1" x14ac:dyDescent="0.2">
      <c r="A8" s="234">
        <v>2</v>
      </c>
      <c r="B8" s="844" t="s">
        <v>388</v>
      </c>
      <c r="C8" s="845"/>
      <c r="D8" s="845"/>
      <c r="E8" s="845"/>
      <c r="F8" s="845"/>
      <c r="G8" s="845"/>
      <c r="H8" s="845"/>
      <c r="I8" s="845"/>
      <c r="J8" s="845"/>
      <c r="K8" s="845"/>
      <c r="L8" s="845"/>
      <c r="M8" s="845"/>
      <c r="N8" s="845"/>
      <c r="O8" s="845"/>
      <c r="P8" s="846"/>
      <c r="Q8" s="847">
        <v>7</v>
      </c>
      <c r="R8" s="848"/>
      <c r="S8" s="848"/>
      <c r="T8" s="848"/>
      <c r="U8" s="848"/>
      <c r="V8" s="848">
        <v>7</v>
      </c>
      <c r="W8" s="848"/>
      <c r="X8" s="848"/>
      <c r="Y8" s="848"/>
      <c r="Z8" s="848"/>
      <c r="AA8" s="848">
        <v>0</v>
      </c>
      <c r="AB8" s="848"/>
      <c r="AC8" s="848"/>
      <c r="AD8" s="848"/>
      <c r="AE8" s="849"/>
      <c r="AF8" s="850">
        <v>6</v>
      </c>
      <c r="AG8" s="851"/>
      <c r="AH8" s="851"/>
      <c r="AI8" s="851"/>
      <c r="AJ8" s="852"/>
      <c r="AK8" s="833" t="s">
        <v>573</v>
      </c>
      <c r="AL8" s="834"/>
      <c r="AM8" s="834"/>
      <c r="AN8" s="834"/>
      <c r="AO8" s="834"/>
      <c r="AP8" s="834" t="s">
        <v>573</v>
      </c>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t="s">
        <v>584</v>
      </c>
      <c r="BT8" s="838"/>
      <c r="BU8" s="838"/>
      <c r="BV8" s="838"/>
      <c r="BW8" s="838"/>
      <c r="BX8" s="838"/>
      <c r="BY8" s="838"/>
      <c r="BZ8" s="838"/>
      <c r="CA8" s="838"/>
      <c r="CB8" s="838"/>
      <c r="CC8" s="838"/>
      <c r="CD8" s="838"/>
      <c r="CE8" s="838"/>
      <c r="CF8" s="838"/>
      <c r="CG8" s="839"/>
      <c r="CH8" s="840">
        <v>-1</v>
      </c>
      <c r="CI8" s="841"/>
      <c r="CJ8" s="841"/>
      <c r="CK8" s="841"/>
      <c r="CL8" s="842"/>
      <c r="CM8" s="840">
        <v>147</v>
      </c>
      <c r="CN8" s="841"/>
      <c r="CO8" s="841"/>
      <c r="CP8" s="841"/>
      <c r="CQ8" s="842"/>
      <c r="CR8" s="840">
        <v>4</v>
      </c>
      <c r="CS8" s="841"/>
      <c r="CT8" s="841"/>
      <c r="CU8" s="841"/>
      <c r="CV8" s="842"/>
      <c r="CW8" s="840" t="s">
        <v>586</v>
      </c>
      <c r="CX8" s="841"/>
      <c r="CY8" s="841"/>
      <c r="CZ8" s="841"/>
      <c r="DA8" s="842"/>
      <c r="DB8" s="840" t="s">
        <v>586</v>
      </c>
      <c r="DC8" s="841"/>
      <c r="DD8" s="841"/>
      <c r="DE8" s="841"/>
      <c r="DF8" s="842"/>
      <c r="DG8" s="840" t="s">
        <v>586</v>
      </c>
      <c r="DH8" s="841"/>
      <c r="DI8" s="841"/>
      <c r="DJ8" s="841"/>
      <c r="DK8" s="842"/>
      <c r="DL8" s="840" t="s">
        <v>586</v>
      </c>
      <c r="DM8" s="841"/>
      <c r="DN8" s="841"/>
      <c r="DO8" s="841"/>
      <c r="DP8" s="842"/>
      <c r="DQ8" s="840" t="s">
        <v>586</v>
      </c>
      <c r="DR8" s="841"/>
      <c r="DS8" s="841"/>
      <c r="DT8" s="841"/>
      <c r="DU8" s="842"/>
      <c r="DV8" s="837"/>
      <c r="DW8" s="838"/>
      <c r="DX8" s="838"/>
      <c r="DY8" s="838"/>
      <c r="DZ8" s="843"/>
      <c r="EA8" s="230"/>
    </row>
    <row r="9" spans="1:131" s="231" customFormat="1" ht="26.25" customHeight="1" x14ac:dyDescent="0.2">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t="s">
        <v>585</v>
      </c>
      <c r="BT9" s="838"/>
      <c r="BU9" s="838"/>
      <c r="BV9" s="838"/>
      <c r="BW9" s="838"/>
      <c r="BX9" s="838"/>
      <c r="BY9" s="838"/>
      <c r="BZ9" s="838"/>
      <c r="CA9" s="838"/>
      <c r="CB9" s="838"/>
      <c r="CC9" s="838"/>
      <c r="CD9" s="838"/>
      <c r="CE9" s="838"/>
      <c r="CF9" s="838"/>
      <c r="CG9" s="839"/>
      <c r="CH9" s="840">
        <v>11</v>
      </c>
      <c r="CI9" s="841"/>
      <c r="CJ9" s="841"/>
      <c r="CK9" s="841"/>
      <c r="CL9" s="842"/>
      <c r="CM9" s="840">
        <v>40</v>
      </c>
      <c r="CN9" s="841"/>
      <c r="CO9" s="841"/>
      <c r="CP9" s="841"/>
      <c r="CQ9" s="842"/>
      <c r="CR9" s="840">
        <v>6</v>
      </c>
      <c r="CS9" s="841"/>
      <c r="CT9" s="841"/>
      <c r="CU9" s="841"/>
      <c r="CV9" s="842"/>
      <c r="CW9" s="840" t="s">
        <v>586</v>
      </c>
      <c r="CX9" s="841"/>
      <c r="CY9" s="841"/>
      <c r="CZ9" s="841"/>
      <c r="DA9" s="842"/>
      <c r="DB9" s="840" t="s">
        <v>586</v>
      </c>
      <c r="DC9" s="841"/>
      <c r="DD9" s="841"/>
      <c r="DE9" s="841"/>
      <c r="DF9" s="842"/>
      <c r="DG9" s="840" t="s">
        <v>586</v>
      </c>
      <c r="DH9" s="841"/>
      <c r="DI9" s="841"/>
      <c r="DJ9" s="841"/>
      <c r="DK9" s="842"/>
      <c r="DL9" s="840" t="s">
        <v>586</v>
      </c>
      <c r="DM9" s="841"/>
      <c r="DN9" s="841"/>
      <c r="DO9" s="841"/>
      <c r="DP9" s="842"/>
      <c r="DQ9" s="840" t="s">
        <v>586</v>
      </c>
      <c r="DR9" s="841"/>
      <c r="DS9" s="841"/>
      <c r="DT9" s="841"/>
      <c r="DU9" s="842"/>
      <c r="DV9" s="837"/>
      <c r="DW9" s="838"/>
      <c r="DX9" s="838"/>
      <c r="DY9" s="838"/>
      <c r="DZ9" s="843"/>
      <c r="EA9" s="230"/>
    </row>
    <row r="10" spans="1:131" s="231" customFormat="1" ht="26.25" customHeight="1" x14ac:dyDescent="0.2">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x14ac:dyDescent="0.2">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2">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2">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2">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2">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2">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2">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2">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2">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2">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5">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2">
      <c r="A22" s="234">
        <v>16</v>
      </c>
      <c r="B22" s="844"/>
      <c r="C22" s="845"/>
      <c r="D22" s="845"/>
      <c r="E22" s="845"/>
      <c r="F22" s="845"/>
      <c r="G22" s="845"/>
      <c r="H22" s="845"/>
      <c r="I22" s="845"/>
      <c r="J22" s="845"/>
      <c r="K22" s="845"/>
      <c r="L22" s="845"/>
      <c r="M22" s="845"/>
      <c r="N22" s="845"/>
      <c r="O22" s="845"/>
      <c r="P22" s="846"/>
      <c r="Q22" s="862"/>
      <c r="R22" s="863"/>
      <c r="S22" s="863"/>
      <c r="T22" s="863"/>
      <c r="U22" s="863"/>
      <c r="V22" s="863"/>
      <c r="W22" s="863"/>
      <c r="X22" s="863"/>
      <c r="Y22" s="863"/>
      <c r="Z22" s="863"/>
      <c r="AA22" s="863"/>
      <c r="AB22" s="863"/>
      <c r="AC22" s="863"/>
      <c r="AD22" s="863"/>
      <c r="AE22" s="864"/>
      <c r="AF22" s="850"/>
      <c r="AG22" s="851"/>
      <c r="AH22" s="851"/>
      <c r="AI22" s="851"/>
      <c r="AJ22" s="852"/>
      <c r="AK22" s="865"/>
      <c r="AL22" s="866"/>
      <c r="AM22" s="866"/>
      <c r="AN22" s="866"/>
      <c r="AO22" s="866"/>
      <c r="AP22" s="866"/>
      <c r="AQ22" s="866"/>
      <c r="AR22" s="866"/>
      <c r="AS22" s="866"/>
      <c r="AT22" s="866"/>
      <c r="AU22" s="867"/>
      <c r="AV22" s="867"/>
      <c r="AW22" s="867"/>
      <c r="AX22" s="867"/>
      <c r="AY22" s="868"/>
      <c r="AZ22" s="869" t="s">
        <v>389</v>
      </c>
      <c r="BA22" s="869"/>
      <c r="BB22" s="869"/>
      <c r="BC22" s="869"/>
      <c r="BD22" s="870"/>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5">
      <c r="A23" s="236" t="s">
        <v>390</v>
      </c>
      <c r="B23" s="853" t="s">
        <v>391</v>
      </c>
      <c r="C23" s="854"/>
      <c r="D23" s="854"/>
      <c r="E23" s="854"/>
      <c r="F23" s="854"/>
      <c r="G23" s="854"/>
      <c r="H23" s="854"/>
      <c r="I23" s="854"/>
      <c r="J23" s="854"/>
      <c r="K23" s="854"/>
      <c r="L23" s="854"/>
      <c r="M23" s="854"/>
      <c r="N23" s="854"/>
      <c r="O23" s="854"/>
      <c r="P23" s="855"/>
      <c r="Q23" s="856">
        <f t="shared" ref="Q23" si="0">SUM(Q7:U8)</f>
        <v>12510</v>
      </c>
      <c r="R23" s="856"/>
      <c r="S23" s="856"/>
      <c r="T23" s="856"/>
      <c r="U23" s="857"/>
      <c r="V23" s="856">
        <f t="shared" ref="V23" si="1">SUM(V7:Z8)</f>
        <v>11749</v>
      </c>
      <c r="W23" s="856"/>
      <c r="X23" s="856"/>
      <c r="Y23" s="856"/>
      <c r="Z23" s="857"/>
      <c r="AA23" s="856">
        <f>SUM(AA7:AE8)</f>
        <v>760</v>
      </c>
      <c r="AB23" s="856"/>
      <c r="AC23" s="856"/>
      <c r="AD23" s="856"/>
      <c r="AE23" s="857"/>
      <c r="AF23" s="858">
        <v>562</v>
      </c>
      <c r="AG23" s="856"/>
      <c r="AH23" s="856"/>
      <c r="AI23" s="856"/>
      <c r="AJ23" s="859"/>
      <c r="AK23" s="860"/>
      <c r="AL23" s="861"/>
      <c r="AM23" s="861"/>
      <c r="AN23" s="861"/>
      <c r="AO23" s="861"/>
      <c r="AP23" s="856">
        <f>SUM(AP7:AT8)</f>
        <v>5923</v>
      </c>
      <c r="AQ23" s="856"/>
      <c r="AR23" s="856"/>
      <c r="AS23" s="856"/>
      <c r="AT23" s="857"/>
      <c r="AU23" s="872"/>
      <c r="AV23" s="872"/>
      <c r="AW23" s="872"/>
      <c r="AX23" s="872"/>
      <c r="AY23" s="873"/>
      <c r="AZ23" s="874" t="s">
        <v>232</v>
      </c>
      <c r="BA23" s="875"/>
      <c r="BB23" s="875"/>
      <c r="BC23" s="875"/>
      <c r="BD23" s="876"/>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2">
      <c r="A24" s="871" t="s">
        <v>392</v>
      </c>
      <c r="B24" s="871"/>
      <c r="C24" s="871"/>
      <c r="D24" s="871"/>
      <c r="E24" s="871"/>
      <c r="F24" s="871"/>
      <c r="G24" s="871"/>
      <c r="H24" s="871"/>
      <c r="I24" s="871"/>
      <c r="J24" s="871"/>
      <c r="K24" s="871"/>
      <c r="L24" s="871"/>
      <c r="M24" s="871"/>
      <c r="N24" s="871"/>
      <c r="O24" s="871"/>
      <c r="P24" s="871"/>
      <c r="Q24" s="871"/>
      <c r="R24" s="871"/>
      <c r="S24" s="871"/>
      <c r="T24" s="871"/>
      <c r="U24" s="871"/>
      <c r="V24" s="871"/>
      <c r="W24" s="871"/>
      <c r="X24" s="871"/>
      <c r="Y24" s="871"/>
      <c r="Z24" s="871"/>
      <c r="AA24" s="871"/>
      <c r="AB24" s="871"/>
      <c r="AC24" s="871"/>
      <c r="AD24" s="871"/>
      <c r="AE24" s="871"/>
      <c r="AF24" s="871"/>
      <c r="AG24" s="871"/>
      <c r="AH24" s="871"/>
      <c r="AI24" s="871"/>
      <c r="AJ24" s="871"/>
      <c r="AK24" s="871"/>
      <c r="AL24" s="871"/>
      <c r="AM24" s="871"/>
      <c r="AN24" s="871"/>
      <c r="AO24" s="871"/>
      <c r="AP24" s="871"/>
      <c r="AQ24" s="871"/>
      <c r="AR24" s="871"/>
      <c r="AS24" s="871"/>
      <c r="AT24" s="871"/>
      <c r="AU24" s="871"/>
      <c r="AV24" s="871"/>
      <c r="AW24" s="871"/>
      <c r="AX24" s="871"/>
      <c r="AY24" s="871"/>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5">
      <c r="A25" s="789" t="s">
        <v>393</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2">
      <c r="A26" s="791" t="s">
        <v>370</v>
      </c>
      <c r="B26" s="792"/>
      <c r="C26" s="792"/>
      <c r="D26" s="792"/>
      <c r="E26" s="792"/>
      <c r="F26" s="792"/>
      <c r="G26" s="792"/>
      <c r="H26" s="792"/>
      <c r="I26" s="792"/>
      <c r="J26" s="792"/>
      <c r="K26" s="792"/>
      <c r="L26" s="792"/>
      <c r="M26" s="792"/>
      <c r="N26" s="792"/>
      <c r="O26" s="792"/>
      <c r="P26" s="793"/>
      <c r="Q26" s="797" t="s">
        <v>394</v>
      </c>
      <c r="R26" s="798"/>
      <c r="S26" s="798"/>
      <c r="T26" s="798"/>
      <c r="U26" s="799"/>
      <c r="V26" s="797" t="s">
        <v>395</v>
      </c>
      <c r="W26" s="798"/>
      <c r="X26" s="798"/>
      <c r="Y26" s="798"/>
      <c r="Z26" s="799"/>
      <c r="AA26" s="797" t="s">
        <v>396</v>
      </c>
      <c r="AB26" s="798"/>
      <c r="AC26" s="798"/>
      <c r="AD26" s="798"/>
      <c r="AE26" s="798"/>
      <c r="AF26" s="877" t="s">
        <v>397</v>
      </c>
      <c r="AG26" s="878"/>
      <c r="AH26" s="878"/>
      <c r="AI26" s="878"/>
      <c r="AJ26" s="879"/>
      <c r="AK26" s="798" t="s">
        <v>398</v>
      </c>
      <c r="AL26" s="798"/>
      <c r="AM26" s="798"/>
      <c r="AN26" s="798"/>
      <c r="AO26" s="799"/>
      <c r="AP26" s="797" t="s">
        <v>399</v>
      </c>
      <c r="AQ26" s="798"/>
      <c r="AR26" s="798"/>
      <c r="AS26" s="798"/>
      <c r="AT26" s="799"/>
      <c r="AU26" s="797" t="s">
        <v>400</v>
      </c>
      <c r="AV26" s="798"/>
      <c r="AW26" s="798"/>
      <c r="AX26" s="798"/>
      <c r="AY26" s="799"/>
      <c r="AZ26" s="797" t="s">
        <v>401</v>
      </c>
      <c r="BA26" s="798"/>
      <c r="BB26" s="798"/>
      <c r="BC26" s="798"/>
      <c r="BD26" s="799"/>
      <c r="BE26" s="797" t="s">
        <v>377</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5">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0"/>
      <c r="AG27" s="881"/>
      <c r="AH27" s="881"/>
      <c r="AI27" s="881"/>
      <c r="AJ27" s="882"/>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2">
      <c r="A28" s="238">
        <v>1</v>
      </c>
      <c r="B28" s="813" t="s">
        <v>402</v>
      </c>
      <c r="C28" s="814"/>
      <c r="D28" s="814"/>
      <c r="E28" s="814"/>
      <c r="F28" s="814"/>
      <c r="G28" s="814"/>
      <c r="H28" s="814"/>
      <c r="I28" s="814"/>
      <c r="J28" s="814"/>
      <c r="K28" s="814"/>
      <c r="L28" s="814"/>
      <c r="M28" s="814"/>
      <c r="N28" s="814"/>
      <c r="O28" s="814"/>
      <c r="P28" s="815"/>
      <c r="Q28" s="885">
        <v>1722</v>
      </c>
      <c r="R28" s="886"/>
      <c r="S28" s="886"/>
      <c r="T28" s="886"/>
      <c r="U28" s="886"/>
      <c r="V28" s="886">
        <v>1679</v>
      </c>
      <c r="W28" s="886"/>
      <c r="X28" s="886"/>
      <c r="Y28" s="886"/>
      <c r="Z28" s="886"/>
      <c r="AA28" s="886">
        <v>43</v>
      </c>
      <c r="AB28" s="886"/>
      <c r="AC28" s="886"/>
      <c r="AD28" s="886"/>
      <c r="AE28" s="887"/>
      <c r="AF28" s="888">
        <v>43</v>
      </c>
      <c r="AG28" s="886"/>
      <c r="AH28" s="886"/>
      <c r="AI28" s="886"/>
      <c r="AJ28" s="889"/>
      <c r="AK28" s="890">
        <v>148</v>
      </c>
      <c r="AL28" s="891"/>
      <c r="AM28" s="891"/>
      <c r="AN28" s="891"/>
      <c r="AO28" s="892"/>
      <c r="AP28" s="893" t="s">
        <v>573</v>
      </c>
      <c r="AQ28" s="893"/>
      <c r="AR28" s="893"/>
      <c r="AS28" s="893"/>
      <c r="AT28" s="893"/>
      <c r="AU28" s="893" t="s">
        <v>573</v>
      </c>
      <c r="AV28" s="893"/>
      <c r="AW28" s="893"/>
      <c r="AX28" s="893"/>
      <c r="AY28" s="893"/>
      <c r="AZ28" s="893" t="s">
        <v>573</v>
      </c>
      <c r="BA28" s="893"/>
      <c r="BB28" s="893"/>
      <c r="BC28" s="893"/>
      <c r="BD28" s="893"/>
      <c r="BE28" s="883"/>
      <c r="BF28" s="883"/>
      <c r="BG28" s="883"/>
      <c r="BH28" s="883"/>
      <c r="BI28" s="884"/>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2">
      <c r="A29" s="238">
        <v>2</v>
      </c>
      <c r="B29" s="844" t="s">
        <v>403</v>
      </c>
      <c r="C29" s="845"/>
      <c r="D29" s="845"/>
      <c r="E29" s="845"/>
      <c r="F29" s="845"/>
      <c r="G29" s="845"/>
      <c r="H29" s="845"/>
      <c r="I29" s="845"/>
      <c r="J29" s="845"/>
      <c r="K29" s="845"/>
      <c r="L29" s="845"/>
      <c r="M29" s="845"/>
      <c r="N29" s="845"/>
      <c r="O29" s="845"/>
      <c r="P29" s="846"/>
      <c r="Q29" s="847">
        <v>1314</v>
      </c>
      <c r="R29" s="848"/>
      <c r="S29" s="848"/>
      <c r="T29" s="848"/>
      <c r="U29" s="848"/>
      <c r="V29" s="848">
        <v>1262</v>
      </c>
      <c r="W29" s="848"/>
      <c r="X29" s="848"/>
      <c r="Y29" s="848"/>
      <c r="Z29" s="848"/>
      <c r="AA29" s="848">
        <v>52</v>
      </c>
      <c r="AB29" s="848"/>
      <c r="AC29" s="848"/>
      <c r="AD29" s="848"/>
      <c r="AE29" s="849"/>
      <c r="AF29" s="850">
        <v>52</v>
      </c>
      <c r="AG29" s="851"/>
      <c r="AH29" s="851"/>
      <c r="AI29" s="851"/>
      <c r="AJ29" s="852"/>
      <c r="AK29" s="896">
        <v>219</v>
      </c>
      <c r="AL29" s="897"/>
      <c r="AM29" s="897"/>
      <c r="AN29" s="897"/>
      <c r="AO29" s="898"/>
      <c r="AP29" s="893" t="s">
        <v>573</v>
      </c>
      <c r="AQ29" s="893"/>
      <c r="AR29" s="893"/>
      <c r="AS29" s="893"/>
      <c r="AT29" s="893"/>
      <c r="AU29" s="893" t="s">
        <v>573</v>
      </c>
      <c r="AV29" s="893"/>
      <c r="AW29" s="893"/>
      <c r="AX29" s="893"/>
      <c r="AY29" s="893"/>
      <c r="AZ29" s="893" t="s">
        <v>573</v>
      </c>
      <c r="BA29" s="893"/>
      <c r="BB29" s="893"/>
      <c r="BC29" s="893"/>
      <c r="BD29" s="893"/>
      <c r="BE29" s="894"/>
      <c r="BF29" s="894"/>
      <c r="BG29" s="894"/>
      <c r="BH29" s="894"/>
      <c r="BI29" s="895"/>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2">
      <c r="A30" s="238">
        <v>3</v>
      </c>
      <c r="B30" s="844" t="s">
        <v>404</v>
      </c>
      <c r="C30" s="845"/>
      <c r="D30" s="845"/>
      <c r="E30" s="845"/>
      <c r="F30" s="845"/>
      <c r="G30" s="845"/>
      <c r="H30" s="845"/>
      <c r="I30" s="845"/>
      <c r="J30" s="845"/>
      <c r="K30" s="845"/>
      <c r="L30" s="845"/>
      <c r="M30" s="845"/>
      <c r="N30" s="845"/>
      <c r="O30" s="845"/>
      <c r="P30" s="846"/>
      <c r="Q30" s="847">
        <v>167</v>
      </c>
      <c r="R30" s="848"/>
      <c r="S30" s="848"/>
      <c r="T30" s="848"/>
      <c r="U30" s="848"/>
      <c r="V30" s="848">
        <v>166</v>
      </c>
      <c r="W30" s="848"/>
      <c r="X30" s="848"/>
      <c r="Y30" s="848"/>
      <c r="Z30" s="848"/>
      <c r="AA30" s="848">
        <v>2</v>
      </c>
      <c r="AB30" s="848"/>
      <c r="AC30" s="848"/>
      <c r="AD30" s="848"/>
      <c r="AE30" s="849"/>
      <c r="AF30" s="850">
        <v>2</v>
      </c>
      <c r="AG30" s="851"/>
      <c r="AH30" s="851"/>
      <c r="AI30" s="851"/>
      <c r="AJ30" s="852"/>
      <c r="AK30" s="896">
        <v>41</v>
      </c>
      <c r="AL30" s="897"/>
      <c r="AM30" s="897"/>
      <c r="AN30" s="897"/>
      <c r="AO30" s="898"/>
      <c r="AP30" s="893" t="s">
        <v>573</v>
      </c>
      <c r="AQ30" s="893"/>
      <c r="AR30" s="893"/>
      <c r="AS30" s="893"/>
      <c r="AT30" s="893"/>
      <c r="AU30" s="893" t="s">
        <v>573</v>
      </c>
      <c r="AV30" s="893"/>
      <c r="AW30" s="893"/>
      <c r="AX30" s="893"/>
      <c r="AY30" s="893"/>
      <c r="AZ30" s="893" t="s">
        <v>573</v>
      </c>
      <c r="BA30" s="893"/>
      <c r="BB30" s="893"/>
      <c r="BC30" s="893"/>
      <c r="BD30" s="893"/>
      <c r="BE30" s="894"/>
      <c r="BF30" s="894"/>
      <c r="BG30" s="894"/>
      <c r="BH30" s="894"/>
      <c r="BI30" s="895"/>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2">
      <c r="A31" s="238">
        <v>4</v>
      </c>
      <c r="B31" s="844" t="s">
        <v>405</v>
      </c>
      <c r="C31" s="845"/>
      <c r="D31" s="845"/>
      <c r="E31" s="845"/>
      <c r="F31" s="845"/>
      <c r="G31" s="845"/>
      <c r="H31" s="845"/>
      <c r="I31" s="845"/>
      <c r="J31" s="845"/>
      <c r="K31" s="845"/>
      <c r="L31" s="845"/>
      <c r="M31" s="845"/>
      <c r="N31" s="845"/>
      <c r="O31" s="845"/>
      <c r="P31" s="846"/>
      <c r="Q31" s="847">
        <v>328</v>
      </c>
      <c r="R31" s="848"/>
      <c r="S31" s="848"/>
      <c r="T31" s="848"/>
      <c r="U31" s="848"/>
      <c r="V31" s="848">
        <v>306</v>
      </c>
      <c r="W31" s="848"/>
      <c r="X31" s="848"/>
      <c r="Y31" s="848"/>
      <c r="Z31" s="848"/>
      <c r="AA31" s="848">
        <v>22</v>
      </c>
      <c r="AB31" s="848"/>
      <c r="AC31" s="848"/>
      <c r="AD31" s="848"/>
      <c r="AE31" s="849"/>
      <c r="AF31" s="850">
        <v>677</v>
      </c>
      <c r="AG31" s="851"/>
      <c r="AH31" s="851"/>
      <c r="AI31" s="851"/>
      <c r="AJ31" s="852"/>
      <c r="AK31" s="898">
        <v>9</v>
      </c>
      <c r="AL31" s="899"/>
      <c r="AM31" s="899"/>
      <c r="AN31" s="899"/>
      <c r="AO31" s="899"/>
      <c r="AP31" s="899">
        <v>903</v>
      </c>
      <c r="AQ31" s="899"/>
      <c r="AR31" s="899"/>
      <c r="AS31" s="899"/>
      <c r="AT31" s="899"/>
      <c r="AU31" s="893" t="s">
        <v>573</v>
      </c>
      <c r="AV31" s="893"/>
      <c r="AW31" s="893"/>
      <c r="AX31" s="893"/>
      <c r="AY31" s="893"/>
      <c r="AZ31" s="893" t="s">
        <v>573</v>
      </c>
      <c r="BA31" s="893"/>
      <c r="BB31" s="893"/>
      <c r="BC31" s="893"/>
      <c r="BD31" s="893"/>
      <c r="BE31" s="894" t="s">
        <v>406</v>
      </c>
      <c r="BF31" s="894"/>
      <c r="BG31" s="894"/>
      <c r="BH31" s="894"/>
      <c r="BI31" s="895"/>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2">
      <c r="A32" s="238">
        <v>5</v>
      </c>
      <c r="B32" s="844" t="s">
        <v>407</v>
      </c>
      <c r="C32" s="845"/>
      <c r="D32" s="845"/>
      <c r="E32" s="845"/>
      <c r="F32" s="845"/>
      <c r="G32" s="845"/>
      <c r="H32" s="845"/>
      <c r="I32" s="845"/>
      <c r="J32" s="845"/>
      <c r="K32" s="845"/>
      <c r="L32" s="845"/>
      <c r="M32" s="845"/>
      <c r="N32" s="845"/>
      <c r="O32" s="845"/>
      <c r="P32" s="846"/>
      <c r="Q32" s="847">
        <v>276</v>
      </c>
      <c r="R32" s="848"/>
      <c r="S32" s="848"/>
      <c r="T32" s="848"/>
      <c r="U32" s="848"/>
      <c r="V32" s="848">
        <v>213</v>
      </c>
      <c r="W32" s="848"/>
      <c r="X32" s="848"/>
      <c r="Y32" s="848"/>
      <c r="Z32" s="848"/>
      <c r="AA32" s="848">
        <v>62</v>
      </c>
      <c r="AB32" s="848"/>
      <c r="AC32" s="848"/>
      <c r="AD32" s="848"/>
      <c r="AE32" s="849"/>
      <c r="AF32" s="850">
        <v>795</v>
      </c>
      <c r="AG32" s="851"/>
      <c r="AH32" s="851"/>
      <c r="AI32" s="851"/>
      <c r="AJ32" s="852"/>
      <c r="AK32" s="898">
        <v>39</v>
      </c>
      <c r="AL32" s="899"/>
      <c r="AM32" s="899"/>
      <c r="AN32" s="899"/>
      <c r="AO32" s="899"/>
      <c r="AP32" s="899">
        <v>695</v>
      </c>
      <c r="AQ32" s="899"/>
      <c r="AR32" s="899"/>
      <c r="AS32" s="899"/>
      <c r="AT32" s="899"/>
      <c r="AU32" s="893" t="s">
        <v>573</v>
      </c>
      <c r="AV32" s="893"/>
      <c r="AW32" s="893"/>
      <c r="AX32" s="893"/>
      <c r="AY32" s="893"/>
      <c r="AZ32" s="893" t="s">
        <v>573</v>
      </c>
      <c r="BA32" s="893"/>
      <c r="BB32" s="893"/>
      <c r="BC32" s="893"/>
      <c r="BD32" s="893"/>
      <c r="BE32" s="894" t="s">
        <v>408</v>
      </c>
      <c r="BF32" s="894"/>
      <c r="BG32" s="894"/>
      <c r="BH32" s="894"/>
      <c r="BI32" s="895"/>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2">
      <c r="A33" s="238">
        <v>6</v>
      </c>
      <c r="B33" s="844" t="s">
        <v>409</v>
      </c>
      <c r="C33" s="845"/>
      <c r="D33" s="845"/>
      <c r="E33" s="845"/>
      <c r="F33" s="845"/>
      <c r="G33" s="845"/>
      <c r="H33" s="845"/>
      <c r="I33" s="845"/>
      <c r="J33" s="845"/>
      <c r="K33" s="845"/>
      <c r="L33" s="845"/>
      <c r="M33" s="845"/>
      <c r="N33" s="845"/>
      <c r="O33" s="845"/>
      <c r="P33" s="846"/>
      <c r="Q33" s="847">
        <v>704</v>
      </c>
      <c r="R33" s="848"/>
      <c r="S33" s="848"/>
      <c r="T33" s="848"/>
      <c r="U33" s="848"/>
      <c r="V33" s="848">
        <v>558</v>
      </c>
      <c r="W33" s="848"/>
      <c r="X33" s="848"/>
      <c r="Y33" s="848"/>
      <c r="Z33" s="848"/>
      <c r="AA33" s="848">
        <v>146</v>
      </c>
      <c r="AB33" s="848"/>
      <c r="AC33" s="848"/>
      <c r="AD33" s="848"/>
      <c r="AE33" s="849"/>
      <c r="AF33" s="850">
        <v>45</v>
      </c>
      <c r="AG33" s="851"/>
      <c r="AH33" s="851"/>
      <c r="AI33" s="851"/>
      <c r="AJ33" s="852"/>
      <c r="AK33" s="898">
        <v>285</v>
      </c>
      <c r="AL33" s="899"/>
      <c r="AM33" s="899"/>
      <c r="AN33" s="899"/>
      <c r="AO33" s="899"/>
      <c r="AP33" s="899">
        <v>3037</v>
      </c>
      <c r="AQ33" s="899"/>
      <c r="AR33" s="899"/>
      <c r="AS33" s="899"/>
      <c r="AT33" s="899"/>
      <c r="AU33" s="899">
        <v>1822</v>
      </c>
      <c r="AV33" s="899"/>
      <c r="AW33" s="899"/>
      <c r="AX33" s="899"/>
      <c r="AY33" s="899"/>
      <c r="AZ33" s="893" t="s">
        <v>573</v>
      </c>
      <c r="BA33" s="893"/>
      <c r="BB33" s="893"/>
      <c r="BC33" s="893"/>
      <c r="BD33" s="893"/>
      <c r="BE33" s="894" t="s">
        <v>406</v>
      </c>
      <c r="BF33" s="894"/>
      <c r="BG33" s="894"/>
      <c r="BH33" s="894"/>
      <c r="BI33" s="895"/>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2">
      <c r="A34" s="238">
        <v>7</v>
      </c>
      <c r="B34" s="844" t="s">
        <v>410</v>
      </c>
      <c r="C34" s="845"/>
      <c r="D34" s="845"/>
      <c r="E34" s="845"/>
      <c r="F34" s="845"/>
      <c r="G34" s="845"/>
      <c r="H34" s="845"/>
      <c r="I34" s="845"/>
      <c r="J34" s="845"/>
      <c r="K34" s="845"/>
      <c r="L34" s="845"/>
      <c r="M34" s="845"/>
      <c r="N34" s="845"/>
      <c r="O34" s="845"/>
      <c r="P34" s="846"/>
      <c r="Q34" s="847">
        <v>148</v>
      </c>
      <c r="R34" s="848"/>
      <c r="S34" s="848"/>
      <c r="T34" s="848"/>
      <c r="U34" s="848"/>
      <c r="V34" s="848">
        <v>103</v>
      </c>
      <c r="W34" s="848"/>
      <c r="X34" s="848"/>
      <c r="Y34" s="848"/>
      <c r="Z34" s="848"/>
      <c r="AA34" s="848">
        <v>45</v>
      </c>
      <c r="AB34" s="848"/>
      <c r="AC34" s="848"/>
      <c r="AD34" s="848"/>
      <c r="AE34" s="849"/>
      <c r="AF34" s="850">
        <v>36</v>
      </c>
      <c r="AG34" s="851"/>
      <c r="AH34" s="851"/>
      <c r="AI34" s="851"/>
      <c r="AJ34" s="852"/>
      <c r="AK34" s="898">
        <v>93</v>
      </c>
      <c r="AL34" s="899"/>
      <c r="AM34" s="899"/>
      <c r="AN34" s="899"/>
      <c r="AO34" s="899"/>
      <c r="AP34" s="899">
        <v>479</v>
      </c>
      <c r="AQ34" s="899"/>
      <c r="AR34" s="899"/>
      <c r="AS34" s="899"/>
      <c r="AT34" s="899"/>
      <c r="AU34" s="899">
        <v>479</v>
      </c>
      <c r="AV34" s="899"/>
      <c r="AW34" s="899"/>
      <c r="AX34" s="899"/>
      <c r="AY34" s="899"/>
      <c r="AZ34" s="893" t="s">
        <v>573</v>
      </c>
      <c r="BA34" s="893"/>
      <c r="BB34" s="893"/>
      <c r="BC34" s="893"/>
      <c r="BD34" s="893"/>
      <c r="BE34" s="894" t="s">
        <v>408</v>
      </c>
      <c r="BF34" s="894"/>
      <c r="BG34" s="894"/>
      <c r="BH34" s="894"/>
      <c r="BI34" s="895"/>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2">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9"/>
      <c r="AM35" s="899"/>
      <c r="AN35" s="899"/>
      <c r="AO35" s="899"/>
      <c r="AP35" s="899"/>
      <c r="AQ35" s="899"/>
      <c r="AR35" s="899"/>
      <c r="AS35" s="899"/>
      <c r="AT35" s="899"/>
      <c r="AU35" s="899"/>
      <c r="AV35" s="899"/>
      <c r="AW35" s="899"/>
      <c r="AX35" s="899"/>
      <c r="AY35" s="899"/>
      <c r="AZ35" s="893"/>
      <c r="BA35" s="893"/>
      <c r="BB35" s="893"/>
      <c r="BC35" s="893"/>
      <c r="BD35" s="893"/>
      <c r="BE35" s="894"/>
      <c r="BF35" s="894"/>
      <c r="BG35" s="894"/>
      <c r="BH35" s="894"/>
      <c r="BI35" s="895"/>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2">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9"/>
      <c r="AM36" s="899"/>
      <c r="AN36" s="899"/>
      <c r="AO36" s="899"/>
      <c r="AP36" s="899"/>
      <c r="AQ36" s="899"/>
      <c r="AR36" s="899"/>
      <c r="AS36" s="899"/>
      <c r="AT36" s="899"/>
      <c r="AU36" s="899"/>
      <c r="AV36" s="899"/>
      <c r="AW36" s="899"/>
      <c r="AX36" s="899"/>
      <c r="AY36" s="899"/>
      <c r="AZ36" s="893"/>
      <c r="BA36" s="893"/>
      <c r="BB36" s="893"/>
      <c r="BC36" s="893"/>
      <c r="BD36" s="893"/>
      <c r="BE36" s="894"/>
      <c r="BF36" s="894"/>
      <c r="BG36" s="894"/>
      <c r="BH36" s="894"/>
      <c r="BI36" s="895"/>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2">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9"/>
      <c r="AM37" s="899"/>
      <c r="AN37" s="899"/>
      <c r="AO37" s="899"/>
      <c r="AP37" s="899"/>
      <c r="AQ37" s="899"/>
      <c r="AR37" s="899"/>
      <c r="AS37" s="899"/>
      <c r="AT37" s="899"/>
      <c r="AU37" s="899"/>
      <c r="AV37" s="899"/>
      <c r="AW37" s="899"/>
      <c r="AX37" s="899"/>
      <c r="AY37" s="899"/>
      <c r="AZ37" s="893"/>
      <c r="BA37" s="893"/>
      <c r="BB37" s="893"/>
      <c r="BC37" s="893"/>
      <c r="BD37" s="893"/>
      <c r="BE37" s="894"/>
      <c r="BF37" s="894"/>
      <c r="BG37" s="894"/>
      <c r="BH37" s="894"/>
      <c r="BI37" s="895"/>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2">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9"/>
      <c r="AM38" s="899"/>
      <c r="AN38" s="899"/>
      <c r="AO38" s="899"/>
      <c r="AP38" s="899"/>
      <c r="AQ38" s="899"/>
      <c r="AR38" s="899"/>
      <c r="AS38" s="899"/>
      <c r="AT38" s="899"/>
      <c r="AU38" s="899"/>
      <c r="AV38" s="899"/>
      <c r="AW38" s="899"/>
      <c r="AX38" s="899"/>
      <c r="AY38" s="899"/>
      <c r="AZ38" s="893"/>
      <c r="BA38" s="893"/>
      <c r="BB38" s="893"/>
      <c r="BC38" s="893"/>
      <c r="BD38" s="893"/>
      <c r="BE38" s="894"/>
      <c r="BF38" s="894"/>
      <c r="BG38" s="894"/>
      <c r="BH38" s="894"/>
      <c r="BI38" s="895"/>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2">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9"/>
      <c r="AM39" s="899"/>
      <c r="AN39" s="899"/>
      <c r="AO39" s="899"/>
      <c r="AP39" s="899"/>
      <c r="AQ39" s="899"/>
      <c r="AR39" s="899"/>
      <c r="AS39" s="899"/>
      <c r="AT39" s="899"/>
      <c r="AU39" s="899"/>
      <c r="AV39" s="899"/>
      <c r="AW39" s="899"/>
      <c r="AX39" s="899"/>
      <c r="AY39" s="899"/>
      <c r="AZ39" s="893"/>
      <c r="BA39" s="893"/>
      <c r="BB39" s="893"/>
      <c r="BC39" s="893"/>
      <c r="BD39" s="893"/>
      <c r="BE39" s="894"/>
      <c r="BF39" s="894"/>
      <c r="BG39" s="894"/>
      <c r="BH39" s="894"/>
      <c r="BI39" s="895"/>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2">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9"/>
      <c r="AM40" s="899"/>
      <c r="AN40" s="899"/>
      <c r="AO40" s="899"/>
      <c r="AP40" s="899"/>
      <c r="AQ40" s="899"/>
      <c r="AR40" s="899"/>
      <c r="AS40" s="899"/>
      <c r="AT40" s="899"/>
      <c r="AU40" s="899"/>
      <c r="AV40" s="899"/>
      <c r="AW40" s="899"/>
      <c r="AX40" s="899"/>
      <c r="AY40" s="899"/>
      <c r="AZ40" s="893"/>
      <c r="BA40" s="893"/>
      <c r="BB40" s="893"/>
      <c r="BC40" s="893"/>
      <c r="BD40" s="893"/>
      <c r="BE40" s="894"/>
      <c r="BF40" s="894"/>
      <c r="BG40" s="894"/>
      <c r="BH40" s="894"/>
      <c r="BI40" s="895"/>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2">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9"/>
      <c r="AM41" s="899"/>
      <c r="AN41" s="899"/>
      <c r="AO41" s="899"/>
      <c r="AP41" s="899"/>
      <c r="AQ41" s="899"/>
      <c r="AR41" s="899"/>
      <c r="AS41" s="899"/>
      <c r="AT41" s="899"/>
      <c r="AU41" s="899"/>
      <c r="AV41" s="899"/>
      <c r="AW41" s="899"/>
      <c r="AX41" s="899"/>
      <c r="AY41" s="899"/>
      <c r="AZ41" s="893"/>
      <c r="BA41" s="893"/>
      <c r="BB41" s="893"/>
      <c r="BC41" s="893"/>
      <c r="BD41" s="893"/>
      <c r="BE41" s="894"/>
      <c r="BF41" s="894"/>
      <c r="BG41" s="894"/>
      <c r="BH41" s="894"/>
      <c r="BI41" s="895"/>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2">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9"/>
      <c r="AM42" s="899"/>
      <c r="AN42" s="899"/>
      <c r="AO42" s="899"/>
      <c r="AP42" s="899"/>
      <c r="AQ42" s="899"/>
      <c r="AR42" s="899"/>
      <c r="AS42" s="899"/>
      <c r="AT42" s="899"/>
      <c r="AU42" s="899"/>
      <c r="AV42" s="899"/>
      <c r="AW42" s="899"/>
      <c r="AX42" s="899"/>
      <c r="AY42" s="899"/>
      <c r="AZ42" s="893"/>
      <c r="BA42" s="893"/>
      <c r="BB42" s="893"/>
      <c r="BC42" s="893"/>
      <c r="BD42" s="893"/>
      <c r="BE42" s="894"/>
      <c r="BF42" s="894"/>
      <c r="BG42" s="894"/>
      <c r="BH42" s="894"/>
      <c r="BI42" s="895"/>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2">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9"/>
      <c r="AM43" s="899"/>
      <c r="AN43" s="899"/>
      <c r="AO43" s="899"/>
      <c r="AP43" s="899"/>
      <c r="AQ43" s="899"/>
      <c r="AR43" s="899"/>
      <c r="AS43" s="899"/>
      <c r="AT43" s="899"/>
      <c r="AU43" s="899"/>
      <c r="AV43" s="899"/>
      <c r="AW43" s="899"/>
      <c r="AX43" s="899"/>
      <c r="AY43" s="899"/>
      <c r="AZ43" s="893"/>
      <c r="BA43" s="893"/>
      <c r="BB43" s="893"/>
      <c r="BC43" s="893"/>
      <c r="BD43" s="893"/>
      <c r="BE43" s="894"/>
      <c r="BF43" s="894"/>
      <c r="BG43" s="894"/>
      <c r="BH43" s="894"/>
      <c r="BI43" s="895"/>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2">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9"/>
      <c r="AM44" s="899"/>
      <c r="AN44" s="899"/>
      <c r="AO44" s="899"/>
      <c r="AP44" s="899"/>
      <c r="AQ44" s="899"/>
      <c r="AR44" s="899"/>
      <c r="AS44" s="899"/>
      <c r="AT44" s="899"/>
      <c r="AU44" s="899"/>
      <c r="AV44" s="899"/>
      <c r="AW44" s="899"/>
      <c r="AX44" s="899"/>
      <c r="AY44" s="899"/>
      <c r="AZ44" s="893"/>
      <c r="BA44" s="893"/>
      <c r="BB44" s="893"/>
      <c r="BC44" s="893"/>
      <c r="BD44" s="893"/>
      <c r="BE44" s="894"/>
      <c r="BF44" s="894"/>
      <c r="BG44" s="894"/>
      <c r="BH44" s="894"/>
      <c r="BI44" s="895"/>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2">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9"/>
      <c r="AM45" s="899"/>
      <c r="AN45" s="899"/>
      <c r="AO45" s="899"/>
      <c r="AP45" s="899"/>
      <c r="AQ45" s="899"/>
      <c r="AR45" s="899"/>
      <c r="AS45" s="899"/>
      <c r="AT45" s="899"/>
      <c r="AU45" s="899"/>
      <c r="AV45" s="899"/>
      <c r="AW45" s="899"/>
      <c r="AX45" s="899"/>
      <c r="AY45" s="899"/>
      <c r="AZ45" s="893"/>
      <c r="BA45" s="893"/>
      <c r="BB45" s="893"/>
      <c r="BC45" s="893"/>
      <c r="BD45" s="893"/>
      <c r="BE45" s="894"/>
      <c r="BF45" s="894"/>
      <c r="BG45" s="894"/>
      <c r="BH45" s="894"/>
      <c r="BI45" s="895"/>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2">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9"/>
      <c r="AM46" s="899"/>
      <c r="AN46" s="899"/>
      <c r="AO46" s="899"/>
      <c r="AP46" s="899"/>
      <c r="AQ46" s="899"/>
      <c r="AR46" s="899"/>
      <c r="AS46" s="899"/>
      <c r="AT46" s="899"/>
      <c r="AU46" s="899"/>
      <c r="AV46" s="899"/>
      <c r="AW46" s="899"/>
      <c r="AX46" s="899"/>
      <c r="AY46" s="899"/>
      <c r="AZ46" s="893"/>
      <c r="BA46" s="893"/>
      <c r="BB46" s="893"/>
      <c r="BC46" s="893"/>
      <c r="BD46" s="893"/>
      <c r="BE46" s="894"/>
      <c r="BF46" s="894"/>
      <c r="BG46" s="894"/>
      <c r="BH46" s="894"/>
      <c r="BI46" s="895"/>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2">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9"/>
      <c r="AM47" s="899"/>
      <c r="AN47" s="899"/>
      <c r="AO47" s="899"/>
      <c r="AP47" s="899"/>
      <c r="AQ47" s="899"/>
      <c r="AR47" s="899"/>
      <c r="AS47" s="899"/>
      <c r="AT47" s="899"/>
      <c r="AU47" s="899"/>
      <c r="AV47" s="899"/>
      <c r="AW47" s="899"/>
      <c r="AX47" s="899"/>
      <c r="AY47" s="899"/>
      <c r="AZ47" s="893"/>
      <c r="BA47" s="893"/>
      <c r="BB47" s="893"/>
      <c r="BC47" s="893"/>
      <c r="BD47" s="893"/>
      <c r="BE47" s="894"/>
      <c r="BF47" s="894"/>
      <c r="BG47" s="894"/>
      <c r="BH47" s="894"/>
      <c r="BI47" s="895"/>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2">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9"/>
      <c r="AM48" s="899"/>
      <c r="AN48" s="899"/>
      <c r="AO48" s="899"/>
      <c r="AP48" s="899"/>
      <c r="AQ48" s="899"/>
      <c r="AR48" s="899"/>
      <c r="AS48" s="899"/>
      <c r="AT48" s="899"/>
      <c r="AU48" s="899"/>
      <c r="AV48" s="899"/>
      <c r="AW48" s="899"/>
      <c r="AX48" s="899"/>
      <c r="AY48" s="899"/>
      <c r="AZ48" s="893"/>
      <c r="BA48" s="893"/>
      <c r="BB48" s="893"/>
      <c r="BC48" s="893"/>
      <c r="BD48" s="893"/>
      <c r="BE48" s="894"/>
      <c r="BF48" s="894"/>
      <c r="BG48" s="894"/>
      <c r="BH48" s="894"/>
      <c r="BI48" s="895"/>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2">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9"/>
      <c r="AM49" s="899"/>
      <c r="AN49" s="899"/>
      <c r="AO49" s="899"/>
      <c r="AP49" s="899"/>
      <c r="AQ49" s="899"/>
      <c r="AR49" s="899"/>
      <c r="AS49" s="899"/>
      <c r="AT49" s="899"/>
      <c r="AU49" s="899"/>
      <c r="AV49" s="899"/>
      <c r="AW49" s="899"/>
      <c r="AX49" s="899"/>
      <c r="AY49" s="899"/>
      <c r="AZ49" s="893"/>
      <c r="BA49" s="893"/>
      <c r="BB49" s="893"/>
      <c r="BC49" s="893"/>
      <c r="BD49" s="893"/>
      <c r="BE49" s="894"/>
      <c r="BF49" s="894"/>
      <c r="BG49" s="894"/>
      <c r="BH49" s="894"/>
      <c r="BI49" s="895"/>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2">
      <c r="A50" s="234">
        <v>23</v>
      </c>
      <c r="B50" s="844"/>
      <c r="C50" s="845"/>
      <c r="D50" s="845"/>
      <c r="E50" s="845"/>
      <c r="F50" s="845"/>
      <c r="G50" s="845"/>
      <c r="H50" s="845"/>
      <c r="I50" s="845"/>
      <c r="J50" s="845"/>
      <c r="K50" s="845"/>
      <c r="L50" s="845"/>
      <c r="M50" s="845"/>
      <c r="N50" s="845"/>
      <c r="O50" s="845"/>
      <c r="P50" s="846"/>
      <c r="Q50" s="900"/>
      <c r="R50" s="901"/>
      <c r="S50" s="901"/>
      <c r="T50" s="901"/>
      <c r="U50" s="901"/>
      <c r="V50" s="901"/>
      <c r="W50" s="901"/>
      <c r="X50" s="901"/>
      <c r="Y50" s="901"/>
      <c r="Z50" s="901"/>
      <c r="AA50" s="901"/>
      <c r="AB50" s="901"/>
      <c r="AC50" s="901"/>
      <c r="AD50" s="901"/>
      <c r="AE50" s="902"/>
      <c r="AF50" s="850"/>
      <c r="AG50" s="851"/>
      <c r="AH50" s="851"/>
      <c r="AI50" s="851"/>
      <c r="AJ50" s="852"/>
      <c r="AK50" s="904"/>
      <c r="AL50" s="901"/>
      <c r="AM50" s="901"/>
      <c r="AN50" s="901"/>
      <c r="AO50" s="901"/>
      <c r="AP50" s="901"/>
      <c r="AQ50" s="901"/>
      <c r="AR50" s="901"/>
      <c r="AS50" s="901"/>
      <c r="AT50" s="901"/>
      <c r="AU50" s="901"/>
      <c r="AV50" s="901"/>
      <c r="AW50" s="901"/>
      <c r="AX50" s="901"/>
      <c r="AY50" s="901"/>
      <c r="AZ50" s="903"/>
      <c r="BA50" s="903"/>
      <c r="BB50" s="903"/>
      <c r="BC50" s="903"/>
      <c r="BD50" s="903"/>
      <c r="BE50" s="894"/>
      <c r="BF50" s="894"/>
      <c r="BG50" s="894"/>
      <c r="BH50" s="894"/>
      <c r="BI50" s="895"/>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2">
      <c r="A51" s="234">
        <v>24</v>
      </c>
      <c r="B51" s="844"/>
      <c r="C51" s="845"/>
      <c r="D51" s="845"/>
      <c r="E51" s="845"/>
      <c r="F51" s="845"/>
      <c r="G51" s="845"/>
      <c r="H51" s="845"/>
      <c r="I51" s="845"/>
      <c r="J51" s="845"/>
      <c r="K51" s="845"/>
      <c r="L51" s="845"/>
      <c r="M51" s="845"/>
      <c r="N51" s="845"/>
      <c r="O51" s="845"/>
      <c r="P51" s="846"/>
      <c r="Q51" s="900"/>
      <c r="R51" s="901"/>
      <c r="S51" s="901"/>
      <c r="T51" s="901"/>
      <c r="U51" s="901"/>
      <c r="V51" s="901"/>
      <c r="W51" s="901"/>
      <c r="X51" s="901"/>
      <c r="Y51" s="901"/>
      <c r="Z51" s="901"/>
      <c r="AA51" s="901"/>
      <c r="AB51" s="901"/>
      <c r="AC51" s="901"/>
      <c r="AD51" s="901"/>
      <c r="AE51" s="902"/>
      <c r="AF51" s="850"/>
      <c r="AG51" s="851"/>
      <c r="AH51" s="851"/>
      <c r="AI51" s="851"/>
      <c r="AJ51" s="852"/>
      <c r="AK51" s="904"/>
      <c r="AL51" s="901"/>
      <c r="AM51" s="901"/>
      <c r="AN51" s="901"/>
      <c r="AO51" s="901"/>
      <c r="AP51" s="901"/>
      <c r="AQ51" s="901"/>
      <c r="AR51" s="901"/>
      <c r="AS51" s="901"/>
      <c r="AT51" s="901"/>
      <c r="AU51" s="901"/>
      <c r="AV51" s="901"/>
      <c r="AW51" s="901"/>
      <c r="AX51" s="901"/>
      <c r="AY51" s="901"/>
      <c r="AZ51" s="903"/>
      <c r="BA51" s="903"/>
      <c r="BB51" s="903"/>
      <c r="BC51" s="903"/>
      <c r="BD51" s="903"/>
      <c r="BE51" s="894"/>
      <c r="BF51" s="894"/>
      <c r="BG51" s="894"/>
      <c r="BH51" s="894"/>
      <c r="BI51" s="895"/>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2">
      <c r="A52" s="234">
        <v>25</v>
      </c>
      <c r="B52" s="844"/>
      <c r="C52" s="845"/>
      <c r="D52" s="845"/>
      <c r="E52" s="845"/>
      <c r="F52" s="845"/>
      <c r="G52" s="845"/>
      <c r="H52" s="845"/>
      <c r="I52" s="845"/>
      <c r="J52" s="845"/>
      <c r="K52" s="845"/>
      <c r="L52" s="845"/>
      <c r="M52" s="845"/>
      <c r="N52" s="845"/>
      <c r="O52" s="845"/>
      <c r="P52" s="846"/>
      <c r="Q52" s="900"/>
      <c r="R52" s="901"/>
      <c r="S52" s="901"/>
      <c r="T52" s="901"/>
      <c r="U52" s="901"/>
      <c r="V52" s="901"/>
      <c r="W52" s="901"/>
      <c r="X52" s="901"/>
      <c r="Y52" s="901"/>
      <c r="Z52" s="901"/>
      <c r="AA52" s="901"/>
      <c r="AB52" s="901"/>
      <c r="AC52" s="901"/>
      <c r="AD52" s="901"/>
      <c r="AE52" s="902"/>
      <c r="AF52" s="850"/>
      <c r="AG52" s="851"/>
      <c r="AH52" s="851"/>
      <c r="AI52" s="851"/>
      <c r="AJ52" s="852"/>
      <c r="AK52" s="904"/>
      <c r="AL52" s="901"/>
      <c r="AM52" s="901"/>
      <c r="AN52" s="901"/>
      <c r="AO52" s="901"/>
      <c r="AP52" s="901"/>
      <c r="AQ52" s="901"/>
      <c r="AR52" s="901"/>
      <c r="AS52" s="901"/>
      <c r="AT52" s="901"/>
      <c r="AU52" s="901"/>
      <c r="AV52" s="901"/>
      <c r="AW52" s="901"/>
      <c r="AX52" s="901"/>
      <c r="AY52" s="901"/>
      <c r="AZ52" s="903"/>
      <c r="BA52" s="903"/>
      <c r="BB52" s="903"/>
      <c r="BC52" s="903"/>
      <c r="BD52" s="903"/>
      <c r="BE52" s="894"/>
      <c r="BF52" s="894"/>
      <c r="BG52" s="894"/>
      <c r="BH52" s="894"/>
      <c r="BI52" s="895"/>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2">
      <c r="A53" s="234">
        <v>26</v>
      </c>
      <c r="B53" s="844"/>
      <c r="C53" s="845"/>
      <c r="D53" s="845"/>
      <c r="E53" s="845"/>
      <c r="F53" s="845"/>
      <c r="G53" s="845"/>
      <c r="H53" s="845"/>
      <c r="I53" s="845"/>
      <c r="J53" s="845"/>
      <c r="K53" s="845"/>
      <c r="L53" s="845"/>
      <c r="M53" s="845"/>
      <c r="N53" s="845"/>
      <c r="O53" s="845"/>
      <c r="P53" s="846"/>
      <c r="Q53" s="900"/>
      <c r="R53" s="901"/>
      <c r="S53" s="901"/>
      <c r="T53" s="901"/>
      <c r="U53" s="901"/>
      <c r="V53" s="901"/>
      <c r="W53" s="901"/>
      <c r="X53" s="901"/>
      <c r="Y53" s="901"/>
      <c r="Z53" s="901"/>
      <c r="AA53" s="901"/>
      <c r="AB53" s="901"/>
      <c r="AC53" s="901"/>
      <c r="AD53" s="901"/>
      <c r="AE53" s="902"/>
      <c r="AF53" s="850"/>
      <c r="AG53" s="851"/>
      <c r="AH53" s="851"/>
      <c r="AI53" s="851"/>
      <c r="AJ53" s="852"/>
      <c r="AK53" s="904"/>
      <c r="AL53" s="901"/>
      <c r="AM53" s="901"/>
      <c r="AN53" s="901"/>
      <c r="AO53" s="901"/>
      <c r="AP53" s="901"/>
      <c r="AQ53" s="901"/>
      <c r="AR53" s="901"/>
      <c r="AS53" s="901"/>
      <c r="AT53" s="901"/>
      <c r="AU53" s="901"/>
      <c r="AV53" s="901"/>
      <c r="AW53" s="901"/>
      <c r="AX53" s="901"/>
      <c r="AY53" s="901"/>
      <c r="AZ53" s="903"/>
      <c r="BA53" s="903"/>
      <c r="BB53" s="903"/>
      <c r="BC53" s="903"/>
      <c r="BD53" s="903"/>
      <c r="BE53" s="894"/>
      <c r="BF53" s="894"/>
      <c r="BG53" s="894"/>
      <c r="BH53" s="894"/>
      <c r="BI53" s="895"/>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2">
      <c r="A54" s="234">
        <v>27</v>
      </c>
      <c r="B54" s="844"/>
      <c r="C54" s="845"/>
      <c r="D54" s="845"/>
      <c r="E54" s="845"/>
      <c r="F54" s="845"/>
      <c r="G54" s="845"/>
      <c r="H54" s="845"/>
      <c r="I54" s="845"/>
      <c r="J54" s="845"/>
      <c r="K54" s="845"/>
      <c r="L54" s="845"/>
      <c r="M54" s="845"/>
      <c r="N54" s="845"/>
      <c r="O54" s="845"/>
      <c r="P54" s="846"/>
      <c r="Q54" s="900"/>
      <c r="R54" s="901"/>
      <c r="S54" s="901"/>
      <c r="T54" s="901"/>
      <c r="U54" s="901"/>
      <c r="V54" s="901"/>
      <c r="W54" s="901"/>
      <c r="X54" s="901"/>
      <c r="Y54" s="901"/>
      <c r="Z54" s="901"/>
      <c r="AA54" s="901"/>
      <c r="AB54" s="901"/>
      <c r="AC54" s="901"/>
      <c r="AD54" s="901"/>
      <c r="AE54" s="902"/>
      <c r="AF54" s="850"/>
      <c r="AG54" s="851"/>
      <c r="AH54" s="851"/>
      <c r="AI54" s="851"/>
      <c r="AJ54" s="852"/>
      <c r="AK54" s="904"/>
      <c r="AL54" s="901"/>
      <c r="AM54" s="901"/>
      <c r="AN54" s="901"/>
      <c r="AO54" s="901"/>
      <c r="AP54" s="901"/>
      <c r="AQ54" s="901"/>
      <c r="AR54" s="901"/>
      <c r="AS54" s="901"/>
      <c r="AT54" s="901"/>
      <c r="AU54" s="901"/>
      <c r="AV54" s="901"/>
      <c r="AW54" s="901"/>
      <c r="AX54" s="901"/>
      <c r="AY54" s="901"/>
      <c r="AZ54" s="903"/>
      <c r="BA54" s="903"/>
      <c r="BB54" s="903"/>
      <c r="BC54" s="903"/>
      <c r="BD54" s="903"/>
      <c r="BE54" s="894"/>
      <c r="BF54" s="894"/>
      <c r="BG54" s="894"/>
      <c r="BH54" s="894"/>
      <c r="BI54" s="895"/>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2">
      <c r="A55" s="234">
        <v>28</v>
      </c>
      <c r="B55" s="844"/>
      <c r="C55" s="845"/>
      <c r="D55" s="845"/>
      <c r="E55" s="845"/>
      <c r="F55" s="845"/>
      <c r="G55" s="845"/>
      <c r="H55" s="845"/>
      <c r="I55" s="845"/>
      <c r="J55" s="845"/>
      <c r="K55" s="845"/>
      <c r="L55" s="845"/>
      <c r="M55" s="845"/>
      <c r="N55" s="845"/>
      <c r="O55" s="845"/>
      <c r="P55" s="846"/>
      <c r="Q55" s="900"/>
      <c r="R55" s="901"/>
      <c r="S55" s="901"/>
      <c r="T55" s="901"/>
      <c r="U55" s="901"/>
      <c r="V55" s="901"/>
      <c r="W55" s="901"/>
      <c r="X55" s="901"/>
      <c r="Y55" s="901"/>
      <c r="Z55" s="901"/>
      <c r="AA55" s="901"/>
      <c r="AB55" s="901"/>
      <c r="AC55" s="901"/>
      <c r="AD55" s="901"/>
      <c r="AE55" s="902"/>
      <c r="AF55" s="850"/>
      <c r="AG55" s="851"/>
      <c r="AH55" s="851"/>
      <c r="AI55" s="851"/>
      <c r="AJ55" s="852"/>
      <c r="AK55" s="904"/>
      <c r="AL55" s="901"/>
      <c r="AM55" s="901"/>
      <c r="AN55" s="901"/>
      <c r="AO55" s="901"/>
      <c r="AP55" s="901"/>
      <c r="AQ55" s="901"/>
      <c r="AR55" s="901"/>
      <c r="AS55" s="901"/>
      <c r="AT55" s="901"/>
      <c r="AU55" s="901"/>
      <c r="AV55" s="901"/>
      <c r="AW55" s="901"/>
      <c r="AX55" s="901"/>
      <c r="AY55" s="901"/>
      <c r="AZ55" s="903"/>
      <c r="BA55" s="903"/>
      <c r="BB55" s="903"/>
      <c r="BC55" s="903"/>
      <c r="BD55" s="903"/>
      <c r="BE55" s="894"/>
      <c r="BF55" s="894"/>
      <c r="BG55" s="894"/>
      <c r="BH55" s="894"/>
      <c r="BI55" s="895"/>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2">
      <c r="A56" s="234">
        <v>29</v>
      </c>
      <c r="B56" s="844"/>
      <c r="C56" s="845"/>
      <c r="D56" s="845"/>
      <c r="E56" s="845"/>
      <c r="F56" s="845"/>
      <c r="G56" s="845"/>
      <c r="H56" s="845"/>
      <c r="I56" s="845"/>
      <c r="J56" s="845"/>
      <c r="K56" s="845"/>
      <c r="L56" s="845"/>
      <c r="M56" s="845"/>
      <c r="N56" s="845"/>
      <c r="O56" s="845"/>
      <c r="P56" s="846"/>
      <c r="Q56" s="900"/>
      <c r="R56" s="901"/>
      <c r="S56" s="901"/>
      <c r="T56" s="901"/>
      <c r="U56" s="901"/>
      <c r="V56" s="901"/>
      <c r="W56" s="901"/>
      <c r="X56" s="901"/>
      <c r="Y56" s="901"/>
      <c r="Z56" s="901"/>
      <c r="AA56" s="901"/>
      <c r="AB56" s="901"/>
      <c r="AC56" s="901"/>
      <c r="AD56" s="901"/>
      <c r="AE56" s="902"/>
      <c r="AF56" s="850"/>
      <c r="AG56" s="851"/>
      <c r="AH56" s="851"/>
      <c r="AI56" s="851"/>
      <c r="AJ56" s="852"/>
      <c r="AK56" s="904"/>
      <c r="AL56" s="901"/>
      <c r="AM56" s="901"/>
      <c r="AN56" s="901"/>
      <c r="AO56" s="901"/>
      <c r="AP56" s="901"/>
      <c r="AQ56" s="901"/>
      <c r="AR56" s="901"/>
      <c r="AS56" s="901"/>
      <c r="AT56" s="901"/>
      <c r="AU56" s="901"/>
      <c r="AV56" s="901"/>
      <c r="AW56" s="901"/>
      <c r="AX56" s="901"/>
      <c r="AY56" s="901"/>
      <c r="AZ56" s="903"/>
      <c r="BA56" s="903"/>
      <c r="BB56" s="903"/>
      <c r="BC56" s="903"/>
      <c r="BD56" s="903"/>
      <c r="BE56" s="894"/>
      <c r="BF56" s="894"/>
      <c r="BG56" s="894"/>
      <c r="BH56" s="894"/>
      <c r="BI56" s="895"/>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2">
      <c r="A57" s="234">
        <v>30</v>
      </c>
      <c r="B57" s="844"/>
      <c r="C57" s="845"/>
      <c r="D57" s="845"/>
      <c r="E57" s="845"/>
      <c r="F57" s="845"/>
      <c r="G57" s="845"/>
      <c r="H57" s="845"/>
      <c r="I57" s="845"/>
      <c r="J57" s="845"/>
      <c r="K57" s="845"/>
      <c r="L57" s="845"/>
      <c r="M57" s="845"/>
      <c r="N57" s="845"/>
      <c r="O57" s="845"/>
      <c r="P57" s="846"/>
      <c r="Q57" s="900"/>
      <c r="R57" s="901"/>
      <c r="S57" s="901"/>
      <c r="T57" s="901"/>
      <c r="U57" s="901"/>
      <c r="V57" s="901"/>
      <c r="W57" s="901"/>
      <c r="X57" s="901"/>
      <c r="Y57" s="901"/>
      <c r="Z57" s="901"/>
      <c r="AA57" s="901"/>
      <c r="AB57" s="901"/>
      <c r="AC57" s="901"/>
      <c r="AD57" s="901"/>
      <c r="AE57" s="902"/>
      <c r="AF57" s="850"/>
      <c r="AG57" s="851"/>
      <c r="AH57" s="851"/>
      <c r="AI57" s="851"/>
      <c r="AJ57" s="852"/>
      <c r="AK57" s="904"/>
      <c r="AL57" s="901"/>
      <c r="AM57" s="901"/>
      <c r="AN57" s="901"/>
      <c r="AO57" s="901"/>
      <c r="AP57" s="901"/>
      <c r="AQ57" s="901"/>
      <c r="AR57" s="901"/>
      <c r="AS57" s="901"/>
      <c r="AT57" s="901"/>
      <c r="AU57" s="901"/>
      <c r="AV57" s="901"/>
      <c r="AW57" s="901"/>
      <c r="AX57" s="901"/>
      <c r="AY57" s="901"/>
      <c r="AZ57" s="903"/>
      <c r="BA57" s="903"/>
      <c r="BB57" s="903"/>
      <c r="BC57" s="903"/>
      <c r="BD57" s="903"/>
      <c r="BE57" s="894"/>
      <c r="BF57" s="894"/>
      <c r="BG57" s="894"/>
      <c r="BH57" s="894"/>
      <c r="BI57" s="895"/>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2">
      <c r="A58" s="234">
        <v>31</v>
      </c>
      <c r="B58" s="844"/>
      <c r="C58" s="845"/>
      <c r="D58" s="845"/>
      <c r="E58" s="845"/>
      <c r="F58" s="845"/>
      <c r="G58" s="845"/>
      <c r="H58" s="845"/>
      <c r="I58" s="845"/>
      <c r="J58" s="845"/>
      <c r="K58" s="845"/>
      <c r="L58" s="845"/>
      <c r="M58" s="845"/>
      <c r="N58" s="845"/>
      <c r="O58" s="845"/>
      <c r="P58" s="846"/>
      <c r="Q58" s="900"/>
      <c r="R58" s="901"/>
      <c r="S58" s="901"/>
      <c r="T58" s="901"/>
      <c r="U58" s="901"/>
      <c r="V58" s="901"/>
      <c r="W58" s="901"/>
      <c r="X58" s="901"/>
      <c r="Y58" s="901"/>
      <c r="Z58" s="901"/>
      <c r="AA58" s="901"/>
      <c r="AB58" s="901"/>
      <c r="AC58" s="901"/>
      <c r="AD58" s="901"/>
      <c r="AE58" s="902"/>
      <c r="AF58" s="850"/>
      <c r="AG58" s="851"/>
      <c r="AH58" s="851"/>
      <c r="AI58" s="851"/>
      <c r="AJ58" s="852"/>
      <c r="AK58" s="904"/>
      <c r="AL58" s="901"/>
      <c r="AM58" s="901"/>
      <c r="AN58" s="901"/>
      <c r="AO58" s="901"/>
      <c r="AP58" s="901"/>
      <c r="AQ58" s="901"/>
      <c r="AR58" s="901"/>
      <c r="AS58" s="901"/>
      <c r="AT58" s="901"/>
      <c r="AU58" s="901"/>
      <c r="AV58" s="901"/>
      <c r="AW58" s="901"/>
      <c r="AX58" s="901"/>
      <c r="AY58" s="901"/>
      <c r="AZ58" s="903"/>
      <c r="BA58" s="903"/>
      <c r="BB58" s="903"/>
      <c r="BC58" s="903"/>
      <c r="BD58" s="903"/>
      <c r="BE58" s="894"/>
      <c r="BF58" s="894"/>
      <c r="BG58" s="894"/>
      <c r="BH58" s="894"/>
      <c r="BI58" s="895"/>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2">
      <c r="A59" s="234">
        <v>32</v>
      </c>
      <c r="B59" s="844"/>
      <c r="C59" s="845"/>
      <c r="D59" s="845"/>
      <c r="E59" s="845"/>
      <c r="F59" s="845"/>
      <c r="G59" s="845"/>
      <c r="H59" s="845"/>
      <c r="I59" s="845"/>
      <c r="J59" s="845"/>
      <c r="K59" s="845"/>
      <c r="L59" s="845"/>
      <c r="M59" s="845"/>
      <c r="N59" s="845"/>
      <c r="O59" s="845"/>
      <c r="P59" s="846"/>
      <c r="Q59" s="900"/>
      <c r="R59" s="901"/>
      <c r="S59" s="901"/>
      <c r="T59" s="901"/>
      <c r="U59" s="901"/>
      <c r="V59" s="901"/>
      <c r="W59" s="901"/>
      <c r="X59" s="901"/>
      <c r="Y59" s="901"/>
      <c r="Z59" s="901"/>
      <c r="AA59" s="901"/>
      <c r="AB59" s="901"/>
      <c r="AC59" s="901"/>
      <c r="AD59" s="901"/>
      <c r="AE59" s="902"/>
      <c r="AF59" s="850"/>
      <c r="AG59" s="851"/>
      <c r="AH59" s="851"/>
      <c r="AI59" s="851"/>
      <c r="AJ59" s="852"/>
      <c r="AK59" s="904"/>
      <c r="AL59" s="901"/>
      <c r="AM59" s="901"/>
      <c r="AN59" s="901"/>
      <c r="AO59" s="901"/>
      <c r="AP59" s="901"/>
      <c r="AQ59" s="901"/>
      <c r="AR59" s="901"/>
      <c r="AS59" s="901"/>
      <c r="AT59" s="901"/>
      <c r="AU59" s="901"/>
      <c r="AV59" s="901"/>
      <c r="AW59" s="901"/>
      <c r="AX59" s="901"/>
      <c r="AY59" s="901"/>
      <c r="AZ59" s="903"/>
      <c r="BA59" s="903"/>
      <c r="BB59" s="903"/>
      <c r="BC59" s="903"/>
      <c r="BD59" s="903"/>
      <c r="BE59" s="894"/>
      <c r="BF59" s="894"/>
      <c r="BG59" s="894"/>
      <c r="BH59" s="894"/>
      <c r="BI59" s="895"/>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2">
      <c r="A60" s="234">
        <v>33</v>
      </c>
      <c r="B60" s="844"/>
      <c r="C60" s="845"/>
      <c r="D60" s="845"/>
      <c r="E60" s="845"/>
      <c r="F60" s="845"/>
      <c r="G60" s="845"/>
      <c r="H60" s="845"/>
      <c r="I60" s="845"/>
      <c r="J60" s="845"/>
      <c r="K60" s="845"/>
      <c r="L60" s="845"/>
      <c r="M60" s="845"/>
      <c r="N60" s="845"/>
      <c r="O60" s="845"/>
      <c r="P60" s="846"/>
      <c r="Q60" s="900"/>
      <c r="R60" s="901"/>
      <c r="S60" s="901"/>
      <c r="T60" s="901"/>
      <c r="U60" s="901"/>
      <c r="V60" s="901"/>
      <c r="W60" s="901"/>
      <c r="X60" s="901"/>
      <c r="Y60" s="901"/>
      <c r="Z60" s="901"/>
      <c r="AA60" s="901"/>
      <c r="AB60" s="901"/>
      <c r="AC60" s="901"/>
      <c r="AD60" s="901"/>
      <c r="AE60" s="902"/>
      <c r="AF60" s="850"/>
      <c r="AG60" s="851"/>
      <c r="AH60" s="851"/>
      <c r="AI60" s="851"/>
      <c r="AJ60" s="852"/>
      <c r="AK60" s="904"/>
      <c r="AL60" s="901"/>
      <c r="AM60" s="901"/>
      <c r="AN60" s="901"/>
      <c r="AO60" s="901"/>
      <c r="AP60" s="901"/>
      <c r="AQ60" s="901"/>
      <c r="AR60" s="901"/>
      <c r="AS60" s="901"/>
      <c r="AT60" s="901"/>
      <c r="AU60" s="901"/>
      <c r="AV60" s="901"/>
      <c r="AW60" s="901"/>
      <c r="AX60" s="901"/>
      <c r="AY60" s="901"/>
      <c r="AZ60" s="903"/>
      <c r="BA60" s="903"/>
      <c r="BB60" s="903"/>
      <c r="BC60" s="903"/>
      <c r="BD60" s="903"/>
      <c r="BE60" s="894"/>
      <c r="BF60" s="894"/>
      <c r="BG60" s="894"/>
      <c r="BH60" s="894"/>
      <c r="BI60" s="895"/>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5">
      <c r="A61" s="234">
        <v>34</v>
      </c>
      <c r="B61" s="844"/>
      <c r="C61" s="845"/>
      <c r="D61" s="845"/>
      <c r="E61" s="845"/>
      <c r="F61" s="845"/>
      <c r="G61" s="845"/>
      <c r="H61" s="845"/>
      <c r="I61" s="845"/>
      <c r="J61" s="845"/>
      <c r="K61" s="845"/>
      <c r="L61" s="845"/>
      <c r="M61" s="845"/>
      <c r="N61" s="845"/>
      <c r="O61" s="845"/>
      <c r="P61" s="846"/>
      <c r="Q61" s="900"/>
      <c r="R61" s="901"/>
      <c r="S61" s="901"/>
      <c r="T61" s="901"/>
      <c r="U61" s="901"/>
      <c r="V61" s="901"/>
      <c r="W61" s="901"/>
      <c r="X61" s="901"/>
      <c r="Y61" s="901"/>
      <c r="Z61" s="901"/>
      <c r="AA61" s="901"/>
      <c r="AB61" s="901"/>
      <c r="AC61" s="901"/>
      <c r="AD61" s="901"/>
      <c r="AE61" s="902"/>
      <c r="AF61" s="850"/>
      <c r="AG61" s="851"/>
      <c r="AH61" s="851"/>
      <c r="AI61" s="851"/>
      <c r="AJ61" s="852"/>
      <c r="AK61" s="904"/>
      <c r="AL61" s="901"/>
      <c r="AM61" s="901"/>
      <c r="AN61" s="901"/>
      <c r="AO61" s="901"/>
      <c r="AP61" s="901"/>
      <c r="AQ61" s="901"/>
      <c r="AR61" s="901"/>
      <c r="AS61" s="901"/>
      <c r="AT61" s="901"/>
      <c r="AU61" s="901"/>
      <c r="AV61" s="901"/>
      <c r="AW61" s="901"/>
      <c r="AX61" s="901"/>
      <c r="AY61" s="901"/>
      <c r="AZ61" s="903"/>
      <c r="BA61" s="903"/>
      <c r="BB61" s="903"/>
      <c r="BC61" s="903"/>
      <c r="BD61" s="903"/>
      <c r="BE61" s="894"/>
      <c r="BF61" s="894"/>
      <c r="BG61" s="894"/>
      <c r="BH61" s="894"/>
      <c r="BI61" s="895"/>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2">
      <c r="A62" s="234">
        <v>35</v>
      </c>
      <c r="B62" s="844"/>
      <c r="C62" s="845"/>
      <c r="D62" s="845"/>
      <c r="E62" s="845"/>
      <c r="F62" s="845"/>
      <c r="G62" s="845"/>
      <c r="H62" s="845"/>
      <c r="I62" s="845"/>
      <c r="J62" s="845"/>
      <c r="K62" s="845"/>
      <c r="L62" s="845"/>
      <c r="M62" s="845"/>
      <c r="N62" s="845"/>
      <c r="O62" s="845"/>
      <c r="P62" s="846"/>
      <c r="Q62" s="900"/>
      <c r="R62" s="901"/>
      <c r="S62" s="901"/>
      <c r="T62" s="901"/>
      <c r="U62" s="901"/>
      <c r="V62" s="901"/>
      <c r="W62" s="901"/>
      <c r="X62" s="901"/>
      <c r="Y62" s="901"/>
      <c r="Z62" s="901"/>
      <c r="AA62" s="901"/>
      <c r="AB62" s="901"/>
      <c r="AC62" s="901"/>
      <c r="AD62" s="901"/>
      <c r="AE62" s="902"/>
      <c r="AF62" s="850"/>
      <c r="AG62" s="851"/>
      <c r="AH62" s="851"/>
      <c r="AI62" s="851"/>
      <c r="AJ62" s="852"/>
      <c r="AK62" s="904"/>
      <c r="AL62" s="901"/>
      <c r="AM62" s="901"/>
      <c r="AN62" s="901"/>
      <c r="AO62" s="901"/>
      <c r="AP62" s="901"/>
      <c r="AQ62" s="901"/>
      <c r="AR62" s="901"/>
      <c r="AS62" s="901"/>
      <c r="AT62" s="901"/>
      <c r="AU62" s="901"/>
      <c r="AV62" s="901"/>
      <c r="AW62" s="901"/>
      <c r="AX62" s="901"/>
      <c r="AY62" s="901"/>
      <c r="AZ62" s="903"/>
      <c r="BA62" s="903"/>
      <c r="BB62" s="903"/>
      <c r="BC62" s="903"/>
      <c r="BD62" s="903"/>
      <c r="BE62" s="894"/>
      <c r="BF62" s="894"/>
      <c r="BG62" s="894"/>
      <c r="BH62" s="894"/>
      <c r="BI62" s="895"/>
      <c r="BJ62" s="912" t="s">
        <v>411</v>
      </c>
      <c r="BK62" s="869"/>
      <c r="BL62" s="869"/>
      <c r="BM62" s="869"/>
      <c r="BN62" s="870"/>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5">
      <c r="A63" s="236" t="s">
        <v>390</v>
      </c>
      <c r="B63" s="853" t="s">
        <v>412</v>
      </c>
      <c r="C63" s="854"/>
      <c r="D63" s="854"/>
      <c r="E63" s="854"/>
      <c r="F63" s="854"/>
      <c r="G63" s="854"/>
      <c r="H63" s="854"/>
      <c r="I63" s="854"/>
      <c r="J63" s="854"/>
      <c r="K63" s="854"/>
      <c r="L63" s="854"/>
      <c r="M63" s="854"/>
      <c r="N63" s="854"/>
      <c r="O63" s="854"/>
      <c r="P63" s="855"/>
      <c r="Q63" s="905"/>
      <c r="R63" s="906"/>
      <c r="S63" s="906"/>
      <c r="T63" s="906"/>
      <c r="U63" s="906"/>
      <c r="V63" s="906"/>
      <c r="W63" s="906"/>
      <c r="X63" s="906"/>
      <c r="Y63" s="906"/>
      <c r="Z63" s="906"/>
      <c r="AA63" s="906"/>
      <c r="AB63" s="906"/>
      <c r="AC63" s="906"/>
      <c r="AD63" s="906"/>
      <c r="AE63" s="907"/>
      <c r="AF63" s="908">
        <v>1649</v>
      </c>
      <c r="AG63" s="909"/>
      <c r="AH63" s="909"/>
      <c r="AI63" s="909"/>
      <c r="AJ63" s="910"/>
      <c r="AK63" s="911"/>
      <c r="AL63" s="906"/>
      <c r="AM63" s="906"/>
      <c r="AN63" s="906"/>
      <c r="AO63" s="906"/>
      <c r="AP63" s="909">
        <f>SUM(AP28:AT34)</f>
        <v>5114</v>
      </c>
      <c r="AQ63" s="909"/>
      <c r="AR63" s="909"/>
      <c r="AS63" s="909"/>
      <c r="AT63" s="909"/>
      <c r="AU63" s="909">
        <f>SUM(AU28:AY34)</f>
        <v>2301</v>
      </c>
      <c r="AV63" s="909"/>
      <c r="AW63" s="909"/>
      <c r="AX63" s="909"/>
      <c r="AY63" s="909"/>
      <c r="AZ63" s="913"/>
      <c r="BA63" s="913"/>
      <c r="BB63" s="913"/>
      <c r="BC63" s="913"/>
      <c r="BD63" s="913"/>
      <c r="BE63" s="914"/>
      <c r="BF63" s="914"/>
      <c r="BG63" s="914"/>
      <c r="BH63" s="914"/>
      <c r="BI63" s="915"/>
      <c r="BJ63" s="916" t="s">
        <v>232</v>
      </c>
      <c r="BK63" s="917"/>
      <c r="BL63" s="917"/>
      <c r="BM63" s="917"/>
      <c r="BN63" s="918"/>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5">
      <c r="A65" s="228" t="s">
        <v>413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2">
      <c r="A66" s="791" t="s">
        <v>414</v>
      </c>
      <c r="B66" s="792"/>
      <c r="C66" s="792"/>
      <c r="D66" s="792"/>
      <c r="E66" s="792"/>
      <c r="F66" s="792"/>
      <c r="G66" s="792"/>
      <c r="H66" s="792"/>
      <c r="I66" s="792"/>
      <c r="J66" s="792"/>
      <c r="K66" s="792"/>
      <c r="L66" s="792"/>
      <c r="M66" s="792"/>
      <c r="N66" s="792"/>
      <c r="O66" s="792"/>
      <c r="P66" s="793"/>
      <c r="Q66" s="797" t="s">
        <v>415</v>
      </c>
      <c r="R66" s="798"/>
      <c r="S66" s="798"/>
      <c r="T66" s="798"/>
      <c r="U66" s="799"/>
      <c r="V66" s="797" t="s">
        <v>395</v>
      </c>
      <c r="W66" s="798"/>
      <c r="X66" s="798"/>
      <c r="Y66" s="798"/>
      <c r="Z66" s="799"/>
      <c r="AA66" s="797" t="s">
        <v>396</v>
      </c>
      <c r="AB66" s="798"/>
      <c r="AC66" s="798"/>
      <c r="AD66" s="798"/>
      <c r="AE66" s="799"/>
      <c r="AF66" s="919" t="s">
        <v>416</v>
      </c>
      <c r="AG66" s="878"/>
      <c r="AH66" s="878"/>
      <c r="AI66" s="878"/>
      <c r="AJ66" s="920"/>
      <c r="AK66" s="797" t="s">
        <v>398</v>
      </c>
      <c r="AL66" s="792"/>
      <c r="AM66" s="792"/>
      <c r="AN66" s="792"/>
      <c r="AO66" s="793"/>
      <c r="AP66" s="797" t="s">
        <v>417</v>
      </c>
      <c r="AQ66" s="798"/>
      <c r="AR66" s="798"/>
      <c r="AS66" s="798"/>
      <c r="AT66" s="799"/>
      <c r="AU66" s="797" t="s">
        <v>418</v>
      </c>
      <c r="AV66" s="798"/>
      <c r="AW66" s="798"/>
      <c r="AX66" s="798"/>
      <c r="AY66" s="799"/>
      <c r="AZ66" s="797" t="s">
        <v>377</v>
      </c>
      <c r="BA66" s="798"/>
      <c r="BB66" s="798"/>
      <c r="BC66" s="798"/>
      <c r="BD66" s="804"/>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5">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1"/>
      <c r="AG67" s="881"/>
      <c r="AH67" s="881"/>
      <c r="AI67" s="881"/>
      <c r="AJ67" s="922"/>
      <c r="AK67" s="923"/>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2">
      <c r="A68" s="232">
        <v>1</v>
      </c>
      <c r="B68" s="934" t="s">
        <v>571</v>
      </c>
      <c r="C68" s="935"/>
      <c r="D68" s="935"/>
      <c r="E68" s="935"/>
      <c r="F68" s="935"/>
      <c r="G68" s="935"/>
      <c r="H68" s="935"/>
      <c r="I68" s="935"/>
      <c r="J68" s="935"/>
      <c r="K68" s="935"/>
      <c r="L68" s="935"/>
      <c r="M68" s="935"/>
      <c r="N68" s="935"/>
      <c r="O68" s="935"/>
      <c r="P68" s="936"/>
      <c r="Q68" s="937">
        <v>798</v>
      </c>
      <c r="R68" s="931"/>
      <c r="S68" s="931"/>
      <c r="T68" s="931"/>
      <c r="U68" s="931"/>
      <c r="V68" s="931">
        <v>745</v>
      </c>
      <c r="W68" s="931"/>
      <c r="X68" s="931"/>
      <c r="Y68" s="931"/>
      <c r="Z68" s="931"/>
      <c r="AA68" s="931">
        <v>53</v>
      </c>
      <c r="AB68" s="931"/>
      <c r="AC68" s="931"/>
      <c r="AD68" s="931"/>
      <c r="AE68" s="931"/>
      <c r="AF68" s="931">
        <v>53</v>
      </c>
      <c r="AG68" s="931"/>
      <c r="AH68" s="931"/>
      <c r="AI68" s="931"/>
      <c r="AJ68" s="931"/>
      <c r="AK68" s="931" t="s">
        <v>583</v>
      </c>
      <c r="AL68" s="931"/>
      <c r="AM68" s="931"/>
      <c r="AN68" s="931"/>
      <c r="AO68" s="931"/>
      <c r="AP68" s="931" t="s">
        <v>583</v>
      </c>
      <c r="AQ68" s="931"/>
      <c r="AR68" s="931"/>
      <c r="AS68" s="931"/>
      <c r="AT68" s="931"/>
      <c r="AU68" s="931" t="s">
        <v>583</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2">
      <c r="A69" s="234">
        <v>2</v>
      </c>
      <c r="B69" s="938" t="s">
        <v>572</v>
      </c>
      <c r="C69" s="939"/>
      <c r="D69" s="939"/>
      <c r="E69" s="939"/>
      <c r="F69" s="939"/>
      <c r="G69" s="939"/>
      <c r="H69" s="939"/>
      <c r="I69" s="939"/>
      <c r="J69" s="939"/>
      <c r="K69" s="939"/>
      <c r="L69" s="939"/>
      <c r="M69" s="939"/>
      <c r="N69" s="939"/>
      <c r="O69" s="939"/>
      <c r="P69" s="940"/>
      <c r="Q69" s="943">
        <v>254237</v>
      </c>
      <c r="R69" s="899"/>
      <c r="S69" s="899"/>
      <c r="T69" s="899"/>
      <c r="U69" s="899"/>
      <c r="V69" s="899">
        <v>237960</v>
      </c>
      <c r="W69" s="899"/>
      <c r="X69" s="899"/>
      <c r="Y69" s="899"/>
      <c r="Z69" s="899"/>
      <c r="AA69" s="899">
        <v>16277</v>
      </c>
      <c r="AB69" s="899"/>
      <c r="AC69" s="899"/>
      <c r="AD69" s="899"/>
      <c r="AE69" s="899"/>
      <c r="AF69" s="899">
        <v>16277</v>
      </c>
      <c r="AG69" s="899"/>
      <c r="AH69" s="899"/>
      <c r="AI69" s="899"/>
      <c r="AJ69" s="899"/>
      <c r="AK69" s="899">
        <v>534</v>
      </c>
      <c r="AL69" s="899"/>
      <c r="AM69" s="899"/>
      <c r="AN69" s="899"/>
      <c r="AO69" s="899"/>
      <c r="AP69" s="899" t="s">
        <v>583</v>
      </c>
      <c r="AQ69" s="899"/>
      <c r="AR69" s="899"/>
      <c r="AS69" s="899"/>
      <c r="AT69" s="899"/>
      <c r="AU69" s="899" t="s">
        <v>583</v>
      </c>
      <c r="AV69" s="899"/>
      <c r="AW69" s="899"/>
      <c r="AX69" s="899"/>
      <c r="AY69" s="899"/>
      <c r="AZ69" s="894"/>
      <c r="BA69" s="894"/>
      <c r="BB69" s="894"/>
      <c r="BC69" s="894"/>
      <c r="BD69" s="895"/>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2">
      <c r="A70" s="234">
        <v>3</v>
      </c>
      <c r="B70" s="938" t="s">
        <v>574</v>
      </c>
      <c r="C70" s="939"/>
      <c r="D70" s="939"/>
      <c r="E70" s="939"/>
      <c r="F70" s="939"/>
      <c r="G70" s="939"/>
      <c r="H70" s="939"/>
      <c r="I70" s="939"/>
      <c r="J70" s="939"/>
      <c r="K70" s="939"/>
      <c r="L70" s="939"/>
      <c r="M70" s="939"/>
      <c r="N70" s="939"/>
      <c r="O70" s="939"/>
      <c r="P70" s="940"/>
      <c r="Q70" s="941">
        <v>3946</v>
      </c>
      <c r="R70" s="897"/>
      <c r="S70" s="897"/>
      <c r="T70" s="897"/>
      <c r="U70" s="898"/>
      <c r="V70" s="942">
        <v>3771</v>
      </c>
      <c r="W70" s="897"/>
      <c r="X70" s="897"/>
      <c r="Y70" s="897"/>
      <c r="Z70" s="898"/>
      <c r="AA70" s="942">
        <v>175</v>
      </c>
      <c r="AB70" s="897"/>
      <c r="AC70" s="897"/>
      <c r="AD70" s="897"/>
      <c r="AE70" s="898"/>
      <c r="AF70" s="942">
        <v>175</v>
      </c>
      <c r="AG70" s="897"/>
      <c r="AH70" s="897"/>
      <c r="AI70" s="897"/>
      <c r="AJ70" s="898"/>
      <c r="AK70" s="942">
        <v>17</v>
      </c>
      <c r="AL70" s="897"/>
      <c r="AM70" s="897"/>
      <c r="AN70" s="897"/>
      <c r="AO70" s="898"/>
      <c r="AP70" s="942">
        <v>642</v>
      </c>
      <c r="AQ70" s="897"/>
      <c r="AR70" s="897"/>
      <c r="AS70" s="897"/>
      <c r="AT70" s="898"/>
      <c r="AU70" s="899">
        <v>87</v>
      </c>
      <c r="AV70" s="899"/>
      <c r="AW70" s="899"/>
      <c r="AX70" s="899"/>
      <c r="AY70" s="899"/>
      <c r="AZ70" s="894"/>
      <c r="BA70" s="894"/>
      <c r="BB70" s="894"/>
      <c r="BC70" s="894"/>
      <c r="BD70" s="895"/>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2">
      <c r="A71" s="234">
        <v>4</v>
      </c>
      <c r="B71" s="938" t="s">
        <v>575</v>
      </c>
      <c r="C71" s="939"/>
      <c r="D71" s="939"/>
      <c r="E71" s="939"/>
      <c r="F71" s="939"/>
      <c r="G71" s="939"/>
      <c r="H71" s="939"/>
      <c r="I71" s="939"/>
      <c r="J71" s="939"/>
      <c r="K71" s="939"/>
      <c r="L71" s="939"/>
      <c r="M71" s="939"/>
      <c r="N71" s="939"/>
      <c r="O71" s="939"/>
      <c r="P71" s="940"/>
      <c r="Q71" s="941">
        <v>1095</v>
      </c>
      <c r="R71" s="897"/>
      <c r="S71" s="897"/>
      <c r="T71" s="897"/>
      <c r="U71" s="898"/>
      <c r="V71" s="942">
        <v>833</v>
      </c>
      <c r="W71" s="897"/>
      <c r="X71" s="897"/>
      <c r="Y71" s="897"/>
      <c r="Z71" s="898"/>
      <c r="AA71" s="942">
        <v>262</v>
      </c>
      <c r="AB71" s="897"/>
      <c r="AC71" s="897"/>
      <c r="AD71" s="897"/>
      <c r="AE71" s="898"/>
      <c r="AF71" s="942">
        <v>592</v>
      </c>
      <c r="AG71" s="897"/>
      <c r="AH71" s="897"/>
      <c r="AI71" s="897"/>
      <c r="AJ71" s="898"/>
      <c r="AK71" s="942">
        <v>0</v>
      </c>
      <c r="AL71" s="897"/>
      <c r="AM71" s="897"/>
      <c r="AN71" s="897"/>
      <c r="AO71" s="898"/>
      <c r="AP71" s="942">
        <v>2027</v>
      </c>
      <c r="AQ71" s="897"/>
      <c r="AR71" s="897"/>
      <c r="AS71" s="897"/>
      <c r="AT71" s="898"/>
      <c r="AU71" s="899" t="s">
        <v>583</v>
      </c>
      <c r="AV71" s="899"/>
      <c r="AW71" s="899"/>
      <c r="AX71" s="899"/>
      <c r="AY71" s="899"/>
      <c r="AZ71" s="894"/>
      <c r="BA71" s="894"/>
      <c r="BB71" s="894"/>
      <c r="BC71" s="894"/>
      <c r="BD71" s="895"/>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2">
      <c r="A72" s="234">
        <v>5</v>
      </c>
      <c r="B72" s="938" t="s">
        <v>577</v>
      </c>
      <c r="C72" s="939"/>
      <c r="D72" s="939"/>
      <c r="E72" s="939"/>
      <c r="F72" s="939"/>
      <c r="G72" s="939"/>
      <c r="H72" s="939"/>
      <c r="I72" s="939"/>
      <c r="J72" s="939"/>
      <c r="K72" s="939"/>
      <c r="L72" s="939"/>
      <c r="M72" s="939"/>
      <c r="N72" s="939"/>
      <c r="O72" s="939"/>
      <c r="P72" s="940"/>
      <c r="Q72" s="947">
        <v>8056</v>
      </c>
      <c r="R72" s="945"/>
      <c r="S72" s="945"/>
      <c r="T72" s="945"/>
      <c r="U72" s="946"/>
      <c r="V72" s="944">
        <v>6911</v>
      </c>
      <c r="W72" s="945"/>
      <c r="X72" s="945"/>
      <c r="Y72" s="945"/>
      <c r="Z72" s="946"/>
      <c r="AA72" s="944">
        <v>1145</v>
      </c>
      <c r="AB72" s="945"/>
      <c r="AC72" s="945"/>
      <c r="AD72" s="945"/>
      <c r="AE72" s="946"/>
      <c r="AF72" s="944" t="s">
        <v>583</v>
      </c>
      <c r="AG72" s="945"/>
      <c r="AH72" s="945"/>
      <c r="AI72" s="945"/>
      <c r="AJ72" s="946"/>
      <c r="AK72" s="944">
        <v>14</v>
      </c>
      <c r="AL72" s="945"/>
      <c r="AM72" s="945"/>
      <c r="AN72" s="945"/>
      <c r="AO72" s="946"/>
      <c r="AP72" s="944" t="s">
        <v>583</v>
      </c>
      <c r="AQ72" s="945"/>
      <c r="AR72" s="945"/>
      <c r="AS72" s="945"/>
      <c r="AT72" s="946"/>
      <c r="AU72" s="899" t="s">
        <v>583</v>
      </c>
      <c r="AV72" s="899"/>
      <c r="AW72" s="899"/>
      <c r="AX72" s="899"/>
      <c r="AY72" s="899"/>
      <c r="AZ72" s="894"/>
      <c r="BA72" s="894"/>
      <c r="BB72" s="894"/>
      <c r="BC72" s="894"/>
      <c r="BD72" s="895"/>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2">
      <c r="A73" s="234">
        <v>6</v>
      </c>
      <c r="B73" s="938" t="s">
        <v>578</v>
      </c>
      <c r="C73" s="939"/>
      <c r="D73" s="939"/>
      <c r="E73" s="939"/>
      <c r="F73" s="939"/>
      <c r="G73" s="939"/>
      <c r="H73" s="939"/>
      <c r="I73" s="939"/>
      <c r="J73" s="939"/>
      <c r="K73" s="939"/>
      <c r="L73" s="939"/>
      <c r="M73" s="939"/>
      <c r="N73" s="939"/>
      <c r="O73" s="939"/>
      <c r="P73" s="940"/>
      <c r="Q73" s="947">
        <v>1445</v>
      </c>
      <c r="R73" s="945"/>
      <c r="S73" s="945"/>
      <c r="T73" s="945"/>
      <c r="U73" s="946"/>
      <c r="V73" s="944">
        <v>1444</v>
      </c>
      <c r="W73" s="945"/>
      <c r="X73" s="945"/>
      <c r="Y73" s="945"/>
      <c r="Z73" s="946"/>
      <c r="AA73" s="944">
        <v>1</v>
      </c>
      <c r="AB73" s="945"/>
      <c r="AC73" s="945"/>
      <c r="AD73" s="945"/>
      <c r="AE73" s="946"/>
      <c r="AF73" s="944" t="s">
        <v>583</v>
      </c>
      <c r="AG73" s="945"/>
      <c r="AH73" s="945"/>
      <c r="AI73" s="945"/>
      <c r="AJ73" s="946"/>
      <c r="AK73" s="944" t="s">
        <v>583</v>
      </c>
      <c r="AL73" s="945"/>
      <c r="AM73" s="945"/>
      <c r="AN73" s="945"/>
      <c r="AO73" s="946"/>
      <c r="AP73" s="944" t="s">
        <v>583</v>
      </c>
      <c r="AQ73" s="945"/>
      <c r="AR73" s="945"/>
      <c r="AS73" s="945"/>
      <c r="AT73" s="946"/>
      <c r="AU73" s="899" t="s">
        <v>583</v>
      </c>
      <c r="AV73" s="899"/>
      <c r="AW73" s="899"/>
      <c r="AX73" s="899"/>
      <c r="AY73" s="899"/>
      <c r="AZ73" s="894"/>
      <c r="BA73" s="894"/>
      <c r="BB73" s="894"/>
      <c r="BC73" s="894"/>
      <c r="BD73" s="895"/>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2">
      <c r="A74" s="234">
        <v>7</v>
      </c>
      <c r="B74" s="938" t="s">
        <v>579</v>
      </c>
      <c r="C74" s="939"/>
      <c r="D74" s="939"/>
      <c r="E74" s="939"/>
      <c r="F74" s="939"/>
      <c r="G74" s="939"/>
      <c r="H74" s="939"/>
      <c r="I74" s="939"/>
      <c r="J74" s="939"/>
      <c r="K74" s="939"/>
      <c r="L74" s="939"/>
      <c r="M74" s="939"/>
      <c r="N74" s="939"/>
      <c r="O74" s="939"/>
      <c r="P74" s="940"/>
      <c r="Q74" s="947">
        <v>1</v>
      </c>
      <c r="R74" s="945"/>
      <c r="S74" s="945"/>
      <c r="T74" s="945"/>
      <c r="U74" s="946"/>
      <c r="V74" s="944">
        <v>0</v>
      </c>
      <c r="W74" s="945"/>
      <c r="X74" s="945"/>
      <c r="Y74" s="945"/>
      <c r="Z74" s="946"/>
      <c r="AA74" s="944">
        <v>1</v>
      </c>
      <c r="AB74" s="945"/>
      <c r="AC74" s="945"/>
      <c r="AD74" s="945"/>
      <c r="AE74" s="946"/>
      <c r="AF74" s="944" t="s">
        <v>583</v>
      </c>
      <c r="AG74" s="945"/>
      <c r="AH74" s="945"/>
      <c r="AI74" s="945"/>
      <c r="AJ74" s="946"/>
      <c r="AK74" s="944" t="s">
        <v>583</v>
      </c>
      <c r="AL74" s="945"/>
      <c r="AM74" s="945"/>
      <c r="AN74" s="945"/>
      <c r="AO74" s="946"/>
      <c r="AP74" s="944" t="s">
        <v>583</v>
      </c>
      <c r="AQ74" s="945"/>
      <c r="AR74" s="945"/>
      <c r="AS74" s="945"/>
      <c r="AT74" s="946"/>
      <c r="AU74" s="899" t="s">
        <v>583</v>
      </c>
      <c r="AV74" s="899"/>
      <c r="AW74" s="899"/>
      <c r="AX74" s="899"/>
      <c r="AY74" s="899"/>
      <c r="AZ74" s="894"/>
      <c r="BA74" s="894"/>
      <c r="BB74" s="894"/>
      <c r="BC74" s="894"/>
      <c r="BD74" s="895"/>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2">
      <c r="A75" s="234">
        <v>8</v>
      </c>
      <c r="B75" s="938" t="s">
        <v>580</v>
      </c>
      <c r="C75" s="939"/>
      <c r="D75" s="939"/>
      <c r="E75" s="939"/>
      <c r="F75" s="939"/>
      <c r="G75" s="939"/>
      <c r="H75" s="939"/>
      <c r="I75" s="939"/>
      <c r="J75" s="939"/>
      <c r="K75" s="939"/>
      <c r="L75" s="939"/>
      <c r="M75" s="939"/>
      <c r="N75" s="939"/>
      <c r="O75" s="939"/>
      <c r="P75" s="940"/>
      <c r="Q75" s="947">
        <v>59</v>
      </c>
      <c r="R75" s="945"/>
      <c r="S75" s="945"/>
      <c r="T75" s="945"/>
      <c r="U75" s="946"/>
      <c r="V75" s="944">
        <v>33</v>
      </c>
      <c r="W75" s="945"/>
      <c r="X75" s="945"/>
      <c r="Y75" s="945"/>
      <c r="Z75" s="946"/>
      <c r="AA75" s="944">
        <v>26</v>
      </c>
      <c r="AB75" s="945"/>
      <c r="AC75" s="945"/>
      <c r="AD75" s="945"/>
      <c r="AE75" s="946"/>
      <c r="AF75" s="944" t="s">
        <v>583</v>
      </c>
      <c r="AG75" s="945"/>
      <c r="AH75" s="945"/>
      <c r="AI75" s="945"/>
      <c r="AJ75" s="946"/>
      <c r="AK75" s="944" t="s">
        <v>583</v>
      </c>
      <c r="AL75" s="945"/>
      <c r="AM75" s="945"/>
      <c r="AN75" s="945"/>
      <c r="AO75" s="946"/>
      <c r="AP75" s="944" t="s">
        <v>583</v>
      </c>
      <c r="AQ75" s="945"/>
      <c r="AR75" s="945"/>
      <c r="AS75" s="945"/>
      <c r="AT75" s="946"/>
      <c r="AU75" s="899" t="s">
        <v>583</v>
      </c>
      <c r="AV75" s="899"/>
      <c r="AW75" s="899"/>
      <c r="AX75" s="899"/>
      <c r="AY75" s="899"/>
      <c r="AZ75" s="894"/>
      <c r="BA75" s="894"/>
      <c r="BB75" s="894"/>
      <c r="BC75" s="894"/>
      <c r="BD75" s="895"/>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2">
      <c r="A76" s="234">
        <v>9</v>
      </c>
      <c r="B76" s="938" t="s">
        <v>581</v>
      </c>
      <c r="C76" s="939"/>
      <c r="D76" s="939"/>
      <c r="E76" s="939"/>
      <c r="F76" s="939"/>
      <c r="G76" s="939"/>
      <c r="H76" s="939"/>
      <c r="I76" s="939"/>
      <c r="J76" s="939"/>
      <c r="K76" s="939"/>
      <c r="L76" s="939"/>
      <c r="M76" s="939"/>
      <c r="N76" s="939"/>
      <c r="O76" s="939"/>
      <c r="P76" s="940"/>
      <c r="Q76" s="947">
        <v>42</v>
      </c>
      <c r="R76" s="945"/>
      <c r="S76" s="945"/>
      <c r="T76" s="945"/>
      <c r="U76" s="946"/>
      <c r="V76" s="944">
        <v>41</v>
      </c>
      <c r="W76" s="945"/>
      <c r="X76" s="945"/>
      <c r="Y76" s="945"/>
      <c r="Z76" s="946"/>
      <c r="AA76" s="944">
        <v>1</v>
      </c>
      <c r="AB76" s="945"/>
      <c r="AC76" s="945"/>
      <c r="AD76" s="945"/>
      <c r="AE76" s="946"/>
      <c r="AF76" s="944" t="s">
        <v>583</v>
      </c>
      <c r="AG76" s="945"/>
      <c r="AH76" s="945"/>
      <c r="AI76" s="945"/>
      <c r="AJ76" s="946"/>
      <c r="AK76" s="944" t="s">
        <v>583</v>
      </c>
      <c r="AL76" s="945"/>
      <c r="AM76" s="945"/>
      <c r="AN76" s="945"/>
      <c r="AO76" s="946"/>
      <c r="AP76" s="944" t="s">
        <v>583</v>
      </c>
      <c r="AQ76" s="945"/>
      <c r="AR76" s="945"/>
      <c r="AS76" s="945"/>
      <c r="AT76" s="946"/>
      <c r="AU76" s="899" t="s">
        <v>583</v>
      </c>
      <c r="AV76" s="899"/>
      <c r="AW76" s="899"/>
      <c r="AX76" s="899"/>
      <c r="AY76" s="899"/>
      <c r="AZ76" s="894"/>
      <c r="BA76" s="894"/>
      <c r="BB76" s="894"/>
      <c r="BC76" s="894"/>
      <c r="BD76" s="895"/>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2">
      <c r="A77" s="234">
        <v>10</v>
      </c>
      <c r="B77" s="938"/>
      <c r="C77" s="939"/>
      <c r="D77" s="939"/>
      <c r="E77" s="939"/>
      <c r="F77" s="939"/>
      <c r="G77" s="939"/>
      <c r="H77" s="939"/>
      <c r="I77" s="939"/>
      <c r="J77" s="939"/>
      <c r="K77" s="939"/>
      <c r="L77" s="939"/>
      <c r="M77" s="939"/>
      <c r="N77" s="939"/>
      <c r="O77" s="939"/>
      <c r="P77" s="940"/>
      <c r="Q77" s="941"/>
      <c r="R77" s="897"/>
      <c r="S77" s="897"/>
      <c r="T77" s="897"/>
      <c r="U77" s="898"/>
      <c r="V77" s="942"/>
      <c r="W77" s="897"/>
      <c r="X77" s="897"/>
      <c r="Y77" s="897"/>
      <c r="Z77" s="898"/>
      <c r="AA77" s="942"/>
      <c r="AB77" s="897"/>
      <c r="AC77" s="897"/>
      <c r="AD77" s="897"/>
      <c r="AE77" s="898"/>
      <c r="AF77" s="942"/>
      <c r="AG77" s="897"/>
      <c r="AH77" s="897"/>
      <c r="AI77" s="897"/>
      <c r="AJ77" s="898"/>
      <c r="AK77" s="942"/>
      <c r="AL77" s="897"/>
      <c r="AM77" s="897"/>
      <c r="AN77" s="897"/>
      <c r="AO77" s="898"/>
      <c r="AP77" s="942"/>
      <c r="AQ77" s="897"/>
      <c r="AR77" s="897"/>
      <c r="AS77" s="897"/>
      <c r="AT77" s="898"/>
      <c r="AU77" s="942"/>
      <c r="AV77" s="897"/>
      <c r="AW77" s="897"/>
      <c r="AX77" s="897"/>
      <c r="AY77" s="898"/>
      <c r="AZ77" s="894"/>
      <c r="BA77" s="894"/>
      <c r="BB77" s="894"/>
      <c r="BC77" s="894"/>
      <c r="BD77" s="895"/>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2">
      <c r="A78" s="234">
        <v>11</v>
      </c>
      <c r="B78" s="938"/>
      <c r="C78" s="939"/>
      <c r="D78" s="939"/>
      <c r="E78" s="939"/>
      <c r="F78" s="939"/>
      <c r="G78" s="939"/>
      <c r="H78" s="939"/>
      <c r="I78" s="939"/>
      <c r="J78" s="939"/>
      <c r="K78" s="939"/>
      <c r="L78" s="939"/>
      <c r="M78" s="939"/>
      <c r="N78" s="939"/>
      <c r="O78" s="939"/>
      <c r="P78" s="940"/>
      <c r="Q78" s="943"/>
      <c r="R78" s="899"/>
      <c r="S78" s="899"/>
      <c r="T78" s="899"/>
      <c r="U78" s="899"/>
      <c r="V78" s="899"/>
      <c r="W78" s="899"/>
      <c r="X78" s="899"/>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899"/>
      <c r="AY78" s="899"/>
      <c r="AZ78" s="894"/>
      <c r="BA78" s="894"/>
      <c r="BB78" s="894"/>
      <c r="BC78" s="894"/>
      <c r="BD78" s="895"/>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2">
      <c r="A79" s="234">
        <v>12</v>
      </c>
      <c r="B79" s="938"/>
      <c r="C79" s="939"/>
      <c r="D79" s="939"/>
      <c r="E79" s="939"/>
      <c r="F79" s="939"/>
      <c r="G79" s="939"/>
      <c r="H79" s="939"/>
      <c r="I79" s="939"/>
      <c r="J79" s="939"/>
      <c r="K79" s="939"/>
      <c r="L79" s="939"/>
      <c r="M79" s="939"/>
      <c r="N79" s="939"/>
      <c r="O79" s="939"/>
      <c r="P79" s="940"/>
      <c r="Q79" s="943"/>
      <c r="R79" s="899"/>
      <c r="S79" s="899"/>
      <c r="T79" s="899"/>
      <c r="U79" s="899"/>
      <c r="V79" s="899"/>
      <c r="W79" s="899"/>
      <c r="X79" s="899"/>
      <c r="Y79" s="899"/>
      <c r="Z79" s="899"/>
      <c r="AA79" s="899"/>
      <c r="AB79" s="899"/>
      <c r="AC79" s="899"/>
      <c r="AD79" s="899"/>
      <c r="AE79" s="899"/>
      <c r="AF79" s="899"/>
      <c r="AG79" s="899"/>
      <c r="AH79" s="899"/>
      <c r="AI79" s="899"/>
      <c r="AJ79" s="899"/>
      <c r="AK79" s="899"/>
      <c r="AL79" s="899"/>
      <c r="AM79" s="899"/>
      <c r="AN79" s="899"/>
      <c r="AO79" s="899"/>
      <c r="AP79" s="899"/>
      <c r="AQ79" s="899"/>
      <c r="AR79" s="899"/>
      <c r="AS79" s="899"/>
      <c r="AT79" s="899"/>
      <c r="AU79" s="899"/>
      <c r="AV79" s="899"/>
      <c r="AW79" s="899"/>
      <c r="AX79" s="899"/>
      <c r="AY79" s="899"/>
      <c r="AZ79" s="894"/>
      <c r="BA79" s="894"/>
      <c r="BB79" s="894"/>
      <c r="BC79" s="894"/>
      <c r="BD79" s="895"/>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2">
      <c r="A80" s="234">
        <v>13</v>
      </c>
      <c r="B80" s="938"/>
      <c r="C80" s="939"/>
      <c r="D80" s="939"/>
      <c r="E80" s="939"/>
      <c r="F80" s="939"/>
      <c r="G80" s="939"/>
      <c r="H80" s="939"/>
      <c r="I80" s="939"/>
      <c r="J80" s="939"/>
      <c r="K80" s="939"/>
      <c r="L80" s="939"/>
      <c r="M80" s="939"/>
      <c r="N80" s="939"/>
      <c r="O80" s="939"/>
      <c r="P80" s="940"/>
      <c r="Q80" s="943"/>
      <c r="R80" s="899"/>
      <c r="S80" s="899"/>
      <c r="T80" s="899"/>
      <c r="U80" s="899"/>
      <c r="V80" s="899"/>
      <c r="W80" s="899"/>
      <c r="X80" s="899"/>
      <c r="Y80" s="899"/>
      <c r="Z80" s="899"/>
      <c r="AA80" s="899"/>
      <c r="AB80" s="899"/>
      <c r="AC80" s="899"/>
      <c r="AD80" s="899"/>
      <c r="AE80" s="899"/>
      <c r="AF80" s="899"/>
      <c r="AG80" s="899"/>
      <c r="AH80" s="899"/>
      <c r="AI80" s="899"/>
      <c r="AJ80" s="899"/>
      <c r="AK80" s="899"/>
      <c r="AL80" s="899"/>
      <c r="AM80" s="899"/>
      <c r="AN80" s="899"/>
      <c r="AO80" s="899"/>
      <c r="AP80" s="899"/>
      <c r="AQ80" s="899"/>
      <c r="AR80" s="899"/>
      <c r="AS80" s="899"/>
      <c r="AT80" s="899"/>
      <c r="AU80" s="899"/>
      <c r="AV80" s="899"/>
      <c r="AW80" s="899"/>
      <c r="AX80" s="899"/>
      <c r="AY80" s="899"/>
      <c r="AZ80" s="894"/>
      <c r="BA80" s="894"/>
      <c r="BB80" s="894"/>
      <c r="BC80" s="894"/>
      <c r="BD80" s="895"/>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2">
      <c r="A81" s="234">
        <v>14</v>
      </c>
      <c r="B81" s="938"/>
      <c r="C81" s="939"/>
      <c r="D81" s="939"/>
      <c r="E81" s="939"/>
      <c r="F81" s="939"/>
      <c r="G81" s="939"/>
      <c r="H81" s="939"/>
      <c r="I81" s="939"/>
      <c r="J81" s="939"/>
      <c r="K81" s="939"/>
      <c r="L81" s="939"/>
      <c r="M81" s="939"/>
      <c r="N81" s="939"/>
      <c r="O81" s="939"/>
      <c r="P81" s="940"/>
      <c r="Q81" s="943"/>
      <c r="R81" s="899"/>
      <c r="S81" s="899"/>
      <c r="T81" s="899"/>
      <c r="U81" s="899"/>
      <c r="V81" s="899"/>
      <c r="W81" s="899"/>
      <c r="X81" s="899"/>
      <c r="Y81" s="899"/>
      <c r="Z81" s="899"/>
      <c r="AA81" s="899"/>
      <c r="AB81" s="899"/>
      <c r="AC81" s="899"/>
      <c r="AD81" s="899"/>
      <c r="AE81" s="899"/>
      <c r="AF81" s="899"/>
      <c r="AG81" s="899"/>
      <c r="AH81" s="899"/>
      <c r="AI81" s="899"/>
      <c r="AJ81" s="899"/>
      <c r="AK81" s="899"/>
      <c r="AL81" s="899"/>
      <c r="AM81" s="899"/>
      <c r="AN81" s="899"/>
      <c r="AO81" s="899"/>
      <c r="AP81" s="899"/>
      <c r="AQ81" s="899"/>
      <c r="AR81" s="899"/>
      <c r="AS81" s="899"/>
      <c r="AT81" s="899"/>
      <c r="AU81" s="899"/>
      <c r="AV81" s="899"/>
      <c r="AW81" s="899"/>
      <c r="AX81" s="899"/>
      <c r="AY81" s="899"/>
      <c r="AZ81" s="894"/>
      <c r="BA81" s="894"/>
      <c r="BB81" s="894"/>
      <c r="BC81" s="894"/>
      <c r="BD81" s="895"/>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2">
      <c r="A82" s="234">
        <v>15</v>
      </c>
      <c r="B82" s="938"/>
      <c r="C82" s="939"/>
      <c r="D82" s="939"/>
      <c r="E82" s="939"/>
      <c r="F82" s="939"/>
      <c r="G82" s="939"/>
      <c r="H82" s="939"/>
      <c r="I82" s="939"/>
      <c r="J82" s="939"/>
      <c r="K82" s="939"/>
      <c r="L82" s="939"/>
      <c r="M82" s="939"/>
      <c r="N82" s="939"/>
      <c r="O82" s="939"/>
      <c r="P82" s="940"/>
      <c r="Q82" s="943"/>
      <c r="R82" s="899"/>
      <c r="S82" s="899"/>
      <c r="T82" s="899"/>
      <c r="U82" s="899"/>
      <c r="V82" s="899"/>
      <c r="W82" s="899"/>
      <c r="X82" s="899"/>
      <c r="Y82" s="899"/>
      <c r="Z82" s="899"/>
      <c r="AA82" s="899"/>
      <c r="AB82" s="899"/>
      <c r="AC82" s="899"/>
      <c r="AD82" s="899"/>
      <c r="AE82" s="899"/>
      <c r="AF82" s="899"/>
      <c r="AG82" s="899"/>
      <c r="AH82" s="899"/>
      <c r="AI82" s="899"/>
      <c r="AJ82" s="899"/>
      <c r="AK82" s="899"/>
      <c r="AL82" s="899"/>
      <c r="AM82" s="899"/>
      <c r="AN82" s="899"/>
      <c r="AO82" s="899"/>
      <c r="AP82" s="899"/>
      <c r="AQ82" s="899"/>
      <c r="AR82" s="899"/>
      <c r="AS82" s="899"/>
      <c r="AT82" s="899"/>
      <c r="AU82" s="899"/>
      <c r="AV82" s="899"/>
      <c r="AW82" s="899"/>
      <c r="AX82" s="899"/>
      <c r="AY82" s="899"/>
      <c r="AZ82" s="894"/>
      <c r="BA82" s="894"/>
      <c r="BB82" s="894"/>
      <c r="BC82" s="894"/>
      <c r="BD82" s="895"/>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2">
      <c r="A83" s="234">
        <v>16</v>
      </c>
      <c r="B83" s="938"/>
      <c r="C83" s="939"/>
      <c r="D83" s="939"/>
      <c r="E83" s="939"/>
      <c r="F83" s="939"/>
      <c r="G83" s="939"/>
      <c r="H83" s="939"/>
      <c r="I83" s="939"/>
      <c r="J83" s="939"/>
      <c r="K83" s="939"/>
      <c r="L83" s="939"/>
      <c r="M83" s="939"/>
      <c r="N83" s="939"/>
      <c r="O83" s="939"/>
      <c r="P83" s="940"/>
      <c r="Q83" s="943"/>
      <c r="R83" s="899"/>
      <c r="S83" s="899"/>
      <c r="T83" s="899"/>
      <c r="U83" s="899"/>
      <c r="V83" s="899"/>
      <c r="W83" s="899"/>
      <c r="X83" s="899"/>
      <c r="Y83" s="899"/>
      <c r="Z83" s="899"/>
      <c r="AA83" s="899"/>
      <c r="AB83" s="899"/>
      <c r="AC83" s="899"/>
      <c r="AD83" s="899"/>
      <c r="AE83" s="899"/>
      <c r="AF83" s="899"/>
      <c r="AG83" s="899"/>
      <c r="AH83" s="899"/>
      <c r="AI83" s="899"/>
      <c r="AJ83" s="899"/>
      <c r="AK83" s="899"/>
      <c r="AL83" s="899"/>
      <c r="AM83" s="899"/>
      <c r="AN83" s="899"/>
      <c r="AO83" s="899"/>
      <c r="AP83" s="899"/>
      <c r="AQ83" s="899"/>
      <c r="AR83" s="899"/>
      <c r="AS83" s="899"/>
      <c r="AT83" s="899"/>
      <c r="AU83" s="899"/>
      <c r="AV83" s="899"/>
      <c r="AW83" s="899"/>
      <c r="AX83" s="899"/>
      <c r="AY83" s="899"/>
      <c r="AZ83" s="894"/>
      <c r="BA83" s="894"/>
      <c r="BB83" s="894"/>
      <c r="BC83" s="894"/>
      <c r="BD83" s="895"/>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2">
      <c r="A84" s="234">
        <v>17</v>
      </c>
      <c r="B84" s="938"/>
      <c r="C84" s="939"/>
      <c r="D84" s="939"/>
      <c r="E84" s="939"/>
      <c r="F84" s="939"/>
      <c r="G84" s="939"/>
      <c r="H84" s="939"/>
      <c r="I84" s="939"/>
      <c r="J84" s="939"/>
      <c r="K84" s="939"/>
      <c r="L84" s="939"/>
      <c r="M84" s="939"/>
      <c r="N84" s="939"/>
      <c r="O84" s="939"/>
      <c r="P84" s="940"/>
      <c r="Q84" s="943"/>
      <c r="R84" s="899"/>
      <c r="S84" s="899"/>
      <c r="T84" s="899"/>
      <c r="U84" s="899"/>
      <c r="V84" s="899"/>
      <c r="W84" s="899"/>
      <c r="X84" s="899"/>
      <c r="Y84" s="899"/>
      <c r="Z84" s="899"/>
      <c r="AA84" s="899"/>
      <c r="AB84" s="899"/>
      <c r="AC84" s="899"/>
      <c r="AD84" s="899"/>
      <c r="AE84" s="899"/>
      <c r="AF84" s="899"/>
      <c r="AG84" s="899"/>
      <c r="AH84" s="899"/>
      <c r="AI84" s="899"/>
      <c r="AJ84" s="899"/>
      <c r="AK84" s="899"/>
      <c r="AL84" s="899"/>
      <c r="AM84" s="899"/>
      <c r="AN84" s="899"/>
      <c r="AO84" s="899"/>
      <c r="AP84" s="899"/>
      <c r="AQ84" s="899"/>
      <c r="AR84" s="899"/>
      <c r="AS84" s="899"/>
      <c r="AT84" s="899"/>
      <c r="AU84" s="899"/>
      <c r="AV84" s="899"/>
      <c r="AW84" s="899"/>
      <c r="AX84" s="899"/>
      <c r="AY84" s="899"/>
      <c r="AZ84" s="894"/>
      <c r="BA84" s="894"/>
      <c r="BB84" s="894"/>
      <c r="BC84" s="894"/>
      <c r="BD84" s="895"/>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2">
      <c r="A85" s="234">
        <v>18</v>
      </c>
      <c r="B85" s="938"/>
      <c r="C85" s="939"/>
      <c r="D85" s="939"/>
      <c r="E85" s="939"/>
      <c r="F85" s="939"/>
      <c r="G85" s="939"/>
      <c r="H85" s="939"/>
      <c r="I85" s="939"/>
      <c r="J85" s="939"/>
      <c r="K85" s="939"/>
      <c r="L85" s="939"/>
      <c r="M85" s="939"/>
      <c r="N85" s="939"/>
      <c r="O85" s="939"/>
      <c r="P85" s="940"/>
      <c r="Q85" s="943"/>
      <c r="R85" s="899"/>
      <c r="S85" s="899"/>
      <c r="T85" s="899"/>
      <c r="U85" s="899"/>
      <c r="V85" s="899"/>
      <c r="W85" s="899"/>
      <c r="X85" s="899"/>
      <c r="Y85" s="899"/>
      <c r="Z85" s="899"/>
      <c r="AA85" s="899"/>
      <c r="AB85" s="899"/>
      <c r="AC85" s="899"/>
      <c r="AD85" s="899"/>
      <c r="AE85" s="899"/>
      <c r="AF85" s="899"/>
      <c r="AG85" s="899"/>
      <c r="AH85" s="899"/>
      <c r="AI85" s="899"/>
      <c r="AJ85" s="899"/>
      <c r="AK85" s="899"/>
      <c r="AL85" s="899"/>
      <c r="AM85" s="899"/>
      <c r="AN85" s="899"/>
      <c r="AO85" s="899"/>
      <c r="AP85" s="899"/>
      <c r="AQ85" s="899"/>
      <c r="AR85" s="899"/>
      <c r="AS85" s="899"/>
      <c r="AT85" s="899"/>
      <c r="AU85" s="899"/>
      <c r="AV85" s="899"/>
      <c r="AW85" s="899"/>
      <c r="AX85" s="899"/>
      <c r="AY85" s="899"/>
      <c r="AZ85" s="894"/>
      <c r="BA85" s="894"/>
      <c r="BB85" s="894"/>
      <c r="BC85" s="894"/>
      <c r="BD85" s="895"/>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2">
      <c r="A86" s="234">
        <v>19</v>
      </c>
      <c r="B86" s="938"/>
      <c r="C86" s="939"/>
      <c r="D86" s="939"/>
      <c r="E86" s="939"/>
      <c r="F86" s="939"/>
      <c r="G86" s="939"/>
      <c r="H86" s="939"/>
      <c r="I86" s="939"/>
      <c r="J86" s="939"/>
      <c r="K86" s="939"/>
      <c r="L86" s="939"/>
      <c r="M86" s="939"/>
      <c r="N86" s="939"/>
      <c r="O86" s="939"/>
      <c r="P86" s="940"/>
      <c r="Q86" s="943"/>
      <c r="R86" s="899"/>
      <c r="S86" s="899"/>
      <c r="T86" s="899"/>
      <c r="U86" s="899"/>
      <c r="V86" s="899"/>
      <c r="W86" s="899"/>
      <c r="X86" s="899"/>
      <c r="Y86" s="899"/>
      <c r="Z86" s="899"/>
      <c r="AA86" s="899"/>
      <c r="AB86" s="899"/>
      <c r="AC86" s="899"/>
      <c r="AD86" s="899"/>
      <c r="AE86" s="899"/>
      <c r="AF86" s="899"/>
      <c r="AG86" s="899"/>
      <c r="AH86" s="899"/>
      <c r="AI86" s="899"/>
      <c r="AJ86" s="899"/>
      <c r="AK86" s="899"/>
      <c r="AL86" s="899"/>
      <c r="AM86" s="899"/>
      <c r="AN86" s="899"/>
      <c r="AO86" s="899"/>
      <c r="AP86" s="899"/>
      <c r="AQ86" s="899"/>
      <c r="AR86" s="899"/>
      <c r="AS86" s="899"/>
      <c r="AT86" s="899"/>
      <c r="AU86" s="899"/>
      <c r="AV86" s="899"/>
      <c r="AW86" s="899"/>
      <c r="AX86" s="899"/>
      <c r="AY86" s="899"/>
      <c r="AZ86" s="894"/>
      <c r="BA86" s="894"/>
      <c r="BB86" s="894"/>
      <c r="BC86" s="894"/>
      <c r="BD86" s="895"/>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2">
      <c r="A87" s="240">
        <v>20</v>
      </c>
      <c r="B87" s="948"/>
      <c r="C87" s="949"/>
      <c r="D87" s="949"/>
      <c r="E87" s="949"/>
      <c r="F87" s="949"/>
      <c r="G87" s="949"/>
      <c r="H87" s="949"/>
      <c r="I87" s="949"/>
      <c r="J87" s="949"/>
      <c r="K87" s="949"/>
      <c r="L87" s="949"/>
      <c r="M87" s="949"/>
      <c r="N87" s="949"/>
      <c r="O87" s="949"/>
      <c r="P87" s="950"/>
      <c r="Q87" s="951"/>
      <c r="R87" s="952"/>
      <c r="S87" s="952"/>
      <c r="T87" s="952"/>
      <c r="U87" s="952"/>
      <c r="V87" s="952"/>
      <c r="W87" s="952"/>
      <c r="X87" s="952"/>
      <c r="Y87" s="952"/>
      <c r="Z87" s="952"/>
      <c r="AA87" s="952"/>
      <c r="AB87" s="952"/>
      <c r="AC87" s="952"/>
      <c r="AD87" s="952"/>
      <c r="AE87" s="952"/>
      <c r="AF87" s="952"/>
      <c r="AG87" s="952"/>
      <c r="AH87" s="952"/>
      <c r="AI87" s="952"/>
      <c r="AJ87" s="952"/>
      <c r="AK87" s="952"/>
      <c r="AL87" s="952"/>
      <c r="AM87" s="952"/>
      <c r="AN87" s="952"/>
      <c r="AO87" s="952"/>
      <c r="AP87" s="952"/>
      <c r="AQ87" s="952"/>
      <c r="AR87" s="952"/>
      <c r="AS87" s="952"/>
      <c r="AT87" s="952"/>
      <c r="AU87" s="952"/>
      <c r="AV87" s="952"/>
      <c r="AW87" s="952"/>
      <c r="AX87" s="952"/>
      <c r="AY87" s="952"/>
      <c r="AZ87" s="953"/>
      <c r="BA87" s="953"/>
      <c r="BB87" s="953"/>
      <c r="BC87" s="953"/>
      <c r="BD87" s="954"/>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5">
      <c r="A88" s="236" t="s">
        <v>390</v>
      </c>
      <c r="B88" s="853" t="s">
        <v>419</v>
      </c>
      <c r="C88" s="854"/>
      <c r="D88" s="854"/>
      <c r="E88" s="854"/>
      <c r="F88" s="854"/>
      <c r="G88" s="854"/>
      <c r="H88" s="854"/>
      <c r="I88" s="854"/>
      <c r="J88" s="854"/>
      <c r="K88" s="854"/>
      <c r="L88" s="854"/>
      <c r="M88" s="854"/>
      <c r="N88" s="854"/>
      <c r="O88" s="854"/>
      <c r="P88" s="855"/>
      <c r="Q88" s="905"/>
      <c r="R88" s="906"/>
      <c r="S88" s="906"/>
      <c r="T88" s="906"/>
      <c r="U88" s="906"/>
      <c r="V88" s="906"/>
      <c r="W88" s="906"/>
      <c r="X88" s="906"/>
      <c r="Y88" s="906"/>
      <c r="Z88" s="906"/>
      <c r="AA88" s="906"/>
      <c r="AB88" s="906"/>
      <c r="AC88" s="906"/>
      <c r="AD88" s="906"/>
      <c r="AE88" s="906"/>
      <c r="AF88" s="909">
        <f>SUM(AF68:AJ76)</f>
        <v>17097</v>
      </c>
      <c r="AG88" s="909"/>
      <c r="AH88" s="909"/>
      <c r="AI88" s="909"/>
      <c r="AJ88" s="909"/>
      <c r="AK88" s="906"/>
      <c r="AL88" s="906"/>
      <c r="AM88" s="906"/>
      <c r="AN88" s="906"/>
      <c r="AO88" s="906"/>
      <c r="AP88" s="909">
        <f t="shared" ref="AP88" si="2">SUM(AP68:AT76)</f>
        <v>2669</v>
      </c>
      <c r="AQ88" s="909"/>
      <c r="AR88" s="909"/>
      <c r="AS88" s="909"/>
      <c r="AT88" s="909"/>
      <c r="AU88" s="909">
        <f t="shared" ref="AU88" si="3">SUM(AU68:AY76)</f>
        <v>87</v>
      </c>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390</v>
      </c>
      <c r="BR102" s="853" t="s">
        <v>420</v>
      </c>
      <c r="BS102" s="854"/>
      <c r="BT102" s="854"/>
      <c r="BU102" s="854"/>
      <c r="BV102" s="854"/>
      <c r="BW102" s="854"/>
      <c r="BX102" s="854"/>
      <c r="BY102" s="854"/>
      <c r="BZ102" s="854"/>
      <c r="CA102" s="854"/>
      <c r="CB102" s="854"/>
      <c r="CC102" s="854"/>
      <c r="CD102" s="854"/>
      <c r="CE102" s="854"/>
      <c r="CF102" s="854"/>
      <c r="CG102" s="855"/>
      <c r="CH102" s="955"/>
      <c r="CI102" s="956"/>
      <c r="CJ102" s="956"/>
      <c r="CK102" s="956"/>
      <c r="CL102" s="957"/>
      <c r="CM102" s="955"/>
      <c r="CN102" s="956"/>
      <c r="CO102" s="956"/>
      <c r="CP102" s="956"/>
      <c r="CQ102" s="957"/>
      <c r="CR102" s="958"/>
      <c r="CS102" s="917"/>
      <c r="CT102" s="917"/>
      <c r="CU102" s="917"/>
      <c r="CV102" s="959"/>
      <c r="CW102" s="958"/>
      <c r="CX102" s="917"/>
      <c r="CY102" s="917"/>
      <c r="CZ102" s="917"/>
      <c r="DA102" s="959"/>
      <c r="DB102" s="958"/>
      <c r="DC102" s="917"/>
      <c r="DD102" s="917"/>
      <c r="DE102" s="917"/>
      <c r="DF102" s="959"/>
      <c r="DG102" s="958"/>
      <c r="DH102" s="917"/>
      <c r="DI102" s="917"/>
      <c r="DJ102" s="917"/>
      <c r="DK102" s="959"/>
      <c r="DL102" s="958"/>
      <c r="DM102" s="917"/>
      <c r="DN102" s="917"/>
      <c r="DO102" s="917"/>
      <c r="DP102" s="959"/>
      <c r="DQ102" s="958"/>
      <c r="DR102" s="917"/>
      <c r="DS102" s="917"/>
      <c r="DT102" s="917"/>
      <c r="DU102" s="959"/>
      <c r="DV102" s="853"/>
      <c r="DW102" s="854"/>
      <c r="DX102" s="854"/>
      <c r="DY102" s="854"/>
      <c r="DZ102" s="982"/>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3" t="s">
        <v>421</v>
      </c>
      <c r="BR103" s="983"/>
      <c r="BS103" s="983"/>
      <c r="BT103" s="983"/>
      <c r="BU103" s="983"/>
      <c r="BV103" s="983"/>
      <c r="BW103" s="983"/>
      <c r="BX103" s="983"/>
      <c r="BY103" s="983"/>
      <c r="BZ103" s="983"/>
      <c r="CA103" s="983"/>
      <c r="CB103" s="983"/>
      <c r="CC103" s="983"/>
      <c r="CD103" s="983"/>
      <c r="CE103" s="983"/>
      <c r="CF103" s="983"/>
      <c r="CG103" s="983"/>
      <c r="CH103" s="983"/>
      <c r="CI103" s="983"/>
      <c r="CJ103" s="983"/>
      <c r="CK103" s="983"/>
      <c r="CL103" s="983"/>
      <c r="CM103" s="983"/>
      <c r="CN103" s="983"/>
      <c r="CO103" s="983"/>
      <c r="CP103" s="983"/>
      <c r="CQ103" s="983"/>
      <c r="CR103" s="983"/>
      <c r="CS103" s="983"/>
      <c r="CT103" s="983"/>
      <c r="CU103" s="983"/>
      <c r="CV103" s="983"/>
      <c r="CW103" s="983"/>
      <c r="CX103" s="983"/>
      <c r="CY103" s="983"/>
      <c r="CZ103" s="983"/>
      <c r="DA103" s="983"/>
      <c r="DB103" s="983"/>
      <c r="DC103" s="983"/>
      <c r="DD103" s="983"/>
      <c r="DE103" s="983"/>
      <c r="DF103" s="983"/>
      <c r="DG103" s="983"/>
      <c r="DH103" s="983"/>
      <c r="DI103" s="983"/>
      <c r="DJ103" s="983"/>
      <c r="DK103" s="983"/>
      <c r="DL103" s="983"/>
      <c r="DM103" s="983"/>
      <c r="DN103" s="983"/>
      <c r="DO103" s="983"/>
      <c r="DP103" s="983"/>
      <c r="DQ103" s="983"/>
      <c r="DR103" s="983"/>
      <c r="DS103" s="983"/>
      <c r="DT103" s="983"/>
      <c r="DU103" s="983"/>
      <c r="DV103" s="983"/>
      <c r="DW103" s="983"/>
      <c r="DX103" s="983"/>
      <c r="DY103" s="983"/>
      <c r="DZ103" s="983"/>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4" t="s">
        <v>422</v>
      </c>
      <c r="BR104" s="984"/>
      <c r="BS104" s="984"/>
      <c r="BT104" s="984"/>
      <c r="BU104" s="984"/>
      <c r="BV104" s="984"/>
      <c r="BW104" s="984"/>
      <c r="BX104" s="984"/>
      <c r="BY104" s="984"/>
      <c r="BZ104" s="984"/>
      <c r="CA104" s="984"/>
      <c r="CB104" s="984"/>
      <c r="CC104" s="984"/>
      <c r="CD104" s="984"/>
      <c r="CE104" s="984"/>
      <c r="CF104" s="984"/>
      <c r="CG104" s="984"/>
      <c r="CH104" s="984"/>
      <c r="CI104" s="984"/>
      <c r="CJ104" s="984"/>
      <c r="CK104" s="984"/>
      <c r="CL104" s="984"/>
      <c r="CM104" s="984"/>
      <c r="CN104" s="984"/>
      <c r="CO104" s="984"/>
      <c r="CP104" s="984"/>
      <c r="CQ104" s="984"/>
      <c r="CR104" s="984"/>
      <c r="CS104" s="984"/>
      <c r="CT104" s="984"/>
      <c r="CU104" s="984"/>
      <c r="CV104" s="984"/>
      <c r="CW104" s="984"/>
      <c r="CX104" s="984"/>
      <c r="CY104" s="984"/>
      <c r="CZ104" s="984"/>
      <c r="DA104" s="984"/>
      <c r="DB104" s="984"/>
      <c r="DC104" s="984"/>
      <c r="DD104" s="984"/>
      <c r="DE104" s="984"/>
      <c r="DF104" s="984"/>
      <c r="DG104" s="984"/>
      <c r="DH104" s="984"/>
      <c r="DI104" s="984"/>
      <c r="DJ104" s="984"/>
      <c r="DK104" s="984"/>
      <c r="DL104" s="984"/>
      <c r="DM104" s="984"/>
      <c r="DN104" s="984"/>
      <c r="DO104" s="984"/>
      <c r="DP104" s="984"/>
      <c r="DQ104" s="984"/>
      <c r="DR104" s="984"/>
      <c r="DS104" s="984"/>
      <c r="DT104" s="984"/>
      <c r="DU104" s="984"/>
      <c r="DV104" s="984"/>
      <c r="DW104" s="984"/>
      <c r="DX104" s="984"/>
      <c r="DY104" s="984"/>
      <c r="DZ104" s="984"/>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5" t="s">
        <v>425</v>
      </c>
      <c r="B108" s="986"/>
      <c r="C108" s="986"/>
      <c r="D108" s="986"/>
      <c r="E108" s="986"/>
      <c r="F108" s="986"/>
      <c r="G108" s="986"/>
      <c r="H108" s="986"/>
      <c r="I108" s="986"/>
      <c r="J108" s="986"/>
      <c r="K108" s="986"/>
      <c r="L108" s="986"/>
      <c r="M108" s="986"/>
      <c r="N108" s="986"/>
      <c r="O108" s="986"/>
      <c r="P108" s="986"/>
      <c r="Q108" s="986"/>
      <c r="R108" s="986"/>
      <c r="S108" s="986"/>
      <c r="T108" s="986"/>
      <c r="U108" s="986"/>
      <c r="V108" s="986"/>
      <c r="W108" s="986"/>
      <c r="X108" s="986"/>
      <c r="Y108" s="986"/>
      <c r="Z108" s="986"/>
      <c r="AA108" s="986"/>
      <c r="AB108" s="986"/>
      <c r="AC108" s="986"/>
      <c r="AD108" s="986"/>
      <c r="AE108" s="986"/>
      <c r="AF108" s="986"/>
      <c r="AG108" s="986"/>
      <c r="AH108" s="986"/>
      <c r="AI108" s="986"/>
      <c r="AJ108" s="986"/>
      <c r="AK108" s="986"/>
      <c r="AL108" s="986"/>
      <c r="AM108" s="986"/>
      <c r="AN108" s="986"/>
      <c r="AO108" s="986"/>
      <c r="AP108" s="986"/>
      <c r="AQ108" s="986"/>
      <c r="AR108" s="986"/>
      <c r="AS108" s="986"/>
      <c r="AT108" s="987"/>
      <c r="AU108" s="985" t="s">
        <v>426</v>
      </c>
      <c r="AV108" s="986"/>
      <c r="AW108" s="986"/>
      <c r="AX108" s="986"/>
      <c r="AY108" s="986"/>
      <c r="AZ108" s="986"/>
      <c r="BA108" s="986"/>
      <c r="BB108" s="986"/>
      <c r="BC108" s="986"/>
      <c r="BD108" s="986"/>
      <c r="BE108" s="986"/>
      <c r="BF108" s="986"/>
      <c r="BG108" s="986"/>
      <c r="BH108" s="986"/>
      <c r="BI108" s="986"/>
      <c r="BJ108" s="986"/>
      <c r="BK108" s="986"/>
      <c r="BL108" s="986"/>
      <c r="BM108" s="986"/>
      <c r="BN108" s="986"/>
      <c r="BO108" s="986"/>
      <c r="BP108" s="986"/>
      <c r="BQ108" s="986"/>
      <c r="BR108" s="986"/>
      <c r="BS108" s="986"/>
      <c r="BT108" s="986"/>
      <c r="BU108" s="986"/>
      <c r="BV108" s="986"/>
      <c r="BW108" s="986"/>
      <c r="BX108" s="986"/>
      <c r="BY108" s="986"/>
      <c r="BZ108" s="986"/>
      <c r="CA108" s="986"/>
      <c r="CB108" s="986"/>
      <c r="CC108" s="986"/>
      <c r="CD108" s="986"/>
      <c r="CE108" s="986"/>
      <c r="CF108" s="986"/>
      <c r="CG108" s="986"/>
      <c r="CH108" s="986"/>
      <c r="CI108" s="986"/>
      <c r="CJ108" s="986"/>
      <c r="CK108" s="986"/>
      <c r="CL108" s="986"/>
      <c r="CM108" s="986"/>
      <c r="CN108" s="986"/>
      <c r="CO108" s="986"/>
      <c r="CP108" s="986"/>
      <c r="CQ108" s="986"/>
      <c r="CR108" s="986"/>
      <c r="CS108" s="986"/>
      <c r="CT108" s="986"/>
      <c r="CU108" s="986"/>
      <c r="CV108" s="986"/>
      <c r="CW108" s="986"/>
      <c r="CX108" s="986"/>
      <c r="CY108" s="986"/>
      <c r="CZ108" s="986"/>
      <c r="DA108" s="986"/>
      <c r="DB108" s="986"/>
      <c r="DC108" s="986"/>
      <c r="DD108" s="986"/>
      <c r="DE108" s="986"/>
      <c r="DF108" s="986"/>
      <c r="DG108" s="986"/>
      <c r="DH108" s="986"/>
      <c r="DI108" s="986"/>
      <c r="DJ108" s="986"/>
      <c r="DK108" s="986"/>
      <c r="DL108" s="986"/>
      <c r="DM108" s="986"/>
      <c r="DN108" s="986"/>
      <c r="DO108" s="986"/>
      <c r="DP108" s="986"/>
      <c r="DQ108" s="986"/>
      <c r="DR108" s="986"/>
      <c r="DS108" s="986"/>
      <c r="DT108" s="986"/>
      <c r="DU108" s="986"/>
      <c r="DV108" s="986"/>
      <c r="DW108" s="986"/>
      <c r="DX108" s="986"/>
      <c r="DY108" s="986"/>
      <c r="DZ108" s="987"/>
    </row>
    <row r="109" spans="1:131" s="226" customFormat="1" ht="26.25" customHeight="1" x14ac:dyDescent="0.2">
      <c r="A109" s="980" t="s">
        <v>427</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0" t="s">
        <v>428</v>
      </c>
      <c r="AB109" s="961"/>
      <c r="AC109" s="961"/>
      <c r="AD109" s="961"/>
      <c r="AE109" s="962"/>
      <c r="AF109" s="960" t="s">
        <v>429</v>
      </c>
      <c r="AG109" s="961"/>
      <c r="AH109" s="961"/>
      <c r="AI109" s="961"/>
      <c r="AJ109" s="962"/>
      <c r="AK109" s="960" t="s">
        <v>304</v>
      </c>
      <c r="AL109" s="961"/>
      <c r="AM109" s="961"/>
      <c r="AN109" s="961"/>
      <c r="AO109" s="962"/>
      <c r="AP109" s="960" t="s">
        <v>430</v>
      </c>
      <c r="AQ109" s="961"/>
      <c r="AR109" s="961"/>
      <c r="AS109" s="961"/>
      <c r="AT109" s="963"/>
      <c r="AU109" s="980" t="s">
        <v>427</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0" t="s">
        <v>428</v>
      </c>
      <c r="BR109" s="961"/>
      <c r="BS109" s="961"/>
      <c r="BT109" s="961"/>
      <c r="BU109" s="962"/>
      <c r="BV109" s="960" t="s">
        <v>429</v>
      </c>
      <c r="BW109" s="961"/>
      <c r="BX109" s="961"/>
      <c r="BY109" s="961"/>
      <c r="BZ109" s="962"/>
      <c r="CA109" s="960" t="s">
        <v>304</v>
      </c>
      <c r="CB109" s="961"/>
      <c r="CC109" s="961"/>
      <c r="CD109" s="961"/>
      <c r="CE109" s="962"/>
      <c r="CF109" s="981" t="s">
        <v>430</v>
      </c>
      <c r="CG109" s="981"/>
      <c r="CH109" s="981"/>
      <c r="CI109" s="981"/>
      <c r="CJ109" s="981"/>
      <c r="CK109" s="960" t="s">
        <v>431</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0" t="s">
        <v>428</v>
      </c>
      <c r="DH109" s="961"/>
      <c r="DI109" s="961"/>
      <c r="DJ109" s="961"/>
      <c r="DK109" s="962"/>
      <c r="DL109" s="960" t="s">
        <v>429</v>
      </c>
      <c r="DM109" s="961"/>
      <c r="DN109" s="961"/>
      <c r="DO109" s="961"/>
      <c r="DP109" s="962"/>
      <c r="DQ109" s="960" t="s">
        <v>304</v>
      </c>
      <c r="DR109" s="961"/>
      <c r="DS109" s="961"/>
      <c r="DT109" s="961"/>
      <c r="DU109" s="962"/>
      <c r="DV109" s="960" t="s">
        <v>430</v>
      </c>
      <c r="DW109" s="961"/>
      <c r="DX109" s="961"/>
      <c r="DY109" s="961"/>
      <c r="DZ109" s="963"/>
    </row>
    <row r="110" spans="1:131" s="226" customFormat="1" ht="26.25" customHeight="1" x14ac:dyDescent="0.2">
      <c r="A110" s="964" t="s">
        <v>432</v>
      </c>
      <c r="B110" s="965"/>
      <c r="C110" s="965"/>
      <c r="D110" s="965"/>
      <c r="E110" s="965"/>
      <c r="F110" s="965"/>
      <c r="G110" s="965"/>
      <c r="H110" s="965"/>
      <c r="I110" s="965"/>
      <c r="J110" s="965"/>
      <c r="K110" s="965"/>
      <c r="L110" s="965"/>
      <c r="M110" s="965"/>
      <c r="N110" s="965"/>
      <c r="O110" s="965"/>
      <c r="P110" s="965"/>
      <c r="Q110" s="965"/>
      <c r="R110" s="965"/>
      <c r="S110" s="965"/>
      <c r="T110" s="965"/>
      <c r="U110" s="965"/>
      <c r="V110" s="965"/>
      <c r="W110" s="965"/>
      <c r="X110" s="965"/>
      <c r="Y110" s="965"/>
      <c r="Z110" s="966"/>
      <c r="AA110" s="967">
        <v>610164</v>
      </c>
      <c r="AB110" s="968"/>
      <c r="AC110" s="968"/>
      <c r="AD110" s="968"/>
      <c r="AE110" s="969"/>
      <c r="AF110" s="970">
        <v>589536</v>
      </c>
      <c r="AG110" s="968"/>
      <c r="AH110" s="968"/>
      <c r="AI110" s="968"/>
      <c r="AJ110" s="969"/>
      <c r="AK110" s="970">
        <v>598108</v>
      </c>
      <c r="AL110" s="968"/>
      <c r="AM110" s="968"/>
      <c r="AN110" s="968"/>
      <c r="AO110" s="969"/>
      <c r="AP110" s="971">
        <v>10.9</v>
      </c>
      <c r="AQ110" s="972"/>
      <c r="AR110" s="972"/>
      <c r="AS110" s="972"/>
      <c r="AT110" s="973"/>
      <c r="AU110" s="974" t="s">
        <v>73</v>
      </c>
      <c r="AV110" s="975"/>
      <c r="AW110" s="975"/>
      <c r="AX110" s="975"/>
      <c r="AY110" s="975"/>
      <c r="AZ110" s="997" t="s">
        <v>433</v>
      </c>
      <c r="BA110" s="965"/>
      <c r="BB110" s="965"/>
      <c r="BC110" s="965"/>
      <c r="BD110" s="965"/>
      <c r="BE110" s="965"/>
      <c r="BF110" s="965"/>
      <c r="BG110" s="965"/>
      <c r="BH110" s="965"/>
      <c r="BI110" s="965"/>
      <c r="BJ110" s="965"/>
      <c r="BK110" s="965"/>
      <c r="BL110" s="965"/>
      <c r="BM110" s="965"/>
      <c r="BN110" s="965"/>
      <c r="BO110" s="965"/>
      <c r="BP110" s="966"/>
      <c r="BQ110" s="998">
        <v>6524797</v>
      </c>
      <c r="BR110" s="999"/>
      <c r="BS110" s="999"/>
      <c r="BT110" s="999"/>
      <c r="BU110" s="999"/>
      <c r="BV110" s="999">
        <v>6259721</v>
      </c>
      <c r="BW110" s="999"/>
      <c r="BX110" s="999"/>
      <c r="BY110" s="999"/>
      <c r="BZ110" s="999"/>
      <c r="CA110" s="999">
        <v>5922740</v>
      </c>
      <c r="CB110" s="999"/>
      <c r="CC110" s="999"/>
      <c r="CD110" s="999"/>
      <c r="CE110" s="999"/>
      <c r="CF110" s="1012">
        <v>108.4</v>
      </c>
      <c r="CG110" s="1013"/>
      <c r="CH110" s="1013"/>
      <c r="CI110" s="1013"/>
      <c r="CJ110" s="1013"/>
      <c r="CK110" s="1014" t="s">
        <v>434</v>
      </c>
      <c r="CL110" s="1015"/>
      <c r="CM110" s="997" t="s">
        <v>435</v>
      </c>
      <c r="CN110" s="965"/>
      <c r="CO110" s="965"/>
      <c r="CP110" s="965"/>
      <c r="CQ110" s="965"/>
      <c r="CR110" s="965"/>
      <c r="CS110" s="965"/>
      <c r="CT110" s="965"/>
      <c r="CU110" s="965"/>
      <c r="CV110" s="965"/>
      <c r="CW110" s="965"/>
      <c r="CX110" s="965"/>
      <c r="CY110" s="965"/>
      <c r="CZ110" s="965"/>
      <c r="DA110" s="965"/>
      <c r="DB110" s="965"/>
      <c r="DC110" s="965"/>
      <c r="DD110" s="965"/>
      <c r="DE110" s="965"/>
      <c r="DF110" s="966"/>
      <c r="DG110" s="998" t="s">
        <v>232</v>
      </c>
      <c r="DH110" s="999"/>
      <c r="DI110" s="999"/>
      <c r="DJ110" s="999"/>
      <c r="DK110" s="999"/>
      <c r="DL110" s="999" t="s">
        <v>232</v>
      </c>
      <c r="DM110" s="999"/>
      <c r="DN110" s="999"/>
      <c r="DO110" s="999"/>
      <c r="DP110" s="999"/>
      <c r="DQ110" s="999" t="s">
        <v>232</v>
      </c>
      <c r="DR110" s="999"/>
      <c r="DS110" s="999"/>
      <c r="DT110" s="999"/>
      <c r="DU110" s="999"/>
      <c r="DV110" s="1000" t="s">
        <v>232</v>
      </c>
      <c r="DW110" s="1000"/>
      <c r="DX110" s="1000"/>
      <c r="DY110" s="1000"/>
      <c r="DZ110" s="1001"/>
    </row>
    <row r="111" spans="1:131" s="226" customFormat="1" ht="26.25" customHeight="1" x14ac:dyDescent="0.2">
      <c r="A111" s="1002" t="s">
        <v>436</v>
      </c>
      <c r="B111" s="1003"/>
      <c r="C111" s="1003"/>
      <c r="D111" s="1003"/>
      <c r="E111" s="1003"/>
      <c r="F111" s="1003"/>
      <c r="G111" s="1003"/>
      <c r="H111" s="1003"/>
      <c r="I111" s="1003"/>
      <c r="J111" s="1003"/>
      <c r="K111" s="1003"/>
      <c r="L111" s="1003"/>
      <c r="M111" s="1003"/>
      <c r="N111" s="1003"/>
      <c r="O111" s="1003"/>
      <c r="P111" s="1003"/>
      <c r="Q111" s="1003"/>
      <c r="R111" s="1003"/>
      <c r="S111" s="1003"/>
      <c r="T111" s="1003"/>
      <c r="U111" s="1003"/>
      <c r="V111" s="1003"/>
      <c r="W111" s="1003"/>
      <c r="X111" s="1003"/>
      <c r="Y111" s="1003"/>
      <c r="Z111" s="1004"/>
      <c r="AA111" s="1005" t="s">
        <v>232</v>
      </c>
      <c r="AB111" s="1006"/>
      <c r="AC111" s="1006"/>
      <c r="AD111" s="1006"/>
      <c r="AE111" s="1007"/>
      <c r="AF111" s="1008" t="s">
        <v>232</v>
      </c>
      <c r="AG111" s="1006"/>
      <c r="AH111" s="1006"/>
      <c r="AI111" s="1006"/>
      <c r="AJ111" s="1007"/>
      <c r="AK111" s="1008" t="s">
        <v>232</v>
      </c>
      <c r="AL111" s="1006"/>
      <c r="AM111" s="1006"/>
      <c r="AN111" s="1006"/>
      <c r="AO111" s="1007"/>
      <c r="AP111" s="1009" t="s">
        <v>232</v>
      </c>
      <c r="AQ111" s="1010"/>
      <c r="AR111" s="1010"/>
      <c r="AS111" s="1010"/>
      <c r="AT111" s="1011"/>
      <c r="AU111" s="976"/>
      <c r="AV111" s="977"/>
      <c r="AW111" s="977"/>
      <c r="AX111" s="977"/>
      <c r="AY111" s="977"/>
      <c r="AZ111" s="990" t="s">
        <v>437</v>
      </c>
      <c r="BA111" s="991"/>
      <c r="BB111" s="991"/>
      <c r="BC111" s="991"/>
      <c r="BD111" s="991"/>
      <c r="BE111" s="991"/>
      <c r="BF111" s="991"/>
      <c r="BG111" s="991"/>
      <c r="BH111" s="991"/>
      <c r="BI111" s="991"/>
      <c r="BJ111" s="991"/>
      <c r="BK111" s="991"/>
      <c r="BL111" s="991"/>
      <c r="BM111" s="991"/>
      <c r="BN111" s="991"/>
      <c r="BO111" s="991"/>
      <c r="BP111" s="992"/>
      <c r="BQ111" s="993" t="s">
        <v>232</v>
      </c>
      <c r="BR111" s="994"/>
      <c r="BS111" s="994"/>
      <c r="BT111" s="994"/>
      <c r="BU111" s="994"/>
      <c r="BV111" s="994" t="s">
        <v>232</v>
      </c>
      <c r="BW111" s="994"/>
      <c r="BX111" s="994"/>
      <c r="BY111" s="994"/>
      <c r="BZ111" s="994"/>
      <c r="CA111" s="994" t="s">
        <v>232</v>
      </c>
      <c r="CB111" s="994"/>
      <c r="CC111" s="994"/>
      <c r="CD111" s="994"/>
      <c r="CE111" s="994"/>
      <c r="CF111" s="988" t="s">
        <v>438</v>
      </c>
      <c r="CG111" s="989"/>
      <c r="CH111" s="989"/>
      <c r="CI111" s="989"/>
      <c r="CJ111" s="989"/>
      <c r="CK111" s="1016"/>
      <c r="CL111" s="1017"/>
      <c r="CM111" s="990" t="s">
        <v>439</v>
      </c>
      <c r="CN111" s="991"/>
      <c r="CO111" s="991"/>
      <c r="CP111" s="991"/>
      <c r="CQ111" s="991"/>
      <c r="CR111" s="991"/>
      <c r="CS111" s="991"/>
      <c r="CT111" s="991"/>
      <c r="CU111" s="991"/>
      <c r="CV111" s="991"/>
      <c r="CW111" s="991"/>
      <c r="CX111" s="991"/>
      <c r="CY111" s="991"/>
      <c r="CZ111" s="991"/>
      <c r="DA111" s="991"/>
      <c r="DB111" s="991"/>
      <c r="DC111" s="991"/>
      <c r="DD111" s="991"/>
      <c r="DE111" s="991"/>
      <c r="DF111" s="992"/>
      <c r="DG111" s="993" t="s">
        <v>232</v>
      </c>
      <c r="DH111" s="994"/>
      <c r="DI111" s="994"/>
      <c r="DJ111" s="994"/>
      <c r="DK111" s="994"/>
      <c r="DL111" s="994" t="s">
        <v>232</v>
      </c>
      <c r="DM111" s="994"/>
      <c r="DN111" s="994"/>
      <c r="DO111" s="994"/>
      <c r="DP111" s="994"/>
      <c r="DQ111" s="994" t="s">
        <v>232</v>
      </c>
      <c r="DR111" s="994"/>
      <c r="DS111" s="994"/>
      <c r="DT111" s="994"/>
      <c r="DU111" s="994"/>
      <c r="DV111" s="995" t="s">
        <v>232</v>
      </c>
      <c r="DW111" s="995"/>
      <c r="DX111" s="995"/>
      <c r="DY111" s="995"/>
      <c r="DZ111" s="996"/>
    </row>
    <row r="112" spans="1:131" s="226" customFormat="1" ht="26.25" customHeight="1" x14ac:dyDescent="0.2">
      <c r="A112" s="1020" t="s">
        <v>440</v>
      </c>
      <c r="B112" s="1021"/>
      <c r="C112" s="991" t="s">
        <v>441</v>
      </c>
      <c r="D112" s="991"/>
      <c r="E112" s="991"/>
      <c r="F112" s="991"/>
      <c r="G112" s="991"/>
      <c r="H112" s="991"/>
      <c r="I112" s="991"/>
      <c r="J112" s="991"/>
      <c r="K112" s="991"/>
      <c r="L112" s="991"/>
      <c r="M112" s="991"/>
      <c r="N112" s="991"/>
      <c r="O112" s="991"/>
      <c r="P112" s="991"/>
      <c r="Q112" s="991"/>
      <c r="R112" s="991"/>
      <c r="S112" s="991"/>
      <c r="T112" s="991"/>
      <c r="U112" s="991"/>
      <c r="V112" s="991"/>
      <c r="W112" s="991"/>
      <c r="X112" s="991"/>
      <c r="Y112" s="991"/>
      <c r="Z112" s="992"/>
      <c r="AA112" s="1026" t="s">
        <v>438</v>
      </c>
      <c r="AB112" s="1027"/>
      <c r="AC112" s="1027"/>
      <c r="AD112" s="1027"/>
      <c r="AE112" s="1028"/>
      <c r="AF112" s="1029" t="s">
        <v>232</v>
      </c>
      <c r="AG112" s="1027"/>
      <c r="AH112" s="1027"/>
      <c r="AI112" s="1027"/>
      <c r="AJ112" s="1028"/>
      <c r="AK112" s="1029" t="s">
        <v>232</v>
      </c>
      <c r="AL112" s="1027"/>
      <c r="AM112" s="1027"/>
      <c r="AN112" s="1027"/>
      <c r="AO112" s="1028"/>
      <c r="AP112" s="1030" t="s">
        <v>232</v>
      </c>
      <c r="AQ112" s="1031"/>
      <c r="AR112" s="1031"/>
      <c r="AS112" s="1031"/>
      <c r="AT112" s="1032"/>
      <c r="AU112" s="976"/>
      <c r="AV112" s="977"/>
      <c r="AW112" s="977"/>
      <c r="AX112" s="977"/>
      <c r="AY112" s="977"/>
      <c r="AZ112" s="990" t="s">
        <v>442</v>
      </c>
      <c r="BA112" s="991"/>
      <c r="BB112" s="991"/>
      <c r="BC112" s="991"/>
      <c r="BD112" s="991"/>
      <c r="BE112" s="991"/>
      <c r="BF112" s="991"/>
      <c r="BG112" s="991"/>
      <c r="BH112" s="991"/>
      <c r="BI112" s="991"/>
      <c r="BJ112" s="991"/>
      <c r="BK112" s="991"/>
      <c r="BL112" s="991"/>
      <c r="BM112" s="991"/>
      <c r="BN112" s="991"/>
      <c r="BO112" s="991"/>
      <c r="BP112" s="992"/>
      <c r="BQ112" s="993">
        <v>3622119</v>
      </c>
      <c r="BR112" s="994"/>
      <c r="BS112" s="994"/>
      <c r="BT112" s="994"/>
      <c r="BU112" s="994"/>
      <c r="BV112" s="994">
        <v>3140412</v>
      </c>
      <c r="BW112" s="994"/>
      <c r="BX112" s="994"/>
      <c r="BY112" s="994"/>
      <c r="BZ112" s="994"/>
      <c r="CA112" s="994">
        <v>2665019</v>
      </c>
      <c r="CB112" s="994"/>
      <c r="CC112" s="994"/>
      <c r="CD112" s="994"/>
      <c r="CE112" s="994"/>
      <c r="CF112" s="988">
        <v>48.8</v>
      </c>
      <c r="CG112" s="989"/>
      <c r="CH112" s="989"/>
      <c r="CI112" s="989"/>
      <c r="CJ112" s="989"/>
      <c r="CK112" s="1016"/>
      <c r="CL112" s="1017"/>
      <c r="CM112" s="990" t="s">
        <v>443</v>
      </c>
      <c r="CN112" s="991"/>
      <c r="CO112" s="991"/>
      <c r="CP112" s="991"/>
      <c r="CQ112" s="991"/>
      <c r="CR112" s="991"/>
      <c r="CS112" s="991"/>
      <c r="CT112" s="991"/>
      <c r="CU112" s="991"/>
      <c r="CV112" s="991"/>
      <c r="CW112" s="991"/>
      <c r="CX112" s="991"/>
      <c r="CY112" s="991"/>
      <c r="CZ112" s="991"/>
      <c r="DA112" s="991"/>
      <c r="DB112" s="991"/>
      <c r="DC112" s="991"/>
      <c r="DD112" s="991"/>
      <c r="DE112" s="991"/>
      <c r="DF112" s="992"/>
      <c r="DG112" s="993" t="s">
        <v>438</v>
      </c>
      <c r="DH112" s="994"/>
      <c r="DI112" s="994"/>
      <c r="DJ112" s="994"/>
      <c r="DK112" s="994"/>
      <c r="DL112" s="994" t="s">
        <v>438</v>
      </c>
      <c r="DM112" s="994"/>
      <c r="DN112" s="994"/>
      <c r="DO112" s="994"/>
      <c r="DP112" s="994"/>
      <c r="DQ112" s="994" t="s">
        <v>232</v>
      </c>
      <c r="DR112" s="994"/>
      <c r="DS112" s="994"/>
      <c r="DT112" s="994"/>
      <c r="DU112" s="994"/>
      <c r="DV112" s="995" t="s">
        <v>232</v>
      </c>
      <c r="DW112" s="995"/>
      <c r="DX112" s="995"/>
      <c r="DY112" s="995"/>
      <c r="DZ112" s="996"/>
    </row>
    <row r="113" spans="1:130" s="226" customFormat="1" ht="26.25" customHeight="1" x14ac:dyDescent="0.2">
      <c r="A113" s="1022"/>
      <c r="B113" s="1023"/>
      <c r="C113" s="991" t="s">
        <v>444</v>
      </c>
      <c r="D113" s="991"/>
      <c r="E113" s="991"/>
      <c r="F113" s="991"/>
      <c r="G113" s="991"/>
      <c r="H113" s="991"/>
      <c r="I113" s="991"/>
      <c r="J113" s="991"/>
      <c r="K113" s="991"/>
      <c r="L113" s="991"/>
      <c r="M113" s="991"/>
      <c r="N113" s="991"/>
      <c r="O113" s="991"/>
      <c r="P113" s="991"/>
      <c r="Q113" s="991"/>
      <c r="R113" s="991"/>
      <c r="S113" s="991"/>
      <c r="T113" s="991"/>
      <c r="U113" s="991"/>
      <c r="V113" s="991"/>
      <c r="W113" s="991"/>
      <c r="X113" s="991"/>
      <c r="Y113" s="991"/>
      <c r="Z113" s="992"/>
      <c r="AA113" s="1005">
        <v>373115</v>
      </c>
      <c r="AB113" s="1006"/>
      <c r="AC113" s="1006"/>
      <c r="AD113" s="1006"/>
      <c r="AE113" s="1007"/>
      <c r="AF113" s="1008">
        <v>296704</v>
      </c>
      <c r="AG113" s="1006"/>
      <c r="AH113" s="1006"/>
      <c r="AI113" s="1006"/>
      <c r="AJ113" s="1007"/>
      <c r="AK113" s="1008">
        <v>309189</v>
      </c>
      <c r="AL113" s="1006"/>
      <c r="AM113" s="1006"/>
      <c r="AN113" s="1006"/>
      <c r="AO113" s="1007"/>
      <c r="AP113" s="1009">
        <v>5.7</v>
      </c>
      <c r="AQ113" s="1010"/>
      <c r="AR113" s="1010"/>
      <c r="AS113" s="1010"/>
      <c r="AT113" s="1011"/>
      <c r="AU113" s="976"/>
      <c r="AV113" s="977"/>
      <c r="AW113" s="977"/>
      <c r="AX113" s="977"/>
      <c r="AY113" s="977"/>
      <c r="AZ113" s="990" t="s">
        <v>445</v>
      </c>
      <c r="BA113" s="991"/>
      <c r="BB113" s="991"/>
      <c r="BC113" s="991"/>
      <c r="BD113" s="991"/>
      <c r="BE113" s="991"/>
      <c r="BF113" s="991"/>
      <c r="BG113" s="991"/>
      <c r="BH113" s="991"/>
      <c r="BI113" s="991"/>
      <c r="BJ113" s="991"/>
      <c r="BK113" s="991"/>
      <c r="BL113" s="991"/>
      <c r="BM113" s="991"/>
      <c r="BN113" s="991"/>
      <c r="BO113" s="991"/>
      <c r="BP113" s="992"/>
      <c r="BQ113" s="993">
        <v>80858</v>
      </c>
      <c r="BR113" s="994"/>
      <c r="BS113" s="994"/>
      <c r="BT113" s="994"/>
      <c r="BU113" s="994"/>
      <c r="BV113" s="994">
        <v>95996</v>
      </c>
      <c r="BW113" s="994"/>
      <c r="BX113" s="994"/>
      <c r="BY113" s="994"/>
      <c r="BZ113" s="994"/>
      <c r="CA113" s="994">
        <v>86976</v>
      </c>
      <c r="CB113" s="994"/>
      <c r="CC113" s="994"/>
      <c r="CD113" s="994"/>
      <c r="CE113" s="994"/>
      <c r="CF113" s="988">
        <v>1.6</v>
      </c>
      <c r="CG113" s="989"/>
      <c r="CH113" s="989"/>
      <c r="CI113" s="989"/>
      <c r="CJ113" s="989"/>
      <c r="CK113" s="1016"/>
      <c r="CL113" s="1017"/>
      <c r="CM113" s="990" t="s">
        <v>446</v>
      </c>
      <c r="CN113" s="991"/>
      <c r="CO113" s="991"/>
      <c r="CP113" s="991"/>
      <c r="CQ113" s="991"/>
      <c r="CR113" s="991"/>
      <c r="CS113" s="991"/>
      <c r="CT113" s="991"/>
      <c r="CU113" s="991"/>
      <c r="CV113" s="991"/>
      <c r="CW113" s="991"/>
      <c r="CX113" s="991"/>
      <c r="CY113" s="991"/>
      <c r="CZ113" s="991"/>
      <c r="DA113" s="991"/>
      <c r="DB113" s="991"/>
      <c r="DC113" s="991"/>
      <c r="DD113" s="991"/>
      <c r="DE113" s="991"/>
      <c r="DF113" s="992"/>
      <c r="DG113" s="1026" t="s">
        <v>232</v>
      </c>
      <c r="DH113" s="1027"/>
      <c r="DI113" s="1027"/>
      <c r="DJ113" s="1027"/>
      <c r="DK113" s="1028"/>
      <c r="DL113" s="1029" t="s">
        <v>232</v>
      </c>
      <c r="DM113" s="1027"/>
      <c r="DN113" s="1027"/>
      <c r="DO113" s="1027"/>
      <c r="DP113" s="1028"/>
      <c r="DQ113" s="1029" t="s">
        <v>232</v>
      </c>
      <c r="DR113" s="1027"/>
      <c r="DS113" s="1027"/>
      <c r="DT113" s="1027"/>
      <c r="DU113" s="1028"/>
      <c r="DV113" s="1030" t="s">
        <v>232</v>
      </c>
      <c r="DW113" s="1031"/>
      <c r="DX113" s="1031"/>
      <c r="DY113" s="1031"/>
      <c r="DZ113" s="1032"/>
    </row>
    <row r="114" spans="1:130" s="226" customFormat="1" ht="26.25" customHeight="1" x14ac:dyDescent="0.2">
      <c r="A114" s="1022"/>
      <c r="B114" s="1023"/>
      <c r="C114" s="991" t="s">
        <v>447</v>
      </c>
      <c r="D114" s="991"/>
      <c r="E114" s="991"/>
      <c r="F114" s="991"/>
      <c r="G114" s="991"/>
      <c r="H114" s="991"/>
      <c r="I114" s="991"/>
      <c r="J114" s="991"/>
      <c r="K114" s="991"/>
      <c r="L114" s="991"/>
      <c r="M114" s="991"/>
      <c r="N114" s="991"/>
      <c r="O114" s="991"/>
      <c r="P114" s="991"/>
      <c r="Q114" s="991"/>
      <c r="R114" s="991"/>
      <c r="S114" s="991"/>
      <c r="T114" s="991"/>
      <c r="U114" s="991"/>
      <c r="V114" s="991"/>
      <c r="W114" s="991"/>
      <c r="X114" s="991"/>
      <c r="Y114" s="991"/>
      <c r="Z114" s="992"/>
      <c r="AA114" s="1026">
        <v>11544</v>
      </c>
      <c r="AB114" s="1027"/>
      <c r="AC114" s="1027"/>
      <c r="AD114" s="1027"/>
      <c r="AE114" s="1028"/>
      <c r="AF114" s="1029">
        <v>12362</v>
      </c>
      <c r="AG114" s="1027"/>
      <c r="AH114" s="1027"/>
      <c r="AI114" s="1027"/>
      <c r="AJ114" s="1028"/>
      <c r="AK114" s="1029">
        <v>16604</v>
      </c>
      <c r="AL114" s="1027"/>
      <c r="AM114" s="1027"/>
      <c r="AN114" s="1027"/>
      <c r="AO114" s="1028"/>
      <c r="AP114" s="1030">
        <v>0.3</v>
      </c>
      <c r="AQ114" s="1031"/>
      <c r="AR114" s="1031"/>
      <c r="AS114" s="1031"/>
      <c r="AT114" s="1032"/>
      <c r="AU114" s="976"/>
      <c r="AV114" s="977"/>
      <c r="AW114" s="977"/>
      <c r="AX114" s="977"/>
      <c r="AY114" s="977"/>
      <c r="AZ114" s="990" t="s">
        <v>448</v>
      </c>
      <c r="BA114" s="991"/>
      <c r="BB114" s="991"/>
      <c r="BC114" s="991"/>
      <c r="BD114" s="991"/>
      <c r="BE114" s="991"/>
      <c r="BF114" s="991"/>
      <c r="BG114" s="991"/>
      <c r="BH114" s="991"/>
      <c r="BI114" s="991"/>
      <c r="BJ114" s="991"/>
      <c r="BK114" s="991"/>
      <c r="BL114" s="991"/>
      <c r="BM114" s="991"/>
      <c r="BN114" s="991"/>
      <c r="BO114" s="991"/>
      <c r="BP114" s="992"/>
      <c r="BQ114" s="993">
        <v>606078</v>
      </c>
      <c r="BR114" s="994"/>
      <c r="BS114" s="994"/>
      <c r="BT114" s="994"/>
      <c r="BU114" s="994"/>
      <c r="BV114" s="994">
        <v>544013</v>
      </c>
      <c r="BW114" s="994"/>
      <c r="BX114" s="994"/>
      <c r="BY114" s="994"/>
      <c r="BZ114" s="994"/>
      <c r="CA114" s="994">
        <v>559563</v>
      </c>
      <c r="CB114" s="994"/>
      <c r="CC114" s="994"/>
      <c r="CD114" s="994"/>
      <c r="CE114" s="994"/>
      <c r="CF114" s="988">
        <v>10.199999999999999</v>
      </c>
      <c r="CG114" s="989"/>
      <c r="CH114" s="989"/>
      <c r="CI114" s="989"/>
      <c r="CJ114" s="989"/>
      <c r="CK114" s="1016"/>
      <c r="CL114" s="1017"/>
      <c r="CM114" s="990" t="s">
        <v>449</v>
      </c>
      <c r="CN114" s="991"/>
      <c r="CO114" s="991"/>
      <c r="CP114" s="991"/>
      <c r="CQ114" s="991"/>
      <c r="CR114" s="991"/>
      <c r="CS114" s="991"/>
      <c r="CT114" s="991"/>
      <c r="CU114" s="991"/>
      <c r="CV114" s="991"/>
      <c r="CW114" s="991"/>
      <c r="CX114" s="991"/>
      <c r="CY114" s="991"/>
      <c r="CZ114" s="991"/>
      <c r="DA114" s="991"/>
      <c r="DB114" s="991"/>
      <c r="DC114" s="991"/>
      <c r="DD114" s="991"/>
      <c r="DE114" s="991"/>
      <c r="DF114" s="992"/>
      <c r="DG114" s="1026" t="s">
        <v>232</v>
      </c>
      <c r="DH114" s="1027"/>
      <c r="DI114" s="1027"/>
      <c r="DJ114" s="1027"/>
      <c r="DK114" s="1028"/>
      <c r="DL114" s="1029" t="s">
        <v>232</v>
      </c>
      <c r="DM114" s="1027"/>
      <c r="DN114" s="1027"/>
      <c r="DO114" s="1027"/>
      <c r="DP114" s="1028"/>
      <c r="DQ114" s="1029" t="s">
        <v>232</v>
      </c>
      <c r="DR114" s="1027"/>
      <c r="DS114" s="1027"/>
      <c r="DT114" s="1027"/>
      <c r="DU114" s="1028"/>
      <c r="DV114" s="1030" t="s">
        <v>232</v>
      </c>
      <c r="DW114" s="1031"/>
      <c r="DX114" s="1031"/>
      <c r="DY114" s="1031"/>
      <c r="DZ114" s="1032"/>
    </row>
    <row r="115" spans="1:130" s="226" customFormat="1" ht="26.25" customHeight="1" x14ac:dyDescent="0.2">
      <c r="A115" s="1022"/>
      <c r="B115" s="1023"/>
      <c r="C115" s="991" t="s">
        <v>450</v>
      </c>
      <c r="D115" s="991"/>
      <c r="E115" s="991"/>
      <c r="F115" s="991"/>
      <c r="G115" s="991"/>
      <c r="H115" s="991"/>
      <c r="I115" s="991"/>
      <c r="J115" s="991"/>
      <c r="K115" s="991"/>
      <c r="L115" s="991"/>
      <c r="M115" s="991"/>
      <c r="N115" s="991"/>
      <c r="O115" s="991"/>
      <c r="P115" s="991"/>
      <c r="Q115" s="991"/>
      <c r="R115" s="991"/>
      <c r="S115" s="991"/>
      <c r="T115" s="991"/>
      <c r="U115" s="991"/>
      <c r="V115" s="991"/>
      <c r="W115" s="991"/>
      <c r="X115" s="991"/>
      <c r="Y115" s="991"/>
      <c r="Z115" s="992"/>
      <c r="AA115" s="1005">
        <v>87</v>
      </c>
      <c r="AB115" s="1006"/>
      <c r="AC115" s="1006"/>
      <c r="AD115" s="1006"/>
      <c r="AE115" s="1007"/>
      <c r="AF115" s="1008">
        <v>64</v>
      </c>
      <c r="AG115" s="1006"/>
      <c r="AH115" s="1006"/>
      <c r="AI115" s="1006"/>
      <c r="AJ115" s="1007"/>
      <c r="AK115" s="1008">
        <v>41</v>
      </c>
      <c r="AL115" s="1006"/>
      <c r="AM115" s="1006"/>
      <c r="AN115" s="1006"/>
      <c r="AO115" s="1007"/>
      <c r="AP115" s="1009">
        <v>0</v>
      </c>
      <c r="AQ115" s="1010"/>
      <c r="AR115" s="1010"/>
      <c r="AS115" s="1010"/>
      <c r="AT115" s="1011"/>
      <c r="AU115" s="976"/>
      <c r="AV115" s="977"/>
      <c r="AW115" s="977"/>
      <c r="AX115" s="977"/>
      <c r="AY115" s="977"/>
      <c r="AZ115" s="990" t="s">
        <v>451</v>
      </c>
      <c r="BA115" s="991"/>
      <c r="BB115" s="991"/>
      <c r="BC115" s="991"/>
      <c r="BD115" s="991"/>
      <c r="BE115" s="991"/>
      <c r="BF115" s="991"/>
      <c r="BG115" s="991"/>
      <c r="BH115" s="991"/>
      <c r="BI115" s="991"/>
      <c r="BJ115" s="991"/>
      <c r="BK115" s="991"/>
      <c r="BL115" s="991"/>
      <c r="BM115" s="991"/>
      <c r="BN115" s="991"/>
      <c r="BO115" s="991"/>
      <c r="BP115" s="992"/>
      <c r="BQ115" s="993" t="s">
        <v>438</v>
      </c>
      <c r="BR115" s="994"/>
      <c r="BS115" s="994"/>
      <c r="BT115" s="994"/>
      <c r="BU115" s="994"/>
      <c r="BV115" s="994" t="s">
        <v>232</v>
      </c>
      <c r="BW115" s="994"/>
      <c r="BX115" s="994"/>
      <c r="BY115" s="994"/>
      <c r="BZ115" s="994"/>
      <c r="CA115" s="994" t="s">
        <v>438</v>
      </c>
      <c r="CB115" s="994"/>
      <c r="CC115" s="994"/>
      <c r="CD115" s="994"/>
      <c r="CE115" s="994"/>
      <c r="CF115" s="988" t="s">
        <v>438</v>
      </c>
      <c r="CG115" s="989"/>
      <c r="CH115" s="989"/>
      <c r="CI115" s="989"/>
      <c r="CJ115" s="989"/>
      <c r="CK115" s="1016"/>
      <c r="CL115" s="1017"/>
      <c r="CM115" s="990" t="s">
        <v>452</v>
      </c>
      <c r="CN115" s="991"/>
      <c r="CO115" s="991"/>
      <c r="CP115" s="991"/>
      <c r="CQ115" s="991"/>
      <c r="CR115" s="991"/>
      <c r="CS115" s="991"/>
      <c r="CT115" s="991"/>
      <c r="CU115" s="991"/>
      <c r="CV115" s="991"/>
      <c r="CW115" s="991"/>
      <c r="CX115" s="991"/>
      <c r="CY115" s="991"/>
      <c r="CZ115" s="991"/>
      <c r="DA115" s="991"/>
      <c r="DB115" s="991"/>
      <c r="DC115" s="991"/>
      <c r="DD115" s="991"/>
      <c r="DE115" s="991"/>
      <c r="DF115" s="992"/>
      <c r="DG115" s="1026" t="s">
        <v>232</v>
      </c>
      <c r="DH115" s="1027"/>
      <c r="DI115" s="1027"/>
      <c r="DJ115" s="1027"/>
      <c r="DK115" s="1028"/>
      <c r="DL115" s="1029" t="s">
        <v>232</v>
      </c>
      <c r="DM115" s="1027"/>
      <c r="DN115" s="1027"/>
      <c r="DO115" s="1027"/>
      <c r="DP115" s="1028"/>
      <c r="DQ115" s="1029" t="s">
        <v>438</v>
      </c>
      <c r="DR115" s="1027"/>
      <c r="DS115" s="1027"/>
      <c r="DT115" s="1027"/>
      <c r="DU115" s="1028"/>
      <c r="DV115" s="1030" t="s">
        <v>232</v>
      </c>
      <c r="DW115" s="1031"/>
      <c r="DX115" s="1031"/>
      <c r="DY115" s="1031"/>
      <c r="DZ115" s="1032"/>
    </row>
    <row r="116" spans="1:130" s="226" customFormat="1" ht="26.25" customHeight="1" x14ac:dyDescent="0.2">
      <c r="A116" s="1024"/>
      <c r="B116" s="1025"/>
      <c r="C116" s="1033" t="s">
        <v>453</v>
      </c>
      <c r="D116" s="1033"/>
      <c r="E116" s="1033"/>
      <c r="F116" s="1033"/>
      <c r="G116" s="1033"/>
      <c r="H116" s="1033"/>
      <c r="I116" s="1033"/>
      <c r="J116" s="1033"/>
      <c r="K116" s="1033"/>
      <c r="L116" s="1033"/>
      <c r="M116" s="1033"/>
      <c r="N116" s="1033"/>
      <c r="O116" s="1033"/>
      <c r="P116" s="1033"/>
      <c r="Q116" s="1033"/>
      <c r="R116" s="1033"/>
      <c r="S116" s="1033"/>
      <c r="T116" s="1033"/>
      <c r="U116" s="1033"/>
      <c r="V116" s="1033"/>
      <c r="W116" s="1033"/>
      <c r="X116" s="1033"/>
      <c r="Y116" s="1033"/>
      <c r="Z116" s="1034"/>
      <c r="AA116" s="1026" t="s">
        <v>232</v>
      </c>
      <c r="AB116" s="1027"/>
      <c r="AC116" s="1027"/>
      <c r="AD116" s="1027"/>
      <c r="AE116" s="1028"/>
      <c r="AF116" s="1029" t="s">
        <v>232</v>
      </c>
      <c r="AG116" s="1027"/>
      <c r="AH116" s="1027"/>
      <c r="AI116" s="1027"/>
      <c r="AJ116" s="1028"/>
      <c r="AK116" s="1029" t="s">
        <v>232</v>
      </c>
      <c r="AL116" s="1027"/>
      <c r="AM116" s="1027"/>
      <c r="AN116" s="1027"/>
      <c r="AO116" s="1028"/>
      <c r="AP116" s="1030" t="s">
        <v>438</v>
      </c>
      <c r="AQ116" s="1031"/>
      <c r="AR116" s="1031"/>
      <c r="AS116" s="1031"/>
      <c r="AT116" s="1032"/>
      <c r="AU116" s="976"/>
      <c r="AV116" s="977"/>
      <c r="AW116" s="977"/>
      <c r="AX116" s="977"/>
      <c r="AY116" s="977"/>
      <c r="AZ116" s="1035" t="s">
        <v>454</v>
      </c>
      <c r="BA116" s="1036"/>
      <c r="BB116" s="1036"/>
      <c r="BC116" s="1036"/>
      <c r="BD116" s="1036"/>
      <c r="BE116" s="1036"/>
      <c r="BF116" s="1036"/>
      <c r="BG116" s="1036"/>
      <c r="BH116" s="1036"/>
      <c r="BI116" s="1036"/>
      <c r="BJ116" s="1036"/>
      <c r="BK116" s="1036"/>
      <c r="BL116" s="1036"/>
      <c r="BM116" s="1036"/>
      <c r="BN116" s="1036"/>
      <c r="BO116" s="1036"/>
      <c r="BP116" s="1037"/>
      <c r="BQ116" s="993" t="s">
        <v>232</v>
      </c>
      <c r="BR116" s="994"/>
      <c r="BS116" s="994"/>
      <c r="BT116" s="994"/>
      <c r="BU116" s="994"/>
      <c r="BV116" s="994" t="s">
        <v>232</v>
      </c>
      <c r="BW116" s="994"/>
      <c r="BX116" s="994"/>
      <c r="BY116" s="994"/>
      <c r="BZ116" s="994"/>
      <c r="CA116" s="994" t="s">
        <v>232</v>
      </c>
      <c r="CB116" s="994"/>
      <c r="CC116" s="994"/>
      <c r="CD116" s="994"/>
      <c r="CE116" s="994"/>
      <c r="CF116" s="988" t="s">
        <v>232</v>
      </c>
      <c r="CG116" s="989"/>
      <c r="CH116" s="989"/>
      <c r="CI116" s="989"/>
      <c r="CJ116" s="989"/>
      <c r="CK116" s="1016"/>
      <c r="CL116" s="1017"/>
      <c r="CM116" s="990" t="s">
        <v>455</v>
      </c>
      <c r="CN116" s="991"/>
      <c r="CO116" s="991"/>
      <c r="CP116" s="991"/>
      <c r="CQ116" s="991"/>
      <c r="CR116" s="991"/>
      <c r="CS116" s="991"/>
      <c r="CT116" s="991"/>
      <c r="CU116" s="991"/>
      <c r="CV116" s="991"/>
      <c r="CW116" s="991"/>
      <c r="CX116" s="991"/>
      <c r="CY116" s="991"/>
      <c r="CZ116" s="991"/>
      <c r="DA116" s="991"/>
      <c r="DB116" s="991"/>
      <c r="DC116" s="991"/>
      <c r="DD116" s="991"/>
      <c r="DE116" s="991"/>
      <c r="DF116" s="992"/>
      <c r="DG116" s="1026" t="s">
        <v>438</v>
      </c>
      <c r="DH116" s="1027"/>
      <c r="DI116" s="1027"/>
      <c r="DJ116" s="1027"/>
      <c r="DK116" s="1028"/>
      <c r="DL116" s="1029" t="s">
        <v>438</v>
      </c>
      <c r="DM116" s="1027"/>
      <c r="DN116" s="1027"/>
      <c r="DO116" s="1027"/>
      <c r="DP116" s="1028"/>
      <c r="DQ116" s="1029" t="s">
        <v>232</v>
      </c>
      <c r="DR116" s="1027"/>
      <c r="DS116" s="1027"/>
      <c r="DT116" s="1027"/>
      <c r="DU116" s="1028"/>
      <c r="DV116" s="1030" t="s">
        <v>232</v>
      </c>
      <c r="DW116" s="1031"/>
      <c r="DX116" s="1031"/>
      <c r="DY116" s="1031"/>
      <c r="DZ116" s="1032"/>
    </row>
    <row r="117" spans="1:130" s="226" customFormat="1" ht="26.25" customHeight="1" x14ac:dyDescent="0.2">
      <c r="A117" s="980" t="s">
        <v>187</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1045" t="s">
        <v>456</v>
      </c>
      <c r="Z117" s="962"/>
      <c r="AA117" s="1046">
        <v>994910</v>
      </c>
      <c r="AB117" s="1047"/>
      <c r="AC117" s="1047"/>
      <c r="AD117" s="1047"/>
      <c r="AE117" s="1048"/>
      <c r="AF117" s="1049">
        <v>898666</v>
      </c>
      <c r="AG117" s="1047"/>
      <c r="AH117" s="1047"/>
      <c r="AI117" s="1047"/>
      <c r="AJ117" s="1048"/>
      <c r="AK117" s="1049">
        <v>923942</v>
      </c>
      <c r="AL117" s="1047"/>
      <c r="AM117" s="1047"/>
      <c r="AN117" s="1047"/>
      <c r="AO117" s="1048"/>
      <c r="AP117" s="1050"/>
      <c r="AQ117" s="1051"/>
      <c r="AR117" s="1051"/>
      <c r="AS117" s="1051"/>
      <c r="AT117" s="1052"/>
      <c r="AU117" s="976"/>
      <c r="AV117" s="977"/>
      <c r="AW117" s="977"/>
      <c r="AX117" s="977"/>
      <c r="AY117" s="977"/>
      <c r="AZ117" s="1042" t="s">
        <v>457</v>
      </c>
      <c r="BA117" s="1043"/>
      <c r="BB117" s="1043"/>
      <c r="BC117" s="1043"/>
      <c r="BD117" s="1043"/>
      <c r="BE117" s="1043"/>
      <c r="BF117" s="1043"/>
      <c r="BG117" s="1043"/>
      <c r="BH117" s="1043"/>
      <c r="BI117" s="1043"/>
      <c r="BJ117" s="1043"/>
      <c r="BK117" s="1043"/>
      <c r="BL117" s="1043"/>
      <c r="BM117" s="1043"/>
      <c r="BN117" s="1043"/>
      <c r="BO117" s="1043"/>
      <c r="BP117" s="1044"/>
      <c r="BQ117" s="993" t="s">
        <v>232</v>
      </c>
      <c r="BR117" s="994"/>
      <c r="BS117" s="994"/>
      <c r="BT117" s="994"/>
      <c r="BU117" s="994"/>
      <c r="BV117" s="994" t="s">
        <v>232</v>
      </c>
      <c r="BW117" s="994"/>
      <c r="BX117" s="994"/>
      <c r="BY117" s="994"/>
      <c r="BZ117" s="994"/>
      <c r="CA117" s="994" t="s">
        <v>232</v>
      </c>
      <c r="CB117" s="994"/>
      <c r="CC117" s="994"/>
      <c r="CD117" s="994"/>
      <c r="CE117" s="994"/>
      <c r="CF117" s="988" t="s">
        <v>438</v>
      </c>
      <c r="CG117" s="989"/>
      <c r="CH117" s="989"/>
      <c r="CI117" s="989"/>
      <c r="CJ117" s="989"/>
      <c r="CK117" s="1016"/>
      <c r="CL117" s="1017"/>
      <c r="CM117" s="990" t="s">
        <v>458</v>
      </c>
      <c r="CN117" s="991"/>
      <c r="CO117" s="991"/>
      <c r="CP117" s="991"/>
      <c r="CQ117" s="991"/>
      <c r="CR117" s="991"/>
      <c r="CS117" s="991"/>
      <c r="CT117" s="991"/>
      <c r="CU117" s="991"/>
      <c r="CV117" s="991"/>
      <c r="CW117" s="991"/>
      <c r="CX117" s="991"/>
      <c r="CY117" s="991"/>
      <c r="CZ117" s="991"/>
      <c r="DA117" s="991"/>
      <c r="DB117" s="991"/>
      <c r="DC117" s="991"/>
      <c r="DD117" s="991"/>
      <c r="DE117" s="991"/>
      <c r="DF117" s="992"/>
      <c r="DG117" s="1026" t="s">
        <v>232</v>
      </c>
      <c r="DH117" s="1027"/>
      <c r="DI117" s="1027"/>
      <c r="DJ117" s="1027"/>
      <c r="DK117" s="1028"/>
      <c r="DL117" s="1029" t="s">
        <v>438</v>
      </c>
      <c r="DM117" s="1027"/>
      <c r="DN117" s="1027"/>
      <c r="DO117" s="1027"/>
      <c r="DP117" s="1028"/>
      <c r="DQ117" s="1029" t="s">
        <v>232</v>
      </c>
      <c r="DR117" s="1027"/>
      <c r="DS117" s="1027"/>
      <c r="DT117" s="1027"/>
      <c r="DU117" s="1028"/>
      <c r="DV117" s="1030" t="s">
        <v>438</v>
      </c>
      <c r="DW117" s="1031"/>
      <c r="DX117" s="1031"/>
      <c r="DY117" s="1031"/>
      <c r="DZ117" s="1032"/>
    </row>
    <row r="118" spans="1:130" s="226" customFormat="1" ht="26.25" customHeight="1" x14ac:dyDescent="0.2">
      <c r="A118" s="980" t="s">
        <v>431</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0" t="s">
        <v>428</v>
      </c>
      <c r="AB118" s="961"/>
      <c r="AC118" s="961"/>
      <c r="AD118" s="961"/>
      <c r="AE118" s="962"/>
      <c r="AF118" s="960" t="s">
        <v>429</v>
      </c>
      <c r="AG118" s="961"/>
      <c r="AH118" s="961"/>
      <c r="AI118" s="961"/>
      <c r="AJ118" s="962"/>
      <c r="AK118" s="960" t="s">
        <v>304</v>
      </c>
      <c r="AL118" s="961"/>
      <c r="AM118" s="961"/>
      <c r="AN118" s="961"/>
      <c r="AO118" s="962"/>
      <c r="AP118" s="1038" t="s">
        <v>430</v>
      </c>
      <c r="AQ118" s="1039"/>
      <c r="AR118" s="1039"/>
      <c r="AS118" s="1039"/>
      <c r="AT118" s="1040"/>
      <c r="AU118" s="976"/>
      <c r="AV118" s="977"/>
      <c r="AW118" s="977"/>
      <c r="AX118" s="977"/>
      <c r="AY118" s="977"/>
      <c r="AZ118" s="1041" t="s">
        <v>459</v>
      </c>
      <c r="BA118" s="1033"/>
      <c r="BB118" s="1033"/>
      <c r="BC118" s="1033"/>
      <c r="BD118" s="1033"/>
      <c r="BE118" s="1033"/>
      <c r="BF118" s="1033"/>
      <c r="BG118" s="1033"/>
      <c r="BH118" s="1033"/>
      <c r="BI118" s="1033"/>
      <c r="BJ118" s="1033"/>
      <c r="BK118" s="1033"/>
      <c r="BL118" s="1033"/>
      <c r="BM118" s="1033"/>
      <c r="BN118" s="1033"/>
      <c r="BO118" s="1033"/>
      <c r="BP118" s="1034"/>
      <c r="BQ118" s="1067" t="s">
        <v>232</v>
      </c>
      <c r="BR118" s="1068"/>
      <c r="BS118" s="1068"/>
      <c r="BT118" s="1068"/>
      <c r="BU118" s="1068"/>
      <c r="BV118" s="1068" t="s">
        <v>232</v>
      </c>
      <c r="BW118" s="1068"/>
      <c r="BX118" s="1068"/>
      <c r="BY118" s="1068"/>
      <c r="BZ118" s="1068"/>
      <c r="CA118" s="1068" t="s">
        <v>232</v>
      </c>
      <c r="CB118" s="1068"/>
      <c r="CC118" s="1068"/>
      <c r="CD118" s="1068"/>
      <c r="CE118" s="1068"/>
      <c r="CF118" s="988" t="s">
        <v>232</v>
      </c>
      <c r="CG118" s="989"/>
      <c r="CH118" s="989"/>
      <c r="CI118" s="989"/>
      <c r="CJ118" s="989"/>
      <c r="CK118" s="1016"/>
      <c r="CL118" s="1017"/>
      <c r="CM118" s="990" t="s">
        <v>460</v>
      </c>
      <c r="CN118" s="991"/>
      <c r="CO118" s="991"/>
      <c r="CP118" s="991"/>
      <c r="CQ118" s="991"/>
      <c r="CR118" s="991"/>
      <c r="CS118" s="991"/>
      <c r="CT118" s="991"/>
      <c r="CU118" s="991"/>
      <c r="CV118" s="991"/>
      <c r="CW118" s="991"/>
      <c r="CX118" s="991"/>
      <c r="CY118" s="991"/>
      <c r="CZ118" s="991"/>
      <c r="DA118" s="991"/>
      <c r="DB118" s="991"/>
      <c r="DC118" s="991"/>
      <c r="DD118" s="991"/>
      <c r="DE118" s="991"/>
      <c r="DF118" s="992"/>
      <c r="DG118" s="1026" t="s">
        <v>232</v>
      </c>
      <c r="DH118" s="1027"/>
      <c r="DI118" s="1027"/>
      <c r="DJ118" s="1027"/>
      <c r="DK118" s="1028"/>
      <c r="DL118" s="1029" t="s">
        <v>438</v>
      </c>
      <c r="DM118" s="1027"/>
      <c r="DN118" s="1027"/>
      <c r="DO118" s="1027"/>
      <c r="DP118" s="1028"/>
      <c r="DQ118" s="1029" t="s">
        <v>438</v>
      </c>
      <c r="DR118" s="1027"/>
      <c r="DS118" s="1027"/>
      <c r="DT118" s="1027"/>
      <c r="DU118" s="1028"/>
      <c r="DV118" s="1030" t="s">
        <v>232</v>
      </c>
      <c r="DW118" s="1031"/>
      <c r="DX118" s="1031"/>
      <c r="DY118" s="1031"/>
      <c r="DZ118" s="1032"/>
    </row>
    <row r="119" spans="1:130" s="226" customFormat="1" ht="26.25" customHeight="1" x14ac:dyDescent="0.2">
      <c r="A119" s="1124" t="s">
        <v>434</v>
      </c>
      <c r="B119" s="1015"/>
      <c r="C119" s="997" t="s">
        <v>435</v>
      </c>
      <c r="D119" s="965"/>
      <c r="E119" s="965"/>
      <c r="F119" s="965"/>
      <c r="G119" s="965"/>
      <c r="H119" s="965"/>
      <c r="I119" s="965"/>
      <c r="J119" s="965"/>
      <c r="K119" s="965"/>
      <c r="L119" s="965"/>
      <c r="M119" s="965"/>
      <c r="N119" s="965"/>
      <c r="O119" s="965"/>
      <c r="P119" s="965"/>
      <c r="Q119" s="965"/>
      <c r="R119" s="965"/>
      <c r="S119" s="965"/>
      <c r="T119" s="965"/>
      <c r="U119" s="965"/>
      <c r="V119" s="965"/>
      <c r="W119" s="965"/>
      <c r="X119" s="965"/>
      <c r="Y119" s="965"/>
      <c r="Z119" s="966"/>
      <c r="AA119" s="967" t="s">
        <v>232</v>
      </c>
      <c r="AB119" s="968"/>
      <c r="AC119" s="968"/>
      <c r="AD119" s="968"/>
      <c r="AE119" s="969"/>
      <c r="AF119" s="970" t="s">
        <v>232</v>
      </c>
      <c r="AG119" s="968"/>
      <c r="AH119" s="968"/>
      <c r="AI119" s="968"/>
      <c r="AJ119" s="969"/>
      <c r="AK119" s="970" t="s">
        <v>438</v>
      </c>
      <c r="AL119" s="968"/>
      <c r="AM119" s="968"/>
      <c r="AN119" s="968"/>
      <c r="AO119" s="969"/>
      <c r="AP119" s="971" t="s">
        <v>438</v>
      </c>
      <c r="AQ119" s="972"/>
      <c r="AR119" s="972"/>
      <c r="AS119" s="972"/>
      <c r="AT119" s="973"/>
      <c r="AU119" s="978"/>
      <c r="AV119" s="979"/>
      <c r="AW119" s="979"/>
      <c r="AX119" s="979"/>
      <c r="AY119" s="979"/>
      <c r="AZ119" s="247" t="s">
        <v>187</v>
      </c>
      <c r="BA119" s="247"/>
      <c r="BB119" s="247"/>
      <c r="BC119" s="247"/>
      <c r="BD119" s="247"/>
      <c r="BE119" s="247"/>
      <c r="BF119" s="247"/>
      <c r="BG119" s="247"/>
      <c r="BH119" s="247"/>
      <c r="BI119" s="247"/>
      <c r="BJ119" s="247"/>
      <c r="BK119" s="247"/>
      <c r="BL119" s="247"/>
      <c r="BM119" s="247"/>
      <c r="BN119" s="247"/>
      <c r="BO119" s="1045" t="s">
        <v>461</v>
      </c>
      <c r="BP119" s="1073"/>
      <c r="BQ119" s="1067">
        <v>10833852</v>
      </c>
      <c r="BR119" s="1068"/>
      <c r="BS119" s="1068"/>
      <c r="BT119" s="1068"/>
      <c r="BU119" s="1068"/>
      <c r="BV119" s="1068">
        <v>10040142</v>
      </c>
      <c r="BW119" s="1068"/>
      <c r="BX119" s="1068"/>
      <c r="BY119" s="1068"/>
      <c r="BZ119" s="1068"/>
      <c r="CA119" s="1068">
        <v>9234298</v>
      </c>
      <c r="CB119" s="1068"/>
      <c r="CC119" s="1068"/>
      <c r="CD119" s="1068"/>
      <c r="CE119" s="1068"/>
      <c r="CF119" s="1069"/>
      <c r="CG119" s="1070"/>
      <c r="CH119" s="1070"/>
      <c r="CI119" s="1070"/>
      <c r="CJ119" s="1071"/>
      <c r="CK119" s="1018"/>
      <c r="CL119" s="1019"/>
      <c r="CM119" s="1041" t="s">
        <v>462</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72" t="s">
        <v>232</v>
      </c>
      <c r="DH119" s="1054"/>
      <c r="DI119" s="1054"/>
      <c r="DJ119" s="1054"/>
      <c r="DK119" s="1055"/>
      <c r="DL119" s="1053" t="s">
        <v>232</v>
      </c>
      <c r="DM119" s="1054"/>
      <c r="DN119" s="1054"/>
      <c r="DO119" s="1054"/>
      <c r="DP119" s="1055"/>
      <c r="DQ119" s="1053" t="s">
        <v>232</v>
      </c>
      <c r="DR119" s="1054"/>
      <c r="DS119" s="1054"/>
      <c r="DT119" s="1054"/>
      <c r="DU119" s="1055"/>
      <c r="DV119" s="1056" t="s">
        <v>438</v>
      </c>
      <c r="DW119" s="1057"/>
      <c r="DX119" s="1057"/>
      <c r="DY119" s="1057"/>
      <c r="DZ119" s="1058"/>
    </row>
    <row r="120" spans="1:130" s="226" customFormat="1" ht="26.25" customHeight="1" x14ac:dyDescent="0.2">
      <c r="A120" s="1125"/>
      <c r="B120" s="1017"/>
      <c r="C120" s="990" t="s">
        <v>439</v>
      </c>
      <c r="D120" s="991"/>
      <c r="E120" s="991"/>
      <c r="F120" s="991"/>
      <c r="G120" s="991"/>
      <c r="H120" s="991"/>
      <c r="I120" s="991"/>
      <c r="J120" s="991"/>
      <c r="K120" s="991"/>
      <c r="L120" s="991"/>
      <c r="M120" s="991"/>
      <c r="N120" s="991"/>
      <c r="O120" s="991"/>
      <c r="P120" s="991"/>
      <c r="Q120" s="991"/>
      <c r="R120" s="991"/>
      <c r="S120" s="991"/>
      <c r="T120" s="991"/>
      <c r="U120" s="991"/>
      <c r="V120" s="991"/>
      <c r="W120" s="991"/>
      <c r="X120" s="991"/>
      <c r="Y120" s="991"/>
      <c r="Z120" s="992"/>
      <c r="AA120" s="1026" t="s">
        <v>232</v>
      </c>
      <c r="AB120" s="1027"/>
      <c r="AC120" s="1027"/>
      <c r="AD120" s="1027"/>
      <c r="AE120" s="1028"/>
      <c r="AF120" s="1029" t="s">
        <v>232</v>
      </c>
      <c r="AG120" s="1027"/>
      <c r="AH120" s="1027"/>
      <c r="AI120" s="1027"/>
      <c r="AJ120" s="1028"/>
      <c r="AK120" s="1029" t="s">
        <v>438</v>
      </c>
      <c r="AL120" s="1027"/>
      <c r="AM120" s="1027"/>
      <c r="AN120" s="1027"/>
      <c r="AO120" s="1028"/>
      <c r="AP120" s="1030" t="s">
        <v>438</v>
      </c>
      <c r="AQ120" s="1031"/>
      <c r="AR120" s="1031"/>
      <c r="AS120" s="1031"/>
      <c r="AT120" s="1032"/>
      <c r="AU120" s="1059" t="s">
        <v>463</v>
      </c>
      <c r="AV120" s="1060"/>
      <c r="AW120" s="1060"/>
      <c r="AX120" s="1060"/>
      <c r="AY120" s="1061"/>
      <c r="AZ120" s="997" t="s">
        <v>464</v>
      </c>
      <c r="BA120" s="965"/>
      <c r="BB120" s="965"/>
      <c r="BC120" s="965"/>
      <c r="BD120" s="965"/>
      <c r="BE120" s="965"/>
      <c r="BF120" s="965"/>
      <c r="BG120" s="965"/>
      <c r="BH120" s="965"/>
      <c r="BI120" s="965"/>
      <c r="BJ120" s="965"/>
      <c r="BK120" s="965"/>
      <c r="BL120" s="965"/>
      <c r="BM120" s="965"/>
      <c r="BN120" s="965"/>
      <c r="BO120" s="965"/>
      <c r="BP120" s="966"/>
      <c r="BQ120" s="998">
        <v>5527180</v>
      </c>
      <c r="BR120" s="999"/>
      <c r="BS120" s="999"/>
      <c r="BT120" s="999"/>
      <c r="BU120" s="999"/>
      <c r="BV120" s="999">
        <v>5760375</v>
      </c>
      <c r="BW120" s="999"/>
      <c r="BX120" s="999"/>
      <c r="BY120" s="999"/>
      <c r="BZ120" s="999"/>
      <c r="CA120" s="999">
        <v>6134922</v>
      </c>
      <c r="CB120" s="999"/>
      <c r="CC120" s="999"/>
      <c r="CD120" s="999"/>
      <c r="CE120" s="999"/>
      <c r="CF120" s="1012">
        <v>112.2</v>
      </c>
      <c r="CG120" s="1013"/>
      <c r="CH120" s="1013"/>
      <c r="CI120" s="1013"/>
      <c r="CJ120" s="1013"/>
      <c r="CK120" s="1074" t="s">
        <v>465</v>
      </c>
      <c r="CL120" s="1075"/>
      <c r="CM120" s="1075"/>
      <c r="CN120" s="1075"/>
      <c r="CO120" s="1076"/>
      <c r="CP120" s="1082" t="s">
        <v>409</v>
      </c>
      <c r="CQ120" s="1083"/>
      <c r="CR120" s="1083"/>
      <c r="CS120" s="1083"/>
      <c r="CT120" s="1083"/>
      <c r="CU120" s="1083"/>
      <c r="CV120" s="1083"/>
      <c r="CW120" s="1083"/>
      <c r="CX120" s="1083"/>
      <c r="CY120" s="1083"/>
      <c r="CZ120" s="1083"/>
      <c r="DA120" s="1083"/>
      <c r="DB120" s="1083"/>
      <c r="DC120" s="1083"/>
      <c r="DD120" s="1083"/>
      <c r="DE120" s="1083"/>
      <c r="DF120" s="1084"/>
      <c r="DG120" s="998">
        <v>2632789</v>
      </c>
      <c r="DH120" s="999"/>
      <c r="DI120" s="999"/>
      <c r="DJ120" s="999"/>
      <c r="DK120" s="999"/>
      <c r="DL120" s="999">
        <v>2424625</v>
      </c>
      <c r="DM120" s="999"/>
      <c r="DN120" s="999"/>
      <c r="DO120" s="999"/>
      <c r="DP120" s="999"/>
      <c r="DQ120" s="999">
        <v>2132216</v>
      </c>
      <c r="DR120" s="999"/>
      <c r="DS120" s="999"/>
      <c r="DT120" s="999"/>
      <c r="DU120" s="999"/>
      <c r="DV120" s="1000">
        <v>39</v>
      </c>
      <c r="DW120" s="1000"/>
      <c r="DX120" s="1000"/>
      <c r="DY120" s="1000"/>
      <c r="DZ120" s="1001"/>
    </row>
    <row r="121" spans="1:130" s="226" customFormat="1" ht="26.25" customHeight="1" x14ac:dyDescent="0.2">
      <c r="A121" s="1125"/>
      <c r="B121" s="1017"/>
      <c r="C121" s="1042" t="s">
        <v>466</v>
      </c>
      <c r="D121" s="1043"/>
      <c r="E121" s="1043"/>
      <c r="F121" s="1043"/>
      <c r="G121" s="1043"/>
      <c r="H121" s="1043"/>
      <c r="I121" s="1043"/>
      <c r="J121" s="1043"/>
      <c r="K121" s="1043"/>
      <c r="L121" s="1043"/>
      <c r="M121" s="1043"/>
      <c r="N121" s="1043"/>
      <c r="O121" s="1043"/>
      <c r="P121" s="1043"/>
      <c r="Q121" s="1043"/>
      <c r="R121" s="1043"/>
      <c r="S121" s="1043"/>
      <c r="T121" s="1043"/>
      <c r="U121" s="1043"/>
      <c r="V121" s="1043"/>
      <c r="W121" s="1043"/>
      <c r="X121" s="1043"/>
      <c r="Y121" s="1043"/>
      <c r="Z121" s="1044"/>
      <c r="AA121" s="1026" t="s">
        <v>232</v>
      </c>
      <c r="AB121" s="1027"/>
      <c r="AC121" s="1027"/>
      <c r="AD121" s="1027"/>
      <c r="AE121" s="1028"/>
      <c r="AF121" s="1029" t="s">
        <v>232</v>
      </c>
      <c r="AG121" s="1027"/>
      <c r="AH121" s="1027"/>
      <c r="AI121" s="1027"/>
      <c r="AJ121" s="1028"/>
      <c r="AK121" s="1029" t="s">
        <v>232</v>
      </c>
      <c r="AL121" s="1027"/>
      <c r="AM121" s="1027"/>
      <c r="AN121" s="1027"/>
      <c r="AO121" s="1028"/>
      <c r="AP121" s="1030" t="s">
        <v>438</v>
      </c>
      <c r="AQ121" s="1031"/>
      <c r="AR121" s="1031"/>
      <c r="AS121" s="1031"/>
      <c r="AT121" s="1032"/>
      <c r="AU121" s="1062"/>
      <c r="AV121" s="1063"/>
      <c r="AW121" s="1063"/>
      <c r="AX121" s="1063"/>
      <c r="AY121" s="1064"/>
      <c r="AZ121" s="990" t="s">
        <v>467</v>
      </c>
      <c r="BA121" s="991"/>
      <c r="BB121" s="991"/>
      <c r="BC121" s="991"/>
      <c r="BD121" s="991"/>
      <c r="BE121" s="991"/>
      <c r="BF121" s="991"/>
      <c r="BG121" s="991"/>
      <c r="BH121" s="991"/>
      <c r="BI121" s="991"/>
      <c r="BJ121" s="991"/>
      <c r="BK121" s="991"/>
      <c r="BL121" s="991"/>
      <c r="BM121" s="991"/>
      <c r="BN121" s="991"/>
      <c r="BO121" s="991"/>
      <c r="BP121" s="992"/>
      <c r="BQ121" s="993">
        <v>39547</v>
      </c>
      <c r="BR121" s="994"/>
      <c r="BS121" s="994"/>
      <c r="BT121" s="994"/>
      <c r="BU121" s="994"/>
      <c r="BV121" s="994">
        <v>32743</v>
      </c>
      <c r="BW121" s="994"/>
      <c r="BX121" s="994"/>
      <c r="BY121" s="994"/>
      <c r="BZ121" s="994"/>
      <c r="CA121" s="994">
        <v>28044</v>
      </c>
      <c r="CB121" s="994"/>
      <c r="CC121" s="994"/>
      <c r="CD121" s="994"/>
      <c r="CE121" s="994"/>
      <c r="CF121" s="988">
        <v>0.5</v>
      </c>
      <c r="CG121" s="989"/>
      <c r="CH121" s="989"/>
      <c r="CI121" s="989"/>
      <c r="CJ121" s="989"/>
      <c r="CK121" s="1077"/>
      <c r="CL121" s="1078"/>
      <c r="CM121" s="1078"/>
      <c r="CN121" s="1078"/>
      <c r="CO121" s="1079"/>
      <c r="CP121" s="1087" t="s">
        <v>410</v>
      </c>
      <c r="CQ121" s="1088"/>
      <c r="CR121" s="1088"/>
      <c r="CS121" s="1088"/>
      <c r="CT121" s="1088"/>
      <c r="CU121" s="1088"/>
      <c r="CV121" s="1088"/>
      <c r="CW121" s="1088"/>
      <c r="CX121" s="1088"/>
      <c r="CY121" s="1088"/>
      <c r="CZ121" s="1088"/>
      <c r="DA121" s="1088"/>
      <c r="DB121" s="1088"/>
      <c r="DC121" s="1088"/>
      <c r="DD121" s="1088"/>
      <c r="DE121" s="1088"/>
      <c r="DF121" s="1089"/>
      <c r="DG121" s="993">
        <v>955002</v>
      </c>
      <c r="DH121" s="994"/>
      <c r="DI121" s="994"/>
      <c r="DJ121" s="994"/>
      <c r="DK121" s="994"/>
      <c r="DL121" s="994">
        <v>683509</v>
      </c>
      <c r="DM121" s="994"/>
      <c r="DN121" s="994"/>
      <c r="DO121" s="994"/>
      <c r="DP121" s="994"/>
      <c r="DQ121" s="994">
        <v>465254</v>
      </c>
      <c r="DR121" s="994"/>
      <c r="DS121" s="994"/>
      <c r="DT121" s="994"/>
      <c r="DU121" s="994"/>
      <c r="DV121" s="995">
        <v>8.5</v>
      </c>
      <c r="DW121" s="995"/>
      <c r="DX121" s="995"/>
      <c r="DY121" s="995"/>
      <c r="DZ121" s="996"/>
    </row>
    <row r="122" spans="1:130" s="226" customFormat="1" ht="26.25" customHeight="1" x14ac:dyDescent="0.2">
      <c r="A122" s="1125"/>
      <c r="B122" s="1017"/>
      <c r="C122" s="990" t="s">
        <v>449</v>
      </c>
      <c r="D122" s="991"/>
      <c r="E122" s="991"/>
      <c r="F122" s="991"/>
      <c r="G122" s="991"/>
      <c r="H122" s="991"/>
      <c r="I122" s="991"/>
      <c r="J122" s="991"/>
      <c r="K122" s="991"/>
      <c r="L122" s="991"/>
      <c r="M122" s="991"/>
      <c r="N122" s="991"/>
      <c r="O122" s="991"/>
      <c r="P122" s="991"/>
      <c r="Q122" s="991"/>
      <c r="R122" s="991"/>
      <c r="S122" s="991"/>
      <c r="T122" s="991"/>
      <c r="U122" s="991"/>
      <c r="V122" s="991"/>
      <c r="W122" s="991"/>
      <c r="X122" s="991"/>
      <c r="Y122" s="991"/>
      <c r="Z122" s="992"/>
      <c r="AA122" s="1026" t="s">
        <v>232</v>
      </c>
      <c r="AB122" s="1027"/>
      <c r="AC122" s="1027"/>
      <c r="AD122" s="1027"/>
      <c r="AE122" s="1028"/>
      <c r="AF122" s="1029" t="s">
        <v>232</v>
      </c>
      <c r="AG122" s="1027"/>
      <c r="AH122" s="1027"/>
      <c r="AI122" s="1027"/>
      <c r="AJ122" s="1028"/>
      <c r="AK122" s="1029" t="s">
        <v>232</v>
      </c>
      <c r="AL122" s="1027"/>
      <c r="AM122" s="1027"/>
      <c r="AN122" s="1027"/>
      <c r="AO122" s="1028"/>
      <c r="AP122" s="1030" t="s">
        <v>438</v>
      </c>
      <c r="AQ122" s="1031"/>
      <c r="AR122" s="1031"/>
      <c r="AS122" s="1031"/>
      <c r="AT122" s="1032"/>
      <c r="AU122" s="1062"/>
      <c r="AV122" s="1063"/>
      <c r="AW122" s="1063"/>
      <c r="AX122" s="1063"/>
      <c r="AY122" s="1064"/>
      <c r="AZ122" s="1041" t="s">
        <v>468</v>
      </c>
      <c r="BA122" s="1033"/>
      <c r="BB122" s="1033"/>
      <c r="BC122" s="1033"/>
      <c r="BD122" s="1033"/>
      <c r="BE122" s="1033"/>
      <c r="BF122" s="1033"/>
      <c r="BG122" s="1033"/>
      <c r="BH122" s="1033"/>
      <c r="BI122" s="1033"/>
      <c r="BJ122" s="1033"/>
      <c r="BK122" s="1033"/>
      <c r="BL122" s="1033"/>
      <c r="BM122" s="1033"/>
      <c r="BN122" s="1033"/>
      <c r="BO122" s="1033"/>
      <c r="BP122" s="1034"/>
      <c r="BQ122" s="1067">
        <v>8232383</v>
      </c>
      <c r="BR122" s="1068"/>
      <c r="BS122" s="1068"/>
      <c r="BT122" s="1068"/>
      <c r="BU122" s="1068"/>
      <c r="BV122" s="1068">
        <v>7831724</v>
      </c>
      <c r="BW122" s="1068"/>
      <c r="BX122" s="1068"/>
      <c r="BY122" s="1068"/>
      <c r="BZ122" s="1068"/>
      <c r="CA122" s="1068">
        <v>7354053</v>
      </c>
      <c r="CB122" s="1068"/>
      <c r="CC122" s="1068"/>
      <c r="CD122" s="1068"/>
      <c r="CE122" s="1068"/>
      <c r="CF122" s="1085">
        <v>134.5</v>
      </c>
      <c r="CG122" s="1086"/>
      <c r="CH122" s="1086"/>
      <c r="CI122" s="1086"/>
      <c r="CJ122" s="1086"/>
      <c r="CK122" s="1077"/>
      <c r="CL122" s="1078"/>
      <c r="CM122" s="1078"/>
      <c r="CN122" s="1078"/>
      <c r="CO122" s="1079"/>
      <c r="CP122" s="1087" t="s">
        <v>469</v>
      </c>
      <c r="CQ122" s="1088"/>
      <c r="CR122" s="1088"/>
      <c r="CS122" s="1088"/>
      <c r="CT122" s="1088"/>
      <c r="CU122" s="1088"/>
      <c r="CV122" s="1088"/>
      <c r="CW122" s="1088"/>
      <c r="CX122" s="1088"/>
      <c r="CY122" s="1088"/>
      <c r="CZ122" s="1088"/>
      <c r="DA122" s="1088"/>
      <c r="DB122" s="1088"/>
      <c r="DC122" s="1088"/>
      <c r="DD122" s="1088"/>
      <c r="DE122" s="1088"/>
      <c r="DF122" s="1089"/>
      <c r="DG122" s="993" t="s">
        <v>232</v>
      </c>
      <c r="DH122" s="994"/>
      <c r="DI122" s="994"/>
      <c r="DJ122" s="994"/>
      <c r="DK122" s="994"/>
      <c r="DL122" s="994" t="s">
        <v>438</v>
      </c>
      <c r="DM122" s="994"/>
      <c r="DN122" s="994"/>
      <c r="DO122" s="994"/>
      <c r="DP122" s="994"/>
      <c r="DQ122" s="994">
        <v>36844</v>
      </c>
      <c r="DR122" s="994"/>
      <c r="DS122" s="994"/>
      <c r="DT122" s="994"/>
      <c r="DU122" s="994"/>
      <c r="DV122" s="995">
        <v>0.7</v>
      </c>
      <c r="DW122" s="995"/>
      <c r="DX122" s="995"/>
      <c r="DY122" s="995"/>
      <c r="DZ122" s="996"/>
    </row>
    <row r="123" spans="1:130" s="226" customFormat="1" ht="26.25" customHeight="1" x14ac:dyDescent="0.2">
      <c r="A123" s="1125"/>
      <c r="B123" s="1017"/>
      <c r="C123" s="990" t="s">
        <v>455</v>
      </c>
      <c r="D123" s="991"/>
      <c r="E123" s="991"/>
      <c r="F123" s="991"/>
      <c r="G123" s="991"/>
      <c r="H123" s="991"/>
      <c r="I123" s="991"/>
      <c r="J123" s="991"/>
      <c r="K123" s="991"/>
      <c r="L123" s="991"/>
      <c r="M123" s="991"/>
      <c r="N123" s="991"/>
      <c r="O123" s="991"/>
      <c r="P123" s="991"/>
      <c r="Q123" s="991"/>
      <c r="R123" s="991"/>
      <c r="S123" s="991"/>
      <c r="T123" s="991"/>
      <c r="U123" s="991"/>
      <c r="V123" s="991"/>
      <c r="W123" s="991"/>
      <c r="X123" s="991"/>
      <c r="Y123" s="991"/>
      <c r="Z123" s="992"/>
      <c r="AA123" s="1026" t="s">
        <v>232</v>
      </c>
      <c r="AB123" s="1027"/>
      <c r="AC123" s="1027"/>
      <c r="AD123" s="1027"/>
      <c r="AE123" s="1028"/>
      <c r="AF123" s="1029" t="s">
        <v>232</v>
      </c>
      <c r="AG123" s="1027"/>
      <c r="AH123" s="1027"/>
      <c r="AI123" s="1027"/>
      <c r="AJ123" s="1028"/>
      <c r="AK123" s="1029" t="s">
        <v>438</v>
      </c>
      <c r="AL123" s="1027"/>
      <c r="AM123" s="1027"/>
      <c r="AN123" s="1027"/>
      <c r="AO123" s="1028"/>
      <c r="AP123" s="1030" t="s">
        <v>232</v>
      </c>
      <c r="AQ123" s="1031"/>
      <c r="AR123" s="1031"/>
      <c r="AS123" s="1031"/>
      <c r="AT123" s="1032"/>
      <c r="AU123" s="1065"/>
      <c r="AV123" s="1066"/>
      <c r="AW123" s="1066"/>
      <c r="AX123" s="1066"/>
      <c r="AY123" s="1066"/>
      <c r="AZ123" s="247" t="s">
        <v>187</v>
      </c>
      <c r="BA123" s="247"/>
      <c r="BB123" s="247"/>
      <c r="BC123" s="247"/>
      <c r="BD123" s="247"/>
      <c r="BE123" s="247"/>
      <c r="BF123" s="247"/>
      <c r="BG123" s="247"/>
      <c r="BH123" s="247"/>
      <c r="BI123" s="247"/>
      <c r="BJ123" s="247"/>
      <c r="BK123" s="247"/>
      <c r="BL123" s="247"/>
      <c r="BM123" s="247"/>
      <c r="BN123" s="247"/>
      <c r="BO123" s="1045" t="s">
        <v>470</v>
      </c>
      <c r="BP123" s="1073"/>
      <c r="BQ123" s="1131">
        <v>13799110</v>
      </c>
      <c r="BR123" s="1132"/>
      <c r="BS123" s="1132"/>
      <c r="BT123" s="1132"/>
      <c r="BU123" s="1132"/>
      <c r="BV123" s="1132">
        <v>13624842</v>
      </c>
      <c r="BW123" s="1132"/>
      <c r="BX123" s="1132"/>
      <c r="BY123" s="1132"/>
      <c r="BZ123" s="1132"/>
      <c r="CA123" s="1132">
        <v>13517019</v>
      </c>
      <c r="CB123" s="1132"/>
      <c r="CC123" s="1132"/>
      <c r="CD123" s="1132"/>
      <c r="CE123" s="1132"/>
      <c r="CF123" s="1069"/>
      <c r="CG123" s="1070"/>
      <c r="CH123" s="1070"/>
      <c r="CI123" s="1070"/>
      <c r="CJ123" s="1071"/>
      <c r="CK123" s="1077"/>
      <c r="CL123" s="1078"/>
      <c r="CM123" s="1078"/>
      <c r="CN123" s="1078"/>
      <c r="CO123" s="1079"/>
      <c r="CP123" s="1087" t="s">
        <v>471</v>
      </c>
      <c r="CQ123" s="1088"/>
      <c r="CR123" s="1088"/>
      <c r="CS123" s="1088"/>
      <c r="CT123" s="1088"/>
      <c r="CU123" s="1088"/>
      <c r="CV123" s="1088"/>
      <c r="CW123" s="1088"/>
      <c r="CX123" s="1088"/>
      <c r="CY123" s="1088"/>
      <c r="CZ123" s="1088"/>
      <c r="DA123" s="1088"/>
      <c r="DB123" s="1088"/>
      <c r="DC123" s="1088"/>
      <c r="DD123" s="1088"/>
      <c r="DE123" s="1088"/>
      <c r="DF123" s="1089"/>
      <c r="DG123" s="1026">
        <v>34328</v>
      </c>
      <c r="DH123" s="1027"/>
      <c r="DI123" s="1027"/>
      <c r="DJ123" s="1027"/>
      <c r="DK123" s="1028"/>
      <c r="DL123" s="1029">
        <v>32278</v>
      </c>
      <c r="DM123" s="1027"/>
      <c r="DN123" s="1027"/>
      <c r="DO123" s="1027"/>
      <c r="DP123" s="1028"/>
      <c r="DQ123" s="1029">
        <v>30705</v>
      </c>
      <c r="DR123" s="1027"/>
      <c r="DS123" s="1027"/>
      <c r="DT123" s="1027"/>
      <c r="DU123" s="1028"/>
      <c r="DV123" s="1030">
        <v>0.6</v>
      </c>
      <c r="DW123" s="1031"/>
      <c r="DX123" s="1031"/>
      <c r="DY123" s="1031"/>
      <c r="DZ123" s="1032"/>
    </row>
    <row r="124" spans="1:130" s="226" customFormat="1" ht="26.25" customHeight="1" thickBot="1" x14ac:dyDescent="0.25">
      <c r="A124" s="1125"/>
      <c r="B124" s="1017"/>
      <c r="C124" s="990" t="s">
        <v>458</v>
      </c>
      <c r="D124" s="991"/>
      <c r="E124" s="991"/>
      <c r="F124" s="991"/>
      <c r="G124" s="991"/>
      <c r="H124" s="991"/>
      <c r="I124" s="991"/>
      <c r="J124" s="991"/>
      <c r="K124" s="991"/>
      <c r="L124" s="991"/>
      <c r="M124" s="991"/>
      <c r="N124" s="991"/>
      <c r="O124" s="991"/>
      <c r="P124" s="991"/>
      <c r="Q124" s="991"/>
      <c r="R124" s="991"/>
      <c r="S124" s="991"/>
      <c r="T124" s="991"/>
      <c r="U124" s="991"/>
      <c r="V124" s="991"/>
      <c r="W124" s="991"/>
      <c r="X124" s="991"/>
      <c r="Y124" s="991"/>
      <c r="Z124" s="992"/>
      <c r="AA124" s="1026" t="s">
        <v>232</v>
      </c>
      <c r="AB124" s="1027"/>
      <c r="AC124" s="1027"/>
      <c r="AD124" s="1027"/>
      <c r="AE124" s="1028"/>
      <c r="AF124" s="1029" t="s">
        <v>232</v>
      </c>
      <c r="AG124" s="1027"/>
      <c r="AH124" s="1027"/>
      <c r="AI124" s="1027"/>
      <c r="AJ124" s="1028"/>
      <c r="AK124" s="1029" t="s">
        <v>232</v>
      </c>
      <c r="AL124" s="1027"/>
      <c r="AM124" s="1027"/>
      <c r="AN124" s="1027"/>
      <c r="AO124" s="1028"/>
      <c r="AP124" s="1030" t="s">
        <v>438</v>
      </c>
      <c r="AQ124" s="1031"/>
      <c r="AR124" s="1031"/>
      <c r="AS124" s="1031"/>
      <c r="AT124" s="1032"/>
      <c r="AU124" s="1127" t="s">
        <v>472</v>
      </c>
      <c r="AV124" s="1128"/>
      <c r="AW124" s="1128"/>
      <c r="AX124" s="1128"/>
      <c r="AY124" s="1128"/>
      <c r="AZ124" s="1128"/>
      <c r="BA124" s="1128"/>
      <c r="BB124" s="1128"/>
      <c r="BC124" s="1128"/>
      <c r="BD124" s="1128"/>
      <c r="BE124" s="1128"/>
      <c r="BF124" s="1128"/>
      <c r="BG124" s="1128"/>
      <c r="BH124" s="1128"/>
      <c r="BI124" s="1128"/>
      <c r="BJ124" s="1128"/>
      <c r="BK124" s="1128"/>
      <c r="BL124" s="1128"/>
      <c r="BM124" s="1128"/>
      <c r="BN124" s="1128"/>
      <c r="BO124" s="1128"/>
      <c r="BP124" s="1129"/>
      <c r="BQ124" s="1130" t="s">
        <v>438</v>
      </c>
      <c r="BR124" s="1095"/>
      <c r="BS124" s="1095"/>
      <c r="BT124" s="1095"/>
      <c r="BU124" s="1095"/>
      <c r="BV124" s="1095" t="s">
        <v>438</v>
      </c>
      <c r="BW124" s="1095"/>
      <c r="BX124" s="1095"/>
      <c r="BY124" s="1095"/>
      <c r="BZ124" s="1095"/>
      <c r="CA124" s="1095" t="s">
        <v>232</v>
      </c>
      <c r="CB124" s="1095"/>
      <c r="CC124" s="1095"/>
      <c r="CD124" s="1095"/>
      <c r="CE124" s="1095"/>
      <c r="CF124" s="1096"/>
      <c r="CG124" s="1097"/>
      <c r="CH124" s="1097"/>
      <c r="CI124" s="1097"/>
      <c r="CJ124" s="1098"/>
      <c r="CK124" s="1080"/>
      <c r="CL124" s="1080"/>
      <c r="CM124" s="1080"/>
      <c r="CN124" s="1080"/>
      <c r="CO124" s="1081"/>
      <c r="CP124" s="1087" t="s">
        <v>473</v>
      </c>
      <c r="CQ124" s="1088"/>
      <c r="CR124" s="1088"/>
      <c r="CS124" s="1088"/>
      <c r="CT124" s="1088"/>
      <c r="CU124" s="1088"/>
      <c r="CV124" s="1088"/>
      <c r="CW124" s="1088"/>
      <c r="CX124" s="1088"/>
      <c r="CY124" s="1088"/>
      <c r="CZ124" s="1088"/>
      <c r="DA124" s="1088"/>
      <c r="DB124" s="1088"/>
      <c r="DC124" s="1088"/>
      <c r="DD124" s="1088"/>
      <c r="DE124" s="1088"/>
      <c r="DF124" s="1089"/>
      <c r="DG124" s="1072" t="s">
        <v>438</v>
      </c>
      <c r="DH124" s="1054"/>
      <c r="DI124" s="1054"/>
      <c r="DJ124" s="1054"/>
      <c r="DK124" s="1055"/>
      <c r="DL124" s="1053" t="s">
        <v>438</v>
      </c>
      <c r="DM124" s="1054"/>
      <c r="DN124" s="1054"/>
      <c r="DO124" s="1054"/>
      <c r="DP124" s="1055"/>
      <c r="DQ124" s="1053" t="s">
        <v>232</v>
      </c>
      <c r="DR124" s="1054"/>
      <c r="DS124" s="1054"/>
      <c r="DT124" s="1054"/>
      <c r="DU124" s="1055"/>
      <c r="DV124" s="1056" t="s">
        <v>232</v>
      </c>
      <c r="DW124" s="1057"/>
      <c r="DX124" s="1057"/>
      <c r="DY124" s="1057"/>
      <c r="DZ124" s="1058"/>
    </row>
    <row r="125" spans="1:130" s="226" customFormat="1" ht="26.25" customHeight="1" x14ac:dyDescent="0.2">
      <c r="A125" s="1125"/>
      <c r="B125" s="1017"/>
      <c r="C125" s="990" t="s">
        <v>460</v>
      </c>
      <c r="D125" s="991"/>
      <c r="E125" s="991"/>
      <c r="F125" s="991"/>
      <c r="G125" s="991"/>
      <c r="H125" s="991"/>
      <c r="I125" s="991"/>
      <c r="J125" s="991"/>
      <c r="K125" s="991"/>
      <c r="L125" s="991"/>
      <c r="M125" s="991"/>
      <c r="N125" s="991"/>
      <c r="O125" s="991"/>
      <c r="P125" s="991"/>
      <c r="Q125" s="991"/>
      <c r="R125" s="991"/>
      <c r="S125" s="991"/>
      <c r="T125" s="991"/>
      <c r="U125" s="991"/>
      <c r="V125" s="991"/>
      <c r="W125" s="991"/>
      <c r="X125" s="991"/>
      <c r="Y125" s="991"/>
      <c r="Z125" s="992"/>
      <c r="AA125" s="1026" t="s">
        <v>438</v>
      </c>
      <c r="AB125" s="1027"/>
      <c r="AC125" s="1027"/>
      <c r="AD125" s="1027"/>
      <c r="AE125" s="1028"/>
      <c r="AF125" s="1029" t="s">
        <v>232</v>
      </c>
      <c r="AG125" s="1027"/>
      <c r="AH125" s="1027"/>
      <c r="AI125" s="1027"/>
      <c r="AJ125" s="1028"/>
      <c r="AK125" s="1029" t="s">
        <v>232</v>
      </c>
      <c r="AL125" s="1027"/>
      <c r="AM125" s="1027"/>
      <c r="AN125" s="1027"/>
      <c r="AO125" s="1028"/>
      <c r="AP125" s="1030" t="s">
        <v>232</v>
      </c>
      <c r="AQ125" s="1031"/>
      <c r="AR125" s="1031"/>
      <c r="AS125" s="1031"/>
      <c r="AT125" s="103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90" t="s">
        <v>474</v>
      </c>
      <c r="CL125" s="1075"/>
      <c r="CM125" s="1075"/>
      <c r="CN125" s="1075"/>
      <c r="CO125" s="1076"/>
      <c r="CP125" s="997" t="s">
        <v>475</v>
      </c>
      <c r="CQ125" s="965"/>
      <c r="CR125" s="965"/>
      <c r="CS125" s="965"/>
      <c r="CT125" s="965"/>
      <c r="CU125" s="965"/>
      <c r="CV125" s="965"/>
      <c r="CW125" s="965"/>
      <c r="CX125" s="965"/>
      <c r="CY125" s="965"/>
      <c r="CZ125" s="965"/>
      <c r="DA125" s="965"/>
      <c r="DB125" s="965"/>
      <c r="DC125" s="965"/>
      <c r="DD125" s="965"/>
      <c r="DE125" s="965"/>
      <c r="DF125" s="966"/>
      <c r="DG125" s="998" t="s">
        <v>438</v>
      </c>
      <c r="DH125" s="999"/>
      <c r="DI125" s="999"/>
      <c r="DJ125" s="999"/>
      <c r="DK125" s="999"/>
      <c r="DL125" s="999" t="s">
        <v>232</v>
      </c>
      <c r="DM125" s="999"/>
      <c r="DN125" s="999"/>
      <c r="DO125" s="999"/>
      <c r="DP125" s="999"/>
      <c r="DQ125" s="999" t="s">
        <v>232</v>
      </c>
      <c r="DR125" s="999"/>
      <c r="DS125" s="999"/>
      <c r="DT125" s="999"/>
      <c r="DU125" s="999"/>
      <c r="DV125" s="1000" t="s">
        <v>438</v>
      </c>
      <c r="DW125" s="1000"/>
      <c r="DX125" s="1000"/>
      <c r="DY125" s="1000"/>
      <c r="DZ125" s="1001"/>
    </row>
    <row r="126" spans="1:130" s="226" customFormat="1" ht="26.25" customHeight="1" thickBot="1" x14ac:dyDescent="0.25">
      <c r="A126" s="1125"/>
      <c r="B126" s="1017"/>
      <c r="C126" s="990" t="s">
        <v>462</v>
      </c>
      <c r="D126" s="991"/>
      <c r="E126" s="991"/>
      <c r="F126" s="991"/>
      <c r="G126" s="991"/>
      <c r="H126" s="991"/>
      <c r="I126" s="991"/>
      <c r="J126" s="991"/>
      <c r="K126" s="991"/>
      <c r="L126" s="991"/>
      <c r="M126" s="991"/>
      <c r="N126" s="991"/>
      <c r="O126" s="991"/>
      <c r="P126" s="991"/>
      <c r="Q126" s="991"/>
      <c r="R126" s="991"/>
      <c r="S126" s="991"/>
      <c r="T126" s="991"/>
      <c r="U126" s="991"/>
      <c r="V126" s="991"/>
      <c r="W126" s="991"/>
      <c r="X126" s="991"/>
      <c r="Y126" s="991"/>
      <c r="Z126" s="992"/>
      <c r="AA126" s="1026" t="s">
        <v>232</v>
      </c>
      <c r="AB126" s="1027"/>
      <c r="AC126" s="1027"/>
      <c r="AD126" s="1027"/>
      <c r="AE126" s="1028"/>
      <c r="AF126" s="1029" t="s">
        <v>438</v>
      </c>
      <c r="AG126" s="1027"/>
      <c r="AH126" s="1027"/>
      <c r="AI126" s="1027"/>
      <c r="AJ126" s="1028"/>
      <c r="AK126" s="1029" t="s">
        <v>438</v>
      </c>
      <c r="AL126" s="1027"/>
      <c r="AM126" s="1027"/>
      <c r="AN126" s="1027"/>
      <c r="AO126" s="1028"/>
      <c r="AP126" s="1030" t="s">
        <v>232</v>
      </c>
      <c r="AQ126" s="1031"/>
      <c r="AR126" s="1031"/>
      <c r="AS126" s="1031"/>
      <c r="AT126" s="103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91"/>
      <c r="CL126" s="1078"/>
      <c r="CM126" s="1078"/>
      <c r="CN126" s="1078"/>
      <c r="CO126" s="1079"/>
      <c r="CP126" s="990" t="s">
        <v>476</v>
      </c>
      <c r="CQ126" s="991"/>
      <c r="CR126" s="991"/>
      <c r="CS126" s="991"/>
      <c r="CT126" s="991"/>
      <c r="CU126" s="991"/>
      <c r="CV126" s="991"/>
      <c r="CW126" s="991"/>
      <c r="CX126" s="991"/>
      <c r="CY126" s="991"/>
      <c r="CZ126" s="991"/>
      <c r="DA126" s="991"/>
      <c r="DB126" s="991"/>
      <c r="DC126" s="991"/>
      <c r="DD126" s="991"/>
      <c r="DE126" s="991"/>
      <c r="DF126" s="992"/>
      <c r="DG126" s="993" t="s">
        <v>232</v>
      </c>
      <c r="DH126" s="994"/>
      <c r="DI126" s="994"/>
      <c r="DJ126" s="994"/>
      <c r="DK126" s="994"/>
      <c r="DL126" s="994" t="s">
        <v>232</v>
      </c>
      <c r="DM126" s="994"/>
      <c r="DN126" s="994"/>
      <c r="DO126" s="994"/>
      <c r="DP126" s="994"/>
      <c r="DQ126" s="994" t="s">
        <v>438</v>
      </c>
      <c r="DR126" s="994"/>
      <c r="DS126" s="994"/>
      <c r="DT126" s="994"/>
      <c r="DU126" s="994"/>
      <c r="DV126" s="995" t="s">
        <v>438</v>
      </c>
      <c r="DW126" s="995"/>
      <c r="DX126" s="995"/>
      <c r="DY126" s="995"/>
      <c r="DZ126" s="996"/>
    </row>
    <row r="127" spans="1:130" s="226" customFormat="1" ht="26.25" customHeight="1" x14ac:dyDescent="0.2">
      <c r="A127" s="1126"/>
      <c r="B127" s="1019"/>
      <c r="C127" s="1041" t="s">
        <v>477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1026">
        <v>87</v>
      </c>
      <c r="AB127" s="1027"/>
      <c r="AC127" s="1027"/>
      <c r="AD127" s="1027"/>
      <c r="AE127" s="1028"/>
      <c r="AF127" s="1029">
        <v>64</v>
      </c>
      <c r="AG127" s="1027"/>
      <c r="AH127" s="1027"/>
      <c r="AI127" s="1027"/>
      <c r="AJ127" s="1028"/>
      <c r="AK127" s="1029">
        <v>41</v>
      </c>
      <c r="AL127" s="1027"/>
      <c r="AM127" s="1027"/>
      <c r="AN127" s="1027"/>
      <c r="AO127" s="1028"/>
      <c r="AP127" s="1030">
        <v>0</v>
      </c>
      <c r="AQ127" s="1031"/>
      <c r="AR127" s="1031"/>
      <c r="AS127" s="1031"/>
      <c r="AT127" s="1032"/>
      <c r="AU127" s="228"/>
      <c r="AV127" s="228"/>
      <c r="AW127" s="228"/>
      <c r="AX127" s="1099" t="s">
        <v>478</v>
      </c>
      <c r="AY127" s="1100"/>
      <c r="AZ127" s="1100"/>
      <c r="BA127" s="1100"/>
      <c r="BB127" s="1100"/>
      <c r="BC127" s="1100"/>
      <c r="BD127" s="1100"/>
      <c r="BE127" s="1101"/>
      <c r="BF127" s="1102" t="s">
        <v>479</v>
      </c>
      <c r="BG127" s="1100"/>
      <c r="BH127" s="1100"/>
      <c r="BI127" s="1100"/>
      <c r="BJ127" s="1100"/>
      <c r="BK127" s="1100"/>
      <c r="BL127" s="1101"/>
      <c r="BM127" s="1102" t="s">
        <v>480</v>
      </c>
      <c r="BN127" s="1100"/>
      <c r="BO127" s="1100"/>
      <c r="BP127" s="1100"/>
      <c r="BQ127" s="1100"/>
      <c r="BR127" s="1100"/>
      <c r="BS127" s="1101"/>
      <c r="BT127" s="1102" t="s">
        <v>481</v>
      </c>
      <c r="BU127" s="1100"/>
      <c r="BV127" s="1100"/>
      <c r="BW127" s="1100"/>
      <c r="BX127" s="1100"/>
      <c r="BY127" s="1100"/>
      <c r="BZ127" s="1123"/>
      <c r="CA127" s="228"/>
      <c r="CB127" s="228"/>
      <c r="CC127" s="228"/>
      <c r="CD127" s="251"/>
      <c r="CE127" s="251"/>
      <c r="CF127" s="251"/>
      <c r="CG127" s="228"/>
      <c r="CH127" s="228"/>
      <c r="CI127" s="228"/>
      <c r="CJ127" s="250"/>
      <c r="CK127" s="1091"/>
      <c r="CL127" s="1078"/>
      <c r="CM127" s="1078"/>
      <c r="CN127" s="1078"/>
      <c r="CO127" s="1079"/>
      <c r="CP127" s="990" t="s">
        <v>482</v>
      </c>
      <c r="CQ127" s="991"/>
      <c r="CR127" s="991"/>
      <c r="CS127" s="991"/>
      <c r="CT127" s="991"/>
      <c r="CU127" s="991"/>
      <c r="CV127" s="991"/>
      <c r="CW127" s="991"/>
      <c r="CX127" s="991"/>
      <c r="CY127" s="991"/>
      <c r="CZ127" s="991"/>
      <c r="DA127" s="991"/>
      <c r="DB127" s="991"/>
      <c r="DC127" s="991"/>
      <c r="DD127" s="991"/>
      <c r="DE127" s="991"/>
      <c r="DF127" s="992"/>
      <c r="DG127" s="993" t="s">
        <v>232</v>
      </c>
      <c r="DH127" s="994"/>
      <c r="DI127" s="994"/>
      <c r="DJ127" s="994"/>
      <c r="DK127" s="994"/>
      <c r="DL127" s="994" t="s">
        <v>232</v>
      </c>
      <c r="DM127" s="994"/>
      <c r="DN127" s="994"/>
      <c r="DO127" s="994"/>
      <c r="DP127" s="994"/>
      <c r="DQ127" s="994" t="s">
        <v>232</v>
      </c>
      <c r="DR127" s="994"/>
      <c r="DS127" s="994"/>
      <c r="DT127" s="994"/>
      <c r="DU127" s="994"/>
      <c r="DV127" s="995" t="s">
        <v>232</v>
      </c>
      <c r="DW127" s="995"/>
      <c r="DX127" s="995"/>
      <c r="DY127" s="995"/>
      <c r="DZ127" s="996"/>
    </row>
    <row r="128" spans="1:130" s="226" customFormat="1" ht="26.25" customHeight="1" thickBot="1" x14ac:dyDescent="0.25">
      <c r="A128" s="1109" t="s">
        <v>483</v>
      </c>
      <c r="B128" s="1110"/>
      <c r="C128" s="1110"/>
      <c r="D128" s="1110"/>
      <c r="E128" s="1110"/>
      <c r="F128" s="1110"/>
      <c r="G128" s="1110"/>
      <c r="H128" s="1110"/>
      <c r="I128" s="1110"/>
      <c r="J128" s="1110"/>
      <c r="K128" s="1110"/>
      <c r="L128" s="1110"/>
      <c r="M128" s="1110"/>
      <c r="N128" s="1110"/>
      <c r="O128" s="1110"/>
      <c r="P128" s="1110"/>
      <c r="Q128" s="1110"/>
      <c r="R128" s="1110"/>
      <c r="S128" s="1110"/>
      <c r="T128" s="1110"/>
      <c r="U128" s="1110"/>
      <c r="V128" s="1110"/>
      <c r="W128" s="1111" t="s">
        <v>484</v>
      </c>
      <c r="X128" s="1111"/>
      <c r="Y128" s="1111"/>
      <c r="Z128" s="1112"/>
      <c r="AA128" s="1113">
        <v>16888</v>
      </c>
      <c r="AB128" s="1114"/>
      <c r="AC128" s="1114"/>
      <c r="AD128" s="1114"/>
      <c r="AE128" s="1115"/>
      <c r="AF128" s="1116">
        <v>4042</v>
      </c>
      <c r="AG128" s="1114"/>
      <c r="AH128" s="1114"/>
      <c r="AI128" s="1114"/>
      <c r="AJ128" s="1115"/>
      <c r="AK128" s="1116">
        <v>4851</v>
      </c>
      <c r="AL128" s="1114"/>
      <c r="AM128" s="1114"/>
      <c r="AN128" s="1114"/>
      <c r="AO128" s="1115"/>
      <c r="AP128" s="1117"/>
      <c r="AQ128" s="1118"/>
      <c r="AR128" s="1118"/>
      <c r="AS128" s="1118"/>
      <c r="AT128" s="1119"/>
      <c r="AU128" s="228"/>
      <c r="AV128" s="228"/>
      <c r="AW128" s="228"/>
      <c r="AX128" s="964" t="s">
        <v>485</v>
      </c>
      <c r="AY128" s="965"/>
      <c r="AZ128" s="965"/>
      <c r="BA128" s="965"/>
      <c r="BB128" s="965"/>
      <c r="BC128" s="965"/>
      <c r="BD128" s="965"/>
      <c r="BE128" s="966"/>
      <c r="BF128" s="1120" t="s">
        <v>232</v>
      </c>
      <c r="BG128" s="1121"/>
      <c r="BH128" s="1121"/>
      <c r="BI128" s="1121"/>
      <c r="BJ128" s="1121"/>
      <c r="BK128" s="1121"/>
      <c r="BL128" s="1122"/>
      <c r="BM128" s="1120">
        <v>14.34</v>
      </c>
      <c r="BN128" s="1121"/>
      <c r="BO128" s="1121"/>
      <c r="BP128" s="1121"/>
      <c r="BQ128" s="1121"/>
      <c r="BR128" s="1121"/>
      <c r="BS128" s="1122"/>
      <c r="BT128" s="1120">
        <v>20</v>
      </c>
      <c r="BU128" s="1121"/>
      <c r="BV128" s="1121"/>
      <c r="BW128" s="1121"/>
      <c r="BX128" s="1121"/>
      <c r="BY128" s="1121"/>
      <c r="BZ128" s="1144"/>
      <c r="CA128" s="251"/>
      <c r="CB128" s="251"/>
      <c r="CC128" s="251"/>
      <c r="CD128" s="251"/>
      <c r="CE128" s="251"/>
      <c r="CF128" s="251"/>
      <c r="CG128" s="228"/>
      <c r="CH128" s="228"/>
      <c r="CI128" s="228"/>
      <c r="CJ128" s="250"/>
      <c r="CK128" s="1092"/>
      <c r="CL128" s="1093"/>
      <c r="CM128" s="1093"/>
      <c r="CN128" s="1093"/>
      <c r="CO128" s="1094"/>
      <c r="CP128" s="1103" t="s">
        <v>486</v>
      </c>
      <c r="CQ128" s="790"/>
      <c r="CR128" s="790"/>
      <c r="CS128" s="790"/>
      <c r="CT128" s="790"/>
      <c r="CU128" s="790"/>
      <c r="CV128" s="790"/>
      <c r="CW128" s="790"/>
      <c r="CX128" s="790"/>
      <c r="CY128" s="790"/>
      <c r="CZ128" s="790"/>
      <c r="DA128" s="790"/>
      <c r="DB128" s="790"/>
      <c r="DC128" s="790"/>
      <c r="DD128" s="790"/>
      <c r="DE128" s="790"/>
      <c r="DF128" s="1104"/>
      <c r="DG128" s="1105" t="s">
        <v>232</v>
      </c>
      <c r="DH128" s="1106"/>
      <c r="DI128" s="1106"/>
      <c r="DJ128" s="1106"/>
      <c r="DK128" s="1106"/>
      <c r="DL128" s="1106" t="s">
        <v>438</v>
      </c>
      <c r="DM128" s="1106"/>
      <c r="DN128" s="1106"/>
      <c r="DO128" s="1106"/>
      <c r="DP128" s="1106"/>
      <c r="DQ128" s="1106" t="s">
        <v>232</v>
      </c>
      <c r="DR128" s="1106"/>
      <c r="DS128" s="1106"/>
      <c r="DT128" s="1106"/>
      <c r="DU128" s="1106"/>
      <c r="DV128" s="1107" t="s">
        <v>232</v>
      </c>
      <c r="DW128" s="1107"/>
      <c r="DX128" s="1107"/>
      <c r="DY128" s="1107"/>
      <c r="DZ128" s="1108"/>
    </row>
    <row r="129" spans="1:131" s="226" customFormat="1" ht="26.25" customHeight="1" x14ac:dyDescent="0.2">
      <c r="A129" s="1002" t="s">
        <v>107</v>
      </c>
      <c r="B129" s="1003"/>
      <c r="C129" s="1003"/>
      <c r="D129" s="1003"/>
      <c r="E129" s="1003"/>
      <c r="F129" s="1003"/>
      <c r="G129" s="1003"/>
      <c r="H129" s="1003"/>
      <c r="I129" s="1003"/>
      <c r="J129" s="1003"/>
      <c r="K129" s="1003"/>
      <c r="L129" s="1003"/>
      <c r="M129" s="1003"/>
      <c r="N129" s="1003"/>
      <c r="O129" s="1003"/>
      <c r="P129" s="1003"/>
      <c r="Q129" s="1003"/>
      <c r="R129" s="1003"/>
      <c r="S129" s="1003"/>
      <c r="T129" s="1003"/>
      <c r="U129" s="1003"/>
      <c r="V129" s="1003"/>
      <c r="W129" s="1138" t="s">
        <v>487</v>
      </c>
      <c r="X129" s="1139"/>
      <c r="Y129" s="1139"/>
      <c r="Z129" s="1140"/>
      <c r="AA129" s="1026">
        <v>5579804</v>
      </c>
      <c r="AB129" s="1027"/>
      <c r="AC129" s="1027"/>
      <c r="AD129" s="1027"/>
      <c r="AE129" s="1028"/>
      <c r="AF129" s="1029">
        <v>5812754</v>
      </c>
      <c r="AG129" s="1027"/>
      <c r="AH129" s="1027"/>
      <c r="AI129" s="1027"/>
      <c r="AJ129" s="1028"/>
      <c r="AK129" s="1029">
        <v>6227501</v>
      </c>
      <c r="AL129" s="1027"/>
      <c r="AM129" s="1027"/>
      <c r="AN129" s="1027"/>
      <c r="AO129" s="1028"/>
      <c r="AP129" s="1141"/>
      <c r="AQ129" s="1142"/>
      <c r="AR129" s="1142"/>
      <c r="AS129" s="1142"/>
      <c r="AT129" s="1143"/>
      <c r="AU129" s="229"/>
      <c r="AV129" s="229"/>
      <c r="AW129" s="229"/>
      <c r="AX129" s="1133" t="s">
        <v>488</v>
      </c>
      <c r="AY129" s="991"/>
      <c r="AZ129" s="991"/>
      <c r="BA129" s="991"/>
      <c r="BB129" s="991"/>
      <c r="BC129" s="991"/>
      <c r="BD129" s="991"/>
      <c r="BE129" s="992"/>
      <c r="BF129" s="1134" t="s">
        <v>438</v>
      </c>
      <c r="BG129" s="1135"/>
      <c r="BH129" s="1135"/>
      <c r="BI129" s="1135"/>
      <c r="BJ129" s="1135"/>
      <c r="BK129" s="1135"/>
      <c r="BL129" s="1136"/>
      <c r="BM129" s="1134">
        <v>19.34</v>
      </c>
      <c r="BN129" s="1135"/>
      <c r="BO129" s="1135"/>
      <c r="BP129" s="1135"/>
      <c r="BQ129" s="1135"/>
      <c r="BR129" s="1135"/>
      <c r="BS129" s="1136"/>
      <c r="BT129" s="1134">
        <v>30</v>
      </c>
      <c r="BU129" s="1135"/>
      <c r="BV129" s="1135"/>
      <c r="BW129" s="1135"/>
      <c r="BX129" s="1135"/>
      <c r="BY129" s="1135"/>
      <c r="BZ129" s="11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1002" t="s">
        <v>489</v>
      </c>
      <c r="B130" s="1003"/>
      <c r="C130" s="1003"/>
      <c r="D130" s="1003"/>
      <c r="E130" s="1003"/>
      <c r="F130" s="1003"/>
      <c r="G130" s="1003"/>
      <c r="H130" s="1003"/>
      <c r="I130" s="1003"/>
      <c r="J130" s="1003"/>
      <c r="K130" s="1003"/>
      <c r="L130" s="1003"/>
      <c r="M130" s="1003"/>
      <c r="N130" s="1003"/>
      <c r="O130" s="1003"/>
      <c r="P130" s="1003"/>
      <c r="Q130" s="1003"/>
      <c r="R130" s="1003"/>
      <c r="S130" s="1003"/>
      <c r="T130" s="1003"/>
      <c r="U130" s="1003"/>
      <c r="V130" s="1003"/>
      <c r="W130" s="1138" t="s">
        <v>490</v>
      </c>
      <c r="X130" s="1139"/>
      <c r="Y130" s="1139"/>
      <c r="Z130" s="1140"/>
      <c r="AA130" s="1026">
        <v>764116</v>
      </c>
      <c r="AB130" s="1027"/>
      <c r="AC130" s="1027"/>
      <c r="AD130" s="1027"/>
      <c r="AE130" s="1028"/>
      <c r="AF130" s="1029">
        <v>757270</v>
      </c>
      <c r="AG130" s="1027"/>
      <c r="AH130" s="1027"/>
      <c r="AI130" s="1027"/>
      <c r="AJ130" s="1028"/>
      <c r="AK130" s="1029">
        <v>761780</v>
      </c>
      <c r="AL130" s="1027"/>
      <c r="AM130" s="1027"/>
      <c r="AN130" s="1027"/>
      <c r="AO130" s="1028"/>
      <c r="AP130" s="1141"/>
      <c r="AQ130" s="1142"/>
      <c r="AR130" s="1142"/>
      <c r="AS130" s="1142"/>
      <c r="AT130" s="1143"/>
      <c r="AU130" s="229"/>
      <c r="AV130" s="229"/>
      <c r="AW130" s="229"/>
      <c r="AX130" s="1133" t="s">
        <v>491</v>
      </c>
      <c r="AY130" s="991"/>
      <c r="AZ130" s="991"/>
      <c r="BA130" s="991"/>
      <c r="BB130" s="991"/>
      <c r="BC130" s="991"/>
      <c r="BD130" s="991"/>
      <c r="BE130" s="992"/>
      <c r="BF130" s="1169">
        <v>3.3</v>
      </c>
      <c r="BG130" s="1170"/>
      <c r="BH130" s="1170"/>
      <c r="BI130" s="1170"/>
      <c r="BJ130" s="1170"/>
      <c r="BK130" s="1170"/>
      <c r="BL130" s="1171"/>
      <c r="BM130" s="1169">
        <v>25</v>
      </c>
      <c r="BN130" s="1170"/>
      <c r="BO130" s="1170"/>
      <c r="BP130" s="1170"/>
      <c r="BQ130" s="1170"/>
      <c r="BR130" s="1170"/>
      <c r="BS130" s="1171"/>
      <c r="BT130" s="1169">
        <v>35</v>
      </c>
      <c r="BU130" s="1170"/>
      <c r="BV130" s="1170"/>
      <c r="BW130" s="1170"/>
      <c r="BX130" s="1170"/>
      <c r="BY130" s="1170"/>
      <c r="BZ130" s="117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73"/>
      <c r="B131" s="1174"/>
      <c r="C131" s="1174"/>
      <c r="D131" s="1174"/>
      <c r="E131" s="1174"/>
      <c r="F131" s="1174"/>
      <c r="G131" s="1174"/>
      <c r="H131" s="1174"/>
      <c r="I131" s="1174"/>
      <c r="J131" s="1174"/>
      <c r="K131" s="1174"/>
      <c r="L131" s="1174"/>
      <c r="M131" s="1174"/>
      <c r="N131" s="1174"/>
      <c r="O131" s="1174"/>
      <c r="P131" s="1174"/>
      <c r="Q131" s="1174"/>
      <c r="R131" s="1174"/>
      <c r="S131" s="1174"/>
      <c r="T131" s="1174"/>
      <c r="U131" s="1174"/>
      <c r="V131" s="1174"/>
      <c r="W131" s="1175" t="s">
        <v>492</v>
      </c>
      <c r="X131" s="1176"/>
      <c r="Y131" s="1176"/>
      <c r="Z131" s="1177"/>
      <c r="AA131" s="1072">
        <v>4815688</v>
      </c>
      <c r="AB131" s="1054"/>
      <c r="AC131" s="1054"/>
      <c r="AD131" s="1054"/>
      <c r="AE131" s="1055"/>
      <c r="AF131" s="1053">
        <v>5055484</v>
      </c>
      <c r="AG131" s="1054"/>
      <c r="AH131" s="1054"/>
      <c r="AI131" s="1054"/>
      <c r="AJ131" s="1055"/>
      <c r="AK131" s="1053">
        <v>5465721</v>
      </c>
      <c r="AL131" s="1054"/>
      <c r="AM131" s="1054"/>
      <c r="AN131" s="1054"/>
      <c r="AO131" s="1055"/>
      <c r="AP131" s="1178"/>
      <c r="AQ131" s="1179"/>
      <c r="AR131" s="1179"/>
      <c r="AS131" s="1179"/>
      <c r="AT131" s="1180"/>
      <c r="AU131" s="229"/>
      <c r="AV131" s="229"/>
      <c r="AW131" s="229"/>
      <c r="AX131" s="1151" t="s">
        <v>493</v>
      </c>
      <c r="AY131" s="790"/>
      <c r="AZ131" s="790"/>
      <c r="BA131" s="790"/>
      <c r="BB131" s="790"/>
      <c r="BC131" s="790"/>
      <c r="BD131" s="790"/>
      <c r="BE131" s="1104"/>
      <c r="BF131" s="1152" t="s">
        <v>232</v>
      </c>
      <c r="BG131" s="1153"/>
      <c r="BH131" s="1153"/>
      <c r="BI131" s="1153"/>
      <c r="BJ131" s="1153"/>
      <c r="BK131" s="1153"/>
      <c r="BL131" s="1154"/>
      <c r="BM131" s="1152">
        <v>350</v>
      </c>
      <c r="BN131" s="1153"/>
      <c r="BO131" s="1153"/>
      <c r="BP131" s="1153"/>
      <c r="BQ131" s="1153"/>
      <c r="BR131" s="1153"/>
      <c r="BS131" s="1154"/>
      <c r="BT131" s="1155"/>
      <c r="BU131" s="1156"/>
      <c r="BV131" s="1156"/>
      <c r="BW131" s="1156"/>
      <c r="BX131" s="1156"/>
      <c r="BY131" s="1156"/>
      <c r="BZ131" s="115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8" t="s">
        <v>494</v>
      </c>
      <c r="B132" s="1159"/>
      <c r="C132" s="1159"/>
      <c r="D132" s="1159"/>
      <c r="E132" s="1159"/>
      <c r="F132" s="1159"/>
      <c r="G132" s="1159"/>
      <c r="H132" s="1159"/>
      <c r="I132" s="1159"/>
      <c r="J132" s="1159"/>
      <c r="K132" s="1159"/>
      <c r="L132" s="1159"/>
      <c r="M132" s="1159"/>
      <c r="N132" s="1159"/>
      <c r="O132" s="1159"/>
      <c r="P132" s="1159"/>
      <c r="Q132" s="1159"/>
      <c r="R132" s="1159"/>
      <c r="S132" s="1159"/>
      <c r="T132" s="1159"/>
      <c r="U132" s="1159"/>
      <c r="V132" s="1162" t="s">
        <v>495</v>
      </c>
      <c r="W132" s="1162"/>
      <c r="X132" s="1162"/>
      <c r="Y132" s="1162"/>
      <c r="Z132" s="1163"/>
      <c r="AA132" s="1164">
        <v>4.441857529</v>
      </c>
      <c r="AB132" s="1165"/>
      <c r="AC132" s="1165"/>
      <c r="AD132" s="1165"/>
      <c r="AE132" s="1166"/>
      <c r="AF132" s="1167">
        <v>2.7169307630000001</v>
      </c>
      <c r="AG132" s="1165"/>
      <c r="AH132" s="1165"/>
      <c r="AI132" s="1165"/>
      <c r="AJ132" s="1166"/>
      <c r="AK132" s="1167">
        <v>2.8781381270000002</v>
      </c>
      <c r="AL132" s="1165"/>
      <c r="AM132" s="1165"/>
      <c r="AN132" s="1165"/>
      <c r="AO132" s="1166"/>
      <c r="AP132" s="1069"/>
      <c r="AQ132" s="1070"/>
      <c r="AR132" s="1070"/>
      <c r="AS132" s="1070"/>
      <c r="AT132" s="116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60"/>
      <c r="B133" s="1161"/>
      <c r="C133" s="1161"/>
      <c r="D133" s="1161"/>
      <c r="E133" s="1161"/>
      <c r="F133" s="1161"/>
      <c r="G133" s="1161"/>
      <c r="H133" s="1161"/>
      <c r="I133" s="1161"/>
      <c r="J133" s="1161"/>
      <c r="K133" s="1161"/>
      <c r="L133" s="1161"/>
      <c r="M133" s="1161"/>
      <c r="N133" s="1161"/>
      <c r="O133" s="1161"/>
      <c r="P133" s="1161"/>
      <c r="Q133" s="1161"/>
      <c r="R133" s="1161"/>
      <c r="S133" s="1161"/>
      <c r="T133" s="1161"/>
      <c r="U133" s="1161"/>
      <c r="V133" s="1145" t="s">
        <v>496</v>
      </c>
      <c r="W133" s="1145"/>
      <c r="X133" s="1145"/>
      <c r="Y133" s="1145"/>
      <c r="Z133" s="1146"/>
      <c r="AA133" s="1147">
        <v>5.6</v>
      </c>
      <c r="AB133" s="1148"/>
      <c r="AC133" s="1148"/>
      <c r="AD133" s="1148"/>
      <c r="AE133" s="1149"/>
      <c r="AF133" s="1147">
        <v>4.0999999999999996</v>
      </c>
      <c r="AG133" s="1148"/>
      <c r="AH133" s="1148"/>
      <c r="AI133" s="1148"/>
      <c r="AJ133" s="1149"/>
      <c r="AK133" s="1147">
        <v>3.3</v>
      </c>
      <c r="AL133" s="1148"/>
      <c r="AM133" s="1148"/>
      <c r="AN133" s="1148"/>
      <c r="AO133" s="1149"/>
      <c r="AP133" s="1096"/>
      <c r="AQ133" s="1097"/>
      <c r="AR133" s="1097"/>
      <c r="AS133" s="1097"/>
      <c r="AT133" s="115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Nb6WH3h3U0L9fUuTAF6x8nfzx6UMzThd7Vo2cSE1Aim7KYgdvaWVo5yBadX+OckLScDitADC9KKY78l93QAJtg==" saltValue="pRsBirG0VU64s2GAhJ74L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election activeCell="AN65" sqref="AN65:DC69"/>
    </sheetView>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497</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election activeCell="AN65" sqref="AN65:DC69"/>
    </sheetView>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DigAiBYGQn06nna24drUHTqxYrU5DYKvxVbvnxB3OOtKldwLOJHNDN4R30wD/CM9/FUlz+wpjxAjgCIds74nhA==" saltValue="FY3OiE2NN8ciw1rGhMCUL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election activeCell="AN65" sqref="AN65:DC69"/>
    </sheetView>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498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499</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500</v>
      </c>
      <c r="AP7" s="268"/>
      <c r="AQ7" s="269" t="s">
        <v>501</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502</v>
      </c>
      <c r="AQ8" s="275" t="s">
        <v>503</v>
      </c>
      <c r="AR8" s="276" t="s">
        <v>504</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4" t="s">
        <v>505</v>
      </c>
      <c r="AL9" s="1185"/>
      <c r="AM9" s="1185"/>
      <c r="AN9" s="1186"/>
      <c r="AO9" s="277">
        <v>1547504</v>
      </c>
      <c r="AP9" s="277">
        <v>76605</v>
      </c>
      <c r="AQ9" s="278">
        <v>75794</v>
      </c>
      <c r="AR9" s="279">
        <v>1.1000000000000001</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4" t="s">
        <v>506</v>
      </c>
      <c r="AL10" s="1185"/>
      <c r="AM10" s="1185"/>
      <c r="AN10" s="1186"/>
      <c r="AO10" s="280">
        <v>237949</v>
      </c>
      <c r="AP10" s="280">
        <v>11779</v>
      </c>
      <c r="AQ10" s="281">
        <v>8131</v>
      </c>
      <c r="AR10" s="282">
        <v>44.9</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4" t="s">
        <v>507</v>
      </c>
      <c r="AL11" s="1185"/>
      <c r="AM11" s="1185"/>
      <c r="AN11" s="1186"/>
      <c r="AO11" s="280">
        <v>7753</v>
      </c>
      <c r="AP11" s="280">
        <v>384</v>
      </c>
      <c r="AQ11" s="281">
        <v>549</v>
      </c>
      <c r="AR11" s="282">
        <v>-30.1</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4" t="s">
        <v>508</v>
      </c>
      <c r="AL12" s="1185"/>
      <c r="AM12" s="1185"/>
      <c r="AN12" s="1186"/>
      <c r="AO12" s="280" t="s">
        <v>509</v>
      </c>
      <c r="AP12" s="280" t="s">
        <v>509</v>
      </c>
      <c r="AQ12" s="281">
        <v>5</v>
      </c>
      <c r="AR12" s="282" t="s">
        <v>509</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4" t="s">
        <v>510</v>
      </c>
      <c r="AL13" s="1185"/>
      <c r="AM13" s="1185"/>
      <c r="AN13" s="1186"/>
      <c r="AO13" s="280">
        <v>28465</v>
      </c>
      <c r="AP13" s="280">
        <v>1409</v>
      </c>
      <c r="AQ13" s="281">
        <v>2734</v>
      </c>
      <c r="AR13" s="282">
        <v>-48.5</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4" t="s">
        <v>511</v>
      </c>
      <c r="AL14" s="1185"/>
      <c r="AM14" s="1185"/>
      <c r="AN14" s="1186"/>
      <c r="AO14" s="280" t="s">
        <v>509</v>
      </c>
      <c r="AP14" s="280" t="s">
        <v>509</v>
      </c>
      <c r="AQ14" s="281">
        <v>1219</v>
      </c>
      <c r="AR14" s="282" t="s">
        <v>509</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7" t="s">
        <v>512</v>
      </c>
      <c r="AL15" s="1188"/>
      <c r="AM15" s="1188"/>
      <c r="AN15" s="1189"/>
      <c r="AO15" s="280">
        <v>-112855</v>
      </c>
      <c r="AP15" s="280">
        <v>-5587</v>
      </c>
      <c r="AQ15" s="281">
        <v>-5248</v>
      </c>
      <c r="AR15" s="282">
        <v>6.5</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7" t="s">
        <v>187</v>
      </c>
      <c r="AL16" s="1188"/>
      <c r="AM16" s="1188"/>
      <c r="AN16" s="1189"/>
      <c r="AO16" s="280">
        <v>1708816</v>
      </c>
      <c r="AP16" s="280">
        <v>84591</v>
      </c>
      <c r="AQ16" s="281">
        <v>83183</v>
      </c>
      <c r="AR16" s="282">
        <v>1.7</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513</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514</v>
      </c>
      <c r="AP20" s="289" t="s">
        <v>515</v>
      </c>
      <c r="AQ20" s="290" t="s">
        <v>516</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90" t="s">
        <v>517</v>
      </c>
      <c r="AL21" s="1191"/>
      <c r="AM21" s="1191"/>
      <c r="AN21" s="1192"/>
      <c r="AO21" s="293">
        <v>7.18</v>
      </c>
      <c r="AP21" s="294">
        <v>7.75</v>
      </c>
      <c r="AQ21" s="295">
        <v>-0.56999999999999995</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90" t="s">
        <v>518</v>
      </c>
      <c r="AL22" s="1191"/>
      <c r="AM22" s="1191"/>
      <c r="AN22" s="1192"/>
      <c r="AO22" s="298">
        <v>100.1</v>
      </c>
      <c r="AP22" s="299">
        <v>97.5</v>
      </c>
      <c r="AQ22" s="300">
        <v>2.6</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81" t="s">
        <v>519</v>
      </c>
      <c r="B26" s="1181"/>
      <c r="C26" s="1181"/>
      <c r="D26" s="1181"/>
      <c r="E26" s="1181"/>
      <c r="F26" s="1181"/>
      <c r="G26" s="1181"/>
      <c r="H26" s="1181"/>
      <c r="I26" s="1181"/>
      <c r="J26" s="1181"/>
      <c r="K26" s="1181"/>
      <c r="L26" s="1181"/>
      <c r="M26" s="1181"/>
      <c r="N26" s="1181"/>
      <c r="O26" s="1181"/>
      <c r="P26" s="1181"/>
      <c r="Q26" s="1181"/>
      <c r="R26" s="1181"/>
      <c r="S26" s="1181"/>
      <c r="T26" s="1181"/>
      <c r="U26" s="1181"/>
      <c r="V26" s="1181"/>
      <c r="W26" s="1181"/>
      <c r="X26" s="1181"/>
      <c r="Y26" s="1181"/>
      <c r="Z26" s="1181"/>
      <c r="AA26" s="1181"/>
      <c r="AB26" s="1181"/>
      <c r="AC26" s="1181"/>
      <c r="AD26" s="1181"/>
      <c r="AE26" s="1181"/>
      <c r="AF26" s="1181"/>
      <c r="AG26" s="1181"/>
      <c r="AH26" s="1181"/>
      <c r="AI26" s="1181"/>
      <c r="AJ26" s="1181"/>
      <c r="AK26" s="1181"/>
      <c r="AL26" s="1181"/>
      <c r="AM26" s="1181"/>
      <c r="AN26" s="1181"/>
      <c r="AO26" s="1181"/>
      <c r="AP26" s="1181"/>
      <c r="AQ26" s="1181"/>
      <c r="AR26" s="1181"/>
      <c r="AS26" s="1181"/>
      <c r="AT26" s="263"/>
    </row>
    <row r="27" spans="1:46" ht="13.2" x14ac:dyDescent="0.2">
      <c r="A27" s="305"/>
      <c r="AO27" s="258"/>
      <c r="AP27" s="258"/>
      <c r="AQ27" s="258"/>
      <c r="AR27" s="258"/>
      <c r="AS27" s="258"/>
      <c r="AT27" s="258"/>
    </row>
    <row r="28" spans="1:46" ht="16.2" x14ac:dyDescent="0.2">
      <c r="A28" s="259" t="s">
        <v>520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521</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500</v>
      </c>
      <c r="AP30" s="268"/>
      <c r="AQ30" s="269" t="s">
        <v>501</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502</v>
      </c>
      <c r="AQ31" s="275" t="s">
        <v>503</v>
      </c>
      <c r="AR31" s="276" t="s">
        <v>504</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8" t="s">
        <v>522</v>
      </c>
      <c r="AL32" s="1199"/>
      <c r="AM32" s="1199"/>
      <c r="AN32" s="1200"/>
      <c r="AO32" s="308">
        <v>598108</v>
      </c>
      <c r="AP32" s="308">
        <v>29608</v>
      </c>
      <c r="AQ32" s="309">
        <v>33516</v>
      </c>
      <c r="AR32" s="310">
        <v>-11.7</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8" t="s">
        <v>523</v>
      </c>
      <c r="AL33" s="1199"/>
      <c r="AM33" s="1199"/>
      <c r="AN33" s="1200"/>
      <c r="AO33" s="308" t="s">
        <v>509</v>
      </c>
      <c r="AP33" s="308" t="s">
        <v>509</v>
      </c>
      <c r="AQ33" s="309" t="s">
        <v>509</v>
      </c>
      <c r="AR33" s="310" t="s">
        <v>509</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8" t="s">
        <v>524</v>
      </c>
      <c r="AL34" s="1199"/>
      <c r="AM34" s="1199"/>
      <c r="AN34" s="1200"/>
      <c r="AO34" s="308" t="s">
        <v>509</v>
      </c>
      <c r="AP34" s="308" t="s">
        <v>509</v>
      </c>
      <c r="AQ34" s="309" t="s">
        <v>509</v>
      </c>
      <c r="AR34" s="310" t="s">
        <v>509</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8" t="s">
        <v>525</v>
      </c>
      <c r="AL35" s="1199"/>
      <c r="AM35" s="1199"/>
      <c r="AN35" s="1200"/>
      <c r="AO35" s="308">
        <v>309189</v>
      </c>
      <c r="AP35" s="308">
        <v>15306</v>
      </c>
      <c r="AQ35" s="309">
        <v>11499</v>
      </c>
      <c r="AR35" s="310">
        <v>33.1</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8" t="s">
        <v>526</v>
      </c>
      <c r="AL36" s="1199"/>
      <c r="AM36" s="1199"/>
      <c r="AN36" s="1200"/>
      <c r="AO36" s="308">
        <v>16604</v>
      </c>
      <c r="AP36" s="308">
        <v>822</v>
      </c>
      <c r="AQ36" s="309">
        <v>2953</v>
      </c>
      <c r="AR36" s="310">
        <v>-72.2</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8" t="s">
        <v>527</v>
      </c>
      <c r="AL37" s="1199"/>
      <c r="AM37" s="1199"/>
      <c r="AN37" s="1200"/>
      <c r="AO37" s="308">
        <v>41</v>
      </c>
      <c r="AP37" s="308">
        <v>2</v>
      </c>
      <c r="AQ37" s="309">
        <v>178</v>
      </c>
      <c r="AR37" s="310">
        <v>-98.9</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201" t="s">
        <v>528</v>
      </c>
      <c r="AL38" s="1202"/>
      <c r="AM38" s="1202"/>
      <c r="AN38" s="1203"/>
      <c r="AO38" s="311" t="s">
        <v>509</v>
      </c>
      <c r="AP38" s="311" t="s">
        <v>509</v>
      </c>
      <c r="AQ38" s="312">
        <v>3</v>
      </c>
      <c r="AR38" s="300" t="s">
        <v>509</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201" t="s">
        <v>529</v>
      </c>
      <c r="AL39" s="1202"/>
      <c r="AM39" s="1202"/>
      <c r="AN39" s="1203"/>
      <c r="AO39" s="308">
        <v>-4851</v>
      </c>
      <c r="AP39" s="308">
        <v>-240</v>
      </c>
      <c r="AQ39" s="309">
        <v>-2838</v>
      </c>
      <c r="AR39" s="310">
        <v>-91.5</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8" t="s">
        <v>530</v>
      </c>
      <c r="AL40" s="1199"/>
      <c r="AM40" s="1199"/>
      <c r="AN40" s="1200"/>
      <c r="AO40" s="308">
        <v>-761780</v>
      </c>
      <c r="AP40" s="308">
        <v>-37710</v>
      </c>
      <c r="AQ40" s="309">
        <v>-31562</v>
      </c>
      <c r="AR40" s="310">
        <v>19.5</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4" t="s">
        <v>297</v>
      </c>
      <c r="AL41" s="1205"/>
      <c r="AM41" s="1205"/>
      <c r="AN41" s="1206"/>
      <c r="AO41" s="308">
        <v>157311</v>
      </c>
      <c r="AP41" s="308">
        <v>7787</v>
      </c>
      <c r="AQ41" s="309">
        <v>13749</v>
      </c>
      <c r="AR41" s="310">
        <v>-43.4</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531</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532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533</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3" t="s">
        <v>500</v>
      </c>
      <c r="AN49" s="1195" t="s">
        <v>534</v>
      </c>
      <c r="AO49" s="1196"/>
      <c r="AP49" s="1196"/>
      <c r="AQ49" s="1196"/>
      <c r="AR49" s="1197"/>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4"/>
      <c r="AN50" s="324" t="s">
        <v>535</v>
      </c>
      <c r="AO50" s="325" t="s">
        <v>536</v>
      </c>
      <c r="AP50" s="326" t="s">
        <v>537</v>
      </c>
      <c r="AQ50" s="327" t="s">
        <v>538</v>
      </c>
      <c r="AR50" s="328" t="s">
        <v>539</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540</v>
      </c>
      <c r="AL51" s="321"/>
      <c r="AM51" s="329">
        <v>2067371</v>
      </c>
      <c r="AN51" s="330">
        <v>102772</v>
      </c>
      <c r="AO51" s="331">
        <v>9</v>
      </c>
      <c r="AP51" s="332">
        <v>53655</v>
      </c>
      <c r="AQ51" s="333">
        <v>-6.1</v>
      </c>
      <c r="AR51" s="334">
        <v>15.1</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541</v>
      </c>
      <c r="AM52" s="337">
        <v>683599</v>
      </c>
      <c r="AN52" s="338">
        <v>33983</v>
      </c>
      <c r="AO52" s="339">
        <v>20.9</v>
      </c>
      <c r="AP52" s="340">
        <v>32719</v>
      </c>
      <c r="AQ52" s="341">
        <v>-9.6</v>
      </c>
      <c r="AR52" s="342">
        <v>30.5</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542</v>
      </c>
      <c r="AL53" s="321"/>
      <c r="AM53" s="329">
        <v>3188291</v>
      </c>
      <c r="AN53" s="330">
        <v>158110</v>
      </c>
      <c r="AO53" s="331">
        <v>53.8</v>
      </c>
      <c r="AP53" s="332">
        <v>53869</v>
      </c>
      <c r="AQ53" s="333">
        <v>0.4</v>
      </c>
      <c r="AR53" s="334">
        <v>53.4</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541</v>
      </c>
      <c r="AM54" s="337">
        <v>991093</v>
      </c>
      <c r="AN54" s="338">
        <v>49149</v>
      </c>
      <c r="AO54" s="339">
        <v>44.6</v>
      </c>
      <c r="AP54" s="340">
        <v>35046</v>
      </c>
      <c r="AQ54" s="341">
        <v>7.1</v>
      </c>
      <c r="AR54" s="342">
        <v>37.5</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543</v>
      </c>
      <c r="AL55" s="321"/>
      <c r="AM55" s="329">
        <v>3056366</v>
      </c>
      <c r="AN55" s="330">
        <v>150627</v>
      </c>
      <c r="AO55" s="331">
        <v>-4.7</v>
      </c>
      <c r="AP55" s="332">
        <v>59119</v>
      </c>
      <c r="AQ55" s="333">
        <v>9.6999999999999993</v>
      </c>
      <c r="AR55" s="334">
        <v>-14.4</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541</v>
      </c>
      <c r="AM56" s="337">
        <v>560682</v>
      </c>
      <c r="AN56" s="338">
        <v>27632</v>
      </c>
      <c r="AO56" s="339">
        <v>-43.8</v>
      </c>
      <c r="AP56" s="340">
        <v>29900</v>
      </c>
      <c r="AQ56" s="341">
        <v>-14.7</v>
      </c>
      <c r="AR56" s="342">
        <v>-29.1</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544</v>
      </c>
      <c r="AL57" s="321"/>
      <c r="AM57" s="329">
        <v>1324530</v>
      </c>
      <c r="AN57" s="330">
        <v>65396</v>
      </c>
      <c r="AO57" s="331">
        <v>-56.6</v>
      </c>
      <c r="AP57" s="332">
        <v>53895</v>
      </c>
      <c r="AQ57" s="333">
        <v>-8.8000000000000007</v>
      </c>
      <c r="AR57" s="334">
        <v>-47.8</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541</v>
      </c>
      <c r="AM58" s="337">
        <v>668634</v>
      </c>
      <c r="AN58" s="338">
        <v>33012</v>
      </c>
      <c r="AO58" s="339">
        <v>19.5</v>
      </c>
      <c r="AP58" s="340">
        <v>31224</v>
      </c>
      <c r="AQ58" s="341">
        <v>4.4000000000000004</v>
      </c>
      <c r="AR58" s="342">
        <v>15.1</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545</v>
      </c>
      <c r="AL59" s="321"/>
      <c r="AM59" s="329">
        <v>2014880</v>
      </c>
      <c r="AN59" s="330">
        <v>99742</v>
      </c>
      <c r="AO59" s="331">
        <v>52.5</v>
      </c>
      <c r="AP59" s="332">
        <v>56181</v>
      </c>
      <c r="AQ59" s="333">
        <v>4.2</v>
      </c>
      <c r="AR59" s="334">
        <v>48.3</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541</v>
      </c>
      <c r="AM60" s="337">
        <v>681741</v>
      </c>
      <c r="AN60" s="338">
        <v>33748</v>
      </c>
      <c r="AO60" s="339">
        <v>2.2000000000000002</v>
      </c>
      <c r="AP60" s="340">
        <v>32039</v>
      </c>
      <c r="AQ60" s="341">
        <v>2.6</v>
      </c>
      <c r="AR60" s="342">
        <v>-0.4</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546</v>
      </c>
      <c r="AL61" s="343"/>
      <c r="AM61" s="344">
        <v>2330288</v>
      </c>
      <c r="AN61" s="345">
        <v>115329</v>
      </c>
      <c r="AO61" s="346">
        <v>10.8</v>
      </c>
      <c r="AP61" s="347">
        <v>55344</v>
      </c>
      <c r="AQ61" s="348">
        <v>-0.1</v>
      </c>
      <c r="AR61" s="334">
        <v>10.9</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541</v>
      </c>
      <c r="AM62" s="337">
        <v>717150</v>
      </c>
      <c r="AN62" s="338">
        <v>35505</v>
      </c>
      <c r="AO62" s="339">
        <v>8.6999999999999993</v>
      </c>
      <c r="AP62" s="340">
        <v>32186</v>
      </c>
      <c r="AQ62" s="341">
        <v>-2</v>
      </c>
      <c r="AR62" s="342">
        <v>10.7</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Me+na1HvHjtcUaVb2MPcut94T+xEnP6l+KKXJaDzCIlGuwZXJDgi7A3uI55TDin5NQ2bZOTqJZfhI3GvyfuCcg==" saltValue="QawFHC2csz3Elsnd5g8lb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election activeCell="AN65" sqref="AN65:DC69"/>
    </sheetView>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548</v>
      </c>
    </row>
    <row r="120" spans="125:125" ht="13.5" hidden="1" customHeight="1" x14ac:dyDescent="0.2"/>
    <row r="121" spans="125:125" ht="13.5" hidden="1" customHeight="1" x14ac:dyDescent="0.2">
      <c r="DU121" s="255"/>
    </row>
  </sheetData>
  <sheetProtection algorithmName="SHA-512" hashValue="Wy35713ir9E5riGrvwWSkDrKFSfMNfl/pcYCQCUHAvv5JTk1WzCoSxxDWSwIeJPa4c/yvdLqReZAxVWA027ppw==" saltValue="kLQc+mjvNWZFFHrzcO9WU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election activeCell="AN65" sqref="AN65:DC69"/>
    </sheetView>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549</v>
      </c>
    </row>
  </sheetData>
  <sheetProtection algorithmName="SHA-512" hashValue="R+F/yX+OEBpIz+2rle5Nj4GPv21GXV2uj8eG57jc5GRXqk9wuk2Xa/rKtMK9l1aLsdkcbEmvtZPKRxRF50WqeQ==" saltValue="szram6qNSC+Ee9xdsbhi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election activeCell="AN65" sqref="AN65:DC69"/>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2">
      <c r="B47" s="10"/>
      <c r="C47" s="1207" t="s">
        <v>3</v>
      </c>
      <c r="D47" s="1207"/>
      <c r="E47" s="1208"/>
      <c r="F47" s="11">
        <v>40.67</v>
      </c>
      <c r="G47" s="12">
        <v>44.46</v>
      </c>
      <c r="H47" s="12">
        <v>46.22</v>
      </c>
      <c r="I47" s="12">
        <v>48.04</v>
      </c>
      <c r="J47" s="13">
        <v>49.32</v>
      </c>
    </row>
    <row r="48" spans="2:10" ht="57.75" customHeight="1" x14ac:dyDescent="0.2">
      <c r="B48" s="14"/>
      <c r="C48" s="1209" t="s">
        <v>4</v>
      </c>
      <c r="D48" s="1209"/>
      <c r="E48" s="1210"/>
      <c r="F48" s="15">
        <v>9.0500000000000007</v>
      </c>
      <c r="G48" s="16">
        <v>6.24</v>
      </c>
      <c r="H48" s="16">
        <v>7.65</v>
      </c>
      <c r="I48" s="16">
        <v>5.86</v>
      </c>
      <c r="J48" s="17">
        <v>9.02</v>
      </c>
    </row>
    <row r="49" spans="2:10" ht="57.75" customHeight="1" thickBot="1" x14ac:dyDescent="0.25">
      <c r="B49" s="18"/>
      <c r="C49" s="1211" t="s">
        <v>5</v>
      </c>
      <c r="D49" s="1211"/>
      <c r="E49" s="1212"/>
      <c r="F49" s="19">
        <v>6.09</v>
      </c>
      <c r="G49" s="20">
        <v>1.79</v>
      </c>
      <c r="H49" s="20">
        <v>4.62</v>
      </c>
      <c r="I49" s="20">
        <v>2.19</v>
      </c>
      <c r="J49" s="21">
        <v>8.02</v>
      </c>
    </row>
    <row r="50" spans="2:10" ht="13.2" x14ac:dyDescent="0.2"/>
  </sheetData>
  <sheetProtection algorithmName="SHA-512" hashValue="t4oHM6qSvmKZX+hSCIwLeSD2cNzRENQDOYU4jTGTxoJlIB8MXzCjQkcv+7NKc4psm1J6FhfgbbrnyjVEUK4ZXg==" saltValue="L+vyW06ijtCxIllTlVZ0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渡辺 沙彩</cp:lastModifiedBy>
  <cp:lastPrinted>2023-03-14T07:43:01Z</cp:lastPrinted>
  <dcterms:created xsi:type="dcterms:W3CDTF">2023-02-20T04:06:47Z</dcterms:created>
  <dcterms:modified xsi:type="dcterms:W3CDTF">2023-10-31T00:33:11Z</dcterms:modified>
  <cp:category/>
</cp:coreProperties>
</file>